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488" i="3" l="1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K1490" i="3" s="1"/>
  <c r="AK1490" i="3" s="1"/>
  <c r="F1490" i="3"/>
  <c r="G1490" i="3"/>
  <c r="H1490" i="3"/>
  <c r="I1490" i="3"/>
  <c r="L1490" i="3" s="1"/>
  <c r="J1490" i="3"/>
  <c r="AG1490" i="3"/>
  <c r="E1491" i="3"/>
  <c r="F1491" i="3"/>
  <c r="G1491" i="3"/>
  <c r="H1491" i="3"/>
  <c r="I1491" i="3"/>
  <c r="L1491" i="3" s="1"/>
  <c r="J1491" i="3"/>
  <c r="K1491" i="3"/>
  <c r="AI1491" i="3" s="1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L1495" i="3" s="1"/>
  <c r="I1495" i="3"/>
  <c r="J1495" i="3"/>
  <c r="E1496" i="3"/>
  <c r="K1496" i="3" s="1"/>
  <c r="F1496" i="3"/>
  <c r="G1496" i="3"/>
  <c r="H1496" i="3"/>
  <c r="I1496" i="3"/>
  <c r="L1496" i="3" s="1"/>
  <c r="J1496" i="3"/>
  <c r="E1497" i="3"/>
  <c r="F1497" i="3"/>
  <c r="G1497" i="3"/>
  <c r="K1497" i="3" s="1"/>
  <c r="AI1497" i="3" s="1"/>
  <c r="H1497" i="3"/>
  <c r="I1497" i="3"/>
  <c r="J1497" i="3"/>
  <c r="L1497" i="3" s="1"/>
  <c r="E1498" i="3"/>
  <c r="F1498" i="3"/>
  <c r="G1498" i="3"/>
  <c r="H1498" i="3"/>
  <c r="I1498" i="3"/>
  <c r="J1498" i="3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K1501" i="3" s="1"/>
  <c r="F1501" i="3"/>
  <c r="G1501" i="3"/>
  <c r="H1501" i="3"/>
  <c r="I1501" i="3"/>
  <c r="L1501" i="3" s="1"/>
  <c r="J1501" i="3"/>
  <c r="E1502" i="3"/>
  <c r="F1502" i="3"/>
  <c r="K1502" i="3" s="1"/>
  <c r="G1502" i="3"/>
  <c r="H1502" i="3"/>
  <c r="I1502" i="3"/>
  <c r="J1502" i="3"/>
  <c r="L1502" i="3" s="1"/>
  <c r="E1503" i="3"/>
  <c r="F1503" i="3"/>
  <c r="G1503" i="3"/>
  <c r="H1503" i="3"/>
  <c r="I1503" i="3"/>
  <c r="J1503" i="3"/>
  <c r="E1504" i="3"/>
  <c r="K1504" i="3" s="1"/>
  <c r="F1504" i="3"/>
  <c r="G1504" i="3"/>
  <c r="H1504" i="3"/>
  <c r="I1504" i="3"/>
  <c r="J1504" i="3"/>
  <c r="L1504" i="3" s="1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L1506" i="3" s="1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L1508" i="3" s="1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L1510" i="3" s="1"/>
  <c r="E1511" i="3"/>
  <c r="F1511" i="3"/>
  <c r="G1511" i="3"/>
  <c r="H1511" i="3"/>
  <c r="L1511" i="3" s="1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K1516" i="3" s="1"/>
  <c r="F1516" i="3"/>
  <c r="G1516" i="3"/>
  <c r="H1516" i="3"/>
  <c r="I1516" i="3"/>
  <c r="L1516" i="3" s="1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L1519" i="3" s="1"/>
  <c r="J1519" i="3"/>
  <c r="E1520" i="3"/>
  <c r="F1520" i="3"/>
  <c r="G1520" i="3"/>
  <c r="H1520" i="3"/>
  <c r="I1520" i="3"/>
  <c r="J1520" i="3"/>
  <c r="E1521" i="3"/>
  <c r="K1521" i="3" s="1"/>
  <c r="F1521" i="3"/>
  <c r="G1521" i="3"/>
  <c r="H1521" i="3"/>
  <c r="I1521" i="3"/>
  <c r="L1521" i="3" s="1"/>
  <c r="J1521" i="3"/>
  <c r="E1522" i="3"/>
  <c r="F1522" i="3"/>
  <c r="G1522" i="3"/>
  <c r="H1522" i="3"/>
  <c r="I1522" i="3"/>
  <c r="J1522" i="3"/>
  <c r="BE1496" i="3" l="1"/>
  <c r="AG1501" i="3"/>
  <c r="AY1497" i="3"/>
  <c r="U1490" i="3"/>
  <c r="K1507" i="3"/>
  <c r="L1505" i="3"/>
  <c r="AW1501" i="3"/>
  <c r="L1500" i="3"/>
  <c r="AB1500" i="3" s="1"/>
  <c r="BA1490" i="3"/>
  <c r="Q1490" i="3"/>
  <c r="L1489" i="3"/>
  <c r="K1489" i="3"/>
  <c r="L1517" i="3"/>
  <c r="U1517" i="3" s="1"/>
  <c r="K1517" i="3"/>
  <c r="L1515" i="3"/>
  <c r="K1515" i="3"/>
  <c r="O1515" i="3" s="1"/>
  <c r="Y1501" i="3"/>
  <c r="K1500" i="3"/>
  <c r="K1495" i="3"/>
  <c r="K1493" i="3"/>
  <c r="Q1493" i="3" s="1"/>
  <c r="O1491" i="3"/>
  <c r="AW1490" i="3"/>
  <c r="L1488" i="3"/>
  <c r="K1488" i="3"/>
  <c r="BB1488" i="3" s="1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M1499" i="3"/>
  <c r="AA1521" i="3"/>
  <c r="BG1521" i="3"/>
  <c r="S1521" i="3"/>
  <c r="AY1521" i="3"/>
  <c r="AI1521" i="3"/>
  <c r="AQ1521" i="3"/>
  <c r="AI1516" i="3"/>
  <c r="AM1516" i="3"/>
  <c r="W1516" i="3"/>
  <c r="BC1516" i="3"/>
  <c r="S1516" i="3"/>
  <c r="AY1516" i="3"/>
  <c r="AA1504" i="3"/>
  <c r="BB1504" i="3"/>
  <c r="AI1504" i="3"/>
  <c r="BG1504" i="3"/>
  <c r="S1504" i="3"/>
  <c r="AQ1504" i="3"/>
  <c r="AV1504" i="3"/>
  <c r="S1489" i="3"/>
  <c r="AI1495" i="3"/>
  <c r="AQ1495" i="3"/>
  <c r="AA1495" i="3"/>
  <c r="BG1495" i="3"/>
  <c r="AB1507" i="3"/>
  <c r="L1520" i="3"/>
  <c r="K1519" i="3"/>
  <c r="L1518" i="3"/>
  <c r="K1518" i="3"/>
  <c r="Y1517" i="3"/>
  <c r="L1513" i="3"/>
  <c r="L1509" i="3"/>
  <c r="K1506" i="3"/>
  <c r="K1505" i="3"/>
  <c r="AO1501" i="3"/>
  <c r="U1501" i="3"/>
  <c r="L1499" i="3"/>
  <c r="AG1496" i="3"/>
  <c r="L1493" i="3"/>
  <c r="L1492" i="3"/>
  <c r="K1492" i="3"/>
  <c r="AE1491" i="3"/>
  <c r="AW1488" i="3"/>
  <c r="V1506" i="3"/>
  <c r="AK1499" i="3"/>
  <c r="AQ1497" i="3"/>
  <c r="AO1496" i="3"/>
  <c r="K1520" i="3"/>
  <c r="P1520" i="3" s="1"/>
  <c r="L1522" i="3"/>
  <c r="K1522" i="3"/>
  <c r="BA1515" i="3"/>
  <c r="K1511" i="3"/>
  <c r="L1507" i="3"/>
  <c r="AV1507" i="3" s="1"/>
  <c r="L1503" i="3"/>
  <c r="K1503" i="3"/>
  <c r="BE1501" i="3"/>
  <c r="AK1501" i="3"/>
  <c r="Q1501" i="3"/>
  <c r="U1499" i="3"/>
  <c r="S1497" i="3"/>
  <c r="Y1496" i="3"/>
  <c r="K1494" i="3"/>
  <c r="AY1491" i="3"/>
  <c r="S1491" i="3"/>
  <c r="AA1491" i="3"/>
  <c r="Y1490" i="3"/>
  <c r="AA1516" i="3"/>
  <c r="K1513" i="3"/>
  <c r="K1509" i="3"/>
  <c r="AF1507" i="3"/>
  <c r="BA1501" i="3"/>
  <c r="K1498" i="3"/>
  <c r="AU1491" i="3"/>
  <c r="T1520" i="3"/>
  <c r="X1520" i="3"/>
  <c r="AB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M1520" i="3"/>
  <c r="U1520" i="3"/>
  <c r="AK1520" i="3"/>
  <c r="AS1520" i="3"/>
  <c r="BI1520" i="3"/>
  <c r="S1520" i="3"/>
  <c r="AA1520" i="3"/>
  <c r="AI1520" i="3"/>
  <c r="AQ1520" i="3"/>
  <c r="AY1520" i="3"/>
  <c r="BG1520" i="3"/>
  <c r="AC1520" i="3"/>
  <c r="BA1520" i="3"/>
  <c r="O1520" i="3"/>
  <c r="W1520" i="3"/>
  <c r="AE1520" i="3"/>
  <c r="AM1520" i="3"/>
  <c r="AU1520" i="3"/>
  <c r="BC152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AO1519" i="3"/>
  <c r="BE1519" i="3"/>
  <c r="S1519" i="3"/>
  <c r="AA1519" i="3"/>
  <c r="AI1519" i="3"/>
  <c r="AQ1519" i="3"/>
  <c r="AY1519" i="3"/>
  <c r="BG1519" i="3"/>
  <c r="Y1519" i="3"/>
  <c r="AG1519" i="3"/>
  <c r="AW1519" i="3"/>
  <c r="X1522" i="3"/>
  <c r="AN1522" i="3"/>
  <c r="BD1522" i="3"/>
  <c r="V1522" i="3"/>
  <c r="AL1522" i="3"/>
  <c r="BB1522" i="3"/>
  <c r="AG1522" i="3"/>
  <c r="S1522" i="3"/>
  <c r="AY1522" i="3"/>
  <c r="BA1522" i="3"/>
  <c r="BI1522" i="3"/>
  <c r="AM1522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O1517" i="3"/>
  <c r="S1517" i="3"/>
  <c r="W1517" i="3"/>
  <c r="AA1517" i="3"/>
  <c r="AE1517" i="3"/>
  <c r="AI1517" i="3"/>
  <c r="AM1517" i="3"/>
  <c r="AQ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N1515" i="3"/>
  <c r="AE1515" i="3"/>
  <c r="AV1515" i="3"/>
  <c r="L1512" i="3"/>
  <c r="BH1500" i="3"/>
  <c r="V1500" i="3"/>
  <c r="S1500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E1517" i="3"/>
  <c r="BC1521" i="3"/>
  <c r="AU1521" i="3"/>
  <c r="AM1521" i="3"/>
  <c r="AE1521" i="3"/>
  <c r="W1521" i="3"/>
  <c r="O1521" i="3"/>
  <c r="BC1517" i="3"/>
  <c r="AG1517" i="3"/>
  <c r="Q1517" i="3"/>
  <c r="AU1516" i="3"/>
  <c r="O1516" i="3"/>
  <c r="AP1511" i="3"/>
  <c r="X1509" i="3"/>
  <c r="AN1509" i="3"/>
  <c r="BD1509" i="3"/>
  <c r="X1507" i="3"/>
  <c r="AN1507" i="3"/>
  <c r="BD1507" i="3"/>
  <c r="AW1521" i="3"/>
  <c r="AG1521" i="3"/>
  <c r="Q1521" i="3"/>
  <c r="AW1517" i="3"/>
  <c r="AK1517" i="3"/>
  <c r="AU1517" i="3"/>
  <c r="AE1516" i="3"/>
  <c r="BI1521" i="3"/>
  <c r="BA1521" i="3"/>
  <c r="AS1521" i="3"/>
  <c r="AK1521" i="3"/>
  <c r="AC1521" i="3"/>
  <c r="U1521" i="3"/>
  <c r="M1521" i="3"/>
  <c r="BI1517" i="3"/>
  <c r="BA1517" i="3"/>
  <c r="AS1517" i="3"/>
  <c r="AC1517" i="3"/>
  <c r="M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P1509" i="3"/>
  <c r="P1507" i="3"/>
  <c r="K1514" i="3"/>
  <c r="K1512" i="3"/>
  <c r="AJ1511" i="3"/>
  <c r="BH1509" i="3"/>
  <c r="AR1509" i="3"/>
  <c r="BH1507" i="3"/>
  <c r="AR1507" i="3"/>
  <c r="AT1506" i="3"/>
  <c r="AD1506" i="3"/>
  <c r="AA1503" i="3"/>
  <c r="AQ1503" i="3"/>
  <c r="BG1503" i="3"/>
  <c r="AB1503" i="3"/>
  <c r="AR1503" i="3"/>
  <c r="BH1503" i="3"/>
  <c r="AP1503" i="3"/>
  <c r="U1503" i="3"/>
  <c r="BA1503" i="3"/>
  <c r="AD1503" i="3"/>
  <c r="AL1493" i="3"/>
  <c r="AH1493" i="3"/>
  <c r="Q1511" i="3"/>
  <c r="AG1511" i="3"/>
  <c r="AW1511" i="3"/>
  <c r="O1511" i="3"/>
  <c r="AE1511" i="3"/>
  <c r="AU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N1505" i="3"/>
  <c r="T1505" i="3"/>
  <c r="Y1505" i="3"/>
  <c r="AD1505" i="3"/>
  <c r="AJ1505" i="3"/>
  <c r="AO1505" i="3"/>
  <c r="AT1505" i="3"/>
  <c r="AZ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Y1503" i="3"/>
  <c r="AN1511" i="3"/>
  <c r="K1510" i="3"/>
  <c r="AZ1509" i="3"/>
  <c r="AJ1509" i="3"/>
  <c r="T1509" i="3"/>
  <c r="K1508" i="3"/>
  <c r="AZ1507" i="3"/>
  <c r="AJ1507" i="3"/>
  <c r="T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P1505" i="3"/>
  <c r="AK1505" i="3"/>
  <c r="AF1505" i="3"/>
  <c r="Z1505" i="3"/>
  <c r="U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O1499" i="3"/>
  <c r="Z1499" i="3"/>
  <c r="AP1499" i="3"/>
  <c r="BF1499" i="3"/>
  <c r="AA1499" i="3"/>
  <c r="AQ1499" i="3"/>
  <c r="BG1499" i="3"/>
  <c r="AB1499" i="3"/>
  <c r="AR1499" i="3"/>
  <c r="BH1499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R1496" i="3"/>
  <c r="Z1496" i="3"/>
  <c r="AH1496" i="3"/>
  <c r="AP1496" i="3"/>
  <c r="AX1496" i="3"/>
  <c r="BF1496" i="3"/>
  <c r="M1496" i="3"/>
  <c r="U1496" i="3"/>
  <c r="AC1496" i="3"/>
  <c r="AK1496" i="3"/>
  <c r="AS1496" i="3"/>
  <c r="BA1496" i="3"/>
  <c r="BI1496" i="3"/>
  <c r="N1496" i="3"/>
  <c r="V1496" i="3"/>
  <c r="AD1496" i="3"/>
  <c r="AL1496" i="3"/>
  <c r="AT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BG1498" i="3"/>
  <c r="R1498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X1505" i="3"/>
  <c r="AS1505" i="3"/>
  <c r="AN1505" i="3"/>
  <c r="AH1505" i="3"/>
  <c r="AC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AO1498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BI1488" i="3"/>
  <c r="AO1492" i="3"/>
  <c r="BC1491" i="3"/>
  <c r="AM1491" i="3"/>
  <c r="W1491" i="3"/>
  <c r="BE1490" i="3"/>
  <c r="AO1490" i="3"/>
  <c r="R1492" i="3"/>
  <c r="Z1492" i="3"/>
  <c r="AD1492" i="3"/>
  <c r="AH1492" i="3"/>
  <c r="AP1492" i="3"/>
  <c r="AT1492" i="3"/>
  <c r="AX1492" i="3"/>
  <c r="BF1492" i="3"/>
  <c r="O1492" i="3"/>
  <c r="S1492" i="3"/>
  <c r="AA1492" i="3"/>
  <c r="AE1492" i="3"/>
  <c r="AI1492" i="3"/>
  <c r="AQ1492" i="3"/>
  <c r="AU1492" i="3"/>
  <c r="AY1492" i="3"/>
  <c r="BG1492" i="3"/>
  <c r="P1492" i="3"/>
  <c r="T1492" i="3"/>
  <c r="AB1492" i="3"/>
  <c r="AF1492" i="3"/>
  <c r="AJ1492" i="3"/>
  <c r="AR1492" i="3"/>
  <c r="AV1492" i="3"/>
  <c r="AZ1492" i="3"/>
  <c r="BH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L1368" i="3" s="1"/>
  <c r="I1368" i="3"/>
  <c r="J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L1373" i="3" s="1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L1375" i="3" s="1"/>
  <c r="K1375" i="3"/>
  <c r="AM1375" i="3" s="1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K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K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L1384" i="3" s="1"/>
  <c r="I1384" i="3"/>
  <c r="J1384" i="3"/>
  <c r="E1385" i="3"/>
  <c r="K1385" i="3" s="1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L1388" i="3" s="1"/>
  <c r="J1388" i="3"/>
  <c r="E1389" i="3"/>
  <c r="F1389" i="3"/>
  <c r="G1389" i="3"/>
  <c r="H1389" i="3"/>
  <c r="I1389" i="3"/>
  <c r="L1389" i="3" s="1"/>
  <c r="J1389" i="3"/>
  <c r="E1390" i="3"/>
  <c r="K1390" i="3" s="1"/>
  <c r="F1390" i="3"/>
  <c r="G1390" i="3"/>
  <c r="H1390" i="3"/>
  <c r="I1390" i="3"/>
  <c r="J1390" i="3"/>
  <c r="E1391" i="3"/>
  <c r="F1391" i="3"/>
  <c r="G1391" i="3"/>
  <c r="K1391" i="3" s="1"/>
  <c r="AK1391" i="3" s="1"/>
  <c r="H1391" i="3"/>
  <c r="I1391" i="3"/>
  <c r="J1391" i="3"/>
  <c r="L1391" i="3" s="1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K1393" i="3"/>
  <c r="E1394" i="3"/>
  <c r="F1394" i="3"/>
  <c r="G1394" i="3"/>
  <c r="H1394" i="3"/>
  <c r="I1394" i="3"/>
  <c r="J1394" i="3"/>
  <c r="L1394" i="3" s="1"/>
  <c r="K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K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K1400" i="3" s="1"/>
  <c r="AZ1400" i="3" s="1"/>
  <c r="G1400" i="3"/>
  <c r="H1400" i="3"/>
  <c r="I1400" i="3"/>
  <c r="J1400" i="3"/>
  <c r="L1400" i="3" s="1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K1403" i="3" s="1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K1407" i="3"/>
  <c r="E1408" i="3"/>
  <c r="F1408" i="3"/>
  <c r="G1408" i="3"/>
  <c r="H1408" i="3"/>
  <c r="I1408" i="3"/>
  <c r="J1408" i="3"/>
  <c r="E1409" i="3"/>
  <c r="F1409" i="3"/>
  <c r="G1409" i="3"/>
  <c r="K1409" i="3" s="1"/>
  <c r="H1409" i="3"/>
  <c r="I1409" i="3"/>
  <c r="J1409" i="3"/>
  <c r="E1410" i="3"/>
  <c r="F1410" i="3"/>
  <c r="G1410" i="3"/>
  <c r="H1410" i="3"/>
  <c r="I1410" i="3"/>
  <c r="J1410" i="3"/>
  <c r="E1411" i="3"/>
  <c r="F1411" i="3"/>
  <c r="K1411" i="3" s="1"/>
  <c r="G1411" i="3"/>
  <c r="H1411" i="3"/>
  <c r="I1411" i="3"/>
  <c r="J1411" i="3"/>
  <c r="E1412" i="3"/>
  <c r="K1412" i="3" s="1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K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L1419" i="3"/>
  <c r="E1420" i="3"/>
  <c r="F1420" i="3"/>
  <c r="G1420" i="3"/>
  <c r="H1420" i="3"/>
  <c r="I1420" i="3"/>
  <c r="L1420" i="3" s="1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L1422" i="3" s="1"/>
  <c r="J1422" i="3"/>
  <c r="E1423" i="3"/>
  <c r="F1423" i="3"/>
  <c r="G1423" i="3"/>
  <c r="H1423" i="3"/>
  <c r="L1423" i="3" s="1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K1427" i="3"/>
  <c r="L1427" i="3"/>
  <c r="E1428" i="3"/>
  <c r="K1428" i="3" s="1"/>
  <c r="F1428" i="3"/>
  <c r="G1428" i="3"/>
  <c r="H1428" i="3"/>
  <c r="I1428" i="3"/>
  <c r="J1428" i="3"/>
  <c r="E1429" i="3"/>
  <c r="K1429" i="3" s="1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L1431" i="3"/>
  <c r="E1432" i="3"/>
  <c r="F1432" i="3"/>
  <c r="G1432" i="3"/>
  <c r="H1432" i="3"/>
  <c r="I1432" i="3"/>
  <c r="J1432" i="3"/>
  <c r="E1433" i="3"/>
  <c r="F1433" i="3"/>
  <c r="G1433" i="3"/>
  <c r="H1433" i="3"/>
  <c r="I1433" i="3"/>
  <c r="L1433" i="3" s="1"/>
  <c r="J1433" i="3"/>
  <c r="K1433" i="3"/>
  <c r="E1434" i="3"/>
  <c r="F1434" i="3"/>
  <c r="G1434" i="3"/>
  <c r="H1434" i="3"/>
  <c r="I1434" i="3"/>
  <c r="J1434" i="3"/>
  <c r="E1435" i="3"/>
  <c r="F1435" i="3"/>
  <c r="G1435" i="3"/>
  <c r="K1435" i="3" s="1"/>
  <c r="H1435" i="3"/>
  <c r="I1435" i="3"/>
  <c r="L1435" i="3" s="1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L1437" i="3" s="1"/>
  <c r="J1437" i="3"/>
  <c r="K1437" i="3"/>
  <c r="E1438" i="3"/>
  <c r="F1438" i="3"/>
  <c r="G1438" i="3"/>
  <c r="H1438" i="3"/>
  <c r="I1438" i="3"/>
  <c r="J1438" i="3"/>
  <c r="E1439" i="3"/>
  <c r="F1439" i="3"/>
  <c r="G1439" i="3"/>
  <c r="K1439" i="3" s="1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L1441" i="3" s="1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L1444" i="3" s="1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L1446" i="3" s="1"/>
  <c r="J1446" i="3"/>
  <c r="E1447" i="3"/>
  <c r="K1447" i="3" s="1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K1449" i="3" s="1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K1451" i="3" s="1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K1453" i="3" s="1"/>
  <c r="F1453" i="3"/>
  <c r="G1453" i="3"/>
  <c r="H1453" i="3"/>
  <c r="I1453" i="3"/>
  <c r="L1453" i="3" s="1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L1458" i="3" s="1"/>
  <c r="E1459" i="3"/>
  <c r="F1459" i="3"/>
  <c r="G1459" i="3"/>
  <c r="H1459" i="3"/>
  <c r="I1459" i="3"/>
  <c r="J1459" i="3"/>
  <c r="E1460" i="3"/>
  <c r="F1460" i="3"/>
  <c r="K1460" i="3" s="1"/>
  <c r="V1460" i="3" s="1"/>
  <c r="G1460" i="3"/>
  <c r="H1460" i="3"/>
  <c r="I1460" i="3"/>
  <c r="J1460" i="3"/>
  <c r="L1460" i="3" s="1"/>
  <c r="BB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K1467" i="3" s="1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L1470" i="3" s="1"/>
  <c r="E1471" i="3"/>
  <c r="K1471" i="3" s="1"/>
  <c r="F1471" i="3"/>
  <c r="G1471" i="3"/>
  <c r="H1471" i="3"/>
  <c r="I1471" i="3"/>
  <c r="J1471" i="3"/>
  <c r="E1472" i="3"/>
  <c r="F1472" i="3"/>
  <c r="G1472" i="3"/>
  <c r="H1472" i="3"/>
  <c r="I1472" i="3"/>
  <c r="J1472" i="3"/>
  <c r="L1472" i="3" s="1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L1476" i="3" s="1"/>
  <c r="AB1476" i="3" s="1"/>
  <c r="J1476" i="3"/>
  <c r="K1476" i="3"/>
  <c r="E1477" i="3"/>
  <c r="F1477" i="3"/>
  <c r="G1477" i="3"/>
  <c r="H1477" i="3"/>
  <c r="I1477" i="3"/>
  <c r="J1477" i="3"/>
  <c r="E1478" i="3"/>
  <c r="F1478" i="3"/>
  <c r="G1478" i="3"/>
  <c r="H1478" i="3"/>
  <c r="I1478" i="3"/>
  <c r="L1478" i="3" s="1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L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L1482" i="3" s="1"/>
  <c r="J1482" i="3"/>
  <c r="E1483" i="3"/>
  <c r="F1483" i="3"/>
  <c r="G1483" i="3"/>
  <c r="H1483" i="3"/>
  <c r="I1483" i="3"/>
  <c r="J1483" i="3"/>
  <c r="E1484" i="3"/>
  <c r="K1484" i="3" s="1"/>
  <c r="F1484" i="3"/>
  <c r="G1484" i="3"/>
  <c r="H1484" i="3"/>
  <c r="I1484" i="3"/>
  <c r="L1484" i="3" s="1"/>
  <c r="J1484" i="3"/>
  <c r="E1485" i="3"/>
  <c r="F1485" i="3"/>
  <c r="G1485" i="3"/>
  <c r="H1485" i="3"/>
  <c r="I1485" i="3"/>
  <c r="J1485" i="3"/>
  <c r="E1486" i="3"/>
  <c r="F1486" i="3"/>
  <c r="G1486" i="3"/>
  <c r="K1486" i="3" s="1"/>
  <c r="H1486" i="3"/>
  <c r="I1486" i="3"/>
  <c r="J1486" i="3"/>
  <c r="E1487" i="3"/>
  <c r="F1487" i="3"/>
  <c r="G1487" i="3"/>
  <c r="H1487" i="3"/>
  <c r="I1487" i="3"/>
  <c r="L1487" i="3" s="1"/>
  <c r="J1487" i="3"/>
  <c r="AN1407" i="3" l="1"/>
  <c r="AN1433" i="3"/>
  <c r="BD1433" i="3"/>
  <c r="X1433" i="3"/>
  <c r="AB1441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AP1460" i="3"/>
  <c r="K1452" i="3"/>
  <c r="K1450" i="3"/>
  <c r="K1448" i="3"/>
  <c r="L1443" i="3"/>
  <c r="K1442" i="3"/>
  <c r="K1441" i="3"/>
  <c r="L1439" i="3"/>
  <c r="P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L1403" i="3"/>
  <c r="AV1403" i="3" s="1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BK1493" i="3" s="1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BJ1493" i="3" s="1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Z1460" i="3"/>
  <c r="L1459" i="3"/>
  <c r="L1457" i="3"/>
  <c r="L1455" i="3"/>
  <c r="K1436" i="3"/>
  <c r="K1431" i="3"/>
  <c r="L1429" i="3"/>
  <c r="AZ1429" i="3" s="1"/>
  <c r="K1422" i="3"/>
  <c r="K1421" i="3"/>
  <c r="K1420" i="3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BF1460" i="3"/>
  <c r="K1459" i="3"/>
  <c r="L1451" i="3"/>
  <c r="AJ1451" i="3" s="1"/>
  <c r="L1428" i="3"/>
  <c r="AS1428" i="3" s="1"/>
  <c r="L1425" i="3"/>
  <c r="K1425" i="3"/>
  <c r="L1415" i="3"/>
  <c r="BC1415" i="3" s="1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AA1375" i="3"/>
  <c r="L1369" i="3"/>
  <c r="AN1498" i="3"/>
  <c r="AF1498" i="3"/>
  <c r="T1453" i="3"/>
  <c r="AZ1453" i="3"/>
  <c r="AB1453" i="3"/>
  <c r="BH1453" i="3"/>
  <c r="AJ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N1518" i="3" s="1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BG1472" i="3"/>
  <c r="AQ1472" i="3"/>
  <c r="N1472" i="3"/>
  <c r="L1471" i="3"/>
  <c r="N1468" i="3"/>
  <c r="L1467" i="3"/>
  <c r="L1463" i="3"/>
  <c r="N1460" i="3"/>
  <c r="K1457" i="3"/>
  <c r="K1455" i="3"/>
  <c r="BH1441" i="3"/>
  <c r="AZ1439" i="3"/>
  <c r="AR1437" i="3"/>
  <c r="BH1437" i="3"/>
  <c r="AT1518" i="3"/>
  <c r="AR1435" i="3"/>
  <c r="P1435" i="3"/>
  <c r="AV1435" i="3"/>
  <c r="AB1435" i="3"/>
  <c r="BH1435" i="3"/>
  <c r="O1431" i="3"/>
  <c r="AE1431" i="3"/>
  <c r="AR1431" i="3"/>
  <c r="BC1431" i="3"/>
  <c r="T1431" i="3"/>
  <c r="AJ1431" i="3"/>
  <c r="AV1431" i="3"/>
  <c r="BG1431" i="3"/>
  <c r="W1431" i="3"/>
  <c r="AM1431" i="3"/>
  <c r="AW1431" i="3"/>
  <c r="BH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BF1472" i="3"/>
  <c r="AP1472" i="3"/>
  <c r="Z1472" i="3"/>
  <c r="K1469" i="3"/>
  <c r="AL1468" i="3"/>
  <c r="K1465" i="3"/>
  <c r="K1461" i="3"/>
  <c r="AL1460" i="3"/>
  <c r="AB1451" i="3"/>
  <c r="AR1441" i="3"/>
  <c r="N1441" i="3"/>
  <c r="P1441" i="3"/>
  <c r="AF1441" i="3"/>
  <c r="AV1441" i="3"/>
  <c r="T1441" i="3"/>
  <c r="AJ1441" i="3"/>
  <c r="AZ1441" i="3"/>
  <c r="X1441" i="3"/>
  <c r="AN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AA1429" i="3"/>
  <c r="BC1429" i="3"/>
  <c r="AM1429" i="3"/>
  <c r="BH1429" i="3"/>
  <c r="AQ1429" i="3"/>
  <c r="AC1428" i="3"/>
  <c r="AW1428" i="3"/>
  <c r="M1428" i="3"/>
  <c r="AG1428" i="3"/>
  <c r="BA1428" i="3"/>
  <c r="Q1428" i="3"/>
  <c r="AK1428" i="3"/>
  <c r="BI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N1377" i="3"/>
  <c r="O1377" i="3"/>
  <c r="AE1377" i="3"/>
  <c r="AU1377" i="3"/>
  <c r="S1377" i="3"/>
  <c r="AI1377" i="3"/>
  <c r="AY1377" i="3"/>
  <c r="W1377" i="3"/>
  <c r="AM1377" i="3"/>
  <c r="BC1377" i="3"/>
  <c r="AA1377" i="3"/>
  <c r="AQ1377" i="3"/>
  <c r="BG1377" i="3"/>
  <c r="BC1476" i="3"/>
  <c r="N1476" i="3"/>
  <c r="K1470" i="3"/>
  <c r="K1466" i="3"/>
  <c r="L1465" i="3"/>
  <c r="K1462" i="3"/>
  <c r="K1458" i="3"/>
  <c r="AR1453" i="3"/>
  <c r="AR1451" i="3"/>
  <c r="AZ1451" i="3"/>
  <c r="T1451" i="3"/>
  <c r="AJ1449" i="3"/>
  <c r="M1439" i="3"/>
  <c r="AJ1439" i="3"/>
  <c r="BD1439" i="3"/>
  <c r="T1439" i="3"/>
  <c r="AN1439" i="3"/>
  <c r="BH1439" i="3"/>
  <c r="X1439" i="3"/>
  <c r="AR1439" i="3"/>
  <c r="BA1431" i="3"/>
  <c r="AC1420" i="3"/>
  <c r="AW1420" i="3"/>
  <c r="M1420" i="3"/>
  <c r="AG1420" i="3"/>
  <c r="BA1420" i="3"/>
  <c r="Q1420" i="3"/>
  <c r="AK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M1407" i="3"/>
  <c r="AR1407" i="3"/>
  <c r="X1407" i="3"/>
  <c r="BD1407" i="3"/>
  <c r="AB1407" i="3"/>
  <c r="BH1407" i="3"/>
  <c r="AF1403" i="3"/>
  <c r="AZ1403" i="3"/>
  <c r="P1403" i="3"/>
  <c r="AJ1403" i="3"/>
  <c r="BH1403" i="3"/>
  <c r="T1403" i="3"/>
  <c r="AR1403" i="3"/>
  <c r="O1400" i="3"/>
  <c r="Z1400" i="3"/>
  <c r="AE1400" i="3"/>
  <c r="AU1400" i="3"/>
  <c r="O1398" i="3"/>
  <c r="AM1398" i="3"/>
  <c r="BC1398" i="3"/>
  <c r="BE1393" i="3"/>
  <c r="AF1391" i="3"/>
  <c r="AV1391" i="3"/>
  <c r="P1391" i="3"/>
  <c r="BG1391" i="3"/>
  <c r="AA1391" i="3"/>
  <c r="AE1389" i="3"/>
  <c r="AQ1389" i="3"/>
  <c r="O1389" i="3"/>
  <c r="AU1389" i="3"/>
  <c r="Y1388" i="3"/>
  <c r="AC1388" i="3"/>
  <c r="AW1388" i="3"/>
  <c r="M1388" i="3"/>
  <c r="AG1388" i="3"/>
  <c r="BA1388" i="3"/>
  <c r="Q1388" i="3"/>
  <c r="AK1388" i="3"/>
  <c r="BI1388" i="3"/>
  <c r="BH1382" i="3"/>
  <c r="K1456" i="3"/>
  <c r="L1445" i="3"/>
  <c r="AA1419" i="3"/>
  <c r="W1415" i="3"/>
  <c r="AM1415" i="3"/>
  <c r="AM1413" i="3"/>
  <c r="AQ1413" i="3"/>
  <c r="O1394" i="3"/>
  <c r="BC1394" i="3"/>
  <c r="S1380" i="3"/>
  <c r="N1375" i="3"/>
  <c r="O1375" i="3"/>
  <c r="AE1375" i="3"/>
  <c r="AP1375" i="3"/>
  <c r="AY1375" i="3"/>
  <c r="S1375" i="3"/>
  <c r="AH1375" i="3"/>
  <c r="AQ1375" i="3"/>
  <c r="BC1375" i="3"/>
  <c r="W1375" i="3"/>
  <c r="AI1375" i="3"/>
  <c r="AU1375" i="3"/>
  <c r="BF1375" i="3"/>
  <c r="L1456" i="3"/>
  <c r="L1448" i="3"/>
  <c r="AL1448" i="3" s="1"/>
  <c r="L1447" i="3"/>
  <c r="K1444" i="3"/>
  <c r="K1443" i="3"/>
  <c r="AJ1443" i="3" s="1"/>
  <c r="L1442" i="3"/>
  <c r="AB1437" i="3"/>
  <c r="AG1422" i="3"/>
  <c r="L1416" i="3"/>
  <c r="K1416" i="3"/>
  <c r="AA1413" i="3"/>
  <c r="AR1409" i="3"/>
  <c r="K1405" i="3"/>
  <c r="AB1405" i="3" s="1"/>
  <c r="P1393" i="3"/>
  <c r="AO1393" i="3"/>
  <c r="BI1393" i="3"/>
  <c r="U1393" i="3"/>
  <c r="AS1393" i="3"/>
  <c r="AA1393" i="3"/>
  <c r="AW1393" i="3"/>
  <c r="AX1375" i="3"/>
  <c r="L1404" i="3"/>
  <c r="K1404" i="3"/>
  <c r="L1402" i="3"/>
  <c r="K1402" i="3"/>
  <c r="BB1402" i="3" s="1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BM1504" i="3"/>
  <c r="BL1519" i="3"/>
  <c r="L1395" i="3"/>
  <c r="K1395" i="3"/>
  <c r="L1380" i="3"/>
  <c r="W1380" i="3" s="1"/>
  <c r="L1379" i="3"/>
  <c r="N1371" i="3"/>
  <c r="AT1371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BK1511" i="3" s="1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BL1492" i="3" s="1"/>
  <c r="AC1492" i="3"/>
  <c r="M1492" i="3"/>
  <c r="BE1492" i="3"/>
  <c r="N1492" i="3"/>
  <c r="BJ1492" i="3" s="1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Y1390" i="3"/>
  <c r="K1384" i="3"/>
  <c r="K1378" i="3"/>
  <c r="K1376" i="3"/>
  <c r="T1376" i="3" s="1"/>
  <c r="K1374" i="3"/>
  <c r="AR1374" i="3" s="1"/>
  <c r="AP1371" i="3"/>
  <c r="K1368" i="3"/>
  <c r="BM1495" i="3"/>
  <c r="BM1497" i="3"/>
  <c r="BL1495" i="3"/>
  <c r="AB1509" i="3"/>
  <c r="BL1509" i="3" s="1"/>
  <c r="AF1509" i="3"/>
  <c r="AG1503" i="3"/>
  <c r="AO1503" i="3"/>
  <c r="Q1503" i="3"/>
  <c r="AW1503" i="3"/>
  <c r="P1505" i="3"/>
  <c r="AG1505" i="3"/>
  <c r="BB1505" i="3"/>
  <c r="BJ1505" i="3" s="1"/>
  <c r="AB1505" i="3"/>
  <c r="AW1505" i="3"/>
  <c r="Q1505" i="3"/>
  <c r="AL1505" i="3"/>
  <c r="BH1505" i="3"/>
  <c r="V1505" i="3"/>
  <c r="AR1505" i="3"/>
  <c r="BM1516" i="3"/>
  <c r="BM1521" i="3"/>
  <c r="N1506" i="3"/>
  <c r="R1506" i="3"/>
  <c r="AX1506" i="3"/>
  <c r="Z1506" i="3"/>
  <c r="BF1506" i="3"/>
  <c r="AH1506" i="3"/>
  <c r="AP1506" i="3"/>
  <c r="BM1506" i="3" s="1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N1520" i="3"/>
  <c r="BK1520" i="3"/>
  <c r="BM1490" i="3"/>
  <c r="BK1488" i="3"/>
  <c r="BD1498" i="3"/>
  <c r="AH1498" i="3"/>
  <c r="M1498" i="3"/>
  <c r="AR1498" i="3"/>
  <c r="V1498" i="3"/>
  <c r="AV1498" i="3"/>
  <c r="Z1498" i="3"/>
  <c r="BC1498" i="3"/>
  <c r="AM1498" i="3"/>
  <c r="BJ1496" i="3"/>
  <c r="BM1496" i="3"/>
  <c r="BL1501" i="3"/>
  <c r="BJ1501" i="3"/>
  <c r="BK1506" i="3"/>
  <c r="BL1506" i="3"/>
  <c r="BL1507" i="3"/>
  <c r="BJ1507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L1517" i="3"/>
  <c r="BN1490" i="3"/>
  <c r="BK1490" i="3"/>
  <c r="BN1491" i="3"/>
  <c r="BK1491" i="3"/>
  <c r="BN1501" i="3"/>
  <c r="BK1501" i="3"/>
  <c r="BN1504" i="3"/>
  <c r="BK1504" i="3"/>
  <c r="BN1516" i="3"/>
  <c r="BK1516" i="3"/>
  <c r="BN1521" i="3"/>
  <c r="BK1521" i="3"/>
  <c r="BL1490" i="3"/>
  <c r="BJ1490" i="3"/>
  <c r="Y1498" i="3"/>
  <c r="AT1498" i="3"/>
  <c r="N1498" i="3"/>
  <c r="AJ1498" i="3"/>
  <c r="BE1498" i="3"/>
  <c r="BL1502" i="3"/>
  <c r="BN1505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BL1496" i="3"/>
  <c r="AG1494" i="3"/>
  <c r="BN1507" i="3"/>
  <c r="BK1507" i="3"/>
  <c r="BJ1509" i="3"/>
  <c r="BN1493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K1500" i="3"/>
  <c r="BJ1520" i="3"/>
  <c r="BN1502" i="3"/>
  <c r="BK1502" i="3"/>
  <c r="BM1501" i="3"/>
  <c r="BN1511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N1509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K1517" i="3"/>
  <c r="BL1521" i="3"/>
  <c r="BL1522" i="3"/>
  <c r="BM1519" i="3"/>
  <c r="BN1519" i="3"/>
  <c r="BK1519" i="3"/>
  <c r="BJ1519" i="3"/>
  <c r="BL1520" i="3"/>
  <c r="BM1520" i="3"/>
  <c r="AA1384" i="3"/>
  <c r="AG1383" i="3"/>
  <c r="AY1427" i="3"/>
  <c r="AI1427" i="3"/>
  <c r="S1427" i="3"/>
  <c r="W1427" i="3"/>
  <c r="Y1428" i="3"/>
  <c r="AU1427" i="3"/>
  <c r="AE1427" i="3"/>
  <c r="O1427" i="3"/>
  <c r="BG1427" i="3"/>
  <c r="AQ1427" i="3"/>
  <c r="L1385" i="3"/>
  <c r="BG1385" i="3" s="1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N1368" i="3"/>
  <c r="R1368" i="3"/>
  <c r="V1368" i="3"/>
  <c r="Z1368" i="3"/>
  <c r="AD1368" i="3"/>
  <c r="AH1368" i="3"/>
  <c r="AL1368" i="3"/>
  <c r="AP1368" i="3"/>
  <c r="AT1368" i="3"/>
  <c r="AX1368" i="3"/>
  <c r="BB1368" i="3"/>
  <c r="BF1368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AF1368" i="3"/>
  <c r="AV1368" i="3"/>
  <c r="T1368" i="3"/>
  <c r="AJ1368" i="3"/>
  <c r="AZ1368" i="3"/>
  <c r="X1368" i="3"/>
  <c r="AN1368" i="3"/>
  <c r="BD1368" i="3"/>
  <c r="AB1368" i="3"/>
  <c r="AR1368" i="3"/>
  <c r="BH1368" i="3"/>
  <c r="AC1487" i="3"/>
  <c r="AK1487" i="3"/>
  <c r="AS1487" i="3"/>
  <c r="BA1487" i="3"/>
  <c r="BI1487" i="3"/>
  <c r="N1487" i="3"/>
  <c r="R1487" i="3"/>
  <c r="V1487" i="3"/>
  <c r="Z1487" i="3"/>
  <c r="AD1487" i="3"/>
  <c r="AH1487" i="3"/>
  <c r="AL1487" i="3"/>
  <c r="AP1487" i="3"/>
  <c r="AT1487" i="3"/>
  <c r="AX1487" i="3"/>
  <c r="BB1487" i="3"/>
  <c r="BF1487" i="3"/>
  <c r="AM1487" i="3"/>
  <c r="AY1487" i="3"/>
  <c r="BG1487" i="3"/>
  <c r="BH1487" i="3"/>
  <c r="O1487" i="3"/>
  <c r="S1487" i="3"/>
  <c r="W1487" i="3"/>
  <c r="AA1487" i="3"/>
  <c r="AE1487" i="3"/>
  <c r="AI1487" i="3"/>
  <c r="AQ1487" i="3"/>
  <c r="AU1487" i="3"/>
  <c r="BC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M1487" i="3"/>
  <c r="Q1487" i="3"/>
  <c r="U1487" i="3"/>
  <c r="Y1487" i="3"/>
  <c r="AG1487" i="3"/>
  <c r="AO1487" i="3"/>
  <c r="AW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Q1485" i="3"/>
  <c r="Y1485" i="3"/>
  <c r="AC1485" i="3"/>
  <c r="AK1485" i="3"/>
  <c r="AO1485" i="3"/>
  <c r="BA1485" i="3"/>
  <c r="N1485" i="3"/>
  <c r="R1485" i="3"/>
  <c r="V1485" i="3"/>
  <c r="Z1485" i="3"/>
  <c r="AD1485" i="3"/>
  <c r="AH1485" i="3"/>
  <c r="AL1485" i="3"/>
  <c r="AP1485" i="3"/>
  <c r="AT1485" i="3"/>
  <c r="AX1485" i="3"/>
  <c r="BB1485" i="3"/>
  <c r="BF1485" i="3"/>
  <c r="M1485" i="3"/>
  <c r="AG1485" i="3"/>
  <c r="AS1485" i="3"/>
  <c r="BE1485" i="3"/>
  <c r="O1485" i="3"/>
  <c r="S1485" i="3"/>
  <c r="W1485" i="3"/>
  <c r="AA1485" i="3"/>
  <c r="AE1485" i="3"/>
  <c r="AI1485" i="3"/>
  <c r="AM1485" i="3"/>
  <c r="AQ1485" i="3"/>
  <c r="AU1485" i="3"/>
  <c r="AY1485" i="3"/>
  <c r="BC1485" i="3"/>
  <c r="BG1485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U1485" i="3"/>
  <c r="AW1485" i="3"/>
  <c r="BI1485" i="3"/>
  <c r="P1475" i="3"/>
  <c r="P1467" i="3"/>
  <c r="T1465" i="3"/>
  <c r="AJ1465" i="3"/>
  <c r="AZ146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O1483" i="3"/>
  <c r="S1483" i="3"/>
  <c r="W1483" i="3"/>
  <c r="AA1483" i="3"/>
  <c r="AE1483" i="3"/>
  <c r="AI1483" i="3"/>
  <c r="AM1483" i="3"/>
  <c r="AQ1483" i="3"/>
  <c r="AU1483" i="3"/>
  <c r="AY1483" i="3"/>
  <c r="BC1483" i="3"/>
  <c r="BG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M1474" i="3"/>
  <c r="Q1474" i="3"/>
  <c r="U1474" i="3"/>
  <c r="Y1474" i="3"/>
  <c r="AC1474" i="3"/>
  <c r="AG1474" i="3"/>
  <c r="AK1474" i="3"/>
  <c r="AO1474" i="3"/>
  <c r="AS1474" i="3"/>
  <c r="AW1474" i="3"/>
  <c r="BA1474" i="3"/>
  <c r="BE1474" i="3"/>
  <c r="BI1474" i="3"/>
  <c r="S1474" i="3"/>
  <c r="AA1474" i="3"/>
  <c r="AI1474" i="3"/>
  <c r="AQ1474" i="3"/>
  <c r="AY1474" i="3"/>
  <c r="BG1474" i="3"/>
  <c r="N1474" i="3"/>
  <c r="V1474" i="3"/>
  <c r="AD1474" i="3"/>
  <c r="AL1474" i="3"/>
  <c r="AT1474" i="3"/>
  <c r="BB1474" i="3"/>
  <c r="O1474" i="3"/>
  <c r="W1474" i="3"/>
  <c r="AE1474" i="3"/>
  <c r="AM1474" i="3"/>
  <c r="AU1474" i="3"/>
  <c r="BC1474" i="3"/>
  <c r="R1474" i="3"/>
  <c r="Z1474" i="3"/>
  <c r="AH1474" i="3"/>
  <c r="AP1474" i="3"/>
  <c r="AX1474" i="3"/>
  <c r="BF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U1479" i="3"/>
  <c r="T1467" i="3"/>
  <c r="AZ1467" i="3"/>
  <c r="AJ1467" i="3"/>
  <c r="AF1482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H1480" i="3"/>
  <c r="AP1480" i="3"/>
  <c r="AX1480" i="3"/>
  <c r="BF1480" i="3"/>
  <c r="M1480" i="3"/>
  <c r="Q1480" i="3"/>
  <c r="U1480" i="3"/>
  <c r="Y1480" i="3"/>
  <c r="AC1480" i="3"/>
  <c r="AG1480" i="3"/>
  <c r="AK1480" i="3"/>
  <c r="AO1480" i="3"/>
  <c r="AS1480" i="3"/>
  <c r="AW1480" i="3"/>
  <c r="BA1480" i="3"/>
  <c r="BE1480" i="3"/>
  <c r="BI1480" i="3"/>
  <c r="AD1480" i="3"/>
  <c r="AL1480" i="3"/>
  <c r="AT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M1457" i="3"/>
  <c r="Q1457" i="3"/>
  <c r="U1457" i="3"/>
  <c r="Y1457" i="3"/>
  <c r="AC1457" i="3"/>
  <c r="AG1457" i="3"/>
  <c r="AK1457" i="3"/>
  <c r="AO1457" i="3"/>
  <c r="AS1457" i="3"/>
  <c r="AW1457" i="3"/>
  <c r="BA1457" i="3"/>
  <c r="BE1457" i="3"/>
  <c r="BI1457" i="3"/>
  <c r="N1457" i="3"/>
  <c r="R1457" i="3"/>
  <c r="V1457" i="3"/>
  <c r="Z1457" i="3"/>
  <c r="AD1457" i="3"/>
  <c r="AH1457" i="3"/>
  <c r="AL1457" i="3"/>
  <c r="AP1457" i="3"/>
  <c r="AT1457" i="3"/>
  <c r="AX1457" i="3"/>
  <c r="BB1457" i="3"/>
  <c r="BF1457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Q1455" i="3"/>
  <c r="U1455" i="3"/>
  <c r="AG1455" i="3"/>
  <c r="AK1455" i="3"/>
  <c r="AW1455" i="3"/>
  <c r="BA1455" i="3"/>
  <c r="N1455" i="3"/>
  <c r="R1455" i="3"/>
  <c r="AD1455" i="3"/>
  <c r="AH1455" i="3"/>
  <c r="AT1455" i="3"/>
  <c r="AX1455" i="3"/>
  <c r="O1455" i="3"/>
  <c r="S1455" i="3"/>
  <c r="AE1455" i="3"/>
  <c r="AI1455" i="3"/>
  <c r="AU1455" i="3"/>
  <c r="AY1455" i="3"/>
  <c r="BC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V1467" i="3"/>
  <c r="AF1467" i="3"/>
  <c r="AX1466" i="3"/>
  <c r="AH1466" i="3"/>
  <c r="R1466" i="3"/>
  <c r="AV1465" i="3"/>
  <c r="AF1465" i="3"/>
  <c r="P1465" i="3"/>
  <c r="AX1464" i="3"/>
  <c r="AV1463" i="3"/>
  <c r="AF1463" i="3"/>
  <c r="AX1462" i="3"/>
  <c r="AH1462" i="3"/>
  <c r="R1462" i="3"/>
  <c r="AX1460" i="3"/>
  <c r="AH1460" i="3"/>
  <c r="R1460" i="3"/>
  <c r="AX1458" i="3"/>
  <c r="AV1457" i="3"/>
  <c r="AF1457" i="3"/>
  <c r="P1457" i="3"/>
  <c r="AX1456" i="3"/>
  <c r="AH1456" i="3"/>
  <c r="AV1455" i="3"/>
  <c r="AF1455" i="3"/>
  <c r="P1455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4" i="3"/>
  <c r="S1454" i="3"/>
  <c r="Y1454" i="3"/>
  <c r="AD1454" i="3"/>
  <c r="AI1454" i="3"/>
  <c r="AO1454" i="3"/>
  <c r="AT1454" i="3"/>
  <c r="AY1454" i="3"/>
  <c r="BE1454" i="3"/>
  <c r="O1454" i="3"/>
  <c r="U1454" i="3"/>
  <c r="Z1454" i="3"/>
  <c r="AE1454" i="3"/>
  <c r="AK1454" i="3"/>
  <c r="AP1454" i="3"/>
  <c r="AU1454" i="3"/>
  <c r="BA1454" i="3"/>
  <c r="BF1454" i="3"/>
  <c r="Q1454" i="3"/>
  <c r="V1454" i="3"/>
  <c r="AA1454" i="3"/>
  <c r="AG1454" i="3"/>
  <c r="AL1454" i="3"/>
  <c r="AQ1454" i="3"/>
  <c r="AW1454" i="3"/>
  <c r="BB1454" i="3"/>
  <c r="BG1454" i="3"/>
  <c r="M1453" i="3"/>
  <c r="U1453" i="3"/>
  <c r="AC1453" i="3"/>
  <c r="AK1453" i="3"/>
  <c r="AS1453" i="3"/>
  <c r="BA1453" i="3"/>
  <c r="BI1453" i="3"/>
  <c r="P1453" i="3"/>
  <c r="X1453" i="3"/>
  <c r="AF1453" i="3"/>
  <c r="AN1453" i="3"/>
  <c r="AV1453" i="3"/>
  <c r="BD1453" i="3"/>
  <c r="Q1453" i="3"/>
  <c r="Y1453" i="3"/>
  <c r="AG1453" i="3"/>
  <c r="AO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N1446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Z1448" i="3"/>
  <c r="AP1448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BH1467" i="3"/>
  <c r="AR1467" i="3"/>
  <c r="AB1467" i="3"/>
  <c r="AT1466" i="3"/>
  <c r="AD1466" i="3"/>
  <c r="BH1465" i="3"/>
  <c r="AR1465" i="3"/>
  <c r="AB1465" i="3"/>
  <c r="AD1464" i="3"/>
  <c r="BH1463" i="3"/>
  <c r="AR1463" i="3"/>
  <c r="AB1463" i="3"/>
  <c r="AT1462" i="3"/>
  <c r="AD1462" i="3"/>
  <c r="AT1460" i="3"/>
  <c r="AD1460" i="3"/>
  <c r="BH1459" i="3"/>
  <c r="BH1457" i="3"/>
  <c r="AR1457" i="3"/>
  <c r="AB1457" i="3"/>
  <c r="AT1456" i="3"/>
  <c r="AD1456" i="3"/>
  <c r="N1456" i="3"/>
  <c r="BH1455" i="3"/>
  <c r="AR1455" i="3"/>
  <c r="AB1455" i="3"/>
  <c r="AU1452" i="3"/>
  <c r="V1448" i="3"/>
  <c r="Z1446" i="3"/>
  <c r="AP1446" i="3"/>
  <c r="BF1446" i="3"/>
  <c r="BF144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BD1467" i="3"/>
  <c r="AN1467" i="3"/>
  <c r="X1467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BD1455" i="3"/>
  <c r="AN1455" i="3"/>
  <c r="X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N1448" i="3"/>
  <c r="AL1446" i="3"/>
  <c r="U1445" i="3"/>
  <c r="AK1445" i="3"/>
  <c r="BA1445" i="3"/>
  <c r="R1445" i="3"/>
  <c r="AH1445" i="3"/>
  <c r="AX1445" i="3"/>
  <c r="S1445" i="3"/>
  <c r="AI1445" i="3"/>
  <c r="AY1445" i="3"/>
  <c r="AN1445" i="3"/>
  <c r="BH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8" i="3"/>
  <c r="R1448" i="3"/>
  <c r="AX1446" i="3"/>
  <c r="AH1446" i="3"/>
  <c r="R1446" i="3"/>
  <c r="R1444" i="3"/>
  <c r="AX1442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8" i="3"/>
  <c r="AT1446" i="3"/>
  <c r="AD1446" i="3"/>
  <c r="AD1444" i="3"/>
  <c r="AD1442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Q1442" i="3"/>
  <c r="U1442" i="3"/>
  <c r="Y1442" i="3"/>
  <c r="AC1442" i="3"/>
  <c r="AG1442" i="3"/>
  <c r="AK1442" i="3"/>
  <c r="AO1442" i="3"/>
  <c r="AS1442" i="3"/>
  <c r="AW1442" i="3"/>
  <c r="BA1442" i="3"/>
  <c r="BE1442" i="3"/>
  <c r="BI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S1436" i="3"/>
  <c r="AA1436" i="3"/>
  <c r="AQ1436" i="3"/>
  <c r="AY1436" i="3"/>
  <c r="BG1436" i="3"/>
  <c r="AB1436" i="3"/>
  <c r="AJ1436" i="3"/>
  <c r="AR1436" i="3"/>
  <c r="BH1436" i="3"/>
  <c r="Q1436" i="3"/>
  <c r="Y1436" i="3"/>
  <c r="AO1436" i="3"/>
  <c r="AW1436" i="3"/>
  <c r="BE1436" i="3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BK1428" i="3" s="1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BK1412" i="3" s="1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BN1388" i="3" s="1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K1357" i="3" s="1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K1359" i="3" s="1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K1362" i="3" l="1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AF1359" i="3"/>
  <c r="L1366" i="3"/>
  <c r="L1364" i="3"/>
  <c r="K1364" i="3"/>
  <c r="Y1364" i="3" s="1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AB1439" i="3"/>
  <c r="BB1383" i="3"/>
  <c r="M1390" i="3"/>
  <c r="AI1380" i="3"/>
  <c r="BG1389" i="3"/>
  <c r="AA1389" i="3"/>
  <c r="AP1468" i="3"/>
  <c r="BB1468" i="3"/>
  <c r="Z1468" i="3"/>
  <c r="V1468" i="3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AB1403" i="3"/>
  <c r="AI1364" i="3"/>
  <c r="BK1382" i="3"/>
  <c r="K1367" i="3"/>
  <c r="BC1364" i="3"/>
  <c r="AM1364" i="3"/>
  <c r="K1360" i="3"/>
  <c r="BL1377" i="3"/>
  <c r="BL1398" i="3"/>
  <c r="BL1394" i="3"/>
  <c r="BL1425" i="3"/>
  <c r="BN1428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BJ1469" i="3" s="1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AY1364" i="3"/>
  <c r="U1364" i="3"/>
  <c r="BM1377" i="3"/>
  <c r="BL1409" i="3"/>
  <c r="L1367" i="3"/>
  <c r="K1365" i="3"/>
  <c r="AA1364" i="3"/>
  <c r="L1363" i="3"/>
  <c r="W1363" i="3" s="1"/>
  <c r="L1357" i="3"/>
  <c r="AF1357" i="3" s="1"/>
  <c r="BJ1375" i="3"/>
  <c r="BM1375" i="3"/>
  <c r="BL1389" i="3"/>
  <c r="BL1413" i="3"/>
  <c r="BK1420" i="3"/>
  <c r="BN1420" i="3"/>
  <c r="BK1439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J1395" i="3" s="1"/>
  <c r="BE1395" i="3"/>
  <c r="M1395" i="3"/>
  <c r="BN1395" i="3" s="1"/>
  <c r="AC1395" i="3"/>
  <c r="AS1395" i="3"/>
  <c r="BI1395" i="3"/>
  <c r="AA1387" i="3"/>
  <c r="AQ1387" i="3"/>
  <c r="BG1387" i="3"/>
  <c r="O1387" i="3"/>
  <c r="AE1387" i="3"/>
  <c r="BB1444" i="3"/>
  <c r="AL1444" i="3"/>
  <c r="BF1444" i="3"/>
  <c r="O1444" i="3"/>
  <c r="AE1444" i="3"/>
  <c r="AU1444" i="3"/>
  <c r="P1444" i="3"/>
  <c r="AF1444" i="3"/>
  <c r="AV1444" i="3"/>
  <c r="M1444" i="3"/>
  <c r="BN1444" i="3" s="1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BL1444" i="3" s="1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BK1424" i="3" s="1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BM1450" i="3" s="1"/>
  <c r="AY1450" i="3"/>
  <c r="AD1450" i="3"/>
  <c r="O1450" i="3"/>
  <c r="AI1363" i="3"/>
  <c r="BN1412" i="3"/>
  <c r="K1366" i="3"/>
  <c r="L1365" i="3"/>
  <c r="X1365" i="3" s="1"/>
  <c r="AU1364" i="3"/>
  <c r="BG1364" i="3"/>
  <c r="AQ1364" i="3"/>
  <c r="M1364" i="3"/>
  <c r="AY1363" i="3"/>
  <c r="K1361" i="3"/>
  <c r="BL1375" i="3"/>
  <c r="BJ1377" i="3"/>
  <c r="BN1382" i="3"/>
  <c r="BK1388" i="3"/>
  <c r="BJ1394" i="3"/>
  <c r="BN1407" i="3"/>
  <c r="BL1400" i="3"/>
  <c r="BM1409" i="3"/>
  <c r="X1461" i="3"/>
  <c r="BM1461" i="3" s="1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BN1481" i="3" s="1"/>
  <c r="AT1481" i="3"/>
  <c r="AG1481" i="3"/>
  <c r="AJ1461" i="3"/>
  <c r="BM1509" i="3"/>
  <c r="Y1397" i="3"/>
  <c r="AS1397" i="3"/>
  <c r="AC1397" i="3"/>
  <c r="BA1397" i="3"/>
  <c r="M1397" i="3"/>
  <c r="BK1397" i="3" s="1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L1387" i="3" s="1"/>
  <c r="BM1425" i="3"/>
  <c r="BL1411" i="3"/>
  <c r="BL1419" i="3"/>
  <c r="BK1422" i="3"/>
  <c r="BJ1441" i="3"/>
  <c r="BN1506" i="3"/>
  <c r="AR1376" i="3"/>
  <c r="AJ1376" i="3"/>
  <c r="BM1376" i="3" s="1"/>
  <c r="BK1499" i="3"/>
  <c r="N1373" i="3"/>
  <c r="AT1373" i="3"/>
  <c r="AD1373" i="3"/>
  <c r="AP1373" i="3"/>
  <c r="BF1373" i="3"/>
  <c r="Z1373" i="3"/>
  <c r="AG1390" i="3"/>
  <c r="T1447" i="3"/>
  <c r="AJ1447" i="3"/>
  <c r="AU1380" i="3"/>
  <c r="R1456" i="3"/>
  <c r="BL1456" i="3" s="1"/>
  <c r="BB1456" i="3"/>
  <c r="V1456" i="3"/>
  <c r="AL1456" i="3"/>
  <c r="U1418" i="3"/>
  <c r="BL1418" i="3" s="1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BL1455" i="3" s="1"/>
  <c r="AZ1455" i="3"/>
  <c r="BJ1455" i="3" s="1"/>
  <c r="BL1431" i="3"/>
  <c r="BJ1460" i="3"/>
  <c r="BJ1462" i="3"/>
  <c r="BJ1464" i="3"/>
  <c r="BJ1468" i="3"/>
  <c r="BJ1472" i="3"/>
  <c r="BM1472" i="3"/>
  <c r="BM1486" i="3"/>
  <c r="P1378" i="3"/>
  <c r="AB1378" i="3"/>
  <c r="BB1378" i="3"/>
  <c r="AG1378" i="3"/>
  <c r="AR1378" i="3"/>
  <c r="V1378" i="3"/>
  <c r="AW1378" i="3"/>
  <c r="AG1379" i="3"/>
  <c r="AK1379" i="3"/>
  <c r="Q1379" i="3"/>
  <c r="BJ1379" i="3" s="1"/>
  <c r="AW1379" i="3"/>
  <c r="BM1379" i="3" s="1"/>
  <c r="M1381" i="3"/>
  <c r="AS1381" i="3"/>
  <c r="U1381" i="3"/>
  <c r="BA1381" i="3"/>
  <c r="AC1381" i="3"/>
  <c r="BI1381" i="3"/>
  <c r="AK1381" i="3"/>
  <c r="Y1386" i="3"/>
  <c r="M1386" i="3"/>
  <c r="AG1386" i="3"/>
  <c r="BA1386" i="3"/>
  <c r="Q1386" i="3"/>
  <c r="BJ1386" i="3" s="1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BM1380" i="3" s="1"/>
  <c r="O1380" i="3"/>
  <c r="BL1380" i="3" s="1"/>
  <c r="BB1446" i="3"/>
  <c r="BJ1446" i="3" s="1"/>
  <c r="V1446" i="3"/>
  <c r="BK1446" i="3" s="1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BJ1452" i="3" s="1"/>
  <c r="T1457" i="3"/>
  <c r="AJ1457" i="3"/>
  <c r="AZ1457" i="3"/>
  <c r="BJ1457" i="3" s="1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BN1390" i="3" s="1"/>
  <c r="AK1390" i="3"/>
  <c r="AW1390" i="3"/>
  <c r="BF1390" i="3"/>
  <c r="Y1414" i="3"/>
  <c r="AS1414" i="3"/>
  <c r="AC1414" i="3"/>
  <c r="BA1414" i="3"/>
  <c r="AO1414" i="3"/>
  <c r="M1414" i="3"/>
  <c r="BN1414" i="3" s="1"/>
  <c r="BE1414" i="3"/>
  <c r="U1414" i="3"/>
  <c r="BI1414" i="3"/>
  <c r="AK1414" i="3"/>
  <c r="BN1499" i="3"/>
  <c r="BE1390" i="3"/>
  <c r="Q1378" i="3"/>
  <c r="BN1378" i="3" s="1"/>
  <c r="AY1380" i="3"/>
  <c r="BK1380" i="3" s="1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M1384" i="3"/>
  <c r="BL1427" i="3"/>
  <c r="BL1383" i="3"/>
  <c r="BM1383" i="3"/>
  <c r="BM1426" i="3"/>
  <c r="BM1427" i="3"/>
  <c r="BJ1384" i="3"/>
  <c r="BJ1383" i="3"/>
  <c r="BM1428" i="3"/>
  <c r="BL1426" i="3"/>
  <c r="BJ1426" i="3"/>
  <c r="BL1384" i="3"/>
  <c r="BL1428" i="3"/>
  <c r="BJ1428" i="3"/>
  <c r="BJ1427" i="3"/>
  <c r="AU1385" i="3"/>
  <c r="AQ1385" i="3"/>
  <c r="O1385" i="3"/>
  <c r="BL1385" i="3" s="1"/>
  <c r="AE1385" i="3"/>
  <c r="BJ1385" i="3" s="1"/>
  <c r="AA1385" i="3"/>
  <c r="BK1371" i="3"/>
  <c r="BN1371" i="3"/>
  <c r="BJ1372" i="3"/>
  <c r="BM1388" i="3"/>
  <c r="BL1374" i="3"/>
  <c r="BG1392" i="3"/>
  <c r="AE1392" i="3"/>
  <c r="AI1392" i="3"/>
  <c r="AS1392" i="3"/>
  <c r="BD1392" i="3"/>
  <c r="AN1392" i="3"/>
  <c r="X1392" i="3"/>
  <c r="BL1403" i="3"/>
  <c r="BL1372" i="3"/>
  <c r="BJ1389" i="3"/>
  <c r="BN1383" i="3"/>
  <c r="BK1383" i="3"/>
  <c r="BN1396" i="3"/>
  <c r="BK1396" i="3"/>
  <c r="BN1391" i="3"/>
  <c r="BK1391" i="3"/>
  <c r="BB1392" i="3"/>
  <c r="BL1420" i="3"/>
  <c r="BL1422" i="3"/>
  <c r="BM1433" i="3"/>
  <c r="BM1468" i="3"/>
  <c r="BM1470" i="3"/>
  <c r="BN1443" i="3"/>
  <c r="BK1443" i="3"/>
  <c r="BN1450" i="3"/>
  <c r="BK1450" i="3"/>
  <c r="BL1472" i="3"/>
  <c r="BM1480" i="3"/>
  <c r="BL1483" i="3"/>
  <c r="BJ1486" i="3"/>
  <c r="BL1368" i="3"/>
  <c r="BJ1369" i="3"/>
  <c r="BM1369" i="3"/>
  <c r="BM1370" i="3"/>
  <c r="BN1372" i="3"/>
  <c r="BK1372" i="3"/>
  <c r="BN1375" i="3"/>
  <c r="BK1375" i="3"/>
  <c r="BL1379" i="3"/>
  <c r="BM1382" i="3"/>
  <c r="BJ1380" i="3"/>
  <c r="BL1388" i="3"/>
  <c r="BJ1388" i="3"/>
  <c r="BJ1387" i="3"/>
  <c r="BN1389" i="3"/>
  <c r="BK1389" i="3"/>
  <c r="BL1393" i="3"/>
  <c r="BN1394" i="3"/>
  <c r="BK1394" i="3"/>
  <c r="BJ1391" i="3"/>
  <c r="BL1395" i="3"/>
  <c r="BM1398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J1404" i="3"/>
  <c r="BM1411" i="3"/>
  <c r="BN1416" i="3"/>
  <c r="BK1416" i="3"/>
  <c r="BN1417" i="3"/>
  <c r="BK1417" i="3"/>
  <c r="BL1421" i="3"/>
  <c r="BL1429" i="3"/>
  <c r="BJ1411" i="3"/>
  <c r="BM1413" i="3"/>
  <c r="BM1429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3" i="3"/>
  <c r="BJ1435" i="3"/>
  <c r="BJ1437" i="3"/>
  <c r="BJ1439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M1439" i="3"/>
  <c r="BK1444" i="3"/>
  <c r="BM1418" i="3"/>
  <c r="BL1433" i="3"/>
  <c r="BL1441" i="3"/>
  <c r="BM1451" i="3"/>
  <c r="BM1453" i="3"/>
  <c r="BL1435" i="3"/>
  <c r="BJ1448" i="3"/>
  <c r="BN1458" i="3"/>
  <c r="BK1460" i="3"/>
  <c r="BN1460" i="3"/>
  <c r="BL1460" i="3"/>
  <c r="BN1462" i="3"/>
  <c r="BL1462" i="3"/>
  <c r="BK1464" i="3"/>
  <c r="BN1464" i="3"/>
  <c r="BL1464" i="3"/>
  <c r="BN1466" i="3"/>
  <c r="BL1466" i="3"/>
  <c r="BK1468" i="3"/>
  <c r="BN1468" i="3"/>
  <c r="BL1468" i="3"/>
  <c r="BK1470" i="3"/>
  <c r="BK1472" i="3"/>
  <c r="BN1472" i="3"/>
  <c r="BM1473" i="3"/>
  <c r="BM1475" i="3"/>
  <c r="BN1439" i="3"/>
  <c r="BL1463" i="3"/>
  <c r="BJ1463" i="3"/>
  <c r="BM1467" i="3"/>
  <c r="BJ1484" i="3"/>
  <c r="BJ1454" i="3"/>
  <c r="BK1476" i="3"/>
  <c r="BN1476" i="3"/>
  <c r="BN1455" i="3"/>
  <c r="BK1455" i="3"/>
  <c r="BL1457" i="3"/>
  <c r="BM1459" i="3"/>
  <c r="BN1471" i="3"/>
  <c r="BK1471" i="3"/>
  <c r="BK1480" i="3"/>
  <c r="BN1480" i="3"/>
  <c r="BJ1480" i="3"/>
  <c r="BL1480" i="3"/>
  <c r="BJ1482" i="3"/>
  <c r="BM1482" i="3"/>
  <c r="BM1484" i="3"/>
  <c r="BN1473" i="3"/>
  <c r="BK1473" i="3"/>
  <c r="BJ1474" i="3"/>
  <c r="BN1483" i="3"/>
  <c r="BK1483" i="3"/>
  <c r="BK1486" i="3"/>
  <c r="BN1486" i="3"/>
  <c r="BN1368" i="3"/>
  <c r="BK1368" i="3"/>
  <c r="BN1393" i="3"/>
  <c r="BK1393" i="3"/>
  <c r="BJ1393" i="3"/>
  <c r="BN1409" i="3"/>
  <c r="BK1409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J1417" i="3"/>
  <c r="BN1424" i="3"/>
  <c r="BJ1422" i="3"/>
  <c r="BK1442" i="3"/>
  <c r="BN1442" i="3"/>
  <c r="BN1422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L1461" i="3"/>
  <c r="BM1463" i="3"/>
  <c r="BK1469" i="3"/>
  <c r="BL1454" i="3"/>
  <c r="BL1471" i="3"/>
  <c r="BL1481" i="3"/>
  <c r="BK1474" i="3"/>
  <c r="BN1474" i="3"/>
  <c r="BJ1485" i="3"/>
  <c r="BK1369" i="3"/>
  <c r="BN1369" i="3"/>
  <c r="BL1369" i="3"/>
  <c r="BL1370" i="3"/>
  <c r="BJ1370" i="3"/>
  <c r="BK1373" i="3"/>
  <c r="BN1373" i="3"/>
  <c r="BJ1376" i="3"/>
  <c r="BJ1382" i="3"/>
  <c r="BK1379" i="3"/>
  <c r="BN1380" i="3"/>
  <c r="BL1382" i="3"/>
  <c r="BN1384" i="3"/>
  <c r="BK1384" i="3"/>
  <c r="BM1389" i="3"/>
  <c r="BM1374" i="3"/>
  <c r="BN1387" i="3"/>
  <c r="BK1387" i="3"/>
  <c r="BK1395" i="3"/>
  <c r="BN1397" i="3"/>
  <c r="BJ1398" i="3"/>
  <c r="BL1391" i="3"/>
  <c r="BM1396" i="3"/>
  <c r="BL1396" i="3"/>
  <c r="BM1400" i="3"/>
  <c r="BN1400" i="3"/>
  <c r="BK1400" i="3"/>
  <c r="BM1404" i="3"/>
  <c r="BM1407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M1419" i="3"/>
  <c r="BN1411" i="3"/>
  <c r="BK1411" i="3"/>
  <c r="BJ1419" i="3"/>
  <c r="BM1421" i="3"/>
  <c r="BN1427" i="3"/>
  <c r="BK1427" i="3"/>
  <c r="BJ1431" i="3"/>
  <c r="BM1431" i="3"/>
  <c r="BL1405" i="3"/>
  <c r="BJ1413" i="3"/>
  <c r="BJ1421" i="3"/>
  <c r="BM1424" i="3"/>
  <c r="BJ1429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L1439" i="3"/>
  <c r="BN1446" i="3"/>
  <c r="BL1446" i="3"/>
  <c r="BM1448" i="3"/>
  <c r="BM1402" i="3"/>
  <c r="BJ1418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L1451" i="3"/>
  <c r="BJ1451" i="3"/>
  <c r="BL1453" i="3"/>
  <c r="BJ1453" i="3"/>
  <c r="BN1437" i="3"/>
  <c r="BK1437" i="3"/>
  <c r="BM1434" i="3"/>
  <c r="BL1445" i="3"/>
  <c r="BL1449" i="3"/>
  <c r="BJ1449" i="3"/>
  <c r="BN1452" i="3"/>
  <c r="BK1452" i="3"/>
  <c r="BM1456" i="3"/>
  <c r="BL1473" i="3"/>
  <c r="BJ1473" i="3"/>
  <c r="BL1475" i="3"/>
  <c r="BM1437" i="3"/>
  <c r="BL1452" i="3"/>
  <c r="BL1476" i="3"/>
  <c r="BK1484" i="3"/>
  <c r="BN1484" i="3"/>
  <c r="BN1463" i="3"/>
  <c r="BK1463" i="3"/>
  <c r="BL1467" i="3"/>
  <c r="BJ1467" i="3"/>
  <c r="BM1469" i="3"/>
  <c r="BJ1442" i="3"/>
  <c r="BM1443" i="3"/>
  <c r="BM1447" i="3"/>
  <c r="BN1453" i="3"/>
  <c r="BK1453" i="3"/>
  <c r="BN1457" i="3"/>
  <c r="BK1457" i="3"/>
  <c r="BL1459" i="3"/>
  <c r="BJ1459" i="3"/>
  <c r="BM1465" i="3"/>
  <c r="BK1482" i="3"/>
  <c r="BN1482" i="3"/>
  <c r="BM1479" i="3"/>
  <c r="BL1484" i="3"/>
  <c r="BK1475" i="3"/>
  <c r="BN1475" i="3"/>
  <c r="BM1477" i="3"/>
  <c r="BM1487" i="3"/>
  <c r="BN1454" i="3"/>
  <c r="BL1371" i="3"/>
  <c r="BK1399" i="3"/>
  <c r="BN1399" i="3"/>
  <c r="BL1397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25" i="3"/>
  <c r="BK1425" i="3"/>
  <c r="BN1415" i="3"/>
  <c r="BK1415" i="3"/>
  <c r="BL1442" i="3"/>
  <c r="BM1441" i="3"/>
  <c r="BM1435" i="3"/>
  <c r="BM1460" i="3"/>
  <c r="BM1464" i="3"/>
  <c r="BN1447" i="3"/>
  <c r="BK1447" i="3"/>
  <c r="BN1465" i="3"/>
  <c r="BK1465" i="3"/>
  <c r="BJ1471" i="3"/>
  <c r="BJ1478" i="3"/>
  <c r="BL1478" i="3"/>
  <c r="BN1479" i="3"/>
  <c r="BK1479" i="3"/>
  <c r="BN1477" i="3"/>
  <c r="BK1477" i="3"/>
  <c r="BJ1483" i="3"/>
  <c r="BL1485" i="3"/>
  <c r="BN1485" i="3"/>
  <c r="BK1485" i="3"/>
  <c r="BJ1368" i="3"/>
  <c r="BL1373" i="3"/>
  <c r="BN1370" i="3"/>
  <c r="BK1370" i="3"/>
  <c r="BJ1371" i="3"/>
  <c r="BM1371" i="3"/>
  <c r="BM1372" i="3"/>
  <c r="BN1376" i="3"/>
  <c r="BK1376" i="3"/>
  <c r="BN1377" i="3"/>
  <c r="BK1377" i="3"/>
  <c r="BL1381" i="3"/>
  <c r="BJ1381" i="3"/>
  <c r="BJ1374" i="3"/>
  <c r="BN1374" i="3"/>
  <c r="BK1374" i="3"/>
  <c r="BK1385" i="3"/>
  <c r="BM1393" i="3"/>
  <c r="BJ1396" i="3"/>
  <c r="BN1398" i="3"/>
  <c r="BK1398" i="3"/>
  <c r="BM1391" i="3"/>
  <c r="BJ1399" i="3"/>
  <c r="BJ1403" i="3"/>
  <c r="BJ1405" i="3"/>
  <c r="BJ1407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N1404" i="3"/>
  <c r="BL1404" i="3"/>
  <c r="BL1407" i="3"/>
  <c r="BJ1409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M1403" i="3"/>
  <c r="BL1412" i="3"/>
  <c r="BJ1412" i="3"/>
  <c r="BM1420" i="3"/>
  <c r="BJ1425" i="3"/>
  <c r="BN1419" i="3"/>
  <c r="BK1419" i="3"/>
  <c r="BM1422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M1442" i="3"/>
  <c r="BK1448" i="3"/>
  <c r="BN1448" i="3"/>
  <c r="BL1448" i="3"/>
  <c r="BJ1402" i="3"/>
  <c r="BK1402" i="3"/>
  <c r="BN1402" i="3"/>
  <c r="BL1402" i="3"/>
  <c r="BN1418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J1434" i="3"/>
  <c r="BK1434" i="3"/>
  <c r="BN1434" i="3"/>
  <c r="BL1434" i="3"/>
  <c r="BN1445" i="3"/>
  <c r="BK1445" i="3"/>
  <c r="BN1449" i="3"/>
  <c r="BK1449" i="3"/>
  <c r="BN1451" i="3"/>
  <c r="BK1451" i="3"/>
  <c r="BM1452" i="3"/>
  <c r="BK1454" i="3"/>
  <c r="BK1456" i="3"/>
  <c r="BN1456" i="3"/>
  <c r="BM1476" i="3"/>
  <c r="BL1437" i="3"/>
  <c r="BJ1456" i="3"/>
  <c r="BN1467" i="3"/>
  <c r="BK1467" i="3"/>
  <c r="BL1469" i="3"/>
  <c r="BL1443" i="3"/>
  <c r="BJ1443" i="3"/>
  <c r="BL1447" i="3"/>
  <c r="BJ1447" i="3"/>
  <c r="BM1455" i="3"/>
  <c r="BN1459" i="3"/>
  <c r="BK1459" i="3"/>
  <c r="BL1465" i="3"/>
  <c r="BJ1465" i="3"/>
  <c r="BM1471" i="3"/>
  <c r="BL1479" i="3"/>
  <c r="BJ1479" i="3"/>
  <c r="BM1481" i="3"/>
  <c r="BL1474" i="3"/>
  <c r="BM1474" i="3"/>
  <c r="BJ1475" i="3"/>
  <c r="BL1477" i="3"/>
  <c r="BJ1477" i="3"/>
  <c r="BM1483" i="3"/>
  <c r="BM1485" i="3"/>
  <c r="BL1486" i="3"/>
  <c r="BN1487" i="3"/>
  <c r="BK1487" i="3"/>
  <c r="BL1487" i="3"/>
  <c r="BJ1487" i="3"/>
  <c r="BM1368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Q1366" i="3"/>
  <c r="W1366" i="3"/>
  <c r="AB1366" i="3"/>
  <c r="AG1366" i="3"/>
  <c r="AM1366" i="3"/>
  <c r="AR1366" i="3"/>
  <c r="AW1366" i="3"/>
  <c r="BC1366" i="3"/>
  <c r="BH1366" i="3"/>
  <c r="M1366" i="3"/>
  <c r="S1366" i="3"/>
  <c r="X1366" i="3"/>
  <c r="AC1366" i="3"/>
  <c r="AI1366" i="3"/>
  <c r="AN1366" i="3"/>
  <c r="AS1366" i="3"/>
  <c r="AY1366" i="3"/>
  <c r="BD1366" i="3"/>
  <c r="BI1366" i="3"/>
  <c r="AQ1366" i="3"/>
  <c r="P1366" i="3"/>
  <c r="U1366" i="3"/>
  <c r="AA1366" i="3"/>
  <c r="AF1366" i="3"/>
  <c r="AK1366" i="3"/>
  <c r="AV1366" i="3"/>
  <c r="BA1366" i="3"/>
  <c r="BG1366" i="3"/>
  <c r="O1366" i="3"/>
  <c r="T1366" i="3"/>
  <c r="Y1366" i="3"/>
  <c r="AE1366" i="3"/>
  <c r="AJ1366" i="3"/>
  <c r="AO1366" i="3"/>
  <c r="AU1366" i="3"/>
  <c r="AZ1366" i="3"/>
  <c r="BE1366" i="3"/>
  <c r="P1365" i="3"/>
  <c r="T1365" i="3"/>
  <c r="AF1365" i="3"/>
  <c r="AJ1365" i="3"/>
  <c r="AV1365" i="3"/>
  <c r="AZ1365" i="3"/>
  <c r="N1365" i="3"/>
  <c r="R1365" i="3"/>
  <c r="AD1365" i="3"/>
  <c r="AH1365" i="3"/>
  <c r="AT1365" i="3"/>
  <c r="AX1365" i="3"/>
  <c r="Q1365" i="3"/>
  <c r="Y1365" i="3"/>
  <c r="AW1365" i="3"/>
  <c r="BE1365" i="3"/>
  <c r="AI1365" i="3"/>
  <c r="AQ1365" i="3"/>
  <c r="M1365" i="3"/>
  <c r="U1365" i="3"/>
  <c r="AS1365" i="3"/>
  <c r="BA1365" i="3"/>
  <c r="W1365" i="3"/>
  <c r="AE1365" i="3"/>
  <c r="BC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T1361" i="3"/>
  <c r="AB1361" i="3"/>
  <c r="AJ1361" i="3"/>
  <c r="AR1361" i="3"/>
  <c r="AZ1361" i="3"/>
  <c r="BH1361" i="3"/>
  <c r="U1361" i="3"/>
  <c r="AC1361" i="3"/>
  <c r="AK1361" i="3"/>
  <c r="AS1361" i="3"/>
  <c r="BA1361" i="3"/>
  <c r="BI1361" i="3"/>
  <c r="X1361" i="3"/>
  <c r="AF1361" i="3"/>
  <c r="AN1361" i="3"/>
  <c r="AV1361" i="3"/>
  <c r="BD1361" i="3"/>
  <c r="T1359" i="3"/>
  <c r="AJ1359" i="3"/>
  <c r="AZ1359" i="3"/>
  <c r="X1359" i="3"/>
  <c r="AN1359" i="3"/>
  <c r="BD1359" i="3"/>
  <c r="AR1359" i="3"/>
  <c r="BH1359" i="3"/>
  <c r="T1357" i="3"/>
  <c r="AJ1357" i="3"/>
  <c r="AZ1357" i="3"/>
  <c r="BE1364" i="3"/>
  <c r="AW1364" i="3"/>
  <c r="AO1364" i="3"/>
  <c r="AG1364" i="3"/>
  <c r="BC1363" i="3"/>
  <c r="AM1363" i="3"/>
  <c r="P1363" i="3"/>
  <c r="AW1361" i="3"/>
  <c r="P1361" i="3"/>
  <c r="P1359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AO1361" i="3"/>
  <c r="BI1364" i="3"/>
  <c r="BA1364" i="3"/>
  <c r="AS1364" i="3"/>
  <c r="AK1364" i="3"/>
  <c r="AC1364" i="3"/>
  <c r="Q1364" i="3"/>
  <c r="AU1363" i="3"/>
  <c r="AE1363" i="3"/>
  <c r="O1363" i="3"/>
  <c r="AG1361" i="3"/>
  <c r="AV1359" i="3"/>
  <c r="AB1359" i="3"/>
  <c r="AV1357" i="3"/>
  <c r="X1357" i="3"/>
  <c r="BH1357" i="3"/>
  <c r="AR1357" i="3"/>
  <c r="AB1357" i="3"/>
  <c r="BC1360" i="3"/>
  <c r="U1360" i="3"/>
  <c r="BD1357" i="3"/>
  <c r="AN1357" i="3"/>
  <c r="BH1363" i="3"/>
  <c r="BD1363" i="3"/>
  <c r="AZ1363" i="3"/>
  <c r="AV1363" i="3"/>
  <c r="AR1363" i="3"/>
  <c r="AN1363" i="3"/>
  <c r="AJ1363" i="3"/>
  <c r="AF1363" i="3"/>
  <c r="AB1363" i="3"/>
  <c r="X1363" i="3"/>
  <c r="T1363" i="3"/>
  <c r="L1362" i="3"/>
  <c r="P1362" i="3" s="1"/>
  <c r="M1361" i="3"/>
  <c r="Q1361" i="3"/>
  <c r="N1361" i="3"/>
  <c r="R1361" i="3"/>
  <c r="V1361" i="3"/>
  <c r="Z1361" i="3"/>
  <c r="AD1361" i="3"/>
  <c r="AH1361" i="3"/>
  <c r="AL1361" i="3"/>
  <c r="AP1361" i="3"/>
  <c r="AT1361" i="3"/>
  <c r="AX1361" i="3"/>
  <c r="BB1361" i="3"/>
  <c r="BF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BB1360" i="3"/>
  <c r="AL1360" i="3"/>
  <c r="V1360" i="3"/>
  <c r="L1360" i="3"/>
  <c r="AD1360" i="3" s="1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K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L1332" i="3" s="1"/>
  <c r="J1332" i="3"/>
  <c r="E1333" i="3"/>
  <c r="F1333" i="3"/>
  <c r="G1333" i="3"/>
  <c r="H1333" i="3"/>
  <c r="I1333" i="3"/>
  <c r="J1333" i="3"/>
  <c r="K1333" i="3"/>
  <c r="E1334" i="3"/>
  <c r="F1334" i="3"/>
  <c r="G1334" i="3"/>
  <c r="H1334" i="3"/>
  <c r="I1334" i="3"/>
  <c r="L1334" i="3" s="1"/>
  <c r="J1334" i="3"/>
  <c r="K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K1342" i="3"/>
  <c r="E1343" i="3"/>
  <c r="F1343" i="3"/>
  <c r="G1343" i="3"/>
  <c r="H1343" i="3"/>
  <c r="I1343" i="3"/>
  <c r="J1343" i="3"/>
  <c r="E1344" i="3"/>
  <c r="K1344" i="3" s="1"/>
  <c r="F1344" i="3"/>
  <c r="G1344" i="3"/>
  <c r="H1344" i="3"/>
  <c r="I1344" i="3"/>
  <c r="L1344" i="3" s="1"/>
  <c r="J1344" i="3"/>
  <c r="E1345" i="3"/>
  <c r="F1345" i="3"/>
  <c r="G1345" i="3"/>
  <c r="H1345" i="3"/>
  <c r="I1345" i="3"/>
  <c r="J1345" i="3"/>
  <c r="E1346" i="3"/>
  <c r="F1346" i="3"/>
  <c r="G1346" i="3"/>
  <c r="K1346" i="3" s="1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K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L1351" i="3" s="1"/>
  <c r="J1351" i="3"/>
  <c r="E1352" i="3"/>
  <c r="F1352" i="3"/>
  <c r="G1352" i="3"/>
  <c r="H1352" i="3"/>
  <c r="I1352" i="3"/>
  <c r="J1352" i="3"/>
  <c r="K1352" i="3"/>
  <c r="E1353" i="3"/>
  <c r="F1353" i="3"/>
  <c r="G1353" i="3"/>
  <c r="H1353" i="3"/>
  <c r="L1353" i="3" s="1"/>
  <c r="I1353" i="3"/>
  <c r="J1353" i="3"/>
  <c r="E1354" i="3"/>
  <c r="K1354" i="3" s="1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L1356" i="3" l="1"/>
  <c r="L1350" i="3"/>
  <c r="K1340" i="3"/>
  <c r="X1360" i="3"/>
  <c r="BN1386" i="3"/>
  <c r="BK1381" i="3"/>
  <c r="BJ1397" i="3"/>
  <c r="BN1364" i="3"/>
  <c r="K1351" i="3"/>
  <c r="K1350" i="3"/>
  <c r="K1336" i="3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AA1350" i="3"/>
  <c r="AU1350" i="3"/>
  <c r="AE1350" i="3"/>
  <c r="AY1350" i="3"/>
  <c r="O1350" i="3"/>
  <c r="AI1350" i="3"/>
  <c r="BG1350" i="3"/>
  <c r="S1350" i="3"/>
  <c r="AQ1350" i="3"/>
  <c r="S1344" i="3"/>
  <c r="AY1344" i="3"/>
  <c r="AE1344" i="3"/>
  <c r="O1344" i="3"/>
  <c r="AI1344" i="3"/>
  <c r="AU1344" i="3"/>
  <c r="K1349" i="3"/>
  <c r="BG1362" i="3"/>
  <c r="BJ1373" i="3"/>
  <c r="BK1414" i="3"/>
  <c r="L1349" i="3"/>
  <c r="BD1362" i="3"/>
  <c r="K1356" i="3"/>
  <c r="K1355" i="3"/>
  <c r="S1348" i="3"/>
  <c r="L1348" i="3"/>
  <c r="W1348" i="3" s="1"/>
  <c r="L1347" i="3"/>
  <c r="K1347" i="3"/>
  <c r="AW1343" i="3"/>
  <c r="Q1343" i="3"/>
  <c r="K1341" i="3"/>
  <c r="BH1341" i="3" s="1"/>
  <c r="L1340" i="3"/>
  <c r="R1340" i="3" s="1"/>
  <c r="K1339" i="3"/>
  <c r="BH1339" i="3" s="1"/>
  <c r="L1336" i="3"/>
  <c r="Q1336" i="3" s="1"/>
  <c r="AG1332" i="3"/>
  <c r="L1331" i="3"/>
  <c r="AA1331" i="3" s="1"/>
  <c r="L1330" i="3"/>
  <c r="K1330" i="3"/>
  <c r="BD1360" i="3"/>
  <c r="AM1360" i="3"/>
  <c r="BK1364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AI1348" i="3"/>
  <c r="L1354" i="3"/>
  <c r="O1354" i="3" s="1"/>
  <c r="BA1343" i="3"/>
  <c r="U1343" i="3"/>
  <c r="W1362" i="3"/>
  <c r="L1355" i="3"/>
  <c r="L1352" i="3"/>
  <c r="AU1348" i="3"/>
  <c r="AY1346" i="3"/>
  <c r="L1346" i="3"/>
  <c r="L1345" i="3"/>
  <c r="K1345" i="3"/>
  <c r="BB1340" i="3"/>
  <c r="V1340" i="3"/>
  <c r="K1338" i="3"/>
  <c r="BA1336" i="3"/>
  <c r="M1336" i="3"/>
  <c r="L1333" i="3"/>
  <c r="AY1333" i="3" s="1"/>
  <c r="Q1332" i="3"/>
  <c r="AY1329" i="3"/>
  <c r="L1329" i="3"/>
  <c r="AA1329" i="3" s="1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W1344" i="3"/>
  <c r="Y1343" i="3"/>
  <c r="AT1340" i="3"/>
  <c r="AI1338" i="3"/>
  <c r="K1337" i="3"/>
  <c r="AS1336" i="3"/>
  <c r="AS1334" i="3"/>
  <c r="AU1329" i="3"/>
  <c r="BC1362" i="3"/>
  <c r="U1362" i="3"/>
  <c r="BK1386" i="3"/>
  <c r="BJ1470" i="3"/>
  <c r="AQ1363" i="3"/>
  <c r="S1363" i="3"/>
  <c r="BM1363" i="3" s="1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BJ1363" i="3"/>
  <c r="BM1364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BM1366" i="3"/>
  <c r="BN1359" i="3"/>
  <c r="BK1359" i="3"/>
  <c r="BL1361" i="3"/>
  <c r="AZ1358" i="3"/>
  <c r="AY1358" i="3"/>
  <c r="BL1357" i="3"/>
  <c r="BJ1357" i="3"/>
  <c r="AL1358" i="3"/>
  <c r="BM1359" i="3"/>
  <c r="BN1361" i="3"/>
  <c r="BK1361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BN1363" i="3"/>
  <c r="BK1363" i="3"/>
  <c r="BL1364" i="3"/>
  <c r="BJ1364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BN1365" i="3"/>
  <c r="BK1365" i="3"/>
  <c r="BJ1365" i="3"/>
  <c r="BN1366" i="3"/>
  <c r="BK1366" i="3"/>
  <c r="BJ1361" i="3"/>
  <c r="AW1358" i="3"/>
  <c r="Q1358" i="3"/>
  <c r="AJ1358" i="3"/>
  <c r="AI1358" i="3"/>
  <c r="BM1365" i="3"/>
  <c r="BN1357" i="3"/>
  <c r="BK1357" i="3"/>
  <c r="BB1358" i="3"/>
  <c r="BL1359" i="3"/>
  <c r="BJ1359" i="3"/>
  <c r="BM1361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BL1363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BL1365" i="3"/>
  <c r="BL1366" i="3"/>
  <c r="BJ1366" i="3"/>
  <c r="N1353" i="3"/>
  <c r="T1353" i="3"/>
  <c r="Y1353" i="3"/>
  <c r="AD1353" i="3"/>
  <c r="AJ1353" i="3"/>
  <c r="AO1353" i="3"/>
  <c r="AS1353" i="3"/>
  <c r="AW1353" i="3"/>
  <c r="BA1353" i="3"/>
  <c r="BE1353" i="3"/>
  <c r="BI1353" i="3"/>
  <c r="AE1354" i="3"/>
  <c r="AQ1354" i="3"/>
  <c r="AY1354" i="3"/>
  <c r="BG1354" i="3"/>
  <c r="AI1354" i="3"/>
  <c r="AU1354" i="3"/>
  <c r="BC1354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O1356" i="3"/>
  <c r="W1356" i="3"/>
  <c r="AE1356" i="3"/>
  <c r="AM1356" i="3"/>
  <c r="AU1356" i="3"/>
  <c r="BC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Q1356" i="3"/>
  <c r="AG1356" i="3"/>
  <c r="AO1356" i="3"/>
  <c r="AW1356" i="3"/>
  <c r="BE1356" i="3"/>
  <c r="N1356" i="3"/>
  <c r="R1356" i="3"/>
  <c r="V1356" i="3"/>
  <c r="Z1356" i="3"/>
  <c r="AH1356" i="3"/>
  <c r="AL1356" i="3"/>
  <c r="AT1356" i="3"/>
  <c r="BB1356" i="3"/>
  <c r="S1356" i="3"/>
  <c r="AA1356" i="3"/>
  <c r="AI1356" i="3"/>
  <c r="AQ1356" i="3"/>
  <c r="AY1356" i="3"/>
  <c r="BG1356" i="3"/>
  <c r="M1356" i="3"/>
  <c r="U1356" i="3"/>
  <c r="Y1356" i="3"/>
  <c r="AC1356" i="3"/>
  <c r="AK1356" i="3"/>
  <c r="AS1356" i="3"/>
  <c r="BA1356" i="3"/>
  <c r="BI1356" i="3"/>
  <c r="AD1356" i="3"/>
  <c r="AP1356" i="3"/>
  <c r="AX1356" i="3"/>
  <c r="BF1356" i="3"/>
  <c r="P1353" i="3"/>
  <c r="N1352" i="3"/>
  <c r="S1352" i="3"/>
  <c r="X1352" i="3"/>
  <c r="AD1352" i="3"/>
  <c r="AI1352" i="3"/>
  <c r="AN1352" i="3"/>
  <c r="AT1352" i="3"/>
  <c r="AY1352" i="3"/>
  <c r="BD1352" i="3"/>
  <c r="R1352" i="3"/>
  <c r="W1352" i="3"/>
  <c r="AH1352" i="3"/>
  <c r="AR1352" i="3"/>
  <c r="BC1352" i="3"/>
  <c r="P1352" i="3"/>
  <c r="V1352" i="3"/>
  <c r="AA1352" i="3"/>
  <c r="AF1352" i="3"/>
  <c r="AL1352" i="3"/>
  <c r="AQ1352" i="3"/>
  <c r="AV1352" i="3"/>
  <c r="BB1352" i="3"/>
  <c r="BG1352" i="3"/>
  <c r="AB1352" i="3"/>
  <c r="AM1352" i="3"/>
  <c r="AX1352" i="3"/>
  <c r="BH1352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T1354" i="3"/>
  <c r="AL1354" i="3"/>
  <c r="Z1354" i="3"/>
  <c r="R1354" i="3"/>
  <c r="BD1353" i="3"/>
  <c r="AV1353" i="3"/>
  <c r="AH1353" i="3"/>
  <c r="BI1351" i="3"/>
  <c r="BD1351" i="3"/>
  <c r="AS1351" i="3"/>
  <c r="AH1351" i="3"/>
  <c r="X1351" i="3"/>
  <c r="M1351" i="3"/>
  <c r="AW1349" i="3"/>
  <c r="BI1354" i="3"/>
  <c r="BE1354" i="3"/>
  <c r="BA1354" i="3"/>
  <c r="AW1354" i="3"/>
  <c r="AS1354" i="3"/>
  <c r="AO1354" i="3"/>
  <c r="AK1354" i="3"/>
  <c r="AG1354" i="3"/>
  <c r="AC1354" i="3"/>
  <c r="Y1354" i="3"/>
  <c r="U1354" i="3"/>
  <c r="Q1354" i="3"/>
  <c r="M1354" i="3"/>
  <c r="BG1353" i="3"/>
  <c r="BC1353" i="3"/>
  <c r="AY1353" i="3"/>
  <c r="AU1353" i="3"/>
  <c r="AQ1353" i="3"/>
  <c r="AL1353" i="3"/>
  <c r="AG1353" i="3"/>
  <c r="AB1353" i="3"/>
  <c r="V1353" i="3"/>
  <c r="Q1353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BH1351" i="3"/>
  <c r="BB1351" i="3"/>
  <c r="AW1351" i="3"/>
  <c r="AR1351" i="3"/>
  <c r="AL1351" i="3"/>
  <c r="AG1351" i="3"/>
  <c r="AB1351" i="3"/>
  <c r="V1351" i="3"/>
  <c r="Q135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BI1349" i="3"/>
  <c r="AS1349" i="3"/>
  <c r="AC1349" i="3"/>
  <c r="M1349" i="3"/>
  <c r="BG1348" i="3"/>
  <c r="AQ1348" i="3"/>
  <c r="AA1348" i="3"/>
  <c r="P1348" i="3"/>
  <c r="T1348" i="3"/>
  <c r="X1348" i="3"/>
  <c r="AB1348" i="3"/>
  <c r="AF1348" i="3"/>
  <c r="AJ1348" i="3"/>
  <c r="AN1348" i="3"/>
  <c r="AR1348" i="3"/>
  <c r="AV1348" i="3"/>
  <c r="AZ1348" i="3"/>
  <c r="BD1348" i="3"/>
  <c r="BH1348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T1348" i="3"/>
  <c r="AX1348" i="3"/>
  <c r="BB1348" i="3"/>
  <c r="BF1348" i="3"/>
  <c r="BI1347" i="3"/>
  <c r="AS1347" i="3"/>
  <c r="AC1347" i="3"/>
  <c r="M1347" i="3"/>
  <c r="BG1346" i="3"/>
  <c r="AQ1346" i="3"/>
  <c r="AA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BI1345" i="3"/>
  <c r="AS1345" i="3"/>
  <c r="AC1345" i="3"/>
  <c r="M1345" i="3"/>
  <c r="BG1344" i="3"/>
  <c r="AQ1344" i="3"/>
  <c r="AA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BI1343" i="3"/>
  <c r="AS1343" i="3"/>
  <c r="AC1343" i="3"/>
  <c r="M1343" i="3"/>
  <c r="AR1339" i="3"/>
  <c r="X1339" i="3"/>
  <c r="BF1354" i="3"/>
  <c r="AX1354" i="3"/>
  <c r="AP1354" i="3"/>
  <c r="AH1354" i="3"/>
  <c r="AD1354" i="3"/>
  <c r="V1354" i="3"/>
  <c r="N1354" i="3"/>
  <c r="BH1353" i="3"/>
  <c r="AZ1353" i="3"/>
  <c r="AR1353" i="3"/>
  <c r="AN1353" i="3"/>
  <c r="AC1353" i="3"/>
  <c r="X1353" i="3"/>
  <c r="R1353" i="3"/>
  <c r="M1353" i="3"/>
  <c r="AX1351" i="3"/>
  <c r="AN1351" i="3"/>
  <c r="AC1351" i="3"/>
  <c r="R1351" i="3"/>
  <c r="AG1349" i="3"/>
  <c r="Q1349" i="3"/>
  <c r="T1341" i="3"/>
  <c r="AJ1341" i="3"/>
  <c r="AZ1341" i="3"/>
  <c r="BH1354" i="3"/>
  <c r="BD1354" i="3"/>
  <c r="AZ1354" i="3"/>
  <c r="AV1354" i="3"/>
  <c r="AR1354" i="3"/>
  <c r="AN1354" i="3"/>
  <c r="AJ1354" i="3"/>
  <c r="AF1354" i="3"/>
  <c r="AB1354" i="3"/>
  <c r="X1354" i="3"/>
  <c r="T1354" i="3"/>
  <c r="P1354" i="3"/>
  <c r="BF1353" i="3"/>
  <c r="BB1353" i="3"/>
  <c r="AX1353" i="3"/>
  <c r="AT1353" i="3"/>
  <c r="AP1353" i="3"/>
  <c r="AK1353" i="3"/>
  <c r="AF1353" i="3"/>
  <c r="Z1353" i="3"/>
  <c r="U1353" i="3"/>
  <c r="BF1352" i="3"/>
  <c r="AZ1352" i="3"/>
  <c r="AU1352" i="3"/>
  <c r="AP1352" i="3"/>
  <c r="AJ1352" i="3"/>
  <c r="AE1352" i="3"/>
  <c r="Z1352" i="3"/>
  <c r="T1352" i="3"/>
  <c r="O1352" i="3"/>
  <c r="BF1351" i="3"/>
  <c r="BA1351" i="3"/>
  <c r="AV1351" i="3"/>
  <c r="AP1351" i="3"/>
  <c r="AK1351" i="3"/>
  <c r="AF1351" i="3"/>
  <c r="Z1351" i="3"/>
  <c r="U1351" i="3"/>
  <c r="P1351" i="3"/>
  <c r="BC1350" i="3"/>
  <c r="AM1350" i="3"/>
  <c r="W1350" i="3"/>
  <c r="BE1349" i="3"/>
  <c r="AO1349" i="3"/>
  <c r="BC1348" i="3"/>
  <c r="AM1348" i="3"/>
  <c r="BE1347" i="3"/>
  <c r="AO1347" i="3"/>
  <c r="BC1346" i="3"/>
  <c r="AM1346" i="3"/>
  <c r="BE1345" i="3"/>
  <c r="AO1345" i="3"/>
  <c r="BC1344" i="3"/>
  <c r="AM1344" i="3"/>
  <c r="BE1343" i="3"/>
  <c r="AO1343" i="3"/>
  <c r="AR1341" i="3"/>
  <c r="X1341" i="3"/>
  <c r="AA1354" i="3"/>
  <c r="W1354" i="3"/>
  <c r="S1354" i="3"/>
  <c r="O1353" i="3"/>
  <c r="S1353" i="3"/>
  <c r="W1353" i="3"/>
  <c r="AA1353" i="3"/>
  <c r="AE1353" i="3"/>
  <c r="AI1353" i="3"/>
  <c r="AM1353" i="3"/>
  <c r="BE1351" i="3"/>
  <c r="AZ1351" i="3"/>
  <c r="AT1351" i="3"/>
  <c r="AO1351" i="3"/>
  <c r="AJ1351" i="3"/>
  <c r="AD1351" i="3"/>
  <c r="Y1351" i="3"/>
  <c r="T1351" i="3"/>
  <c r="N1351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AB1341" i="3"/>
  <c r="T1339" i="3"/>
  <c r="AJ1339" i="3"/>
  <c r="AZ1339" i="3"/>
  <c r="P1334" i="3"/>
  <c r="X1334" i="3"/>
  <c r="AF1334" i="3"/>
  <c r="AN1334" i="3"/>
  <c r="AV1334" i="3"/>
  <c r="BD1334" i="3"/>
  <c r="T1334" i="3"/>
  <c r="AB1334" i="3"/>
  <c r="AJ1334" i="3"/>
  <c r="AR1334" i="3"/>
  <c r="AZ1334" i="3"/>
  <c r="BH1334" i="3"/>
  <c r="U1334" i="3"/>
  <c r="BA1334" i="3"/>
  <c r="AC1334" i="3"/>
  <c r="BI1334" i="3"/>
  <c r="AK1334" i="3"/>
  <c r="BD1341" i="3"/>
  <c r="AN1341" i="3"/>
  <c r="BF1340" i="3"/>
  <c r="AP1340" i="3"/>
  <c r="Z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BD1339" i="3"/>
  <c r="AN1339" i="3"/>
  <c r="BD1338" i="3"/>
  <c r="P1336" i="3"/>
  <c r="X1336" i="3"/>
  <c r="AF1336" i="3"/>
  <c r="AN1336" i="3"/>
  <c r="AV1336" i="3"/>
  <c r="BD1336" i="3"/>
  <c r="L1342" i="3"/>
  <c r="P1342" i="3" s="1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41" i="3"/>
  <c r="AF1341" i="3"/>
  <c r="P1341" i="3"/>
  <c r="AX1340" i="3"/>
  <c r="AH1340" i="3"/>
  <c r="AV1339" i="3"/>
  <c r="AF1339" i="3"/>
  <c r="P1339" i="3"/>
  <c r="P1338" i="3"/>
  <c r="X1338" i="3"/>
  <c r="AE1338" i="3"/>
  <c r="AJ1338" i="3"/>
  <c r="AO1338" i="3"/>
  <c r="AU1338" i="3"/>
  <c r="AZ1338" i="3"/>
  <c r="BE1338" i="3"/>
  <c r="AK1336" i="3"/>
  <c r="S1333" i="3"/>
  <c r="BH1338" i="3"/>
  <c r="BC1338" i="3"/>
  <c r="AW1338" i="3"/>
  <c r="AR1338" i="3"/>
  <c r="AM1338" i="3"/>
  <c r="AG1338" i="3"/>
  <c r="AB1338" i="3"/>
  <c r="T1338" i="3"/>
  <c r="L1337" i="3"/>
  <c r="AX1337" i="3" s="1"/>
  <c r="BH1336" i="3"/>
  <c r="AZ1336" i="3"/>
  <c r="AR1336" i="3"/>
  <c r="AJ1336" i="3"/>
  <c r="AB1336" i="3"/>
  <c r="T1336" i="3"/>
  <c r="L1335" i="3"/>
  <c r="X1335" i="3" s="1"/>
  <c r="N1334" i="3"/>
  <c r="M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BA1338" i="3"/>
  <c r="AV1338" i="3"/>
  <c r="AQ1338" i="3"/>
  <c r="AK1338" i="3"/>
  <c r="AF1338" i="3"/>
  <c r="Y1338" i="3"/>
  <c r="BE1336" i="3"/>
  <c r="AW1336" i="3"/>
  <c r="AO1336" i="3"/>
  <c r="AG1336" i="3"/>
  <c r="Y1336" i="3"/>
  <c r="BE1334" i="3"/>
  <c r="AW1334" i="3"/>
  <c r="AO1334" i="3"/>
  <c r="AG1334" i="3"/>
  <c r="Y1334" i="3"/>
  <c r="Q1334" i="3"/>
  <c r="BA1332" i="3"/>
  <c r="U133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AQ1331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M1331" i="3"/>
  <c r="W1331" i="3"/>
  <c r="BE1330" i="3"/>
  <c r="AO1330" i="3"/>
  <c r="BC1329" i="3"/>
  <c r="AM1329" i="3"/>
  <c r="W1329" i="3"/>
  <c r="BE1328" i="3"/>
  <c r="AO1328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K1325" i="3" s="1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K1327" i="3" s="1"/>
  <c r="H1327" i="3"/>
  <c r="I1327" i="3"/>
  <c r="J1327" i="3"/>
  <c r="BL1352" i="3" l="1"/>
  <c r="AW1332" i="3"/>
  <c r="AK1332" i="3"/>
  <c r="K1318" i="3"/>
  <c r="L1323" i="3"/>
  <c r="AX1323" i="3" s="1"/>
  <c r="K1323" i="3"/>
  <c r="L1321" i="3"/>
  <c r="AP1321" i="3" s="1"/>
  <c r="K1321" i="3"/>
  <c r="L1320" i="3"/>
  <c r="K1319" i="3"/>
  <c r="L1318" i="3"/>
  <c r="AD1340" i="3"/>
  <c r="AY1348" i="3"/>
  <c r="AK1343" i="3"/>
  <c r="AG1343" i="3"/>
  <c r="L1325" i="3"/>
  <c r="L1327" i="3"/>
  <c r="AX1321" i="3"/>
  <c r="K1320" i="3"/>
  <c r="AP1335" i="3"/>
  <c r="R1342" i="3"/>
  <c r="AW1342" i="3"/>
  <c r="AJ1342" i="3"/>
  <c r="BM1350" i="3"/>
  <c r="BM1344" i="3"/>
  <c r="BL1344" i="3"/>
  <c r="O1335" i="3"/>
  <c r="AW1335" i="3"/>
  <c r="AJ1335" i="3"/>
  <c r="BL1354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N1323" i="3"/>
  <c r="BL1341" i="3"/>
  <c r="AE1342" i="3"/>
  <c r="AG1342" i="3"/>
  <c r="T1342" i="3"/>
  <c r="AD1335" i="3"/>
  <c r="AG1335" i="3"/>
  <c r="T1335" i="3"/>
  <c r="S1329" i="3"/>
  <c r="U1336" i="3"/>
  <c r="AE1346" i="3"/>
  <c r="AE1348" i="3"/>
  <c r="BM1348" i="3" s="1"/>
  <c r="O1348" i="3"/>
  <c r="BL1348" i="3" s="1"/>
  <c r="O1329" i="3"/>
  <c r="AU1331" i="3"/>
  <c r="L1326" i="3"/>
  <c r="K1324" i="3"/>
  <c r="AH1323" i="3"/>
  <c r="K1322" i="3"/>
  <c r="AH1321" i="3"/>
  <c r="AT1342" i="3"/>
  <c r="Q1342" i="3"/>
  <c r="BL1350" i="3"/>
  <c r="Z1335" i="3"/>
  <c r="AY1335" i="3"/>
  <c r="Q1335" i="3"/>
  <c r="Y1328" i="3"/>
  <c r="U1328" i="3"/>
  <c r="BA1328" i="3"/>
  <c r="AG1328" i="3"/>
  <c r="Q1328" i="3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BK1336" i="3" s="1"/>
  <c r="Y1349" i="3"/>
  <c r="U1349" i="3"/>
  <c r="AK1349" i="3"/>
  <c r="BA1349" i="3"/>
  <c r="AE1331" i="3"/>
  <c r="O1331" i="3"/>
  <c r="AP1323" i="3"/>
  <c r="K1326" i="3"/>
  <c r="L1324" i="3"/>
  <c r="BF1323" i="3"/>
  <c r="Z1323" i="3"/>
  <c r="L1322" i="3"/>
  <c r="BF1321" i="3"/>
  <c r="Z1321" i="3"/>
  <c r="AX1342" i="3"/>
  <c r="N1342" i="3"/>
  <c r="AZ1342" i="3"/>
  <c r="AU1335" i="3"/>
  <c r="S1335" i="3"/>
  <c r="AZ1335" i="3"/>
  <c r="S1342" i="3"/>
  <c r="Q1338" i="3"/>
  <c r="U1338" i="3"/>
  <c r="BL1338" i="3" s="1"/>
  <c r="AY1338" i="3"/>
  <c r="AC1338" i="3"/>
  <c r="BI1338" i="3"/>
  <c r="M1338" i="3"/>
  <c r="BK1338" i="3" s="1"/>
  <c r="AS1338" i="3"/>
  <c r="AN1338" i="3"/>
  <c r="BJ1338" i="3" s="1"/>
  <c r="AE1329" i="3"/>
  <c r="AI1333" i="3"/>
  <c r="BM1333" i="3" s="1"/>
  <c r="AY1331" i="3"/>
  <c r="AI1331" i="3"/>
  <c r="S1346" i="3"/>
  <c r="BM1346" i="3" s="1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29" i="3"/>
  <c r="BK1329" i="3"/>
  <c r="BN1332" i="3"/>
  <c r="BK1332" i="3"/>
  <c r="AE1337" i="3"/>
  <c r="BJ1341" i="3"/>
  <c r="BJ1340" i="3"/>
  <c r="BM1340" i="3"/>
  <c r="BL1349" i="3"/>
  <c r="BN1344" i="3"/>
  <c r="BK1344" i="3"/>
  <c r="BN1346" i="3"/>
  <c r="BK1346" i="3"/>
  <c r="BN1349" i="3"/>
  <c r="BK1349" i="3"/>
  <c r="BN1350" i="3"/>
  <c r="BK1350" i="3"/>
  <c r="BL1328" i="3"/>
  <c r="BJ1328" i="3"/>
  <c r="BM1330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BN1341" i="3"/>
  <c r="BK1341" i="3"/>
  <c r="BK1340" i="3"/>
  <c r="BN1340" i="3"/>
  <c r="BL1340" i="3"/>
  <c r="AI1342" i="3"/>
  <c r="BL1343" i="3"/>
  <c r="BJ1343" i="3"/>
  <c r="BM1345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N1353" i="3"/>
  <c r="BK1353" i="3"/>
  <c r="BJ1354" i="3"/>
  <c r="BN1354" i="3"/>
  <c r="BK1354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56" i="3"/>
  <c r="BN1356" i="3"/>
  <c r="BN1328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BM1343" i="3"/>
  <c r="BJ1349" i="3"/>
  <c r="R1337" i="3"/>
  <c r="BL1351" i="3"/>
  <c r="BJ1331" i="3"/>
  <c r="BM1332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BM1339" i="3"/>
  <c r="AQ1342" i="3"/>
  <c r="AA1342" i="3"/>
  <c r="BG1342" i="3"/>
  <c r="BL1345" i="3"/>
  <c r="BJ1345" i="3"/>
  <c r="BM1347" i="3"/>
  <c r="BJ1351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N1338" i="3"/>
  <c r="BM1352" i="3"/>
  <c r="BL1356" i="3"/>
  <c r="BM1355" i="3"/>
  <c r="BM1328" i="3"/>
  <c r="BL1336" i="3"/>
  <c r="BJ1336" i="3"/>
  <c r="BN1336" i="3"/>
  <c r="N1337" i="3"/>
  <c r="BE1337" i="3"/>
  <c r="Y1337" i="3"/>
  <c r="BN1339" i="3"/>
  <c r="BK1339" i="3"/>
  <c r="BM1353" i="3"/>
  <c r="BN1343" i="3"/>
  <c r="BK1343" i="3"/>
  <c r="BN1345" i="3"/>
  <c r="BK1345" i="3"/>
  <c r="BN1347" i="3"/>
  <c r="BK1347" i="3"/>
  <c r="BN1348" i="3"/>
  <c r="BK1348" i="3"/>
  <c r="BN1355" i="3"/>
  <c r="BK1355" i="3"/>
  <c r="BL1330" i="3"/>
  <c r="BJ1330" i="3"/>
  <c r="BJ1329" i="3"/>
  <c r="BN1330" i="3"/>
  <c r="BK1330" i="3"/>
  <c r="BN1331" i="3"/>
  <c r="BK1331" i="3"/>
  <c r="BK1333" i="3"/>
  <c r="BN1333" i="3"/>
  <c r="BM1336" i="3"/>
  <c r="BM1338" i="3"/>
  <c r="BL1332" i="3"/>
  <c r="BJ1332" i="3"/>
  <c r="BL1334" i="3"/>
  <c r="BN1334" i="3"/>
  <c r="BK1334" i="3"/>
  <c r="AH1337" i="3"/>
  <c r="BL1333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L1339" i="3"/>
  <c r="BJ1339" i="3"/>
  <c r="BM1341" i="3"/>
  <c r="BL1347" i="3"/>
  <c r="BJ1347" i="3"/>
  <c r="BM1349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4" i="3"/>
  <c r="BJ1346" i="3"/>
  <c r="BJ1348" i="3"/>
  <c r="BJ1350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N1351" i="3"/>
  <c r="BM1351" i="3"/>
  <c r="BJ1352" i="3"/>
  <c r="BM1356" i="3"/>
  <c r="BJ1356" i="3"/>
  <c r="BL1355" i="3"/>
  <c r="BJ1355" i="3"/>
  <c r="BJ1353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S1326" i="3"/>
  <c r="AA1326" i="3"/>
  <c r="AI1326" i="3"/>
  <c r="AQ1326" i="3"/>
  <c r="AY1326" i="3"/>
  <c r="BG1326" i="3"/>
  <c r="O1326" i="3"/>
  <c r="W1326" i="3"/>
  <c r="AE1326" i="3"/>
  <c r="AU1326" i="3"/>
  <c r="BC1326" i="3"/>
  <c r="Y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J1318" i="3"/>
  <c r="AZ1318" i="3"/>
  <c r="P1318" i="3"/>
  <c r="AF1318" i="3"/>
  <c r="AV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AU1325" i="3"/>
  <c r="AE1325" i="3"/>
  <c r="O1325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AA1324" i="3"/>
  <c r="AI1324" i="3"/>
  <c r="AQ1324" i="3"/>
  <c r="AU1324" i="3"/>
  <c r="BC1324" i="3"/>
  <c r="W1324" i="3"/>
  <c r="AE1324" i="3"/>
  <c r="AM1324" i="3"/>
  <c r="AY1324" i="3"/>
  <c r="BG1324" i="3"/>
  <c r="AB1324" i="3"/>
  <c r="AF1324" i="3"/>
  <c r="AJ1324" i="3"/>
  <c r="AN1324" i="3"/>
  <c r="AR1324" i="3"/>
  <c r="AV1324" i="3"/>
  <c r="AZ1324" i="3"/>
  <c r="BD1324" i="3"/>
  <c r="BH1324" i="3"/>
  <c r="P1322" i="3"/>
  <c r="BG1325" i="3"/>
  <c r="AQ1325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BI1324" i="3"/>
  <c r="AS1324" i="3"/>
  <c r="AC1324" i="3"/>
  <c r="M1324" i="3"/>
  <c r="AB1320" i="3"/>
  <c r="X1318" i="3"/>
  <c r="X1324" i="3"/>
  <c r="T1324" i="3"/>
  <c r="AT1323" i="3"/>
  <c r="AD1323" i="3"/>
  <c r="BH1322" i="3"/>
  <c r="AR1322" i="3"/>
  <c r="AT1321" i="3"/>
  <c r="AD1321" i="3"/>
  <c r="BH1320" i="3"/>
  <c r="AR1320" i="3"/>
  <c r="BH1318" i="3"/>
  <c r="AR1318" i="3"/>
  <c r="AB1318" i="3"/>
  <c r="O1323" i="3"/>
  <c r="S1323" i="3"/>
  <c r="W1323" i="3"/>
  <c r="AA1323" i="3"/>
  <c r="AE1323" i="3"/>
  <c r="AI1323" i="3"/>
  <c r="AM1323" i="3"/>
  <c r="AQ1323" i="3"/>
  <c r="AU1323" i="3"/>
  <c r="AY1323" i="3"/>
  <c r="BC1323" i="3"/>
  <c r="BG1323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BD1318" i="3"/>
  <c r="AN1318" i="3"/>
  <c r="BB1323" i="3"/>
  <c r="AL1323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AL1321" i="3"/>
  <c r="V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L1319" i="3"/>
  <c r="AA1319" i="3" s="1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E1196" i="3"/>
  <c r="F1196" i="3"/>
  <c r="G1196" i="3"/>
  <c r="H1196" i="3"/>
  <c r="I1196" i="3"/>
  <c r="J1196" i="3"/>
  <c r="E1197" i="3"/>
  <c r="F1197" i="3"/>
  <c r="G1197" i="3"/>
  <c r="H1197" i="3"/>
  <c r="I1197" i="3"/>
  <c r="L1197" i="3" s="1"/>
  <c r="AA1197" i="3" s="1"/>
  <c r="J1197" i="3"/>
  <c r="K1197" i="3"/>
  <c r="E1198" i="3"/>
  <c r="F1198" i="3"/>
  <c r="G1198" i="3"/>
  <c r="H1198" i="3"/>
  <c r="I1198" i="3"/>
  <c r="J1198" i="3"/>
  <c r="E1199" i="3"/>
  <c r="F1199" i="3"/>
  <c r="G1199" i="3"/>
  <c r="H1199" i="3"/>
  <c r="I1199" i="3"/>
  <c r="L1199" i="3" s="1"/>
  <c r="J1199" i="3"/>
  <c r="K1199" i="3"/>
  <c r="E1200" i="3"/>
  <c r="F1200" i="3"/>
  <c r="G1200" i="3"/>
  <c r="H1200" i="3"/>
  <c r="I1200" i="3"/>
  <c r="J1200" i="3"/>
  <c r="E1201" i="3"/>
  <c r="F1201" i="3"/>
  <c r="G1201" i="3"/>
  <c r="H1201" i="3"/>
  <c r="I1201" i="3"/>
  <c r="L1201" i="3" s="1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L1203" i="3" s="1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K1206" i="3"/>
  <c r="E1207" i="3"/>
  <c r="F1207" i="3"/>
  <c r="G1207" i="3"/>
  <c r="H1207" i="3"/>
  <c r="I1207" i="3"/>
  <c r="J1207" i="3"/>
  <c r="E1208" i="3"/>
  <c r="F1208" i="3"/>
  <c r="G1208" i="3"/>
  <c r="H1208" i="3"/>
  <c r="I1208" i="3"/>
  <c r="L1208" i="3" s="1"/>
  <c r="J1208" i="3"/>
  <c r="E1209" i="3"/>
  <c r="F1209" i="3"/>
  <c r="G1209" i="3"/>
  <c r="H1209" i="3"/>
  <c r="I1209" i="3"/>
  <c r="L1209" i="3" s="1"/>
  <c r="AN1209" i="3" s="1"/>
  <c r="J1209" i="3"/>
  <c r="K1209" i="3"/>
  <c r="AY1209" i="3" s="1"/>
  <c r="E1210" i="3"/>
  <c r="F1210" i="3"/>
  <c r="G1210" i="3"/>
  <c r="H1210" i="3"/>
  <c r="I1210" i="3"/>
  <c r="L1210" i="3" s="1"/>
  <c r="J1210" i="3"/>
  <c r="E1211" i="3"/>
  <c r="F1211" i="3"/>
  <c r="G1211" i="3"/>
  <c r="H1211" i="3"/>
  <c r="L1211" i="3" s="1"/>
  <c r="I1211" i="3"/>
  <c r="J1211" i="3"/>
  <c r="E1212" i="3"/>
  <c r="K1212" i="3" s="1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K1214" i="3" s="1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L1223" i="3"/>
  <c r="E1224" i="3"/>
  <c r="F1224" i="3"/>
  <c r="G1224" i="3"/>
  <c r="H1224" i="3"/>
  <c r="L1224" i="3" s="1"/>
  <c r="I1224" i="3"/>
  <c r="J1224" i="3"/>
  <c r="E1225" i="3"/>
  <c r="F1225" i="3"/>
  <c r="G1225" i="3"/>
  <c r="H1225" i="3"/>
  <c r="I1225" i="3"/>
  <c r="L1225" i="3" s="1"/>
  <c r="J1225" i="3"/>
  <c r="K1225" i="3"/>
  <c r="AE1225" i="3" s="1"/>
  <c r="BC1225" i="3"/>
  <c r="E1226" i="3"/>
  <c r="F1226" i="3"/>
  <c r="G1226" i="3"/>
  <c r="H1226" i="3"/>
  <c r="I1226" i="3"/>
  <c r="J1226" i="3"/>
  <c r="E1227" i="3"/>
  <c r="F1227" i="3"/>
  <c r="G1227" i="3"/>
  <c r="H1227" i="3"/>
  <c r="I1227" i="3"/>
  <c r="L1227" i="3" s="1"/>
  <c r="J1227" i="3"/>
  <c r="K1227" i="3"/>
  <c r="O1227" i="3" s="1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L1230" i="3" s="1"/>
  <c r="J1230" i="3"/>
  <c r="E1231" i="3"/>
  <c r="K1231" i="3" s="1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K1235" i="3" s="1"/>
  <c r="F1235" i="3"/>
  <c r="G1235" i="3"/>
  <c r="H1235" i="3"/>
  <c r="L1235" i="3" s="1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K1237" i="3"/>
  <c r="E1238" i="3"/>
  <c r="K1238" i="3" s="1"/>
  <c r="F1238" i="3"/>
  <c r="G1238" i="3"/>
  <c r="H1238" i="3"/>
  <c r="I1238" i="3"/>
  <c r="J1238" i="3"/>
  <c r="E1239" i="3"/>
  <c r="K1239" i="3" s="1"/>
  <c r="F1239" i="3"/>
  <c r="G1239" i="3"/>
  <c r="H1239" i="3"/>
  <c r="I1239" i="3"/>
  <c r="L1239" i="3" s="1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L1245" i="3" s="1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K1250" i="3" s="1"/>
  <c r="F1250" i="3"/>
  <c r="G1250" i="3"/>
  <c r="H1250" i="3"/>
  <c r="I1250" i="3"/>
  <c r="L1250" i="3" s="1"/>
  <c r="J1250" i="3"/>
  <c r="E1251" i="3"/>
  <c r="F1251" i="3"/>
  <c r="K1251" i="3" s="1"/>
  <c r="G1251" i="3"/>
  <c r="H1251" i="3"/>
  <c r="I1251" i="3"/>
  <c r="J1251" i="3"/>
  <c r="L1251" i="3" s="1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K1255" i="3" s="1"/>
  <c r="G1255" i="3"/>
  <c r="H1255" i="3"/>
  <c r="I1255" i="3"/>
  <c r="J1255" i="3"/>
  <c r="L1255" i="3" s="1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K1258" i="3" s="1"/>
  <c r="F1258" i="3"/>
  <c r="G1258" i="3"/>
  <c r="H1258" i="3"/>
  <c r="I1258" i="3"/>
  <c r="L1258" i="3" s="1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L1263" i="3" s="1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L1267" i="3" s="1"/>
  <c r="I1267" i="3"/>
  <c r="J1267" i="3"/>
  <c r="E1268" i="3"/>
  <c r="F1268" i="3"/>
  <c r="G1268" i="3"/>
  <c r="K1268" i="3" s="1"/>
  <c r="H1268" i="3"/>
  <c r="I1268" i="3"/>
  <c r="J1268" i="3"/>
  <c r="E1269" i="3"/>
  <c r="F1269" i="3"/>
  <c r="G1269" i="3"/>
  <c r="H1269" i="3"/>
  <c r="I1269" i="3"/>
  <c r="J1269" i="3"/>
  <c r="E1270" i="3"/>
  <c r="F1270" i="3"/>
  <c r="K1270" i="3" s="1"/>
  <c r="G1270" i="3"/>
  <c r="H1270" i="3"/>
  <c r="L1270" i="3" s="1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L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K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L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K1281" i="3" s="1"/>
  <c r="G1281" i="3"/>
  <c r="H1281" i="3"/>
  <c r="I1281" i="3"/>
  <c r="J1281" i="3"/>
  <c r="E1282" i="3"/>
  <c r="F1282" i="3"/>
  <c r="G1282" i="3"/>
  <c r="H1282" i="3"/>
  <c r="L1282" i="3" s="1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K1287" i="3" s="1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L1290" i="3" s="1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AR1258" i="3" l="1"/>
  <c r="AD1255" i="3"/>
  <c r="N1251" i="3"/>
  <c r="L1315" i="3"/>
  <c r="L1313" i="3"/>
  <c r="L1311" i="3"/>
  <c r="K1302" i="3"/>
  <c r="K1300" i="3"/>
  <c r="K1276" i="3"/>
  <c r="L1268" i="3"/>
  <c r="T1268" i="3" s="1"/>
  <c r="L1257" i="3"/>
  <c r="BF1255" i="3"/>
  <c r="L1252" i="3"/>
  <c r="L1249" i="3"/>
  <c r="L1247" i="3"/>
  <c r="K1247" i="3"/>
  <c r="L1237" i="3"/>
  <c r="K1234" i="3"/>
  <c r="L1221" i="3"/>
  <c r="L1215" i="3"/>
  <c r="K1215" i="3"/>
  <c r="L1213" i="3"/>
  <c r="AE1209" i="3"/>
  <c r="V1206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AP1255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K1201" i="3"/>
  <c r="O1197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AU1293" i="3" s="1"/>
  <c r="K1291" i="3"/>
  <c r="K1289" i="3"/>
  <c r="L1256" i="3"/>
  <c r="Z1255" i="3"/>
  <c r="L1253" i="3"/>
  <c r="K1253" i="3"/>
  <c r="AP1251" i="3"/>
  <c r="L1248" i="3"/>
  <c r="K1245" i="3"/>
  <c r="K1243" i="3"/>
  <c r="K1241" i="3"/>
  <c r="L1238" i="3"/>
  <c r="L1231" i="3"/>
  <c r="AM1227" i="3"/>
  <c r="L1226" i="3"/>
  <c r="K1226" i="3"/>
  <c r="K1224" i="3"/>
  <c r="AG1224" i="3" s="1"/>
  <c r="L1219" i="3"/>
  <c r="L1217" i="3"/>
  <c r="L1214" i="3"/>
  <c r="K1211" i="3"/>
  <c r="L1207" i="3"/>
  <c r="K1207" i="3"/>
  <c r="K1204" i="3"/>
  <c r="BC1197" i="3"/>
  <c r="L1196" i="3"/>
  <c r="K1196" i="3"/>
  <c r="BL1329" i="3"/>
  <c r="BL1346" i="3"/>
  <c r="R1323" i="3"/>
  <c r="T1209" i="3"/>
  <c r="K1202" i="3"/>
  <c r="AE1197" i="3"/>
  <c r="BM1329" i="3"/>
  <c r="BM1331" i="3"/>
  <c r="AE1282" i="3"/>
  <c r="S1278" i="3"/>
  <c r="AR1301" i="3"/>
  <c r="AN1301" i="3"/>
  <c r="Z1301" i="3"/>
  <c r="P1280" i="3"/>
  <c r="AB1280" i="3"/>
  <c r="AW1280" i="3"/>
  <c r="L1308" i="3"/>
  <c r="K1299" i="3"/>
  <c r="L1298" i="3"/>
  <c r="K1298" i="3"/>
  <c r="L1296" i="3"/>
  <c r="K1296" i="3"/>
  <c r="L1294" i="3"/>
  <c r="K1294" i="3"/>
  <c r="L1292" i="3"/>
  <c r="M1280" i="3"/>
  <c r="O1280" i="3"/>
  <c r="Y1280" i="3"/>
  <c r="AJ1280" i="3"/>
  <c r="AU1280" i="3"/>
  <c r="BE1280" i="3"/>
  <c r="T1280" i="3"/>
  <c r="AE1280" i="3"/>
  <c r="AO1280" i="3"/>
  <c r="AZ1280" i="3"/>
  <c r="K1278" i="3"/>
  <c r="T1270" i="3"/>
  <c r="AZ1270" i="3"/>
  <c r="AB1270" i="3"/>
  <c r="BH1270" i="3"/>
  <c r="AJ1270" i="3"/>
  <c r="O1201" i="3"/>
  <c r="AM1201" i="3"/>
  <c r="AQ1201" i="3"/>
  <c r="W1201" i="3"/>
  <c r="BC1201" i="3"/>
  <c r="AA1201" i="3"/>
  <c r="BG1201" i="3"/>
  <c r="K1283" i="3"/>
  <c r="AR1280" i="3"/>
  <c r="W1280" i="3"/>
  <c r="P1245" i="3"/>
  <c r="AF1245" i="3"/>
  <c r="AV1245" i="3"/>
  <c r="T1245" i="3"/>
  <c r="AJ1245" i="3"/>
  <c r="AZ1245" i="3"/>
  <c r="X1245" i="3"/>
  <c r="AN1245" i="3"/>
  <c r="BD1245" i="3"/>
  <c r="AB1245" i="3"/>
  <c r="AR1245" i="3"/>
  <c r="BH1245" i="3"/>
  <c r="AV1243" i="3"/>
  <c r="AR1241" i="3"/>
  <c r="BH1241" i="3"/>
  <c r="AB1241" i="3"/>
  <c r="M1235" i="3"/>
  <c r="T1235" i="3"/>
  <c r="AJ1235" i="3"/>
  <c r="AZ1235" i="3"/>
  <c r="X1235" i="3"/>
  <c r="AN1235" i="3"/>
  <c r="BD1235" i="3"/>
  <c r="AB1235" i="3"/>
  <c r="AR1235" i="3"/>
  <c r="BH1235" i="3"/>
  <c r="P1235" i="3"/>
  <c r="AF1235" i="3"/>
  <c r="AV1235" i="3"/>
  <c r="O1231" i="3"/>
  <c r="AI1231" i="3"/>
  <c r="AM1231" i="3"/>
  <c r="S1231" i="3"/>
  <c r="AY1231" i="3"/>
  <c r="W1231" i="3"/>
  <c r="BC1231" i="3"/>
  <c r="M1214" i="3"/>
  <c r="T1214" i="3"/>
  <c r="AJ1214" i="3"/>
  <c r="AZ1214" i="3"/>
  <c r="T1211" i="3"/>
  <c r="O1211" i="3"/>
  <c r="W1211" i="3"/>
  <c r="AB1211" i="3"/>
  <c r="AH1211" i="3"/>
  <c r="AM1211" i="3"/>
  <c r="AR1211" i="3"/>
  <c r="AX1211" i="3"/>
  <c r="BC1211" i="3"/>
  <c r="BH1211" i="3"/>
  <c r="P1211" i="3"/>
  <c r="X1211" i="3"/>
  <c r="AD1211" i="3"/>
  <c r="AI1211" i="3"/>
  <c r="AN1211" i="3"/>
  <c r="AT1211" i="3"/>
  <c r="AY1211" i="3"/>
  <c r="BD1211" i="3"/>
  <c r="S1211" i="3"/>
  <c r="Z1211" i="3"/>
  <c r="AE1211" i="3"/>
  <c r="AJ1211" i="3"/>
  <c r="AP1211" i="3"/>
  <c r="AU1211" i="3"/>
  <c r="AZ1211" i="3"/>
  <c r="BF1211" i="3"/>
  <c r="V1211" i="3"/>
  <c r="AA1211" i="3"/>
  <c r="AF1211" i="3"/>
  <c r="AL1211" i="3"/>
  <c r="AQ1211" i="3"/>
  <c r="AV1211" i="3"/>
  <c r="BB1211" i="3"/>
  <c r="BG1211" i="3"/>
  <c r="AN1207" i="3"/>
  <c r="AQ1207" i="3"/>
  <c r="AI1207" i="3"/>
  <c r="AA1207" i="3"/>
  <c r="W1204" i="3"/>
  <c r="AM1204" i="3"/>
  <c r="BC1204" i="3"/>
  <c r="AA1204" i="3"/>
  <c r="AQ1204" i="3"/>
  <c r="BG1204" i="3"/>
  <c r="O1204" i="3"/>
  <c r="AE1204" i="3"/>
  <c r="AU1204" i="3"/>
  <c r="S1204" i="3"/>
  <c r="AI1204" i="3"/>
  <c r="AY1204" i="3"/>
  <c r="K1316" i="3"/>
  <c r="K1314" i="3"/>
  <c r="K1312" i="3"/>
  <c r="K1310" i="3"/>
  <c r="K1308" i="3"/>
  <c r="K1306" i="3"/>
  <c r="K1304" i="3"/>
  <c r="L1299" i="3"/>
  <c r="L1297" i="3"/>
  <c r="L1295" i="3"/>
  <c r="AA1295" i="3" s="1"/>
  <c r="L1293" i="3"/>
  <c r="L1291" i="3"/>
  <c r="AA1291" i="3" s="1"/>
  <c r="L1289" i="3"/>
  <c r="L1287" i="3"/>
  <c r="AA1287" i="3" s="1"/>
  <c r="L1285" i="3"/>
  <c r="W1285" i="3" s="1"/>
  <c r="BH1280" i="3"/>
  <c r="AM1280" i="3"/>
  <c r="Q1280" i="3"/>
  <c r="AR1270" i="3"/>
  <c r="M1268" i="3"/>
  <c r="AF1268" i="3"/>
  <c r="BD1268" i="3"/>
  <c r="P1268" i="3"/>
  <c r="AN1268" i="3"/>
  <c r="BH1268" i="3"/>
  <c r="X1268" i="3"/>
  <c r="AR1268" i="3"/>
  <c r="M1239" i="3"/>
  <c r="P1239" i="3"/>
  <c r="AN1239" i="3"/>
  <c r="BH1239" i="3"/>
  <c r="X1239" i="3"/>
  <c r="AR1239" i="3"/>
  <c r="AB1239" i="3"/>
  <c r="AV1239" i="3"/>
  <c r="AF1239" i="3"/>
  <c r="BD1239" i="3"/>
  <c r="AR1237" i="3"/>
  <c r="O1229" i="3"/>
  <c r="Y1214" i="3"/>
  <c r="L1316" i="3"/>
  <c r="L1314" i="3"/>
  <c r="L1312" i="3"/>
  <c r="L1310" i="3"/>
  <c r="L1306" i="3"/>
  <c r="L1304" i="3"/>
  <c r="L1302" i="3"/>
  <c r="BC1280" i="3"/>
  <c r="AG1280" i="3"/>
  <c r="O1276" i="3"/>
  <c r="T1276" i="3"/>
  <c r="AN1276" i="3"/>
  <c r="M1272" i="3"/>
  <c r="T1272" i="3"/>
  <c r="AJ1272" i="3"/>
  <c r="AZ1272" i="3"/>
  <c r="X1272" i="3"/>
  <c r="AN1272" i="3"/>
  <c r="BD1272" i="3"/>
  <c r="AB1272" i="3"/>
  <c r="AR1272" i="3"/>
  <c r="BH1272" i="3"/>
  <c r="P1270" i="3"/>
  <c r="AD1247" i="3"/>
  <c r="P1237" i="3"/>
  <c r="AJ1237" i="3"/>
  <c r="S1245" i="3"/>
  <c r="AA1231" i="3"/>
  <c r="R1210" i="3"/>
  <c r="M1203" i="3"/>
  <c r="AZ1319" i="3"/>
  <c r="AI1319" i="3"/>
  <c r="BL1335" i="3"/>
  <c r="AA1325" i="3"/>
  <c r="BL1325" i="3" s="1"/>
  <c r="AM1325" i="3"/>
  <c r="L1275" i="3"/>
  <c r="K1275" i="3"/>
  <c r="L1271" i="3"/>
  <c r="K1271" i="3"/>
  <c r="K1267" i="3"/>
  <c r="X1267" i="3" s="1"/>
  <c r="L1265" i="3"/>
  <c r="K1261" i="3"/>
  <c r="AH1261" i="3" s="1"/>
  <c r="K1259" i="3"/>
  <c r="K1257" i="3"/>
  <c r="AT1255" i="3"/>
  <c r="N1255" i="3"/>
  <c r="AT1253" i="3"/>
  <c r="N1253" i="3"/>
  <c r="K1252" i="3"/>
  <c r="AD1251" i="3"/>
  <c r="K1248" i="3"/>
  <c r="L1242" i="3"/>
  <c r="K1242" i="3"/>
  <c r="AL1238" i="3"/>
  <c r="BH1237" i="3"/>
  <c r="AB1237" i="3"/>
  <c r="L1233" i="3"/>
  <c r="K1233" i="3"/>
  <c r="O1233" i="3" s="1"/>
  <c r="BE1230" i="3"/>
  <c r="Y1230" i="3"/>
  <c r="L1229" i="3"/>
  <c r="AA1229" i="3" s="1"/>
  <c r="L1228" i="3"/>
  <c r="V1228" i="3" s="1"/>
  <c r="K1228" i="3"/>
  <c r="AI1227" i="3"/>
  <c r="AU1225" i="3"/>
  <c r="AA1225" i="3"/>
  <c r="K1216" i="3"/>
  <c r="AW1214" i="3"/>
  <c r="AG1214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U1197" i="3"/>
  <c r="AW1319" i="3"/>
  <c r="AJ1319" i="3"/>
  <c r="S1319" i="3"/>
  <c r="BJ1321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BF1251" i="3"/>
  <c r="Z1251" i="3"/>
  <c r="AZ1237" i="3"/>
  <c r="T1237" i="3"/>
  <c r="BA1230" i="3"/>
  <c r="U1230" i="3"/>
  <c r="BC1227" i="3"/>
  <c r="W1227" i="3"/>
  <c r="AA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BH1214" i="3"/>
  <c r="AR1214" i="3"/>
  <c r="AB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BB1206" i="3"/>
  <c r="L1198" i="3"/>
  <c r="K1198" i="3"/>
  <c r="AQ1197" i="3"/>
  <c r="W1197" i="3"/>
  <c r="V1319" i="3"/>
  <c r="AG1319" i="3"/>
  <c r="T1319" i="3"/>
  <c r="BJ1323" i="3"/>
  <c r="BM1335" i="3"/>
  <c r="AY1325" i="3"/>
  <c r="BC1325" i="3"/>
  <c r="K1284" i="3"/>
  <c r="K1265" i="3"/>
  <c r="K1263" i="3"/>
  <c r="L1261" i="3"/>
  <c r="L1259" i="3"/>
  <c r="AF1259" i="3" s="1"/>
  <c r="K1256" i="3"/>
  <c r="K1254" i="3"/>
  <c r="AR1254" i="3" s="1"/>
  <c r="AT1251" i="3"/>
  <c r="K1249" i="3"/>
  <c r="L1232" i="3"/>
  <c r="K1232" i="3"/>
  <c r="AY1227" i="3"/>
  <c r="S1227" i="3"/>
  <c r="BE1226" i="3"/>
  <c r="BG1225" i="3"/>
  <c r="AM1225" i="3"/>
  <c r="O1225" i="3"/>
  <c r="BE1214" i="3"/>
  <c r="AO1214" i="3"/>
  <c r="BA1210" i="3"/>
  <c r="AO1210" i="3"/>
  <c r="AD1210" i="3"/>
  <c r="U1210" i="3"/>
  <c r="BC1209" i="3"/>
  <c r="AQ1209" i="3"/>
  <c r="AF1209" i="3"/>
  <c r="W1209" i="3"/>
  <c r="AQ1206" i="3"/>
  <c r="L1200" i="3"/>
  <c r="M1200" i="3" s="1"/>
  <c r="K1200" i="3"/>
  <c r="BG1197" i="3"/>
  <c r="AM1197" i="3"/>
  <c r="Q1319" i="3"/>
  <c r="AY1319" i="3"/>
  <c r="AT1319" i="3"/>
  <c r="BJ1325" i="3"/>
  <c r="BM1342" i="3"/>
  <c r="AB1322" i="3"/>
  <c r="BM1322" i="3" s="1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M1321" i="3"/>
  <c r="BN1325" i="3"/>
  <c r="BK1325" i="3"/>
  <c r="BJ1324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M1323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BK1323" i="3"/>
  <c r="BN1323" i="3"/>
  <c r="BL1323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R1312" i="3"/>
  <c r="Z1312" i="3"/>
  <c r="AH1312" i="3"/>
  <c r="AP1312" i="3"/>
  <c r="AX1312" i="3"/>
  <c r="BF1312" i="3"/>
  <c r="T1312" i="3"/>
  <c r="AF1312" i="3"/>
  <c r="AN1312" i="3"/>
  <c r="AV1312" i="3"/>
  <c r="BD1312" i="3"/>
  <c r="N1312" i="3"/>
  <c r="V1312" i="3"/>
  <c r="AD1312" i="3"/>
  <c r="AL1312" i="3"/>
  <c r="AT1312" i="3"/>
  <c r="BB1312" i="3"/>
  <c r="P1312" i="3"/>
  <c r="X1312" i="3"/>
  <c r="AB1312" i="3"/>
  <c r="AJ1312" i="3"/>
  <c r="AR1312" i="3"/>
  <c r="AZ1312" i="3"/>
  <c r="BH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X1310" i="3"/>
  <c r="AF1310" i="3"/>
  <c r="AN1310" i="3"/>
  <c r="AV1310" i="3"/>
  <c r="BD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AB1310" i="3"/>
  <c r="AJ1310" i="3"/>
  <c r="AR1310" i="3"/>
  <c r="AZ1310" i="3"/>
  <c r="BH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Q1304" i="3"/>
  <c r="Y1304" i="3"/>
  <c r="AW1304" i="3"/>
  <c r="BE1304" i="3"/>
  <c r="AD1304" i="3"/>
  <c r="AL1304" i="3"/>
  <c r="P1304" i="3"/>
  <c r="AR1304" i="3"/>
  <c r="AA1304" i="3"/>
  <c r="AI1304" i="3"/>
  <c r="BG1304" i="3"/>
  <c r="X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O1315" i="3"/>
  <c r="S1315" i="3"/>
  <c r="W1315" i="3"/>
  <c r="AA1315" i="3"/>
  <c r="AE1315" i="3"/>
  <c r="AI1315" i="3"/>
  <c r="AM1315" i="3"/>
  <c r="AQ1315" i="3"/>
  <c r="AU1315" i="3"/>
  <c r="AY1315" i="3"/>
  <c r="BC1315" i="3"/>
  <c r="BG1315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O1313" i="3"/>
  <c r="W1313" i="3"/>
  <c r="AE1313" i="3"/>
  <c r="AM1313" i="3"/>
  <c r="AU1313" i="3"/>
  <c r="BC1313" i="3"/>
  <c r="P1313" i="3"/>
  <c r="X1313" i="3"/>
  <c r="AF1313" i="3"/>
  <c r="AN1313" i="3"/>
  <c r="AV1313" i="3"/>
  <c r="BD1313" i="3"/>
  <c r="M1313" i="3"/>
  <c r="U1313" i="3"/>
  <c r="AC1313" i="3"/>
  <c r="AK1313" i="3"/>
  <c r="AS1313" i="3"/>
  <c r="BA1313" i="3"/>
  <c r="BI1313" i="3"/>
  <c r="R1313" i="3"/>
  <c r="Z1313" i="3"/>
  <c r="AH1313" i="3"/>
  <c r="AP1313" i="3"/>
  <c r="AX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O1307" i="3"/>
  <c r="S1307" i="3"/>
  <c r="W1307" i="3"/>
  <c r="AA1307" i="3"/>
  <c r="AE1307" i="3"/>
  <c r="AI1307" i="3"/>
  <c r="AM1307" i="3"/>
  <c r="AQ1307" i="3"/>
  <c r="AU1307" i="3"/>
  <c r="AY1307" i="3"/>
  <c r="BC1307" i="3"/>
  <c r="BG1307" i="3"/>
  <c r="AD1307" i="3"/>
  <c r="AX1307" i="3"/>
  <c r="P1307" i="3"/>
  <c r="T1307" i="3"/>
  <c r="X1307" i="3"/>
  <c r="AB1307" i="3"/>
  <c r="AF1307" i="3"/>
  <c r="AJ1307" i="3"/>
  <c r="AN1307" i="3"/>
  <c r="AR1307" i="3"/>
  <c r="AV1307" i="3"/>
  <c r="AZ1307" i="3"/>
  <c r="BD1307" i="3"/>
  <c r="BH1307" i="3"/>
  <c r="N1307" i="3"/>
  <c r="R1307" i="3"/>
  <c r="Z1307" i="3"/>
  <c r="AL1307" i="3"/>
  <c r="AT1307" i="3"/>
  <c r="BF1307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V1307" i="3"/>
  <c r="AH1307" i="3"/>
  <c r="AP1307" i="3"/>
  <c r="BB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O1303" i="3"/>
  <c r="S1303" i="3"/>
  <c r="W1303" i="3"/>
  <c r="AA1303" i="3"/>
  <c r="AE1303" i="3"/>
  <c r="AI1303" i="3"/>
  <c r="AM1303" i="3"/>
  <c r="AQ1303" i="3"/>
  <c r="AU1303" i="3"/>
  <c r="AY1303" i="3"/>
  <c r="BC1303" i="3"/>
  <c r="BG1303" i="3"/>
  <c r="BB1303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F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S1234" i="3"/>
  <c r="AA1234" i="3"/>
  <c r="AI1234" i="3"/>
  <c r="AQ1234" i="3"/>
  <c r="AY1234" i="3"/>
  <c r="BG1234" i="3"/>
  <c r="T1234" i="3"/>
  <c r="AB1234" i="3"/>
  <c r="AJ1234" i="3"/>
  <c r="AR1234" i="3"/>
  <c r="AZ1234" i="3"/>
  <c r="BH1234" i="3"/>
  <c r="Q1234" i="3"/>
  <c r="Y1234" i="3"/>
  <c r="AG1234" i="3"/>
  <c r="AO1234" i="3"/>
  <c r="AW1234" i="3"/>
  <c r="BE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BK1203" i="3" s="1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K1111" i="3" s="1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K1113" i="3" s="1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K1139" i="3" s="1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W1271" i="3" l="1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BL1197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BK1210" i="3" s="1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AF1272" i="3"/>
  <c r="K1145" i="3"/>
  <c r="BJ1207" i="3"/>
  <c r="BJ1208" i="3"/>
  <c r="BL1225" i="3"/>
  <c r="BL1227" i="3"/>
  <c r="BL1231" i="3"/>
  <c r="BM1245" i="3"/>
  <c r="BJ1253" i="3"/>
  <c r="BL130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BL1201" i="3"/>
  <c r="AW1202" i="3"/>
  <c r="BK1208" i="3"/>
  <c r="BN1208" i="3"/>
  <c r="BM1211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BK1272" i="3"/>
  <c r="BJ1255" i="3"/>
  <c r="BL1276" i="3"/>
  <c r="BM1276" i="3"/>
  <c r="BL1280" i="3"/>
  <c r="BL1282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M1207" i="3"/>
  <c r="BN1210" i="3"/>
  <c r="BK1292" i="3"/>
  <c r="BN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BM1285" i="3" s="1"/>
  <c r="S1287" i="3"/>
  <c r="BM1287" i="3" s="1"/>
  <c r="S1289" i="3"/>
  <c r="BM1289" i="3" s="1"/>
  <c r="S1291" i="3"/>
  <c r="BM1291" i="3" s="1"/>
  <c r="S1293" i="3"/>
  <c r="BM1293" i="3" s="1"/>
  <c r="S1295" i="3"/>
  <c r="BM1295" i="3" s="1"/>
  <c r="S1297" i="3"/>
  <c r="BM1297" i="3" s="1"/>
  <c r="K1095" i="3"/>
  <c r="L1077" i="3"/>
  <c r="BJ1201" i="3"/>
  <c r="BM1197" i="3"/>
  <c r="BL1204" i="3"/>
  <c r="BM1204" i="3"/>
  <c r="BM1209" i="3"/>
  <c r="BM1231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BN1212" i="3" s="1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L1285" i="3" s="1"/>
  <c r="O1287" i="3"/>
  <c r="BL1287" i="3" s="1"/>
  <c r="O1289" i="3"/>
  <c r="BL1289" i="3" s="1"/>
  <c r="O1291" i="3"/>
  <c r="BL1291" i="3" s="1"/>
  <c r="O1293" i="3"/>
  <c r="BL1293" i="3" s="1"/>
  <c r="O1295" i="3"/>
  <c r="BL1295" i="3" s="1"/>
  <c r="O1297" i="3"/>
  <c r="BL1297" i="3" s="1"/>
  <c r="BJ1319" i="3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K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BJ1234" i="3" s="1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AH1121" i="3" s="1"/>
  <c r="L1119" i="3"/>
  <c r="L1117" i="3"/>
  <c r="L1112" i="3"/>
  <c r="K1112" i="3"/>
  <c r="AG1112" i="3" s="1"/>
  <c r="L1073" i="3"/>
  <c r="L1166" i="3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K1167" i="3"/>
  <c r="K1165" i="3"/>
  <c r="L1163" i="3"/>
  <c r="K1163" i="3"/>
  <c r="Q1163" i="3" s="1"/>
  <c r="L1161" i="3"/>
  <c r="K1161" i="3"/>
  <c r="L1155" i="3"/>
  <c r="K1155" i="3"/>
  <c r="T1155" i="3" s="1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BA1087" i="3" s="1"/>
  <c r="L1085" i="3"/>
  <c r="K1085" i="3"/>
  <c r="K1174" i="3"/>
  <c r="K1171" i="3"/>
  <c r="L1130" i="3"/>
  <c r="K1127" i="3"/>
  <c r="L1126" i="3"/>
  <c r="L1124" i="3"/>
  <c r="K1121" i="3"/>
  <c r="K1105" i="3"/>
  <c r="K1097" i="3"/>
  <c r="BG1111" i="3"/>
  <c r="W1109" i="3"/>
  <c r="BE1104" i="3"/>
  <c r="L1192" i="3"/>
  <c r="L1190" i="3"/>
  <c r="L1189" i="3"/>
  <c r="L1187" i="3"/>
  <c r="L1176" i="3"/>
  <c r="K1176" i="3"/>
  <c r="M1176" i="3" s="1"/>
  <c r="L1168" i="3"/>
  <c r="K1168" i="3"/>
  <c r="L1156" i="3"/>
  <c r="K1156" i="3"/>
  <c r="K1148" i="3"/>
  <c r="K1146" i="3"/>
  <c r="K1141" i="3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Q1164" i="3" s="1"/>
  <c r="L1150" i="3"/>
  <c r="K1150" i="3"/>
  <c r="AA1145" i="3"/>
  <c r="L1142" i="3"/>
  <c r="K1142" i="3"/>
  <c r="L1139" i="3"/>
  <c r="AQ1139" i="3" s="1"/>
  <c r="L1135" i="3"/>
  <c r="K1135" i="3"/>
  <c r="L1123" i="3"/>
  <c r="K1123" i="3"/>
  <c r="L1103" i="3"/>
  <c r="L1078" i="3"/>
  <c r="K1074" i="3"/>
  <c r="L1194" i="3"/>
  <c r="L1181" i="3"/>
  <c r="AJ1181" i="3" s="1"/>
  <c r="L1177" i="3"/>
  <c r="L1174" i="3"/>
  <c r="BE1174" i="3" s="1"/>
  <c r="L1167" i="3"/>
  <c r="O1167" i="3" s="1"/>
  <c r="L1136" i="3"/>
  <c r="L1133" i="3"/>
  <c r="AR1133" i="3" s="1"/>
  <c r="AF1126" i="3"/>
  <c r="L1093" i="3"/>
  <c r="L1091" i="3"/>
  <c r="L1079" i="3"/>
  <c r="AI1167" i="3"/>
  <c r="K1157" i="3"/>
  <c r="Y1164" i="3"/>
  <c r="AK1164" i="3"/>
  <c r="AW1164" i="3"/>
  <c r="BA1164" i="3"/>
  <c r="U1164" i="3"/>
  <c r="K1194" i="3"/>
  <c r="K1193" i="3"/>
  <c r="AE1181" i="3"/>
  <c r="AZ1181" i="3"/>
  <c r="O1181" i="3"/>
  <c r="BE1181" i="3"/>
  <c r="L1179" i="3"/>
  <c r="K1179" i="3"/>
  <c r="L1178" i="3"/>
  <c r="K1178" i="3"/>
  <c r="K1173" i="3"/>
  <c r="AQ1155" i="3"/>
  <c r="AA1167" i="3"/>
  <c r="Y1181" i="3"/>
  <c r="Y1174" i="3"/>
  <c r="AK1174" i="3"/>
  <c r="BG1174" i="3"/>
  <c r="AW1174" i="3"/>
  <c r="U1174" i="3"/>
  <c r="AY1174" i="3"/>
  <c r="AG1164" i="3"/>
  <c r="L1173" i="3"/>
  <c r="L1172" i="3"/>
  <c r="K1172" i="3"/>
  <c r="L1165" i="3"/>
  <c r="L1162" i="3"/>
  <c r="K1162" i="3"/>
  <c r="L1157" i="3"/>
  <c r="L1154" i="3"/>
  <c r="K1154" i="3"/>
  <c r="K1147" i="3"/>
  <c r="K1192" i="3"/>
  <c r="AC1192" i="3" s="1"/>
  <c r="K1191" i="3"/>
  <c r="L1188" i="3"/>
  <c r="L1186" i="3"/>
  <c r="L1184" i="3"/>
  <c r="L1175" i="3"/>
  <c r="K1175" i="3"/>
  <c r="L1171" i="3"/>
  <c r="L1170" i="3"/>
  <c r="M1170" i="3" s="1"/>
  <c r="K1170" i="3"/>
  <c r="L1160" i="3"/>
  <c r="K1160" i="3"/>
  <c r="K1152" i="3"/>
  <c r="K1190" i="3"/>
  <c r="K1188" i="3"/>
  <c r="K1186" i="3"/>
  <c r="K1184" i="3"/>
  <c r="U1156" i="3"/>
  <c r="BA1156" i="3"/>
  <c r="Y1146" i="3"/>
  <c r="R1135" i="3"/>
  <c r="X1135" i="3"/>
  <c r="AY1135" i="3"/>
  <c r="AD1135" i="3"/>
  <c r="AN1135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BD1082" i="3"/>
  <c r="AI1082" i="3"/>
  <c r="BI1082" i="3"/>
  <c r="K1080" i="3"/>
  <c r="AD1079" i="3"/>
  <c r="K1073" i="3"/>
  <c r="N1135" i="3"/>
  <c r="L1128" i="3"/>
  <c r="L1122" i="3"/>
  <c r="N1121" i="3"/>
  <c r="R1121" i="3"/>
  <c r="AX1121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U1079" i="3"/>
  <c r="AS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L1137" i="3"/>
  <c r="AA1137" i="3" s="1"/>
  <c r="K1134" i="3"/>
  <c r="S1134" i="3" s="1"/>
  <c r="K1132" i="3"/>
  <c r="K1129" i="3"/>
  <c r="K1125" i="3"/>
  <c r="AP1121" i="3"/>
  <c r="K1120" i="3"/>
  <c r="K1119" i="3"/>
  <c r="L1118" i="3"/>
  <c r="K1115" i="3"/>
  <c r="AP1115" i="3" s="1"/>
  <c r="AO1112" i="3"/>
  <c r="Q1112" i="3"/>
  <c r="BG1109" i="3"/>
  <c r="AA1109" i="3"/>
  <c r="K1107" i="3"/>
  <c r="K1092" i="3"/>
  <c r="AI1090" i="3"/>
  <c r="K1088" i="3"/>
  <c r="L1083" i="3"/>
  <c r="K1083" i="3"/>
  <c r="M1082" i="3"/>
  <c r="AT1079" i="3"/>
  <c r="AZ1075" i="3"/>
  <c r="T1075" i="3"/>
  <c r="AN1075" i="3"/>
  <c r="BH1075" i="3"/>
  <c r="X1075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V1194" i="3"/>
  <c r="AL1194" i="3"/>
  <c r="BB1194" i="3"/>
  <c r="AF1194" i="3"/>
  <c r="S1194" i="3"/>
  <c r="AY1194" i="3"/>
  <c r="BC1194" i="3"/>
  <c r="AJ1194" i="3"/>
  <c r="W1194" i="3"/>
  <c r="M1192" i="3"/>
  <c r="AS1192" i="3"/>
  <c r="Z1192" i="3"/>
  <c r="BF1192" i="3"/>
  <c r="AA1192" i="3"/>
  <c r="AU1192" i="3"/>
  <c r="AM1192" i="3"/>
  <c r="U1190" i="3"/>
  <c r="AD1190" i="3"/>
  <c r="AI1190" i="3"/>
  <c r="AP1178" i="3"/>
  <c r="BF1178" i="3"/>
  <c r="BH1178" i="3"/>
  <c r="AK1178" i="3"/>
  <c r="AO1178" i="3"/>
  <c r="AR1175" i="3"/>
  <c r="BI1175" i="3"/>
  <c r="AK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U1181" i="3"/>
  <c r="AA1181" i="3"/>
  <c r="AF1181" i="3"/>
  <c r="AK1181" i="3"/>
  <c r="AQ1181" i="3"/>
  <c r="AV1181" i="3"/>
  <c r="BA1181" i="3"/>
  <c r="BG1181" i="3"/>
  <c r="M1181" i="3"/>
  <c r="S1181" i="3"/>
  <c r="X1181" i="3"/>
  <c r="AC1181" i="3"/>
  <c r="AI1181" i="3"/>
  <c r="AN1181" i="3"/>
  <c r="AS1181" i="3"/>
  <c r="AY1181" i="3"/>
  <c r="BD1181" i="3"/>
  <c r="BI1181" i="3"/>
  <c r="Q1181" i="3"/>
  <c r="W1181" i="3"/>
  <c r="AB1181" i="3"/>
  <c r="AG1181" i="3"/>
  <c r="AM1181" i="3"/>
  <c r="AR1181" i="3"/>
  <c r="AW1181" i="3"/>
  <c r="BC1181" i="3"/>
  <c r="BH1181" i="3"/>
  <c r="K1180" i="3"/>
  <c r="AN1179" i="3"/>
  <c r="AI1178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BC1176" i="3"/>
  <c r="AU1176" i="3"/>
  <c r="AM1176" i="3"/>
  <c r="AE1176" i="3"/>
  <c r="W1176" i="3"/>
  <c r="O1176" i="3"/>
  <c r="BC1174" i="3"/>
  <c r="AS1174" i="3"/>
  <c r="AC1174" i="3"/>
  <c r="M1174" i="3"/>
  <c r="T1173" i="3"/>
  <c r="AZ1173" i="3"/>
  <c r="N1173" i="3"/>
  <c r="AT1173" i="3"/>
  <c r="AS1172" i="3"/>
  <c r="AS1170" i="3"/>
  <c r="Y1169" i="3"/>
  <c r="AC1168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A1139" i="3" l="1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BN1104" i="3" s="1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BJ1163" i="3" s="1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BK1117" i="3" s="1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BL1077" i="3" s="1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BM1104" i="3" s="1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BK1087" i="3" s="1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BK1091" i="3" s="1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K1161" i="3" s="1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BL1115" i="3" s="1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BN1149" i="3" s="1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BL1085" i="3" s="1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BN1105" i="3" s="1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BJ1130" i="3" s="1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BK1099" i="3" s="1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BK1108" i="3" s="1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BL1090" i="3" s="1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K1177" i="3" s="1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BJ1081" i="3" s="1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L1170" i="3" s="1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K1149" i="3" l="1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O1064" i="3" s="1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M1067" i="3" s="1"/>
  <c r="K1062" i="3"/>
  <c r="O1062" i="3" s="1"/>
  <c r="K1057" i="3"/>
  <c r="AN1057" i="3" s="1"/>
  <c r="K1055" i="3"/>
  <c r="K1053" i="3"/>
  <c r="K1070" i="3"/>
  <c r="AQ1064" i="3"/>
  <c r="L1058" i="3"/>
  <c r="L1056" i="3"/>
  <c r="AQ1056" i="3" s="1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AH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J1050" i="3" l="1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BN1068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BN1067" i="3" s="1"/>
  <c r="L979" i="3"/>
  <c r="AU1047" i="3"/>
  <c r="AD1047" i="3"/>
  <c r="Q1047" i="3"/>
  <c r="AU1049" i="3"/>
  <c r="AG1049" i="3"/>
  <c r="Z1049" i="3"/>
  <c r="AB1047" i="3"/>
  <c r="BM1047" i="3" s="1"/>
  <c r="S1052" i="3"/>
  <c r="U1063" i="3"/>
  <c r="K935" i="3"/>
  <c r="AY938" i="3"/>
  <c r="BL1060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O961" i="3" s="1"/>
  <c r="L959" i="3"/>
  <c r="K959" i="3"/>
  <c r="K955" i="3"/>
  <c r="BL1056" i="3"/>
  <c r="BK1068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BM1065" i="3" s="1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2" i="3"/>
  <c r="BN1054" i="3"/>
  <c r="BM1054" i="3"/>
  <c r="BM1056" i="3"/>
  <c r="BL1062" i="3"/>
  <c r="BL1066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AX976" i="3"/>
  <c r="K963" i="3"/>
  <c r="BJ1048" i="3"/>
  <c r="BK1054" i="3"/>
  <c r="BL1058" i="3"/>
  <c r="BJ1066" i="3"/>
  <c r="BK1061" i="3"/>
  <c r="BK1067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BL1053" i="3" s="1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Z1050" i="3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AQ943" i="3"/>
  <c r="AE961" i="3"/>
  <c r="AQ940" i="3"/>
  <c r="L1034" i="3"/>
  <c r="AI1034" i="3" s="1"/>
  <c r="L1032" i="3"/>
  <c r="AS1026" i="3"/>
  <c r="L1014" i="3"/>
  <c r="L1001" i="3"/>
  <c r="AI1001" i="3" s="1"/>
  <c r="L984" i="3"/>
  <c r="BD984" i="3" s="1"/>
  <c r="AH976" i="3"/>
  <c r="L974" i="3"/>
  <c r="K974" i="3"/>
  <c r="Q974" i="3" s="1"/>
  <c r="L963" i="3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BA1022" i="3" s="1"/>
  <c r="K1021" i="3"/>
  <c r="L1020" i="3"/>
  <c r="K1019" i="3"/>
  <c r="AS1018" i="3"/>
  <c r="K1011" i="3"/>
  <c r="L1009" i="3"/>
  <c r="L1007" i="3"/>
  <c r="O1007" i="3" s="1"/>
  <c r="L991" i="3"/>
  <c r="L982" i="3"/>
  <c r="K982" i="3"/>
  <c r="AC976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P977" i="3" s="1"/>
  <c r="L935" i="3"/>
  <c r="Q935" i="3" s="1"/>
  <c r="U1036" i="3"/>
  <c r="BI1036" i="3"/>
  <c r="AY1036" i="3"/>
  <c r="S1007" i="3"/>
  <c r="AA959" i="3"/>
  <c r="AU959" i="3"/>
  <c r="AE959" i="3"/>
  <c r="BC959" i="3"/>
  <c r="BG959" i="3"/>
  <c r="O959" i="3"/>
  <c r="S1001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AA1034" i="3"/>
  <c r="AV1043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E1010" i="3"/>
  <c r="X984" i="3"/>
  <c r="BA974" i="3"/>
  <c r="AW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M1034" i="3"/>
  <c r="U1034" i="3"/>
  <c r="AK1034" i="3"/>
  <c r="K1031" i="3"/>
  <c r="AC1022" i="3"/>
  <c r="BE1022" i="3"/>
  <c r="S1009" i="3"/>
  <c r="AI1009" i="3"/>
  <c r="BG1009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L993" i="3"/>
  <c r="BB993" i="3" s="1"/>
  <c r="L987" i="3"/>
  <c r="BB987" i="3" s="1"/>
  <c r="L985" i="3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H1011" i="3" s="1"/>
  <c r="AY100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L932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U975" i="3" l="1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BK976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BM984" i="3" s="1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BM1034" i="3" s="1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L935" i="3"/>
  <c r="BJ93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J989" i="3" l="1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AI923" i="3"/>
  <c r="K910" i="3"/>
  <c r="K921" i="3"/>
  <c r="W921" i="3" s="1"/>
  <c r="L914" i="3"/>
  <c r="K914" i="3"/>
  <c r="L918" i="3"/>
  <c r="K918" i="3"/>
  <c r="S918" i="3" s="1"/>
  <c r="AA923" i="3"/>
  <c r="K917" i="3"/>
  <c r="L931" i="3"/>
  <c r="K931" i="3"/>
  <c r="K930" i="3"/>
  <c r="AB930" i="3" s="1"/>
  <c r="L929" i="3"/>
  <c r="AI929" i="3" s="1"/>
  <c r="K929" i="3"/>
  <c r="K928" i="3"/>
  <c r="L927" i="3"/>
  <c r="K927" i="3"/>
  <c r="AS927" i="3" s="1"/>
  <c r="K926" i="3"/>
  <c r="L925" i="3"/>
  <c r="K925" i="3"/>
  <c r="BA925" i="3" s="1"/>
  <c r="K924" i="3"/>
  <c r="AV924" i="3" s="1"/>
  <c r="L920" i="3"/>
  <c r="AA916" i="3"/>
  <c r="AY918" i="3"/>
  <c r="Q923" i="3"/>
  <c r="BC921" i="3"/>
  <c r="K915" i="3"/>
  <c r="L913" i="3"/>
  <c r="K913" i="3"/>
  <c r="L928" i="3"/>
  <c r="L926" i="3"/>
  <c r="BG926" i="3" s="1"/>
  <c r="L924" i="3"/>
  <c r="AM923" i="3"/>
  <c r="L922" i="3"/>
  <c r="K922" i="3"/>
  <c r="K919" i="3"/>
  <c r="L912" i="3"/>
  <c r="AE912" i="3" s="1"/>
  <c r="L911" i="3"/>
  <c r="K911" i="3"/>
  <c r="AS923" i="3"/>
  <c r="K920" i="3"/>
  <c r="AQ918" i="3"/>
  <c r="L917" i="3"/>
  <c r="L910" i="3"/>
  <c r="AE910" i="3" s="1"/>
  <c r="L909" i="3"/>
  <c r="AS909" i="3" s="1"/>
  <c r="K909" i="3"/>
  <c r="AN930" i="3"/>
  <c r="BD930" i="3"/>
  <c r="AS930" i="3"/>
  <c r="R930" i="3"/>
  <c r="AM930" i="3"/>
  <c r="AY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BG931" i="3"/>
  <c r="AQ931" i="3"/>
  <c r="AI931" i="3"/>
  <c r="AA931" i="3"/>
  <c r="S931" i="3"/>
  <c r="N925" i="3"/>
  <c r="R925" i="3"/>
  <c r="AD925" i="3"/>
  <c r="AH925" i="3"/>
  <c r="AT925" i="3"/>
  <c r="AX925" i="3"/>
  <c r="O925" i="3"/>
  <c r="S925" i="3"/>
  <c r="AE925" i="3"/>
  <c r="AI925" i="3"/>
  <c r="AU925" i="3"/>
  <c r="AY925" i="3"/>
  <c r="P925" i="3"/>
  <c r="T925" i="3"/>
  <c r="AF925" i="3"/>
  <c r="AJ925" i="3"/>
  <c r="AV925" i="3"/>
  <c r="AZ925" i="3"/>
  <c r="BE931" i="3"/>
  <c r="AW931" i="3"/>
  <c r="AO931" i="3"/>
  <c r="AG931" i="3"/>
  <c r="Y931" i="3"/>
  <c r="Q931" i="3"/>
  <c r="AU926" i="3"/>
  <c r="AE926" i="3"/>
  <c r="AW925" i="3"/>
  <c r="R929" i="3"/>
  <c r="AX929" i="3"/>
  <c r="AZ929" i="3"/>
  <c r="BC931" i="3"/>
  <c r="AU931" i="3"/>
  <c r="AM931" i="3"/>
  <c r="AE931" i="3"/>
  <c r="W931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29" i="3" l="1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BL924" i="3" s="1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BN914" i="3" s="1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N912" i="3" s="1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K909" i="3" s="1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BN927" i="3" s="1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N925" i="3" s="1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T890" i="3" s="1"/>
  <c r="Q913" i="3"/>
  <c r="BN913" i="3" s="1"/>
  <c r="AK925" i="3"/>
  <c r="K880" i="3"/>
  <c r="K856" i="3"/>
  <c r="K854" i="3"/>
  <c r="K850" i="3"/>
  <c r="K846" i="3"/>
  <c r="AY931" i="3"/>
  <c r="BK931" i="3" s="1"/>
  <c r="L902" i="3"/>
  <c r="K895" i="3"/>
  <c r="L894" i="3"/>
  <c r="K887" i="3"/>
  <c r="L886" i="3"/>
  <c r="K879" i="3"/>
  <c r="L878" i="3"/>
  <c r="K816" i="3"/>
  <c r="K906" i="3"/>
  <c r="L870" i="3"/>
  <c r="L858" i="3"/>
  <c r="K855" i="3"/>
  <c r="K849" i="3"/>
  <c r="AL849" i="3" s="1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BL911" i="3" s="1"/>
  <c r="Q911" i="3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AY926" i="3"/>
  <c r="BM926" i="3" s="1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M928" i="3"/>
  <c r="BK930" i="3"/>
  <c r="BK910" i="3"/>
  <c r="BN918" i="3"/>
  <c r="BK918" i="3"/>
  <c r="BJ920" i="3"/>
  <c r="T919" i="3"/>
  <c r="BD919" i="3"/>
  <c r="AH919" i="3"/>
  <c r="M919" i="3"/>
  <c r="AR919" i="3"/>
  <c r="V919" i="3"/>
  <c r="AV919" i="3"/>
  <c r="Z919" i="3"/>
  <c r="BC919" i="3"/>
  <c r="AM919" i="3"/>
  <c r="W919" i="3"/>
  <c r="BL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8" i="3"/>
  <c r="BJ926" i="3"/>
  <c r="BN928" i="3"/>
  <c r="BK928" i="3"/>
  <c r="BJ910" i="3"/>
  <c r="BN911" i="3"/>
  <c r="BK911" i="3"/>
  <c r="BK912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BK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J927" i="3"/>
  <c r="BL931" i="3"/>
  <c r="BM931" i="3"/>
  <c r="BJ928" i="3"/>
  <c r="BN931" i="3"/>
  <c r="L908" i="3"/>
  <c r="K908" i="3"/>
  <c r="AD908" i="3" s="1"/>
  <c r="K905" i="3"/>
  <c r="L904" i="3"/>
  <c r="K901" i="3"/>
  <c r="L900" i="3"/>
  <c r="M900" i="3" s="1"/>
  <c r="K897" i="3"/>
  <c r="L896" i="3"/>
  <c r="T896" i="3" s="1"/>
  <c r="K893" i="3"/>
  <c r="L892" i="3"/>
  <c r="R892" i="3" s="1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Q904" i="3"/>
  <c r="AQ902" i="3"/>
  <c r="U900" i="3"/>
  <c r="AK900" i="3"/>
  <c r="BA900" i="3"/>
  <c r="AI898" i="3"/>
  <c r="R896" i="3"/>
  <c r="X896" i="3"/>
  <c r="AH896" i="3"/>
  <c r="AN896" i="3"/>
  <c r="AX896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V892" i="3"/>
  <c r="AD892" i="3"/>
  <c r="AL892" i="3"/>
  <c r="AT892" i="3"/>
  <c r="AZ892" i="3"/>
  <c r="BB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AR886" i="3"/>
  <c r="AO886" i="3"/>
  <c r="BC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S882" i="3"/>
  <c r="AG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R876" i="3"/>
  <c r="Z876" i="3"/>
  <c r="AH876" i="3"/>
  <c r="AP876" i="3"/>
  <c r="AX876" i="3"/>
  <c r="BF876" i="3"/>
  <c r="W876" i="3"/>
  <c r="AM876" i="3"/>
  <c r="BC876" i="3"/>
  <c r="U876" i="3"/>
  <c r="AK876" i="3"/>
  <c r="BA876" i="3"/>
  <c r="L875" i="3"/>
  <c r="N875" i="3" s="1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Z868" i="3"/>
  <c r="AH868" i="3"/>
  <c r="AP868" i="3"/>
  <c r="AX868" i="3"/>
  <c r="BF868" i="3"/>
  <c r="U868" i="3"/>
  <c r="AK868" i="3"/>
  <c r="BA868" i="3"/>
  <c r="W868" i="3"/>
  <c r="BC868" i="3"/>
  <c r="AQ868" i="3"/>
  <c r="L867" i="3"/>
  <c r="M867" i="3" s="1"/>
  <c r="N864" i="3"/>
  <c r="V864" i="3"/>
  <c r="AD864" i="3"/>
  <c r="AL864" i="3"/>
  <c r="AT864" i="3"/>
  <c r="BB864" i="3"/>
  <c r="O864" i="3"/>
  <c r="AE864" i="3"/>
  <c r="AU864" i="3"/>
  <c r="Q864" i="3"/>
  <c r="AW864" i="3"/>
  <c r="AC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BM816" i="3" s="1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AR808" i="3"/>
  <c r="AO808" i="3"/>
  <c r="AE808" i="3"/>
  <c r="L807" i="3"/>
  <c r="N807" i="3" s="1"/>
  <c r="AF800" i="3"/>
  <c r="S800" i="3"/>
  <c r="BE800" i="3"/>
  <c r="L799" i="3"/>
  <c r="AJ906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AA906" i="3"/>
  <c r="BG906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M895" i="3" s="1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AM854" i="3"/>
  <c r="AO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AL846" i="3"/>
  <c r="AE846" i="3"/>
  <c r="Y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R838" i="3"/>
  <c r="T838" i="3"/>
  <c r="V838" i="3"/>
  <c r="Z838" i="3"/>
  <c r="AB838" i="3"/>
  <c r="AD838" i="3"/>
  <c r="AH838" i="3"/>
  <c r="AJ838" i="3"/>
  <c r="AL838" i="3"/>
  <c r="AP838" i="3"/>
  <c r="AR838" i="3"/>
  <c r="AT838" i="3"/>
  <c r="AX838" i="3"/>
  <c r="AZ838" i="3"/>
  <c r="BB838" i="3"/>
  <c r="BF838" i="3"/>
  <c r="BH838" i="3"/>
  <c r="O838" i="3"/>
  <c r="W838" i="3"/>
  <c r="AA838" i="3"/>
  <c r="AE838" i="3"/>
  <c r="AM838" i="3"/>
  <c r="AQ838" i="3"/>
  <c r="AU838" i="3"/>
  <c r="BC838" i="3"/>
  <c r="BG838" i="3"/>
  <c r="M838" i="3"/>
  <c r="AC838" i="3"/>
  <c r="AK838" i="3"/>
  <c r="AS838" i="3"/>
  <c r="BI838" i="3"/>
  <c r="Q838" i="3"/>
  <c r="Y838" i="3"/>
  <c r="AO838" i="3"/>
  <c r="AW838" i="3"/>
  <c r="BE838" i="3"/>
  <c r="L837" i="3"/>
  <c r="K837" i="3"/>
  <c r="N834" i="3"/>
  <c r="P834" i="3"/>
  <c r="T834" i="3"/>
  <c r="V834" i="3"/>
  <c r="X834" i="3"/>
  <c r="AB834" i="3"/>
  <c r="AD834" i="3"/>
  <c r="AF834" i="3"/>
  <c r="AJ834" i="3"/>
  <c r="AL834" i="3"/>
  <c r="AN834" i="3"/>
  <c r="AR834" i="3"/>
  <c r="AT834" i="3"/>
  <c r="AV834" i="3"/>
  <c r="AZ834" i="3"/>
  <c r="BB834" i="3"/>
  <c r="BD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BM830" i="3" s="1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BK822" i="3" s="1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BK820" i="3" s="1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BK812" i="3" s="1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E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P906" i="3"/>
  <c r="AL906" i="3"/>
  <c r="Z906" i="3"/>
  <c r="V906" i="3"/>
  <c r="BH904" i="3"/>
  <c r="BD904" i="3"/>
  <c r="AV904" i="3"/>
  <c r="AR904" i="3"/>
  <c r="AN904" i="3"/>
  <c r="AF904" i="3"/>
  <c r="AB904" i="3"/>
  <c r="X904" i="3"/>
  <c r="P904" i="3"/>
  <c r="BF902" i="3"/>
  <c r="BB902" i="3"/>
  <c r="AP902" i="3"/>
  <c r="AL902" i="3"/>
  <c r="AD902" i="3"/>
  <c r="Z902" i="3"/>
  <c r="V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T898" i="3"/>
  <c r="AP898" i="3"/>
  <c r="AL898" i="3"/>
  <c r="AD898" i="3"/>
  <c r="Z898" i="3"/>
  <c r="V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0" i="3"/>
  <c r="BL880" i="3"/>
  <c r="BN880" i="3"/>
  <c r="BJ878" i="3"/>
  <c r="BL878" i="3"/>
  <c r="BN878" i="3"/>
  <c r="BJ872" i="3"/>
  <c r="BL872" i="3"/>
  <c r="BN872" i="3"/>
  <c r="BK830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N808" i="3" l="1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BM834" i="3" s="1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BN864" i="3" s="1"/>
  <c r="AS864" i="3"/>
  <c r="T864" i="3"/>
  <c r="BJ864" i="3" s="1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N876" i="3" l="1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BM783" i="3" s="1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AF714" i="3"/>
  <c r="O706" i="3"/>
  <c r="AU702" i="3"/>
  <c r="BE698" i="3"/>
  <c r="AI698" i="3"/>
  <c r="N698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BJ679" i="3" l="1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D634" i="3"/>
  <c r="BB634" i="3"/>
  <c r="Y634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66" i="3" l="1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Q567" i="3" s="1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U567" i="3"/>
  <c r="W567" i="3"/>
  <c r="AC567" i="3"/>
  <c r="AE567" i="3"/>
  <c r="AK567" i="3"/>
  <c r="AM567" i="3"/>
  <c r="AO567" i="3"/>
  <c r="AS567" i="3"/>
  <c r="AU567" i="3"/>
  <c r="AW567" i="3"/>
  <c r="BA567" i="3"/>
  <c r="BC567" i="3"/>
  <c r="BE567" i="3"/>
  <c r="BI567" i="3"/>
  <c r="N567" i="3"/>
  <c r="P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BL594" i="3" s="1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R567" i="3" l="1"/>
  <c r="BG567" i="3"/>
  <c r="AY567" i="3"/>
  <c r="AQ567" i="3"/>
  <c r="AI567" i="3"/>
  <c r="AA567" i="3"/>
  <c r="S567" i="3"/>
  <c r="BK567" i="3" s="1"/>
  <c r="AG567" i="3"/>
  <c r="Y567" i="3"/>
  <c r="BJ567" i="3" s="1"/>
  <c r="BM503" i="3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BE473" i="3"/>
  <c r="AR491" i="3"/>
  <c r="AY489" i="3"/>
  <c r="AC487" i="3"/>
  <c r="BE483" i="3"/>
  <c r="BC483" i="3"/>
  <c r="AW483" i="3"/>
  <c r="AU483" i="3"/>
  <c r="AO483" i="3"/>
  <c r="AM483" i="3"/>
  <c r="AG483" i="3"/>
  <c r="AE483" i="3"/>
  <c r="Y483" i="3"/>
  <c r="W483" i="3"/>
  <c r="Q483" i="3"/>
  <c r="O483" i="3"/>
  <c r="BG481" i="3"/>
  <c r="BE481" i="3"/>
  <c r="AW481" i="3"/>
  <c r="AS481" i="3"/>
  <c r="AK481" i="3"/>
  <c r="AI481" i="3"/>
  <c r="AA481" i="3"/>
  <c r="Y481" i="3"/>
  <c r="Q481" i="3"/>
  <c r="M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P478" i="3" s="1"/>
  <c r="L476" i="3"/>
  <c r="L474" i="3"/>
  <c r="N474" i="3" s="1"/>
  <c r="L472" i="3"/>
  <c r="L471" i="3"/>
  <c r="M471" i="3" s="1"/>
  <c r="AM491" i="3"/>
  <c r="AE491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AX486" i="3"/>
  <c r="BB485" i="3"/>
  <c r="AT485" i="3"/>
  <c r="AL485" i="3"/>
  <c r="AD485" i="3"/>
  <c r="V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AS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BA490" i="3" l="1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473" i="3" s="1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BM485" i="3" s="1"/>
  <c r="AB485" i="3"/>
  <c r="AJ485" i="3"/>
  <c r="AR485" i="3"/>
  <c r="AZ485" i="3"/>
  <c r="BH485" i="3"/>
  <c r="AL486" i="3"/>
  <c r="BD471" i="3"/>
  <c r="T471" i="3"/>
  <c r="BM471" i="3" s="1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BN487" i="3" s="1"/>
  <c r="AK487" i="3"/>
  <c r="S489" i="3"/>
  <c r="BI489" i="3"/>
  <c r="AC471" i="3"/>
  <c r="BK471" i="3" s="1"/>
  <c r="BK594" i="3"/>
  <c r="X471" i="3"/>
  <c r="AO471" i="3"/>
  <c r="U487" i="3"/>
  <c r="BL487" i="3" s="1"/>
  <c r="AQ487" i="3"/>
  <c r="AC489" i="3"/>
  <c r="AA487" i="3"/>
  <c r="BA487" i="3"/>
  <c r="AO489" i="3"/>
  <c r="BJ496" i="3"/>
  <c r="M477" i="3"/>
  <c r="P479" i="3"/>
  <c r="BN479" i="3" s="1"/>
  <c r="X479" i="3"/>
  <c r="AF479" i="3"/>
  <c r="AN479" i="3"/>
  <c r="AV479" i="3"/>
  <c r="BL479" i="3" s="1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BM479" i="3" s="1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BM483" i="3" s="1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BM487" i="3" s="1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BM489" i="3" s="1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BL489" i="3" s="1"/>
  <c r="AG489" i="3"/>
  <c r="AQ489" i="3"/>
  <c r="BA489" i="3"/>
  <c r="P491" i="3"/>
  <c r="BK491" i="3" s="1"/>
  <c r="Z491" i="3"/>
  <c r="AJ491" i="3"/>
  <c r="AV491" i="3"/>
  <c r="BF491" i="3"/>
  <c r="BC473" i="3"/>
  <c r="AQ473" i="3"/>
  <c r="AG473" i="3"/>
  <c r="W473" i="3"/>
  <c r="BM473" i="3" s="1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BK489" i="3" s="1"/>
  <c r="AT489" i="3"/>
  <c r="BB489" i="3"/>
  <c r="O490" i="3"/>
  <c r="Y490" i="3"/>
  <c r="AK490" i="3"/>
  <c r="AU490" i="3"/>
  <c r="BE490" i="3"/>
  <c r="S491" i="3"/>
  <c r="BM491" i="3" s="1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BL471" i="3" s="1"/>
  <c r="Z471" i="3"/>
  <c r="R471" i="3"/>
  <c r="BG471" i="3"/>
  <c r="AY471" i="3"/>
  <c r="AQ471" i="3"/>
  <c r="AI471" i="3"/>
  <c r="AA471" i="3"/>
  <c r="S477" i="3"/>
  <c r="BK477" i="3" s="1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M475" i="3" s="1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N475" i="3" s="1"/>
  <c r="BF475" i="3"/>
  <c r="AX475" i="3"/>
  <c r="AP475" i="3"/>
  <c r="AH475" i="3"/>
  <c r="BL475" i="3" s="1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BJ481" i="3" s="1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K473" i="3" s="1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K481" i="3"/>
  <c r="BK483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N471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J475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L477" i="3" l="1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AF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BJ434" i="3" s="1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N434" i="3"/>
  <c r="BE433" i="3" l="1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K421" i="3" s="1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7" i="3" l="1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AF167" i="3" s="1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Q116" i="3" l="1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<sst xmlns="http://schemas.openxmlformats.org/spreadsheetml/2006/main" count="6592" uniqueCount="401">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</sst>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1.2513000000000001</v>
      </c>
      <c r="D2">
        <v>0.89910000000000001</v>
      </c>
      <c r="E2">
        <v>2.1080999999999999</v>
      </c>
    </row>
    <row r="3" spans="1:5" x14ac:dyDescent="0.25">
      <c r="A3" t="s">
        <v>338</v>
      </c>
      <c r="B3" t="s">
        <v>72</v>
      </c>
      <c r="C3">
        <v>1.2513000000000001</v>
      </c>
      <c r="D3">
        <v>0.9133</v>
      </c>
      <c r="E3">
        <v>0.90349999999999997</v>
      </c>
    </row>
    <row r="4" spans="1:5" x14ac:dyDescent="0.25">
      <c r="A4" t="s">
        <v>338</v>
      </c>
      <c r="B4" t="s">
        <v>73</v>
      </c>
      <c r="C4">
        <v>1.2513000000000001</v>
      </c>
      <c r="D4">
        <v>0.4995</v>
      </c>
      <c r="E4">
        <v>0.79059999999999997</v>
      </c>
    </row>
    <row r="5" spans="1:5" x14ac:dyDescent="0.25">
      <c r="A5" t="s">
        <v>338</v>
      </c>
      <c r="B5" t="s">
        <v>74</v>
      </c>
      <c r="C5">
        <v>1.2513000000000001</v>
      </c>
      <c r="D5">
        <v>0.68500000000000005</v>
      </c>
      <c r="E5">
        <v>0.60229999999999995</v>
      </c>
    </row>
    <row r="6" spans="1:5" x14ac:dyDescent="0.25">
      <c r="A6" t="s">
        <v>338</v>
      </c>
      <c r="B6" t="s">
        <v>75</v>
      </c>
      <c r="C6">
        <v>1.2513000000000001</v>
      </c>
      <c r="D6">
        <v>0.68500000000000005</v>
      </c>
      <c r="E6">
        <v>1.3552</v>
      </c>
    </row>
    <row r="7" spans="1:5" x14ac:dyDescent="0.25">
      <c r="A7" t="s">
        <v>338</v>
      </c>
      <c r="B7" t="s">
        <v>76</v>
      </c>
      <c r="C7">
        <v>1.2513000000000001</v>
      </c>
      <c r="D7">
        <v>0.79920000000000002</v>
      </c>
      <c r="E7">
        <v>0.75290000000000001</v>
      </c>
    </row>
    <row r="8" spans="1:5" x14ac:dyDescent="0.25">
      <c r="A8" t="s">
        <v>338</v>
      </c>
      <c r="B8" t="s">
        <v>77</v>
      </c>
      <c r="C8">
        <v>1.2513000000000001</v>
      </c>
      <c r="D8">
        <v>1.1988000000000001</v>
      </c>
      <c r="E8">
        <v>1.9763999999999999</v>
      </c>
    </row>
    <row r="9" spans="1:5" x14ac:dyDescent="0.25">
      <c r="A9" t="s">
        <v>338</v>
      </c>
      <c r="B9" t="s">
        <v>78</v>
      </c>
      <c r="C9">
        <v>1.2513000000000001</v>
      </c>
      <c r="D9">
        <v>0.68500000000000005</v>
      </c>
      <c r="E9">
        <v>0.90349999999999997</v>
      </c>
    </row>
    <row r="10" spans="1:5" x14ac:dyDescent="0.25">
      <c r="A10" t="s">
        <v>338</v>
      </c>
      <c r="B10" t="s">
        <v>79</v>
      </c>
      <c r="C10">
        <v>1.2513000000000001</v>
      </c>
      <c r="D10">
        <v>1.5983000000000001</v>
      </c>
      <c r="E10">
        <v>1.0541</v>
      </c>
    </row>
    <row r="11" spans="1:5" x14ac:dyDescent="0.25">
      <c r="A11" t="s">
        <v>338</v>
      </c>
      <c r="B11" t="s">
        <v>80</v>
      </c>
      <c r="C11">
        <v>1.2513000000000001</v>
      </c>
      <c r="D11">
        <v>1.2558</v>
      </c>
      <c r="E11">
        <v>0.75290000000000001</v>
      </c>
    </row>
    <row r="12" spans="1:5" x14ac:dyDescent="0.25">
      <c r="A12" t="s">
        <v>338</v>
      </c>
      <c r="B12" t="s">
        <v>81</v>
      </c>
      <c r="C12">
        <v>1.2513000000000001</v>
      </c>
      <c r="D12">
        <v>0.59940000000000004</v>
      </c>
      <c r="E12">
        <v>0.52700000000000002</v>
      </c>
    </row>
    <row r="13" spans="1:5" x14ac:dyDescent="0.25">
      <c r="A13" t="s">
        <v>338</v>
      </c>
      <c r="B13" t="s">
        <v>82</v>
      </c>
      <c r="C13">
        <v>1.2513000000000001</v>
      </c>
      <c r="D13">
        <v>1.3985000000000001</v>
      </c>
      <c r="E13">
        <v>1.3176000000000001</v>
      </c>
    </row>
    <row r="14" spans="1:5" x14ac:dyDescent="0.25">
      <c r="A14" t="s">
        <v>338</v>
      </c>
      <c r="B14" t="s">
        <v>83</v>
      </c>
      <c r="C14">
        <v>1.2513000000000001</v>
      </c>
      <c r="D14">
        <v>0.69930000000000003</v>
      </c>
      <c r="E14">
        <v>0.65880000000000005</v>
      </c>
    </row>
    <row r="15" spans="1:5" x14ac:dyDescent="0.25">
      <c r="A15" t="s">
        <v>338</v>
      </c>
      <c r="B15" t="s">
        <v>84</v>
      </c>
      <c r="C15">
        <v>1.2513000000000001</v>
      </c>
      <c r="D15">
        <v>0.79920000000000002</v>
      </c>
      <c r="E15">
        <v>0.79059999999999997</v>
      </c>
    </row>
    <row r="16" spans="1:5" x14ac:dyDescent="0.25">
      <c r="A16" t="s">
        <v>338</v>
      </c>
      <c r="B16" t="s">
        <v>85</v>
      </c>
      <c r="C16">
        <v>1.2513000000000001</v>
      </c>
      <c r="D16">
        <v>1.3985000000000001</v>
      </c>
      <c r="E16">
        <v>1.4494</v>
      </c>
    </row>
    <row r="17" spans="1:5" x14ac:dyDescent="0.25">
      <c r="A17" t="s">
        <v>338</v>
      </c>
      <c r="B17" t="s">
        <v>86</v>
      </c>
      <c r="C17">
        <v>1.2513000000000001</v>
      </c>
      <c r="D17">
        <v>1.1988000000000001</v>
      </c>
      <c r="E17">
        <v>1.8446</v>
      </c>
    </row>
    <row r="18" spans="1:5" x14ac:dyDescent="0.25">
      <c r="A18" t="s">
        <v>338</v>
      </c>
      <c r="B18" t="s">
        <v>87</v>
      </c>
      <c r="C18">
        <v>1.2513000000000001</v>
      </c>
      <c r="D18">
        <v>0.68500000000000005</v>
      </c>
      <c r="E18">
        <v>0.75290000000000001</v>
      </c>
    </row>
    <row r="19" spans="1:5" x14ac:dyDescent="0.25">
      <c r="A19" t="s">
        <v>338</v>
      </c>
      <c r="B19" t="s">
        <v>88</v>
      </c>
      <c r="C19">
        <v>1.2513000000000001</v>
      </c>
      <c r="D19">
        <v>0.57079999999999997</v>
      </c>
      <c r="E19">
        <v>1.0541</v>
      </c>
    </row>
    <row r="20" spans="1:5" x14ac:dyDescent="0.25">
      <c r="A20" t="s">
        <v>338</v>
      </c>
      <c r="B20" t="s">
        <v>89</v>
      </c>
      <c r="C20">
        <v>1.2513000000000001</v>
      </c>
      <c r="D20">
        <v>0.57079999999999997</v>
      </c>
      <c r="E20">
        <v>0.45169999999999999</v>
      </c>
    </row>
    <row r="21" spans="1:5" x14ac:dyDescent="0.25">
      <c r="A21" t="s">
        <v>338</v>
      </c>
      <c r="B21" t="s">
        <v>90</v>
      </c>
      <c r="C21">
        <v>1.2513000000000001</v>
      </c>
      <c r="D21">
        <v>1.3985000000000001</v>
      </c>
      <c r="E21">
        <v>0.65880000000000005</v>
      </c>
    </row>
    <row r="22" spans="1:5" x14ac:dyDescent="0.25">
      <c r="A22" t="s">
        <v>338</v>
      </c>
      <c r="B22" t="s">
        <v>91</v>
      </c>
      <c r="C22">
        <v>1.2513000000000001</v>
      </c>
      <c r="D22">
        <v>1.0275000000000001</v>
      </c>
      <c r="E22">
        <v>1.0541</v>
      </c>
    </row>
    <row r="23" spans="1:5" x14ac:dyDescent="0.25">
      <c r="A23" t="s">
        <v>338</v>
      </c>
      <c r="B23" t="s">
        <v>92</v>
      </c>
      <c r="C23">
        <v>1.2513000000000001</v>
      </c>
      <c r="D23">
        <v>1.0275000000000001</v>
      </c>
      <c r="E23">
        <v>0.90349999999999997</v>
      </c>
    </row>
    <row r="24" spans="1:5" x14ac:dyDescent="0.25">
      <c r="A24" t="s">
        <v>338</v>
      </c>
      <c r="B24" t="s">
        <v>93</v>
      </c>
      <c r="C24">
        <v>1.2513000000000001</v>
      </c>
      <c r="D24">
        <v>0.89910000000000001</v>
      </c>
      <c r="E24">
        <v>0.79059999999999997</v>
      </c>
    </row>
    <row r="25" spans="1:5" x14ac:dyDescent="0.25">
      <c r="A25" t="s">
        <v>338</v>
      </c>
      <c r="B25" t="s">
        <v>94</v>
      </c>
      <c r="C25">
        <v>1.2513000000000001</v>
      </c>
      <c r="D25">
        <v>1.5983000000000001</v>
      </c>
      <c r="E25">
        <v>0.30120000000000002</v>
      </c>
    </row>
    <row r="26" spans="1:5" x14ac:dyDescent="0.25">
      <c r="A26" t="s">
        <v>338</v>
      </c>
      <c r="B26" t="s">
        <v>95</v>
      </c>
      <c r="C26">
        <v>1.2513000000000001</v>
      </c>
      <c r="D26">
        <v>0.999</v>
      </c>
      <c r="E26">
        <v>1.0541</v>
      </c>
    </row>
    <row r="27" spans="1:5" x14ac:dyDescent="0.25">
      <c r="A27" t="s">
        <v>338</v>
      </c>
      <c r="B27" t="s">
        <v>96</v>
      </c>
      <c r="C27">
        <v>1.2513000000000001</v>
      </c>
      <c r="D27">
        <v>1.7981</v>
      </c>
      <c r="E27">
        <v>0.92230000000000001</v>
      </c>
    </row>
    <row r="28" spans="1:5" x14ac:dyDescent="0.25">
      <c r="A28" t="s">
        <v>350</v>
      </c>
      <c r="B28" t="s">
        <v>97</v>
      </c>
      <c r="C28">
        <v>1.7</v>
      </c>
      <c r="D28">
        <v>1.1765000000000001</v>
      </c>
      <c r="E28">
        <v>1.0974999999999999</v>
      </c>
    </row>
    <row r="29" spans="1:5" x14ac:dyDescent="0.25">
      <c r="A29" t="s">
        <v>350</v>
      </c>
      <c r="B29" t="s">
        <v>98</v>
      </c>
      <c r="C29">
        <v>1.7</v>
      </c>
      <c r="D29">
        <v>0.94120000000000004</v>
      </c>
      <c r="E29">
        <v>0.439</v>
      </c>
    </row>
    <row r="30" spans="1:5" x14ac:dyDescent="0.25">
      <c r="A30" t="s">
        <v>350</v>
      </c>
      <c r="B30" t="s">
        <v>99</v>
      </c>
      <c r="C30">
        <v>1.7</v>
      </c>
      <c r="D30">
        <v>0.47060000000000002</v>
      </c>
      <c r="E30">
        <v>1.3169999999999999</v>
      </c>
    </row>
    <row r="31" spans="1:5" x14ac:dyDescent="0.25">
      <c r="A31" t="s">
        <v>350</v>
      </c>
      <c r="B31" t="s">
        <v>100</v>
      </c>
      <c r="C31">
        <v>1.7</v>
      </c>
      <c r="D31">
        <v>0.44119999999999998</v>
      </c>
      <c r="E31">
        <v>0.54879999999999995</v>
      </c>
    </row>
    <row r="32" spans="1:5" x14ac:dyDescent="0.25">
      <c r="A32" t="s">
        <v>350</v>
      </c>
      <c r="B32" t="s">
        <v>101</v>
      </c>
      <c r="C32">
        <v>1.7</v>
      </c>
      <c r="D32">
        <v>0.94120000000000004</v>
      </c>
      <c r="E32">
        <v>1.4634</v>
      </c>
    </row>
    <row r="33" spans="1:5" x14ac:dyDescent="0.25">
      <c r="A33" t="s">
        <v>350</v>
      </c>
      <c r="B33" t="s">
        <v>102</v>
      </c>
      <c r="C33">
        <v>1.7</v>
      </c>
      <c r="D33">
        <v>0.70589999999999997</v>
      </c>
      <c r="E33">
        <v>1.1707000000000001</v>
      </c>
    </row>
    <row r="34" spans="1:5" x14ac:dyDescent="0.25">
      <c r="A34" t="s">
        <v>350</v>
      </c>
      <c r="B34" t="s">
        <v>103</v>
      </c>
      <c r="C34">
        <v>1.7</v>
      </c>
      <c r="D34">
        <v>1.1765000000000001</v>
      </c>
      <c r="E34">
        <v>1.0974999999999999</v>
      </c>
    </row>
    <row r="35" spans="1:5" x14ac:dyDescent="0.25">
      <c r="A35" t="s">
        <v>350</v>
      </c>
      <c r="B35" t="s">
        <v>104</v>
      </c>
      <c r="C35">
        <v>1.7</v>
      </c>
      <c r="D35">
        <v>1.0588</v>
      </c>
      <c r="E35">
        <v>0.878</v>
      </c>
    </row>
    <row r="36" spans="1:5" x14ac:dyDescent="0.25">
      <c r="A36" t="s">
        <v>350</v>
      </c>
      <c r="B36" t="s">
        <v>105</v>
      </c>
      <c r="C36">
        <v>1.7</v>
      </c>
      <c r="D36">
        <v>1.8824000000000001</v>
      </c>
      <c r="E36">
        <v>0.439</v>
      </c>
    </row>
    <row r="37" spans="1:5" x14ac:dyDescent="0.25">
      <c r="A37" t="s">
        <v>350</v>
      </c>
      <c r="B37" t="s">
        <v>106</v>
      </c>
      <c r="C37">
        <v>1.7</v>
      </c>
      <c r="D37">
        <v>1.5294000000000001</v>
      </c>
      <c r="E37">
        <v>1.0244</v>
      </c>
    </row>
    <row r="38" spans="1:5" x14ac:dyDescent="0.25">
      <c r="A38" t="s">
        <v>350</v>
      </c>
      <c r="B38" t="s">
        <v>107</v>
      </c>
      <c r="C38">
        <v>1.7</v>
      </c>
      <c r="D38">
        <v>0.82350000000000001</v>
      </c>
      <c r="E38">
        <v>1.0244</v>
      </c>
    </row>
    <row r="39" spans="1:5" x14ac:dyDescent="0.25">
      <c r="A39" t="s">
        <v>350</v>
      </c>
      <c r="B39" t="s">
        <v>108</v>
      </c>
      <c r="C39">
        <v>1.7</v>
      </c>
      <c r="D39">
        <v>0.7843</v>
      </c>
      <c r="E39">
        <v>1.3413999999999999</v>
      </c>
    </row>
    <row r="40" spans="1:5" x14ac:dyDescent="0.25">
      <c r="A40" t="s">
        <v>339</v>
      </c>
      <c r="B40" t="s">
        <v>109</v>
      </c>
      <c r="C40">
        <v>1.1861999999999999</v>
      </c>
      <c r="D40">
        <v>0.7782</v>
      </c>
      <c r="E40">
        <v>0.65269999999999995</v>
      </c>
    </row>
    <row r="41" spans="1:5" x14ac:dyDescent="0.25">
      <c r="A41" t="s">
        <v>339</v>
      </c>
      <c r="B41" t="s">
        <v>110</v>
      </c>
      <c r="C41">
        <v>1.1861999999999999</v>
      </c>
      <c r="D41">
        <v>1.2645</v>
      </c>
      <c r="E41">
        <v>1.1785000000000001</v>
      </c>
    </row>
    <row r="42" spans="1:5" x14ac:dyDescent="0.25">
      <c r="A42" t="s">
        <v>339</v>
      </c>
      <c r="B42" t="s">
        <v>111</v>
      </c>
      <c r="C42">
        <v>1.1861999999999999</v>
      </c>
      <c r="D42">
        <v>1.7563</v>
      </c>
      <c r="E42">
        <v>0.47139999999999999</v>
      </c>
    </row>
    <row r="43" spans="1:5" x14ac:dyDescent="0.25">
      <c r="A43" t="s">
        <v>339</v>
      </c>
      <c r="B43" t="s">
        <v>112</v>
      </c>
      <c r="C43">
        <v>1.1861999999999999</v>
      </c>
      <c r="D43">
        <v>0.58360000000000001</v>
      </c>
      <c r="E43">
        <v>0.79769999999999996</v>
      </c>
    </row>
    <row r="44" spans="1:5" x14ac:dyDescent="0.25">
      <c r="A44" t="s">
        <v>339</v>
      </c>
      <c r="B44" t="s">
        <v>113</v>
      </c>
      <c r="C44">
        <v>1.1861999999999999</v>
      </c>
      <c r="D44">
        <v>1.1496</v>
      </c>
      <c r="E44">
        <v>1.4570000000000001</v>
      </c>
    </row>
    <row r="45" spans="1:5" x14ac:dyDescent="0.25">
      <c r="A45" t="s">
        <v>339</v>
      </c>
      <c r="B45" t="s">
        <v>114</v>
      </c>
      <c r="C45">
        <v>1.1861999999999999</v>
      </c>
      <c r="D45">
        <v>1.2645</v>
      </c>
      <c r="E45">
        <v>1.3355999999999999</v>
      </c>
    </row>
    <row r="46" spans="1:5" x14ac:dyDescent="0.25">
      <c r="A46" t="s">
        <v>339</v>
      </c>
      <c r="B46" t="s">
        <v>115</v>
      </c>
      <c r="C46">
        <v>1.1861999999999999</v>
      </c>
      <c r="D46">
        <v>0.97270000000000001</v>
      </c>
      <c r="E46">
        <v>0.72519999999999996</v>
      </c>
    </row>
    <row r="47" spans="1:5" x14ac:dyDescent="0.25">
      <c r="A47" t="s">
        <v>339</v>
      </c>
      <c r="B47" t="s">
        <v>116</v>
      </c>
      <c r="C47">
        <v>1.1861999999999999</v>
      </c>
      <c r="D47">
        <v>0.56200000000000006</v>
      </c>
      <c r="E47">
        <v>1.5712999999999999</v>
      </c>
    </row>
    <row r="48" spans="1:5" x14ac:dyDescent="0.25">
      <c r="A48" t="s">
        <v>339</v>
      </c>
      <c r="B48" t="s">
        <v>117</v>
      </c>
      <c r="C48">
        <v>1.1861999999999999</v>
      </c>
      <c r="D48">
        <v>1.1240000000000001</v>
      </c>
      <c r="E48">
        <v>1.1785000000000001</v>
      </c>
    </row>
    <row r="49" spans="1:5" x14ac:dyDescent="0.25">
      <c r="A49" t="s">
        <v>339</v>
      </c>
      <c r="B49" t="s">
        <v>118</v>
      </c>
      <c r="C49">
        <v>1.1861999999999999</v>
      </c>
      <c r="D49">
        <v>0.84299999999999997</v>
      </c>
      <c r="E49">
        <v>1.2329000000000001</v>
      </c>
    </row>
    <row r="50" spans="1:5" x14ac:dyDescent="0.25">
      <c r="A50" t="s">
        <v>339</v>
      </c>
      <c r="B50" t="s">
        <v>119</v>
      </c>
      <c r="C50">
        <v>1.1861999999999999</v>
      </c>
      <c r="D50">
        <v>1.4560999999999999</v>
      </c>
      <c r="E50">
        <v>1.0285</v>
      </c>
    </row>
    <row r="51" spans="1:5" x14ac:dyDescent="0.25">
      <c r="A51" t="s">
        <v>339</v>
      </c>
      <c r="B51" t="s">
        <v>120</v>
      </c>
      <c r="C51">
        <v>1.1861999999999999</v>
      </c>
      <c r="D51">
        <v>0.7782</v>
      </c>
      <c r="E51">
        <v>0.87029999999999996</v>
      </c>
    </row>
    <row r="52" spans="1:5" x14ac:dyDescent="0.25">
      <c r="A52" t="s">
        <v>339</v>
      </c>
      <c r="B52" t="s">
        <v>121</v>
      </c>
      <c r="C52">
        <v>1.1861999999999999</v>
      </c>
      <c r="D52">
        <v>1.1942999999999999</v>
      </c>
      <c r="E52">
        <v>1.0213000000000001</v>
      </c>
    </row>
    <row r="53" spans="1:5" x14ac:dyDescent="0.25">
      <c r="A53" t="s">
        <v>339</v>
      </c>
      <c r="B53" t="s">
        <v>122</v>
      </c>
      <c r="C53">
        <v>1.1861999999999999</v>
      </c>
      <c r="D53">
        <v>0.84299999999999997</v>
      </c>
      <c r="E53">
        <v>0.86419999999999997</v>
      </c>
    </row>
    <row r="54" spans="1:5" x14ac:dyDescent="0.25">
      <c r="A54" t="s">
        <v>339</v>
      </c>
      <c r="B54" t="s">
        <v>123</v>
      </c>
      <c r="C54">
        <v>1.1861999999999999</v>
      </c>
      <c r="D54">
        <v>1.3348</v>
      </c>
      <c r="E54">
        <v>1.0213000000000001</v>
      </c>
    </row>
    <row r="55" spans="1:5" x14ac:dyDescent="0.25">
      <c r="A55" t="s">
        <v>339</v>
      </c>
      <c r="B55" t="s">
        <v>124</v>
      </c>
      <c r="C55">
        <v>1.1861999999999999</v>
      </c>
      <c r="D55">
        <v>0.90790000000000004</v>
      </c>
      <c r="E55">
        <v>1.0153000000000001</v>
      </c>
    </row>
    <row r="56" spans="1:5" x14ac:dyDescent="0.25">
      <c r="A56" t="s">
        <v>339</v>
      </c>
      <c r="B56" t="s">
        <v>125</v>
      </c>
      <c r="C56">
        <v>1.1861999999999999</v>
      </c>
      <c r="D56">
        <v>1.4915</v>
      </c>
      <c r="E56">
        <v>1.5228999999999999</v>
      </c>
    </row>
    <row r="57" spans="1:5" x14ac:dyDescent="0.25">
      <c r="A57" t="s">
        <v>339</v>
      </c>
      <c r="B57" t="s">
        <v>126</v>
      </c>
      <c r="C57">
        <v>1.1861999999999999</v>
      </c>
      <c r="D57">
        <v>0.84299999999999997</v>
      </c>
      <c r="E57">
        <v>0.70709999999999995</v>
      </c>
    </row>
    <row r="58" spans="1:5" x14ac:dyDescent="0.25">
      <c r="A58" t="s">
        <v>339</v>
      </c>
      <c r="B58" t="s">
        <v>127</v>
      </c>
      <c r="C58">
        <v>1.1861999999999999</v>
      </c>
      <c r="D58">
        <v>0.70250000000000001</v>
      </c>
      <c r="E58">
        <v>0.70709999999999995</v>
      </c>
    </row>
    <row r="59" spans="1:5" x14ac:dyDescent="0.25">
      <c r="A59" t="s">
        <v>339</v>
      </c>
      <c r="B59" t="s">
        <v>128</v>
      </c>
      <c r="C59">
        <v>1.1861999999999999</v>
      </c>
      <c r="D59">
        <v>0.36130000000000001</v>
      </c>
      <c r="E59">
        <v>0.74080000000000001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1.4847999999999999</v>
      </c>
      <c r="D76">
        <v>1.347</v>
      </c>
      <c r="E76">
        <v>0.33850000000000002</v>
      </c>
    </row>
    <row r="77" spans="1:5" x14ac:dyDescent="0.25">
      <c r="A77" t="s">
        <v>341</v>
      </c>
      <c r="B77" t="s">
        <v>146</v>
      </c>
      <c r="C77">
        <v>1.4847999999999999</v>
      </c>
      <c r="D77">
        <v>0.78569999999999995</v>
      </c>
      <c r="E77">
        <v>1.1282000000000001</v>
      </c>
    </row>
    <row r="78" spans="1:5" x14ac:dyDescent="0.25">
      <c r="A78" t="s">
        <v>341</v>
      </c>
      <c r="B78" t="s">
        <v>147</v>
      </c>
      <c r="C78">
        <v>1.4847999999999999</v>
      </c>
      <c r="D78">
        <v>0.80820000000000003</v>
      </c>
      <c r="E78">
        <v>0.67689999999999995</v>
      </c>
    </row>
    <row r="79" spans="1:5" x14ac:dyDescent="0.25">
      <c r="A79" t="s">
        <v>341</v>
      </c>
      <c r="B79" t="s">
        <v>148</v>
      </c>
      <c r="C79">
        <v>1.4847999999999999</v>
      </c>
      <c r="D79">
        <v>1.0102</v>
      </c>
      <c r="E79">
        <v>0.84619999999999995</v>
      </c>
    </row>
    <row r="80" spans="1:5" x14ac:dyDescent="0.25">
      <c r="A80" t="s">
        <v>341</v>
      </c>
      <c r="B80" t="s">
        <v>149</v>
      </c>
      <c r="C80">
        <v>1.4847999999999999</v>
      </c>
      <c r="D80">
        <v>1.6837</v>
      </c>
      <c r="E80">
        <v>0.42309999999999998</v>
      </c>
    </row>
    <row r="81" spans="1:5" x14ac:dyDescent="0.25">
      <c r="A81" t="s">
        <v>341</v>
      </c>
      <c r="B81" t="s">
        <v>150</v>
      </c>
      <c r="C81">
        <v>1.4847999999999999</v>
      </c>
      <c r="D81">
        <v>1.0775999999999999</v>
      </c>
      <c r="E81">
        <v>1.5230999999999999</v>
      </c>
    </row>
    <row r="82" spans="1:5" x14ac:dyDescent="0.25">
      <c r="A82" t="s">
        <v>341</v>
      </c>
      <c r="B82" t="s">
        <v>151</v>
      </c>
      <c r="C82">
        <v>1.4847999999999999</v>
      </c>
      <c r="D82">
        <v>1.4817</v>
      </c>
      <c r="E82">
        <v>1.0154000000000001</v>
      </c>
    </row>
    <row r="83" spans="1:5" x14ac:dyDescent="0.25">
      <c r="A83" t="s">
        <v>341</v>
      </c>
      <c r="B83" t="s">
        <v>152</v>
      </c>
      <c r="C83">
        <v>1.4847999999999999</v>
      </c>
      <c r="D83">
        <v>0.78569999999999995</v>
      </c>
      <c r="E83">
        <v>0.98719999999999997</v>
      </c>
    </row>
    <row r="84" spans="1:5" x14ac:dyDescent="0.25">
      <c r="A84" t="s">
        <v>341</v>
      </c>
      <c r="B84" t="s">
        <v>318</v>
      </c>
      <c r="C84">
        <v>1.4847999999999999</v>
      </c>
      <c r="D84">
        <v>1.1225000000000001</v>
      </c>
      <c r="E84">
        <v>0.70509999999999995</v>
      </c>
    </row>
    <row r="85" spans="1:5" x14ac:dyDescent="0.25">
      <c r="A85" t="s">
        <v>341</v>
      </c>
      <c r="B85" t="s">
        <v>153</v>
      </c>
      <c r="C85">
        <v>1.4847999999999999</v>
      </c>
      <c r="D85">
        <v>0.53879999999999995</v>
      </c>
      <c r="E85">
        <v>1.0154000000000001</v>
      </c>
    </row>
    <row r="86" spans="1:5" x14ac:dyDescent="0.25">
      <c r="A86" t="s">
        <v>341</v>
      </c>
      <c r="B86" t="s">
        <v>154</v>
      </c>
      <c r="C86">
        <v>1.4847999999999999</v>
      </c>
      <c r="D86">
        <v>0.56120000000000003</v>
      </c>
      <c r="E86">
        <v>1.9743999999999999</v>
      </c>
    </row>
    <row r="87" spans="1:5" x14ac:dyDescent="0.25">
      <c r="A87" t="s">
        <v>341</v>
      </c>
      <c r="B87" t="s">
        <v>319</v>
      </c>
      <c r="C87">
        <v>1.4847999999999999</v>
      </c>
      <c r="D87">
        <v>0.80820000000000003</v>
      </c>
      <c r="E87">
        <v>1.3539000000000001</v>
      </c>
    </row>
    <row r="88" spans="1:5" x14ac:dyDescent="0.25">
      <c r="A88" t="s">
        <v>351</v>
      </c>
      <c r="B88" t="s">
        <v>155</v>
      </c>
      <c r="C88">
        <v>1.2464</v>
      </c>
      <c r="D88">
        <v>0.58350000000000002</v>
      </c>
      <c r="E88">
        <v>1.1478999999999999</v>
      </c>
    </row>
    <row r="89" spans="1:5" x14ac:dyDescent="0.25">
      <c r="A89" t="s">
        <v>351</v>
      </c>
      <c r="B89" t="s">
        <v>156</v>
      </c>
      <c r="C89">
        <v>1.2464</v>
      </c>
      <c r="D89">
        <v>0.73550000000000004</v>
      </c>
      <c r="E89">
        <v>0.90200000000000002</v>
      </c>
    </row>
    <row r="90" spans="1:5" x14ac:dyDescent="0.25">
      <c r="A90" t="s">
        <v>351</v>
      </c>
      <c r="B90" t="s">
        <v>157</v>
      </c>
      <c r="C90">
        <v>1.2464</v>
      </c>
      <c r="D90">
        <v>0.87519999999999998</v>
      </c>
      <c r="E90">
        <v>1.4759</v>
      </c>
    </row>
    <row r="91" spans="1:5" x14ac:dyDescent="0.25">
      <c r="A91" t="s">
        <v>351</v>
      </c>
      <c r="B91" t="s">
        <v>158</v>
      </c>
      <c r="C91">
        <v>1.2464</v>
      </c>
      <c r="D91">
        <v>1.2703</v>
      </c>
      <c r="E91">
        <v>0.82679999999999998</v>
      </c>
    </row>
    <row r="92" spans="1:5" x14ac:dyDescent="0.25">
      <c r="A92" t="s">
        <v>351</v>
      </c>
      <c r="B92" t="s">
        <v>159</v>
      </c>
      <c r="C92">
        <v>1.2464</v>
      </c>
      <c r="D92">
        <v>0.86919999999999997</v>
      </c>
      <c r="E92">
        <v>1.0523</v>
      </c>
    </row>
    <row r="93" spans="1:5" x14ac:dyDescent="0.25">
      <c r="A93" t="s">
        <v>351</v>
      </c>
      <c r="B93" t="s">
        <v>160</v>
      </c>
      <c r="C93">
        <v>1.2464</v>
      </c>
      <c r="D93">
        <v>0.94820000000000004</v>
      </c>
      <c r="E93">
        <v>0.57399999999999995</v>
      </c>
    </row>
    <row r="94" spans="1:5" x14ac:dyDescent="0.25">
      <c r="A94" t="s">
        <v>351</v>
      </c>
      <c r="B94" t="s">
        <v>161</v>
      </c>
      <c r="C94">
        <v>1.2464</v>
      </c>
      <c r="D94">
        <v>1.4709000000000001</v>
      </c>
      <c r="E94">
        <v>0.67649999999999999</v>
      </c>
    </row>
    <row r="95" spans="1:5" x14ac:dyDescent="0.25">
      <c r="A95" t="s">
        <v>351</v>
      </c>
      <c r="B95" t="s">
        <v>162</v>
      </c>
      <c r="C95">
        <v>1.2464</v>
      </c>
      <c r="D95">
        <v>0.51060000000000005</v>
      </c>
      <c r="E95">
        <v>1.7219</v>
      </c>
    </row>
    <row r="96" spans="1:5" x14ac:dyDescent="0.25">
      <c r="A96" t="s">
        <v>351</v>
      </c>
      <c r="B96" t="s">
        <v>163</v>
      </c>
      <c r="C96">
        <v>1.2464</v>
      </c>
      <c r="D96">
        <v>1.3371999999999999</v>
      </c>
      <c r="E96">
        <v>0.45100000000000001</v>
      </c>
    </row>
    <row r="97" spans="1:5" x14ac:dyDescent="0.25">
      <c r="A97" t="s">
        <v>351</v>
      </c>
      <c r="B97" t="s">
        <v>164</v>
      </c>
      <c r="C97">
        <v>1.2464</v>
      </c>
      <c r="D97">
        <v>1.0697000000000001</v>
      </c>
      <c r="E97">
        <v>0.90200000000000002</v>
      </c>
    </row>
    <row r="98" spans="1:5" x14ac:dyDescent="0.25">
      <c r="A98" t="s">
        <v>351</v>
      </c>
      <c r="B98" t="s">
        <v>165</v>
      </c>
      <c r="C98">
        <v>1.2464</v>
      </c>
      <c r="D98">
        <v>0.65639999999999998</v>
      </c>
      <c r="E98">
        <v>1.3938999999999999</v>
      </c>
    </row>
    <row r="99" spans="1:5" x14ac:dyDescent="0.25">
      <c r="A99" t="s">
        <v>351</v>
      </c>
      <c r="B99" t="s">
        <v>166</v>
      </c>
      <c r="C99">
        <v>1.2464</v>
      </c>
      <c r="D99">
        <v>1.6046</v>
      </c>
      <c r="E99">
        <v>0.98399999999999999</v>
      </c>
    </row>
    <row r="100" spans="1:5" x14ac:dyDescent="0.25">
      <c r="A100" t="s">
        <v>342</v>
      </c>
      <c r="B100" t="s">
        <v>167</v>
      </c>
      <c r="C100">
        <v>1.3654999999999999</v>
      </c>
      <c r="D100">
        <v>1.6215999999999999</v>
      </c>
      <c r="E100">
        <v>1.0119</v>
      </c>
    </row>
    <row r="101" spans="1:5" x14ac:dyDescent="0.25">
      <c r="A101" t="s">
        <v>342</v>
      </c>
      <c r="B101" t="s">
        <v>168</v>
      </c>
      <c r="C101">
        <v>1.3654999999999999</v>
      </c>
      <c r="D101">
        <v>1.0741000000000001</v>
      </c>
      <c r="E101">
        <v>1.0556000000000001</v>
      </c>
    </row>
    <row r="102" spans="1:5" x14ac:dyDescent="0.25">
      <c r="A102" t="s">
        <v>342</v>
      </c>
      <c r="B102" t="s">
        <v>169</v>
      </c>
      <c r="C102">
        <v>1.3654999999999999</v>
      </c>
      <c r="D102">
        <v>0.92759999999999998</v>
      </c>
      <c r="E102">
        <v>0.88890000000000002</v>
      </c>
    </row>
    <row r="103" spans="1:5" x14ac:dyDescent="0.25">
      <c r="A103" t="s">
        <v>342</v>
      </c>
      <c r="B103" t="s">
        <v>170</v>
      </c>
      <c r="C103">
        <v>1.3654999999999999</v>
      </c>
      <c r="D103">
        <v>0.97640000000000005</v>
      </c>
      <c r="E103">
        <v>1.1111</v>
      </c>
    </row>
    <row r="104" spans="1:5" x14ac:dyDescent="0.25">
      <c r="A104" t="s">
        <v>342</v>
      </c>
      <c r="B104" t="s">
        <v>171</v>
      </c>
      <c r="C104">
        <v>1.3654999999999999</v>
      </c>
      <c r="D104">
        <v>0.78459999999999996</v>
      </c>
      <c r="E104">
        <v>1.131</v>
      </c>
    </row>
    <row r="105" spans="1:5" x14ac:dyDescent="0.25">
      <c r="A105" t="s">
        <v>342</v>
      </c>
      <c r="B105" t="s">
        <v>172</v>
      </c>
      <c r="C105">
        <v>1.3654999999999999</v>
      </c>
      <c r="D105">
        <v>0.43940000000000001</v>
      </c>
      <c r="E105">
        <v>1.4443999999999999</v>
      </c>
    </row>
    <row r="106" spans="1:5" x14ac:dyDescent="0.25">
      <c r="A106" t="s">
        <v>342</v>
      </c>
      <c r="B106" t="s">
        <v>173</v>
      </c>
      <c r="C106">
        <v>1.3654999999999999</v>
      </c>
      <c r="D106">
        <v>1.2554000000000001</v>
      </c>
      <c r="E106">
        <v>0.65480000000000005</v>
      </c>
    </row>
    <row r="107" spans="1:5" x14ac:dyDescent="0.25">
      <c r="A107" t="s">
        <v>342</v>
      </c>
      <c r="B107" t="s">
        <v>174</v>
      </c>
      <c r="C107">
        <v>1.3654999999999999</v>
      </c>
      <c r="D107">
        <v>0.97640000000000005</v>
      </c>
      <c r="E107">
        <v>0.66669999999999996</v>
      </c>
    </row>
    <row r="108" spans="1:5" x14ac:dyDescent="0.25">
      <c r="A108" t="s">
        <v>342</v>
      </c>
      <c r="B108" t="s">
        <v>175</v>
      </c>
      <c r="C108">
        <v>1.3654999999999999</v>
      </c>
      <c r="D108">
        <v>1.3077000000000001</v>
      </c>
      <c r="E108">
        <v>0.65480000000000005</v>
      </c>
    </row>
    <row r="109" spans="1:5" x14ac:dyDescent="0.25">
      <c r="A109" t="s">
        <v>342</v>
      </c>
      <c r="B109" t="s">
        <v>176</v>
      </c>
      <c r="C109">
        <v>1.3654999999999999</v>
      </c>
      <c r="D109">
        <v>0.68</v>
      </c>
      <c r="E109">
        <v>1.369</v>
      </c>
    </row>
    <row r="110" spans="1:5" x14ac:dyDescent="0.25">
      <c r="A110" t="s">
        <v>343</v>
      </c>
      <c r="B110" t="s">
        <v>177</v>
      </c>
      <c r="C110">
        <v>1.2939000000000001</v>
      </c>
      <c r="D110">
        <v>1.0627</v>
      </c>
      <c r="E110">
        <v>0.8266</v>
      </c>
    </row>
    <row r="111" spans="1:5" x14ac:dyDescent="0.25">
      <c r="A111" t="s">
        <v>343</v>
      </c>
      <c r="B111" t="s">
        <v>178</v>
      </c>
      <c r="C111">
        <v>1.2939000000000001</v>
      </c>
      <c r="D111">
        <v>1.0144</v>
      </c>
      <c r="E111">
        <v>1.2122999999999999</v>
      </c>
    </row>
    <row r="112" spans="1:5" x14ac:dyDescent="0.25">
      <c r="A112" t="s">
        <v>343</v>
      </c>
      <c r="B112" t="s">
        <v>179</v>
      </c>
      <c r="C112">
        <v>1.2939000000000001</v>
      </c>
      <c r="D112">
        <v>1.2881</v>
      </c>
      <c r="E112">
        <v>1.2930999999999999</v>
      </c>
    </row>
    <row r="113" spans="1:5" x14ac:dyDescent="0.25">
      <c r="A113" t="s">
        <v>343</v>
      </c>
      <c r="B113" t="s">
        <v>180</v>
      </c>
      <c r="C113">
        <v>1.2939000000000001</v>
      </c>
      <c r="D113">
        <v>0.72460000000000002</v>
      </c>
      <c r="E113">
        <v>1.3775999999999999</v>
      </c>
    </row>
    <row r="114" spans="1:5" x14ac:dyDescent="0.25">
      <c r="A114" t="s">
        <v>343</v>
      </c>
      <c r="B114" t="s">
        <v>181</v>
      </c>
      <c r="C114">
        <v>1.2939000000000001</v>
      </c>
      <c r="D114">
        <v>1.111</v>
      </c>
      <c r="E114">
        <v>1.3775999999999999</v>
      </c>
    </row>
    <row r="115" spans="1:5" x14ac:dyDescent="0.25">
      <c r="A115" t="s">
        <v>343</v>
      </c>
      <c r="B115" t="s">
        <v>182</v>
      </c>
      <c r="C115">
        <v>1.2939000000000001</v>
      </c>
      <c r="D115">
        <v>1.4491000000000001</v>
      </c>
      <c r="E115">
        <v>1.1021000000000001</v>
      </c>
    </row>
    <row r="116" spans="1:5" x14ac:dyDescent="0.25">
      <c r="A116" t="s">
        <v>343</v>
      </c>
      <c r="B116" t="s">
        <v>183</v>
      </c>
      <c r="C116">
        <v>1.2939000000000001</v>
      </c>
      <c r="D116">
        <v>0.86950000000000005</v>
      </c>
      <c r="E116">
        <v>1.4327000000000001</v>
      </c>
    </row>
    <row r="117" spans="1:5" x14ac:dyDescent="0.25">
      <c r="A117" t="s">
        <v>343</v>
      </c>
      <c r="B117" t="s">
        <v>184</v>
      </c>
      <c r="C117">
        <v>1.2939000000000001</v>
      </c>
      <c r="D117">
        <v>1.5940000000000001</v>
      </c>
      <c r="E117">
        <v>0.6613</v>
      </c>
    </row>
    <row r="118" spans="1:5" x14ac:dyDescent="0.25">
      <c r="A118" t="s">
        <v>343</v>
      </c>
      <c r="B118" t="s">
        <v>185</v>
      </c>
      <c r="C118">
        <v>1.2939000000000001</v>
      </c>
      <c r="D118">
        <v>0.86950000000000005</v>
      </c>
      <c r="E118">
        <v>0.60619999999999996</v>
      </c>
    </row>
    <row r="119" spans="1:5" x14ac:dyDescent="0.25">
      <c r="A119" t="s">
        <v>343</v>
      </c>
      <c r="B119" t="s">
        <v>186</v>
      </c>
      <c r="C119">
        <v>1.2939000000000001</v>
      </c>
      <c r="D119">
        <v>0.62790000000000001</v>
      </c>
      <c r="E119">
        <v>0.9919</v>
      </c>
    </row>
    <row r="120" spans="1:5" x14ac:dyDescent="0.25">
      <c r="A120" t="s">
        <v>343</v>
      </c>
      <c r="B120" t="s">
        <v>187</v>
      </c>
      <c r="C120">
        <v>1.2939000000000001</v>
      </c>
      <c r="D120">
        <v>1.2881</v>
      </c>
      <c r="E120">
        <v>0.64659999999999995</v>
      </c>
    </row>
    <row r="121" spans="1:5" x14ac:dyDescent="0.25">
      <c r="A121" t="s">
        <v>343</v>
      </c>
      <c r="B121" t="s">
        <v>188</v>
      </c>
      <c r="C121">
        <v>1.2939000000000001</v>
      </c>
      <c r="D121">
        <v>0.77290000000000003</v>
      </c>
      <c r="E121">
        <v>0.88170000000000004</v>
      </c>
    </row>
    <row r="122" spans="1:5" x14ac:dyDescent="0.25">
      <c r="A122" t="s">
        <v>343</v>
      </c>
      <c r="B122" t="s">
        <v>189</v>
      </c>
      <c r="C122">
        <v>1.2939000000000001</v>
      </c>
      <c r="D122">
        <v>0.61829999999999996</v>
      </c>
      <c r="E122">
        <v>1.4107000000000001</v>
      </c>
    </row>
    <row r="123" spans="1:5" x14ac:dyDescent="0.25">
      <c r="A123" t="s">
        <v>343</v>
      </c>
      <c r="B123" t="s">
        <v>190</v>
      </c>
      <c r="C123">
        <v>1.2939000000000001</v>
      </c>
      <c r="D123">
        <v>0.53129999999999999</v>
      </c>
      <c r="E123">
        <v>0.71640000000000004</v>
      </c>
    </row>
    <row r="124" spans="1:5" x14ac:dyDescent="0.25">
      <c r="A124" t="s">
        <v>343</v>
      </c>
      <c r="B124" t="s">
        <v>191</v>
      </c>
      <c r="C124">
        <v>1.2939000000000001</v>
      </c>
      <c r="D124">
        <v>0.72460000000000002</v>
      </c>
      <c r="E124">
        <v>0.9919</v>
      </c>
    </row>
    <row r="125" spans="1:5" x14ac:dyDescent="0.25">
      <c r="A125" t="s">
        <v>343</v>
      </c>
      <c r="B125" t="s">
        <v>192</v>
      </c>
      <c r="C125">
        <v>1.2939000000000001</v>
      </c>
      <c r="D125">
        <v>1.1335</v>
      </c>
      <c r="E125">
        <v>0.7641</v>
      </c>
    </row>
    <row r="126" spans="1:5" x14ac:dyDescent="0.25">
      <c r="A126" t="s">
        <v>343</v>
      </c>
      <c r="B126" t="s">
        <v>193</v>
      </c>
      <c r="C126">
        <v>1.2939000000000001</v>
      </c>
      <c r="D126">
        <v>0.4637</v>
      </c>
      <c r="E126">
        <v>1.1168</v>
      </c>
    </row>
    <row r="127" spans="1:5" x14ac:dyDescent="0.25">
      <c r="A127" t="s">
        <v>343</v>
      </c>
      <c r="B127" t="s">
        <v>194</v>
      </c>
      <c r="C127">
        <v>1.2939000000000001</v>
      </c>
      <c r="D127">
        <v>1.2881</v>
      </c>
      <c r="E127">
        <v>0.58779999999999999</v>
      </c>
    </row>
    <row r="128" spans="1:5" x14ac:dyDescent="0.25">
      <c r="A128" t="s">
        <v>343</v>
      </c>
      <c r="B128" t="s">
        <v>195</v>
      </c>
      <c r="C128">
        <v>1.2939000000000001</v>
      </c>
      <c r="D128">
        <v>1.8032999999999999</v>
      </c>
      <c r="E128">
        <v>0.52900000000000003</v>
      </c>
    </row>
    <row r="129" spans="1:5" x14ac:dyDescent="0.25">
      <c r="A129" t="s">
        <v>343</v>
      </c>
      <c r="B129" t="s">
        <v>196</v>
      </c>
      <c r="C129">
        <v>1.2939000000000001</v>
      </c>
      <c r="D129">
        <v>0.82440000000000002</v>
      </c>
      <c r="E129">
        <v>1.4695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1.8332999999999999</v>
      </c>
      <c r="D148">
        <v>1.3389</v>
      </c>
      <c r="E148">
        <v>0.7238</v>
      </c>
    </row>
    <row r="149" spans="1:5" x14ac:dyDescent="0.25">
      <c r="A149" t="s">
        <v>345</v>
      </c>
      <c r="B149" t="s">
        <v>216</v>
      </c>
      <c r="C149">
        <v>1.8332999999999999</v>
      </c>
      <c r="D149">
        <v>0.81820000000000004</v>
      </c>
      <c r="E149">
        <v>1.3534999999999999</v>
      </c>
    </row>
    <row r="150" spans="1:5" x14ac:dyDescent="0.25">
      <c r="A150" t="s">
        <v>345</v>
      </c>
      <c r="B150" t="s">
        <v>217</v>
      </c>
      <c r="C150">
        <v>1.8332999999999999</v>
      </c>
      <c r="D150">
        <v>1.0364</v>
      </c>
      <c r="E150">
        <v>0.87580000000000002</v>
      </c>
    </row>
    <row r="151" spans="1:5" x14ac:dyDescent="0.25">
      <c r="A151" t="s">
        <v>345</v>
      </c>
      <c r="B151" t="s">
        <v>218</v>
      </c>
      <c r="C151">
        <v>1.8332999999999999</v>
      </c>
      <c r="D151">
        <v>1.0412999999999999</v>
      </c>
      <c r="E151">
        <v>0.57899999999999996</v>
      </c>
    </row>
    <row r="152" spans="1:5" x14ac:dyDescent="0.25">
      <c r="A152" t="s">
        <v>345</v>
      </c>
      <c r="B152" t="s">
        <v>219</v>
      </c>
      <c r="C152">
        <v>1.8332999999999999</v>
      </c>
      <c r="D152">
        <v>0.76370000000000005</v>
      </c>
      <c r="E152">
        <v>0.95540000000000003</v>
      </c>
    </row>
    <row r="153" spans="1:5" x14ac:dyDescent="0.25">
      <c r="A153" t="s">
        <v>345</v>
      </c>
      <c r="B153" t="s">
        <v>220</v>
      </c>
      <c r="C153">
        <v>1.8332999999999999</v>
      </c>
      <c r="D153">
        <v>0.64459999999999995</v>
      </c>
      <c r="E153">
        <v>1.0857000000000001</v>
      </c>
    </row>
    <row r="154" spans="1:5" x14ac:dyDescent="0.25">
      <c r="A154" t="s">
        <v>345</v>
      </c>
      <c r="B154" t="s">
        <v>221</v>
      </c>
      <c r="C154">
        <v>1.8332999999999999</v>
      </c>
      <c r="D154">
        <v>1.8</v>
      </c>
      <c r="E154">
        <v>0.87580000000000002</v>
      </c>
    </row>
    <row r="155" spans="1:5" x14ac:dyDescent="0.25">
      <c r="A155" t="s">
        <v>345</v>
      </c>
      <c r="B155" t="s">
        <v>222</v>
      </c>
      <c r="C155">
        <v>1.8332999999999999</v>
      </c>
      <c r="D155">
        <v>1.0364</v>
      </c>
      <c r="E155">
        <v>1.3534999999999999</v>
      </c>
    </row>
    <row r="156" spans="1:5" x14ac:dyDescent="0.25">
      <c r="A156" t="s">
        <v>345</v>
      </c>
      <c r="B156" t="s">
        <v>223</v>
      </c>
      <c r="C156">
        <v>1.8332999999999999</v>
      </c>
      <c r="D156">
        <v>1.4181999999999999</v>
      </c>
      <c r="E156">
        <v>0.87580000000000002</v>
      </c>
    </row>
    <row r="157" spans="1:5" x14ac:dyDescent="0.25">
      <c r="A157" t="s">
        <v>345</v>
      </c>
      <c r="B157" t="s">
        <v>224</v>
      </c>
      <c r="C157">
        <v>1.8332999999999999</v>
      </c>
      <c r="D157">
        <v>0.69420000000000004</v>
      </c>
      <c r="E157">
        <v>1.0133000000000001</v>
      </c>
    </row>
    <row r="158" spans="1:5" x14ac:dyDescent="0.25">
      <c r="A158" t="s">
        <v>345</v>
      </c>
      <c r="B158" t="s">
        <v>225</v>
      </c>
      <c r="C158">
        <v>1.8332999999999999</v>
      </c>
      <c r="D158">
        <v>0.69420000000000004</v>
      </c>
      <c r="E158">
        <v>0.7238</v>
      </c>
    </row>
    <row r="159" spans="1:5" x14ac:dyDescent="0.25">
      <c r="A159" t="s">
        <v>345</v>
      </c>
      <c r="B159" t="s">
        <v>226</v>
      </c>
      <c r="C159">
        <v>1.8332999999999999</v>
      </c>
      <c r="D159">
        <v>0.54549999999999998</v>
      </c>
      <c r="E159">
        <v>1.4476</v>
      </c>
    </row>
    <row r="160" spans="1:5" x14ac:dyDescent="0.25">
      <c r="A160" t="s">
        <v>345</v>
      </c>
      <c r="B160" t="s">
        <v>227</v>
      </c>
      <c r="C160">
        <v>1.8332999999999999</v>
      </c>
      <c r="D160">
        <v>1.3636999999999999</v>
      </c>
      <c r="E160">
        <v>0.63690000000000002</v>
      </c>
    </row>
    <row r="161" spans="1:5" x14ac:dyDescent="0.25">
      <c r="A161" t="s">
        <v>345</v>
      </c>
      <c r="B161" t="s">
        <v>228</v>
      </c>
      <c r="C161">
        <v>1.8332999999999999</v>
      </c>
      <c r="D161">
        <v>0.65459999999999996</v>
      </c>
      <c r="E161">
        <v>1.4331</v>
      </c>
    </row>
    <row r="162" spans="1:5" x14ac:dyDescent="0.25">
      <c r="A162" t="s">
        <v>345</v>
      </c>
      <c r="B162" t="s">
        <v>229</v>
      </c>
      <c r="C162">
        <v>1.8332999999999999</v>
      </c>
      <c r="D162">
        <v>1.0412999999999999</v>
      </c>
      <c r="E162">
        <v>0.86860000000000004</v>
      </c>
    </row>
    <row r="163" spans="1:5" x14ac:dyDescent="0.25">
      <c r="A163" t="s">
        <v>345</v>
      </c>
      <c r="B163" t="s">
        <v>230</v>
      </c>
      <c r="C163">
        <v>1.8332999999999999</v>
      </c>
      <c r="D163">
        <v>1.1900999999999999</v>
      </c>
      <c r="E163">
        <v>1.2304999999999999</v>
      </c>
    </row>
    <row r="164" spans="1:5" x14ac:dyDescent="0.25">
      <c r="A164" t="s">
        <v>346</v>
      </c>
      <c r="B164" t="s">
        <v>231</v>
      </c>
      <c r="C164">
        <v>1.6092</v>
      </c>
      <c r="D164">
        <v>1.2428999999999999</v>
      </c>
      <c r="E164">
        <v>1.7228000000000001</v>
      </c>
    </row>
    <row r="165" spans="1:5" x14ac:dyDescent="0.25">
      <c r="A165" t="s">
        <v>346</v>
      </c>
      <c r="B165" t="s">
        <v>232</v>
      </c>
      <c r="C165">
        <v>1.6092</v>
      </c>
      <c r="D165">
        <v>0.87</v>
      </c>
      <c r="E165">
        <v>1.0337000000000001</v>
      </c>
    </row>
    <row r="166" spans="1:5" x14ac:dyDescent="0.25">
      <c r="A166" t="s">
        <v>346</v>
      </c>
      <c r="B166" t="s">
        <v>233</v>
      </c>
      <c r="C166">
        <v>1.6092</v>
      </c>
      <c r="D166">
        <v>0.8286</v>
      </c>
      <c r="E166">
        <v>0.71779999999999999</v>
      </c>
    </row>
    <row r="167" spans="1:5" x14ac:dyDescent="0.25">
      <c r="A167" t="s">
        <v>346</v>
      </c>
      <c r="B167" t="s">
        <v>234</v>
      </c>
      <c r="C167">
        <v>1.6092</v>
      </c>
      <c r="D167">
        <v>1.45</v>
      </c>
      <c r="E167">
        <v>0.14360000000000001</v>
      </c>
    </row>
    <row r="168" spans="1:5" x14ac:dyDescent="0.25">
      <c r="A168" t="s">
        <v>346</v>
      </c>
      <c r="B168" t="s">
        <v>235</v>
      </c>
      <c r="C168">
        <v>1.6092</v>
      </c>
      <c r="D168">
        <v>1.2428999999999999</v>
      </c>
      <c r="E168">
        <v>0.51680000000000004</v>
      </c>
    </row>
    <row r="169" spans="1:5" x14ac:dyDescent="0.25">
      <c r="A169" t="s">
        <v>346</v>
      </c>
      <c r="B169" t="s">
        <v>322</v>
      </c>
      <c r="C169">
        <v>1.6092</v>
      </c>
      <c r="D169">
        <v>0.62139999999999995</v>
      </c>
      <c r="E169">
        <v>2.4119000000000002</v>
      </c>
    </row>
    <row r="170" spans="1:5" x14ac:dyDescent="0.25">
      <c r="A170" t="s">
        <v>346</v>
      </c>
      <c r="B170" t="s">
        <v>236</v>
      </c>
      <c r="C170">
        <v>1.6092</v>
      </c>
      <c r="D170">
        <v>1.2428999999999999</v>
      </c>
      <c r="E170">
        <v>1.1485000000000001</v>
      </c>
    </row>
    <row r="171" spans="1:5" x14ac:dyDescent="0.25">
      <c r="A171" t="s">
        <v>346</v>
      </c>
      <c r="B171" t="s">
        <v>237</v>
      </c>
      <c r="C171">
        <v>1.6092</v>
      </c>
      <c r="D171">
        <v>1.0357000000000001</v>
      </c>
      <c r="E171">
        <v>1.7228000000000001</v>
      </c>
    </row>
    <row r="172" spans="1:5" x14ac:dyDescent="0.25">
      <c r="A172" t="s">
        <v>346</v>
      </c>
      <c r="B172" t="s">
        <v>238</v>
      </c>
      <c r="C172">
        <v>1.6092</v>
      </c>
      <c r="D172">
        <v>1.4914000000000001</v>
      </c>
      <c r="E172">
        <v>0.51680000000000004</v>
      </c>
    </row>
    <row r="173" spans="1:5" x14ac:dyDescent="0.25">
      <c r="A173" t="s">
        <v>346</v>
      </c>
      <c r="B173" t="s">
        <v>321</v>
      </c>
      <c r="C173">
        <v>1.6092</v>
      </c>
      <c r="D173">
        <v>0.87</v>
      </c>
      <c r="E173">
        <v>0.68910000000000005</v>
      </c>
    </row>
    <row r="174" spans="1:5" x14ac:dyDescent="0.25">
      <c r="A174" t="s">
        <v>346</v>
      </c>
      <c r="B174" t="s">
        <v>239</v>
      </c>
      <c r="C174">
        <v>1.6092</v>
      </c>
      <c r="D174">
        <v>1.45</v>
      </c>
      <c r="E174">
        <v>1.1485000000000001</v>
      </c>
    </row>
    <row r="175" spans="1:5" x14ac:dyDescent="0.25">
      <c r="A175" t="s">
        <v>346</v>
      </c>
      <c r="B175" t="s">
        <v>240</v>
      </c>
      <c r="C175">
        <v>1.6092</v>
      </c>
      <c r="D175">
        <v>0.87</v>
      </c>
      <c r="E175">
        <v>0.68910000000000005</v>
      </c>
    </row>
    <row r="176" spans="1:5" x14ac:dyDescent="0.25">
      <c r="A176" t="s">
        <v>346</v>
      </c>
      <c r="B176" t="s">
        <v>241</v>
      </c>
      <c r="C176">
        <v>1.6092</v>
      </c>
      <c r="D176">
        <v>0.62139999999999995</v>
      </c>
      <c r="E176">
        <v>1.0337000000000001</v>
      </c>
    </row>
    <row r="177" spans="1:5" x14ac:dyDescent="0.25">
      <c r="A177" t="s">
        <v>346</v>
      </c>
      <c r="B177" t="s">
        <v>320</v>
      </c>
      <c r="C177">
        <v>1.6092</v>
      </c>
      <c r="D177">
        <v>0.99429999999999996</v>
      </c>
      <c r="E177">
        <v>1.5505</v>
      </c>
    </row>
    <row r="178" spans="1:5" x14ac:dyDescent="0.25">
      <c r="A178" t="s">
        <v>346</v>
      </c>
      <c r="B178" t="s">
        <v>242</v>
      </c>
      <c r="C178">
        <v>1.6092</v>
      </c>
      <c r="D178">
        <v>0.24859999999999999</v>
      </c>
      <c r="E178">
        <v>1.0337000000000001</v>
      </c>
    </row>
    <row r="179" spans="1:5" x14ac:dyDescent="0.25">
      <c r="A179" t="s">
        <v>346</v>
      </c>
      <c r="B179" t="s">
        <v>243</v>
      </c>
      <c r="C179">
        <v>1.6092</v>
      </c>
      <c r="D179">
        <v>0.87</v>
      </c>
      <c r="E179">
        <v>0.86140000000000005</v>
      </c>
    </row>
    <row r="180" spans="1:5" x14ac:dyDescent="0.25">
      <c r="A180" t="s">
        <v>346</v>
      </c>
      <c r="B180" t="s">
        <v>244</v>
      </c>
      <c r="C180">
        <v>1.6092</v>
      </c>
      <c r="D180">
        <v>1.3982000000000001</v>
      </c>
      <c r="E180">
        <v>0.21540000000000001</v>
      </c>
    </row>
    <row r="181" spans="1:5" x14ac:dyDescent="0.25">
      <c r="A181" t="s">
        <v>346</v>
      </c>
      <c r="B181" t="s">
        <v>245</v>
      </c>
      <c r="C181">
        <v>1.6092</v>
      </c>
      <c r="D181">
        <v>0.99429999999999996</v>
      </c>
      <c r="E181">
        <v>1.0337000000000001</v>
      </c>
    </row>
    <row r="182" spans="1:5" x14ac:dyDescent="0.25">
      <c r="A182" t="s">
        <v>347</v>
      </c>
      <c r="B182" t="s">
        <v>246</v>
      </c>
      <c r="C182">
        <v>1.25</v>
      </c>
      <c r="D182">
        <v>0.64</v>
      </c>
      <c r="E182">
        <v>1.6649</v>
      </c>
    </row>
    <row r="183" spans="1:5" x14ac:dyDescent="0.25">
      <c r="A183" t="s">
        <v>347</v>
      </c>
      <c r="B183" t="s">
        <v>247</v>
      </c>
      <c r="C183">
        <v>1.25</v>
      </c>
      <c r="D183">
        <v>1.6</v>
      </c>
      <c r="E183">
        <v>0.79279999999999995</v>
      </c>
    </row>
    <row r="184" spans="1:5" x14ac:dyDescent="0.25">
      <c r="A184" t="s">
        <v>347</v>
      </c>
      <c r="B184" t="s">
        <v>248</v>
      </c>
      <c r="C184">
        <v>1.25</v>
      </c>
      <c r="D184">
        <v>0.96</v>
      </c>
      <c r="E184">
        <v>0.95140000000000002</v>
      </c>
    </row>
    <row r="185" spans="1:5" x14ac:dyDescent="0.25">
      <c r="A185" t="s">
        <v>347</v>
      </c>
      <c r="B185" t="s">
        <v>249</v>
      </c>
      <c r="C185">
        <v>1.25</v>
      </c>
      <c r="D185">
        <v>1.2</v>
      </c>
      <c r="E185">
        <v>1.982</v>
      </c>
    </row>
    <row r="186" spans="1:5" x14ac:dyDescent="0.25">
      <c r="A186" t="s">
        <v>347</v>
      </c>
      <c r="B186" t="s">
        <v>324</v>
      </c>
      <c r="C186">
        <v>1.25</v>
      </c>
      <c r="D186">
        <v>2.08</v>
      </c>
      <c r="E186">
        <v>0.23780000000000001</v>
      </c>
    </row>
    <row r="187" spans="1:5" x14ac:dyDescent="0.25">
      <c r="A187" t="s">
        <v>347</v>
      </c>
      <c r="B187" t="s">
        <v>250</v>
      </c>
      <c r="C187">
        <v>1.25</v>
      </c>
      <c r="D187">
        <v>0.16</v>
      </c>
      <c r="E187">
        <v>0.71350000000000002</v>
      </c>
    </row>
    <row r="188" spans="1:5" x14ac:dyDescent="0.25">
      <c r="A188" t="s">
        <v>347</v>
      </c>
      <c r="B188" t="s">
        <v>251</v>
      </c>
      <c r="C188">
        <v>1.25</v>
      </c>
      <c r="D188">
        <v>0.64</v>
      </c>
      <c r="E188">
        <v>0.95140000000000002</v>
      </c>
    </row>
    <row r="189" spans="1:5" x14ac:dyDescent="0.25">
      <c r="A189" t="s">
        <v>347</v>
      </c>
      <c r="B189" t="s">
        <v>323</v>
      </c>
      <c r="C189">
        <v>1.25</v>
      </c>
      <c r="D189">
        <v>0.5333</v>
      </c>
      <c r="E189">
        <v>0.99099999999999999</v>
      </c>
    </row>
    <row r="190" spans="1:5" x14ac:dyDescent="0.25">
      <c r="A190" t="s">
        <v>347</v>
      </c>
      <c r="B190" t="s">
        <v>252</v>
      </c>
      <c r="C190">
        <v>1.25</v>
      </c>
      <c r="D190">
        <v>2.56</v>
      </c>
      <c r="E190">
        <v>1.1892</v>
      </c>
    </row>
    <row r="191" spans="1:5" x14ac:dyDescent="0.25">
      <c r="A191" t="s">
        <v>347</v>
      </c>
      <c r="B191" t="s">
        <v>253</v>
      </c>
      <c r="C191">
        <v>1.25</v>
      </c>
      <c r="D191">
        <v>1.3332999999999999</v>
      </c>
      <c r="E191">
        <v>0.59460000000000002</v>
      </c>
    </row>
    <row r="192" spans="1:5" x14ac:dyDescent="0.25">
      <c r="A192" t="s">
        <v>347</v>
      </c>
      <c r="B192" t="s">
        <v>255</v>
      </c>
      <c r="C192">
        <v>1.25</v>
      </c>
      <c r="D192">
        <v>0.5333</v>
      </c>
      <c r="E192">
        <v>1.1892</v>
      </c>
    </row>
    <row r="193" spans="1:5" x14ac:dyDescent="0.25">
      <c r="A193" t="s">
        <v>347</v>
      </c>
      <c r="B193" t="s">
        <v>256</v>
      </c>
      <c r="C193">
        <v>1.25</v>
      </c>
      <c r="D193">
        <v>0.16</v>
      </c>
      <c r="E193">
        <v>0.95140000000000002</v>
      </c>
    </row>
    <row r="194" spans="1:5" x14ac:dyDescent="0.25">
      <c r="A194" t="s">
        <v>347</v>
      </c>
      <c r="B194" t="s">
        <v>257</v>
      </c>
      <c r="C194">
        <v>1.25</v>
      </c>
      <c r="D194">
        <v>0.8</v>
      </c>
      <c r="E194">
        <v>1.3874</v>
      </c>
    </row>
    <row r="195" spans="1:5" x14ac:dyDescent="0.25">
      <c r="A195" t="s">
        <v>347</v>
      </c>
      <c r="B195" t="s">
        <v>325</v>
      </c>
      <c r="C195">
        <v>1.25</v>
      </c>
      <c r="D195">
        <v>0.32</v>
      </c>
      <c r="E195">
        <v>0.95140000000000002</v>
      </c>
    </row>
    <row r="196" spans="1:5" x14ac:dyDescent="0.25">
      <c r="A196" t="s">
        <v>347</v>
      </c>
      <c r="B196" t="s">
        <v>258</v>
      </c>
      <c r="C196">
        <v>1.25</v>
      </c>
      <c r="D196">
        <v>1.6</v>
      </c>
      <c r="E196">
        <v>0.59460000000000002</v>
      </c>
    </row>
    <row r="197" spans="1:5" x14ac:dyDescent="0.25">
      <c r="A197" t="s">
        <v>347</v>
      </c>
      <c r="B197" t="s">
        <v>259</v>
      </c>
      <c r="C197">
        <v>1.25</v>
      </c>
      <c r="D197">
        <v>0.8</v>
      </c>
      <c r="E197">
        <v>0.79279999999999995</v>
      </c>
    </row>
    <row r="198" spans="1:5" x14ac:dyDescent="0.25">
      <c r="A198" t="s">
        <v>348</v>
      </c>
      <c r="B198" t="s">
        <v>260</v>
      </c>
      <c r="C198">
        <v>1.3125</v>
      </c>
      <c r="D198">
        <v>0.76190000000000002</v>
      </c>
      <c r="E198">
        <v>1.1667000000000001</v>
      </c>
    </row>
    <row r="199" spans="1:5" x14ac:dyDescent="0.25">
      <c r="A199" t="s">
        <v>348</v>
      </c>
      <c r="B199" t="s">
        <v>261</v>
      </c>
      <c r="C199">
        <v>1.3125</v>
      </c>
      <c r="D199">
        <v>0.76190000000000002</v>
      </c>
      <c r="E199">
        <v>1.1667000000000001</v>
      </c>
    </row>
    <row r="200" spans="1:5" x14ac:dyDescent="0.25">
      <c r="A200" t="s">
        <v>348</v>
      </c>
      <c r="B200" t="s">
        <v>262</v>
      </c>
      <c r="C200">
        <v>1.3125</v>
      </c>
      <c r="D200">
        <v>0.76190000000000002</v>
      </c>
      <c r="E200">
        <v>0.33329999999999999</v>
      </c>
    </row>
    <row r="201" spans="1:5" x14ac:dyDescent="0.25">
      <c r="A201" t="s">
        <v>348</v>
      </c>
      <c r="B201" t="s">
        <v>263</v>
      </c>
      <c r="C201">
        <v>1.3125</v>
      </c>
      <c r="D201">
        <v>0.9143</v>
      </c>
      <c r="E201">
        <v>0.83330000000000004</v>
      </c>
    </row>
    <row r="202" spans="1:5" x14ac:dyDescent="0.25">
      <c r="A202" t="s">
        <v>348</v>
      </c>
      <c r="B202" t="s">
        <v>326</v>
      </c>
      <c r="C202">
        <v>1.3125</v>
      </c>
      <c r="D202">
        <v>1.1429</v>
      </c>
      <c r="E202">
        <v>1.0417000000000001</v>
      </c>
    </row>
    <row r="203" spans="1:5" x14ac:dyDescent="0.25">
      <c r="A203" t="s">
        <v>348</v>
      </c>
      <c r="B203" t="s">
        <v>264</v>
      </c>
      <c r="C203">
        <v>1.3125</v>
      </c>
      <c r="D203">
        <v>0.76190000000000002</v>
      </c>
      <c r="E203">
        <v>2</v>
      </c>
    </row>
    <row r="204" spans="1:5" x14ac:dyDescent="0.25">
      <c r="A204" t="s">
        <v>348</v>
      </c>
      <c r="B204" t="s">
        <v>265</v>
      </c>
      <c r="C204">
        <v>1.3125</v>
      </c>
      <c r="D204">
        <v>0.60950000000000004</v>
      </c>
      <c r="E204">
        <v>1</v>
      </c>
    </row>
    <row r="205" spans="1:5" x14ac:dyDescent="0.25">
      <c r="A205" t="s">
        <v>348</v>
      </c>
      <c r="B205" t="s">
        <v>266</v>
      </c>
      <c r="C205">
        <v>1.3125</v>
      </c>
      <c r="D205">
        <v>1.5238</v>
      </c>
      <c r="E205">
        <v>0.625</v>
      </c>
    </row>
    <row r="206" spans="1:5" x14ac:dyDescent="0.25">
      <c r="A206" t="s">
        <v>348</v>
      </c>
      <c r="B206" t="s">
        <v>267</v>
      </c>
      <c r="C206">
        <v>1.3125</v>
      </c>
      <c r="D206">
        <v>1.3714</v>
      </c>
      <c r="E206">
        <v>0.83330000000000004</v>
      </c>
    </row>
    <row r="207" spans="1:5" x14ac:dyDescent="0.25">
      <c r="A207" t="s">
        <v>348</v>
      </c>
      <c r="B207" t="s">
        <v>327</v>
      </c>
      <c r="C207">
        <v>1.3125</v>
      </c>
      <c r="D207">
        <v>0.76190000000000002</v>
      </c>
      <c r="E207">
        <v>1.5</v>
      </c>
    </row>
    <row r="208" spans="1:5" x14ac:dyDescent="0.25">
      <c r="A208" t="s">
        <v>348</v>
      </c>
      <c r="B208" t="s">
        <v>268</v>
      </c>
      <c r="C208">
        <v>1.3125</v>
      </c>
      <c r="D208">
        <v>1.1429</v>
      </c>
      <c r="E208">
        <v>0.83330000000000004</v>
      </c>
    </row>
    <row r="209" spans="1:5" x14ac:dyDescent="0.25">
      <c r="A209" t="s">
        <v>348</v>
      </c>
      <c r="B209" t="s">
        <v>269</v>
      </c>
      <c r="C209">
        <v>1.3125</v>
      </c>
      <c r="D209">
        <v>1.5238</v>
      </c>
      <c r="E209">
        <v>0.41670000000000001</v>
      </c>
    </row>
    <row r="210" spans="1:5" x14ac:dyDescent="0.25">
      <c r="A210" t="s">
        <v>348</v>
      </c>
      <c r="B210" t="s">
        <v>270</v>
      </c>
      <c r="C210">
        <v>1.3125</v>
      </c>
      <c r="D210">
        <v>1.2190000000000001</v>
      </c>
      <c r="E210">
        <v>0.83330000000000004</v>
      </c>
    </row>
    <row r="211" spans="1:5" x14ac:dyDescent="0.25">
      <c r="A211" t="s">
        <v>348</v>
      </c>
      <c r="B211" t="s">
        <v>271</v>
      </c>
      <c r="C211">
        <v>1.3125</v>
      </c>
      <c r="D211">
        <v>1.0159</v>
      </c>
      <c r="E211">
        <v>1.3889</v>
      </c>
    </row>
    <row r="212" spans="1:5" x14ac:dyDescent="0.25">
      <c r="A212" t="s">
        <v>348</v>
      </c>
      <c r="B212" t="s">
        <v>272</v>
      </c>
      <c r="C212">
        <v>1.3125</v>
      </c>
      <c r="D212">
        <v>0.50790000000000002</v>
      </c>
      <c r="E212">
        <v>0.83330000000000004</v>
      </c>
    </row>
    <row r="213" spans="1:5" x14ac:dyDescent="0.25">
      <c r="A213" t="s">
        <v>348</v>
      </c>
      <c r="B213" t="s">
        <v>273</v>
      </c>
      <c r="C213">
        <v>1.3125</v>
      </c>
      <c r="D213">
        <v>1.5238</v>
      </c>
      <c r="E213">
        <v>1</v>
      </c>
    </row>
    <row r="214" spans="1:5" x14ac:dyDescent="0.25">
      <c r="A214" t="s">
        <v>349</v>
      </c>
      <c r="B214" t="s">
        <v>274</v>
      </c>
      <c r="C214">
        <v>1.4943</v>
      </c>
      <c r="D214">
        <v>1.1711</v>
      </c>
      <c r="E214">
        <v>0.47820000000000001</v>
      </c>
    </row>
    <row r="215" spans="1:5" x14ac:dyDescent="0.25">
      <c r="A215" t="s">
        <v>349</v>
      </c>
      <c r="B215" t="s">
        <v>275</v>
      </c>
      <c r="C215">
        <v>1.4943</v>
      </c>
      <c r="D215">
        <v>1.0038</v>
      </c>
      <c r="E215">
        <v>1.2434000000000001</v>
      </c>
    </row>
    <row r="216" spans="1:5" x14ac:dyDescent="0.25">
      <c r="A216" t="s">
        <v>349</v>
      </c>
      <c r="B216" t="s">
        <v>276</v>
      </c>
      <c r="C216">
        <v>1.4943</v>
      </c>
      <c r="D216">
        <v>1.4601</v>
      </c>
      <c r="E216">
        <v>0.86950000000000005</v>
      </c>
    </row>
    <row r="217" spans="1:5" x14ac:dyDescent="0.25">
      <c r="A217" t="s">
        <v>349</v>
      </c>
      <c r="B217" t="s">
        <v>277</v>
      </c>
      <c r="C217">
        <v>1.4943</v>
      </c>
      <c r="D217">
        <v>1.1711</v>
      </c>
      <c r="E217">
        <v>1.0362</v>
      </c>
    </row>
    <row r="218" spans="1:5" x14ac:dyDescent="0.25">
      <c r="A218" t="s">
        <v>349</v>
      </c>
      <c r="B218" t="s">
        <v>278</v>
      </c>
      <c r="C218">
        <v>1.4943</v>
      </c>
      <c r="D218">
        <v>0.85170000000000001</v>
      </c>
      <c r="E218">
        <v>1.3043</v>
      </c>
    </row>
    <row r="219" spans="1:5" x14ac:dyDescent="0.25">
      <c r="A219" t="s">
        <v>349</v>
      </c>
      <c r="B219" t="s">
        <v>279</v>
      </c>
      <c r="C219">
        <v>1.4943</v>
      </c>
      <c r="D219">
        <v>1.2715000000000001</v>
      </c>
      <c r="E219">
        <v>1.2434000000000001</v>
      </c>
    </row>
    <row r="220" spans="1:5" x14ac:dyDescent="0.25">
      <c r="A220" t="s">
        <v>349</v>
      </c>
      <c r="B220" t="s">
        <v>280</v>
      </c>
      <c r="C220">
        <v>1.4943</v>
      </c>
      <c r="D220">
        <v>0.48670000000000002</v>
      </c>
      <c r="E220">
        <v>0.60870000000000002</v>
      </c>
    </row>
    <row r="221" spans="1:5" x14ac:dyDescent="0.25">
      <c r="A221" t="s">
        <v>349</v>
      </c>
      <c r="B221" t="s">
        <v>281</v>
      </c>
      <c r="C221">
        <v>1.4943</v>
      </c>
      <c r="D221">
        <v>1.3384</v>
      </c>
      <c r="E221">
        <v>0.95650000000000002</v>
      </c>
    </row>
    <row r="222" spans="1:5" x14ac:dyDescent="0.25">
      <c r="A222" t="s">
        <v>349</v>
      </c>
      <c r="B222" t="s">
        <v>282</v>
      </c>
      <c r="C222">
        <v>1.4943</v>
      </c>
      <c r="D222">
        <v>0.83650000000000002</v>
      </c>
      <c r="E222">
        <v>0.95650000000000002</v>
      </c>
    </row>
    <row r="223" spans="1:5" x14ac:dyDescent="0.25">
      <c r="A223" t="s">
        <v>349</v>
      </c>
      <c r="B223" t="s">
        <v>283</v>
      </c>
      <c r="C223">
        <v>1.4943</v>
      </c>
      <c r="D223">
        <v>1.5615000000000001</v>
      </c>
      <c r="E223">
        <v>1.1158999999999999</v>
      </c>
    </row>
    <row r="224" spans="1:5" x14ac:dyDescent="0.25">
      <c r="A224" t="s">
        <v>349</v>
      </c>
      <c r="B224" t="s">
        <v>284</v>
      </c>
      <c r="C224">
        <v>1.4943</v>
      </c>
      <c r="D224">
        <v>0.46839999999999998</v>
      </c>
      <c r="E224">
        <v>0.47820000000000001</v>
      </c>
    </row>
    <row r="225" spans="1:5" x14ac:dyDescent="0.25">
      <c r="A225" t="s">
        <v>349</v>
      </c>
      <c r="B225" t="s">
        <v>285</v>
      </c>
      <c r="C225">
        <v>1.4943</v>
      </c>
      <c r="D225">
        <v>1.2776000000000001</v>
      </c>
      <c r="E225">
        <v>0.86950000000000005</v>
      </c>
    </row>
    <row r="226" spans="1:5" x14ac:dyDescent="0.25">
      <c r="A226" t="s">
        <v>349</v>
      </c>
      <c r="B226" t="s">
        <v>286</v>
      </c>
      <c r="C226">
        <v>1.4943</v>
      </c>
      <c r="D226">
        <v>0.54749999999999999</v>
      </c>
      <c r="E226">
        <v>1.3912</v>
      </c>
    </row>
    <row r="227" spans="1:5" x14ac:dyDescent="0.25">
      <c r="A227" t="s">
        <v>349</v>
      </c>
      <c r="B227" t="s">
        <v>287</v>
      </c>
      <c r="C227">
        <v>1.4943</v>
      </c>
      <c r="D227">
        <v>1.0342</v>
      </c>
      <c r="E227">
        <v>1.3912</v>
      </c>
    </row>
    <row r="228" spans="1:5" x14ac:dyDescent="0.25">
      <c r="A228" t="s">
        <v>349</v>
      </c>
      <c r="B228" t="s">
        <v>288</v>
      </c>
      <c r="C228">
        <v>1.4943</v>
      </c>
      <c r="D228">
        <v>0.73609999999999998</v>
      </c>
      <c r="E228">
        <v>1.0521</v>
      </c>
    </row>
    <row r="229" spans="1:5" x14ac:dyDescent="0.25">
      <c r="A229" t="s">
        <v>349</v>
      </c>
      <c r="B229" t="s">
        <v>289</v>
      </c>
      <c r="C229">
        <v>1.4943</v>
      </c>
      <c r="D229">
        <v>0.66920000000000002</v>
      </c>
      <c r="E229">
        <v>1.0434000000000001</v>
      </c>
    </row>
    <row r="230" spans="1:5" x14ac:dyDescent="0.25">
      <c r="A230" t="s">
        <v>290</v>
      </c>
      <c r="B230" t="s">
        <v>291</v>
      </c>
      <c r="C230">
        <v>1.6236999999999999</v>
      </c>
      <c r="D230">
        <v>0.92379999999999995</v>
      </c>
      <c r="E230">
        <v>0.69599999999999995</v>
      </c>
    </row>
    <row r="231" spans="1:5" x14ac:dyDescent="0.25">
      <c r="A231" t="s">
        <v>290</v>
      </c>
      <c r="B231" t="s">
        <v>292</v>
      </c>
      <c r="C231">
        <v>1.6236999999999999</v>
      </c>
      <c r="D231">
        <v>0.96779999999999999</v>
      </c>
      <c r="E231">
        <v>1.3919999999999999</v>
      </c>
    </row>
    <row r="232" spans="1:5" x14ac:dyDescent="0.25">
      <c r="A232" t="s">
        <v>290</v>
      </c>
      <c r="B232" t="s">
        <v>293</v>
      </c>
      <c r="C232">
        <v>1.6236999999999999</v>
      </c>
      <c r="D232">
        <v>0.8468</v>
      </c>
      <c r="E232">
        <v>0.99650000000000005</v>
      </c>
    </row>
    <row r="233" spans="1:5" x14ac:dyDescent="0.25">
      <c r="A233" t="s">
        <v>290</v>
      </c>
      <c r="B233" t="s">
        <v>294</v>
      </c>
      <c r="C233">
        <v>1.6236999999999999</v>
      </c>
      <c r="D233">
        <v>1.0998000000000001</v>
      </c>
      <c r="E233">
        <v>1.2021999999999999</v>
      </c>
    </row>
    <row r="234" spans="1:5" x14ac:dyDescent="0.25">
      <c r="A234" t="s">
        <v>290</v>
      </c>
      <c r="B234" t="s">
        <v>295</v>
      </c>
      <c r="C234">
        <v>1.6236999999999999</v>
      </c>
      <c r="D234">
        <v>1.0118</v>
      </c>
      <c r="E234">
        <v>0.69599999999999995</v>
      </c>
    </row>
    <row r="235" spans="1:5" x14ac:dyDescent="0.25">
      <c r="A235" t="s">
        <v>290</v>
      </c>
      <c r="B235" t="s">
        <v>296</v>
      </c>
      <c r="C235">
        <v>1.6236999999999999</v>
      </c>
      <c r="D235">
        <v>1.0895999999999999</v>
      </c>
      <c r="E235">
        <v>1.2264999999999999</v>
      </c>
    </row>
    <row r="236" spans="1:5" x14ac:dyDescent="0.25">
      <c r="A236" t="s">
        <v>290</v>
      </c>
      <c r="B236" t="s">
        <v>297</v>
      </c>
      <c r="C236">
        <v>1.6236999999999999</v>
      </c>
      <c r="D236">
        <v>1.3265</v>
      </c>
      <c r="E236">
        <v>0.74950000000000006</v>
      </c>
    </row>
    <row r="237" spans="1:5" x14ac:dyDescent="0.25">
      <c r="A237" t="s">
        <v>290</v>
      </c>
      <c r="B237" t="s">
        <v>298</v>
      </c>
      <c r="C237">
        <v>1.6236999999999999</v>
      </c>
      <c r="D237">
        <v>0.4738</v>
      </c>
      <c r="E237">
        <v>1.0902000000000001</v>
      </c>
    </row>
    <row r="238" spans="1:5" x14ac:dyDescent="0.25">
      <c r="A238" t="s">
        <v>290</v>
      </c>
      <c r="B238" t="s">
        <v>299</v>
      </c>
      <c r="C238">
        <v>1.6236999999999999</v>
      </c>
      <c r="D238">
        <v>0.87980000000000003</v>
      </c>
      <c r="E238">
        <v>0.94910000000000005</v>
      </c>
    </row>
    <row r="239" spans="1:5" x14ac:dyDescent="0.25">
      <c r="A239" t="s">
        <v>290</v>
      </c>
      <c r="B239" t="s">
        <v>300</v>
      </c>
      <c r="C239">
        <v>1.6236999999999999</v>
      </c>
      <c r="D239">
        <v>0.83579999999999999</v>
      </c>
      <c r="E239">
        <v>1.0755999999999999</v>
      </c>
    </row>
    <row r="240" spans="1:5" x14ac:dyDescent="0.25">
      <c r="A240" t="s">
        <v>290</v>
      </c>
      <c r="B240" t="s">
        <v>301</v>
      </c>
      <c r="C240">
        <v>1.6236999999999999</v>
      </c>
      <c r="D240">
        <v>0.74790000000000001</v>
      </c>
      <c r="E240">
        <v>1.9615</v>
      </c>
    </row>
    <row r="241" spans="1:5" x14ac:dyDescent="0.25">
      <c r="A241" t="s">
        <v>290</v>
      </c>
      <c r="B241" t="s">
        <v>302</v>
      </c>
      <c r="C241">
        <v>1.6236999999999999</v>
      </c>
      <c r="D241">
        <v>1.1878</v>
      </c>
      <c r="E241">
        <v>1.3287</v>
      </c>
    </row>
    <row r="242" spans="1:5" x14ac:dyDescent="0.25">
      <c r="A242" t="s">
        <v>290</v>
      </c>
      <c r="B242" t="s">
        <v>303</v>
      </c>
      <c r="C242">
        <v>1.6236999999999999</v>
      </c>
      <c r="D242">
        <v>0.96779999999999999</v>
      </c>
      <c r="E242">
        <v>1.0124</v>
      </c>
    </row>
    <row r="243" spans="1:5" x14ac:dyDescent="0.25">
      <c r="A243" t="s">
        <v>290</v>
      </c>
      <c r="B243" t="s">
        <v>304</v>
      </c>
      <c r="C243">
        <v>1.6236999999999999</v>
      </c>
      <c r="D243">
        <v>0.79179999999999995</v>
      </c>
      <c r="E243">
        <v>0.63270000000000004</v>
      </c>
    </row>
    <row r="244" spans="1:5" x14ac:dyDescent="0.25">
      <c r="A244" t="s">
        <v>290</v>
      </c>
      <c r="B244" t="s">
        <v>305</v>
      </c>
      <c r="C244">
        <v>1.6236999999999999</v>
      </c>
      <c r="D244">
        <v>1.3549</v>
      </c>
      <c r="E244">
        <v>0.94489999999999996</v>
      </c>
    </row>
    <row r="245" spans="1:5" x14ac:dyDescent="0.25">
      <c r="A245" t="s">
        <v>290</v>
      </c>
      <c r="B245" t="s">
        <v>306</v>
      </c>
      <c r="C245">
        <v>1.6236999999999999</v>
      </c>
      <c r="D245">
        <v>1.2318</v>
      </c>
      <c r="E245">
        <v>0.94910000000000005</v>
      </c>
    </row>
    <row r="246" spans="1:5" x14ac:dyDescent="0.25">
      <c r="A246" t="s">
        <v>290</v>
      </c>
      <c r="B246" t="s">
        <v>307</v>
      </c>
      <c r="C246">
        <v>1.6236999999999999</v>
      </c>
      <c r="D246">
        <v>1.2757000000000001</v>
      </c>
      <c r="E246">
        <v>0.75929999999999997</v>
      </c>
    </row>
    <row r="247" spans="1:5" x14ac:dyDescent="0.25">
      <c r="A247" t="s">
        <v>290</v>
      </c>
      <c r="B247" t="s">
        <v>308</v>
      </c>
      <c r="C247">
        <v>1.6236999999999999</v>
      </c>
      <c r="D247">
        <v>0.74790000000000001</v>
      </c>
      <c r="E247">
        <v>0.69599999999999995</v>
      </c>
    </row>
    <row r="248" spans="1:5" x14ac:dyDescent="0.25">
      <c r="A248" t="s">
        <v>290</v>
      </c>
      <c r="B248" t="s">
        <v>309</v>
      </c>
      <c r="C248">
        <v>1.6236999999999999</v>
      </c>
      <c r="D248">
        <v>1.0998000000000001</v>
      </c>
      <c r="E248">
        <v>0.88580000000000003</v>
      </c>
    </row>
    <row r="249" spans="1:5" x14ac:dyDescent="0.25">
      <c r="A249" t="s">
        <v>290</v>
      </c>
      <c r="B249" t="s">
        <v>310</v>
      </c>
      <c r="C249">
        <v>1.6236999999999999</v>
      </c>
      <c r="D249">
        <v>0.90329999999999999</v>
      </c>
      <c r="E249">
        <v>0.59050000000000002</v>
      </c>
    </row>
    <row r="250" spans="1:5" x14ac:dyDescent="0.25">
      <c r="A250" t="s">
        <v>290</v>
      </c>
      <c r="B250" t="s">
        <v>311</v>
      </c>
      <c r="C250">
        <v>1.6236999999999999</v>
      </c>
      <c r="D250">
        <v>1.2318</v>
      </c>
      <c r="E250">
        <v>1.2021999999999999</v>
      </c>
    </row>
    <row r="251" spans="1:5" x14ac:dyDescent="0.25">
      <c r="A251" t="s">
        <v>290</v>
      </c>
      <c r="B251" t="s">
        <v>312</v>
      </c>
      <c r="C251">
        <v>1.6236999999999999</v>
      </c>
      <c r="D251">
        <v>1.0118</v>
      </c>
      <c r="E251">
        <v>0.82250000000000001</v>
      </c>
    </row>
    <row r="252" spans="1:5" x14ac:dyDescent="0.25">
      <c r="A252" t="s">
        <v>290</v>
      </c>
      <c r="B252" t="s">
        <v>313</v>
      </c>
      <c r="C252">
        <v>1.6236999999999999</v>
      </c>
      <c r="D252">
        <v>0.83579999999999999</v>
      </c>
      <c r="E252">
        <v>1.3919999999999999</v>
      </c>
    </row>
    <row r="253" spans="1:5" x14ac:dyDescent="0.25">
      <c r="A253" t="s">
        <v>290</v>
      </c>
      <c r="B253" t="s">
        <v>314</v>
      </c>
      <c r="C253">
        <v>1.6236999999999999</v>
      </c>
      <c r="D253">
        <v>1.0674999999999999</v>
      </c>
      <c r="E253">
        <v>0.7087</v>
      </c>
    </row>
    <row r="254" spans="1:5" x14ac:dyDescent="0.25">
      <c r="A254" t="s">
        <v>290</v>
      </c>
      <c r="B254" t="s">
        <v>315</v>
      </c>
      <c r="C254">
        <v>1.6236999999999999</v>
      </c>
      <c r="D254">
        <v>1.2318</v>
      </c>
      <c r="E254">
        <v>0.94489999999999996</v>
      </c>
    </row>
    <row r="255" spans="1:5" x14ac:dyDescent="0.25">
      <c r="A255" t="s">
        <v>290</v>
      </c>
      <c r="B255" t="s">
        <v>316</v>
      </c>
      <c r="C255">
        <v>1.6236999999999999</v>
      </c>
      <c r="D255">
        <v>0.94750000000000001</v>
      </c>
      <c r="E255">
        <v>1.2947</v>
      </c>
    </row>
    <row r="256" spans="1:5" x14ac:dyDescent="0.25">
      <c r="A256" t="s">
        <v>290</v>
      </c>
      <c r="B256" t="s">
        <v>317</v>
      </c>
      <c r="C256">
        <v>1.6236999999999999</v>
      </c>
      <c r="D256">
        <v>0.87980000000000003</v>
      </c>
      <c r="E256">
        <v>0.88580000000000003</v>
      </c>
    </row>
    <row r="257" spans="1:5" x14ac:dyDescent="0.25">
      <c r="A257" t="s">
        <v>357</v>
      </c>
      <c r="B257" t="s">
        <v>335</v>
      </c>
      <c r="C257">
        <v>2</v>
      </c>
      <c r="D257">
        <v>1.6</v>
      </c>
      <c r="E257">
        <v>0.61970000000000003</v>
      </c>
    </row>
    <row r="258" spans="1:5" x14ac:dyDescent="0.25">
      <c r="A258" t="s">
        <v>357</v>
      </c>
      <c r="B258" t="s">
        <v>334</v>
      </c>
      <c r="C258">
        <v>2</v>
      </c>
      <c r="D258">
        <v>1.2</v>
      </c>
      <c r="E258">
        <v>0.86760000000000004</v>
      </c>
    </row>
    <row r="259" spans="1:5" x14ac:dyDescent="0.25">
      <c r="A259" t="s">
        <v>357</v>
      </c>
      <c r="B259" t="s">
        <v>330</v>
      </c>
      <c r="C259">
        <v>2</v>
      </c>
      <c r="D259">
        <v>0.625</v>
      </c>
      <c r="E259">
        <v>1.7042999999999999</v>
      </c>
    </row>
    <row r="260" spans="1:5" x14ac:dyDescent="0.25">
      <c r="A260" t="s">
        <v>357</v>
      </c>
      <c r="B260" t="s">
        <v>332</v>
      </c>
      <c r="C260">
        <v>2</v>
      </c>
      <c r="D260">
        <v>0.6</v>
      </c>
      <c r="E260">
        <v>0.61970000000000003</v>
      </c>
    </row>
    <row r="261" spans="1:5" x14ac:dyDescent="0.25">
      <c r="A261" t="s">
        <v>357</v>
      </c>
      <c r="B261" t="s">
        <v>328</v>
      </c>
      <c r="C261">
        <v>2</v>
      </c>
      <c r="D261">
        <v>0.8</v>
      </c>
      <c r="E261">
        <v>1.4874000000000001</v>
      </c>
    </row>
    <row r="262" spans="1:5" x14ac:dyDescent="0.25">
      <c r="A262" t="s">
        <v>357</v>
      </c>
      <c r="B262" t="s">
        <v>337</v>
      </c>
      <c r="C262">
        <v>2</v>
      </c>
      <c r="D262">
        <v>1</v>
      </c>
      <c r="E262">
        <v>1.3633999999999999</v>
      </c>
    </row>
    <row r="263" spans="1:5" x14ac:dyDescent="0.25">
      <c r="A263" t="s">
        <v>357</v>
      </c>
      <c r="B263" t="s">
        <v>336</v>
      </c>
      <c r="C263">
        <v>2</v>
      </c>
      <c r="D263">
        <v>0.75</v>
      </c>
      <c r="E263">
        <v>0.77470000000000006</v>
      </c>
    </row>
    <row r="264" spans="1:5" x14ac:dyDescent="0.25">
      <c r="A264" t="s">
        <v>357</v>
      </c>
      <c r="B264" t="s">
        <v>331</v>
      </c>
      <c r="C264">
        <v>2</v>
      </c>
      <c r="D264">
        <v>0.75</v>
      </c>
      <c r="E264">
        <v>1.2395</v>
      </c>
    </row>
    <row r="265" spans="1:5" x14ac:dyDescent="0.25">
      <c r="A265" t="s">
        <v>357</v>
      </c>
      <c r="B265" t="s">
        <v>329</v>
      </c>
      <c r="C265">
        <v>2</v>
      </c>
      <c r="D265">
        <v>1</v>
      </c>
      <c r="E265">
        <v>0.20660000000000001</v>
      </c>
    </row>
    <row r="266" spans="1:5" x14ac:dyDescent="0.25">
      <c r="A266" t="s">
        <v>357</v>
      </c>
      <c r="B266" t="s">
        <v>333</v>
      </c>
      <c r="C266">
        <v>2</v>
      </c>
      <c r="D266">
        <v>1.625</v>
      </c>
      <c r="E266">
        <v>0.92959999999999998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0.94869999999999999</v>
      </c>
      <c r="D2">
        <v>1.0541</v>
      </c>
      <c r="E2">
        <v>1.4842</v>
      </c>
    </row>
    <row r="3" spans="1:5" x14ac:dyDescent="0.25">
      <c r="A3" t="s">
        <v>338</v>
      </c>
      <c r="B3" t="s">
        <v>72</v>
      </c>
      <c r="C3">
        <v>0.94869999999999999</v>
      </c>
      <c r="D3">
        <v>0.52700000000000002</v>
      </c>
      <c r="E3">
        <v>0.39960000000000001</v>
      </c>
    </row>
    <row r="4" spans="1:5" x14ac:dyDescent="0.25">
      <c r="A4" t="s">
        <v>338</v>
      </c>
      <c r="B4" t="s">
        <v>73</v>
      </c>
      <c r="C4">
        <v>0.94869999999999999</v>
      </c>
      <c r="D4">
        <v>0.15060000000000001</v>
      </c>
      <c r="E4">
        <v>1.5983000000000001</v>
      </c>
    </row>
    <row r="5" spans="1:5" x14ac:dyDescent="0.25">
      <c r="A5" t="s">
        <v>338</v>
      </c>
      <c r="B5" t="s">
        <v>74</v>
      </c>
      <c r="C5">
        <v>0.94869999999999999</v>
      </c>
      <c r="D5">
        <v>0.79059999999999997</v>
      </c>
      <c r="E5">
        <v>1.5983000000000001</v>
      </c>
    </row>
    <row r="6" spans="1:5" x14ac:dyDescent="0.25">
      <c r="A6" t="s">
        <v>338</v>
      </c>
      <c r="B6" t="s">
        <v>75</v>
      </c>
      <c r="C6">
        <v>0.94869999999999999</v>
      </c>
      <c r="D6">
        <v>0.52700000000000002</v>
      </c>
      <c r="E6">
        <v>0.4995</v>
      </c>
    </row>
    <row r="7" spans="1:5" x14ac:dyDescent="0.25">
      <c r="A7" t="s">
        <v>338</v>
      </c>
      <c r="B7" t="s">
        <v>76</v>
      </c>
      <c r="C7">
        <v>0.94869999999999999</v>
      </c>
      <c r="D7">
        <v>1.1858</v>
      </c>
      <c r="E7">
        <v>0.69930000000000003</v>
      </c>
    </row>
    <row r="8" spans="1:5" x14ac:dyDescent="0.25">
      <c r="A8" t="s">
        <v>338</v>
      </c>
      <c r="B8" t="s">
        <v>77</v>
      </c>
      <c r="C8">
        <v>0.94869999999999999</v>
      </c>
      <c r="D8">
        <v>0.45169999999999999</v>
      </c>
      <c r="E8">
        <v>0.79920000000000002</v>
      </c>
    </row>
    <row r="9" spans="1:5" x14ac:dyDescent="0.25">
      <c r="A9" t="s">
        <v>338</v>
      </c>
      <c r="B9" t="s">
        <v>78</v>
      </c>
      <c r="C9">
        <v>0.94869999999999999</v>
      </c>
      <c r="D9">
        <v>0.79059999999999997</v>
      </c>
      <c r="E9">
        <v>0.999</v>
      </c>
    </row>
    <row r="10" spans="1:5" x14ac:dyDescent="0.25">
      <c r="A10" t="s">
        <v>338</v>
      </c>
      <c r="B10" t="s">
        <v>79</v>
      </c>
      <c r="C10">
        <v>0.94869999999999999</v>
      </c>
      <c r="D10">
        <v>0.52700000000000002</v>
      </c>
      <c r="E10">
        <v>0.4995</v>
      </c>
    </row>
    <row r="11" spans="1:5" x14ac:dyDescent="0.25">
      <c r="A11" t="s">
        <v>338</v>
      </c>
      <c r="B11" t="s">
        <v>80</v>
      </c>
      <c r="C11">
        <v>0.94869999999999999</v>
      </c>
      <c r="D11">
        <v>1.7129000000000001</v>
      </c>
      <c r="E11">
        <v>0.999</v>
      </c>
    </row>
    <row r="12" spans="1:5" x14ac:dyDescent="0.25">
      <c r="A12" t="s">
        <v>338</v>
      </c>
      <c r="B12" t="s">
        <v>81</v>
      </c>
      <c r="C12">
        <v>0.94869999999999999</v>
      </c>
      <c r="D12">
        <v>0.90349999999999997</v>
      </c>
      <c r="E12">
        <v>1.37</v>
      </c>
    </row>
    <row r="13" spans="1:5" x14ac:dyDescent="0.25">
      <c r="A13" t="s">
        <v>338</v>
      </c>
      <c r="B13" t="s">
        <v>82</v>
      </c>
      <c r="C13">
        <v>0.94869999999999999</v>
      </c>
      <c r="D13">
        <v>1.6564000000000001</v>
      </c>
      <c r="E13">
        <v>1.1416999999999999</v>
      </c>
    </row>
    <row r="14" spans="1:5" x14ac:dyDescent="0.25">
      <c r="A14" t="s">
        <v>338</v>
      </c>
      <c r="B14" t="s">
        <v>83</v>
      </c>
      <c r="C14">
        <v>0.94869999999999999</v>
      </c>
      <c r="D14">
        <v>0.75290000000000001</v>
      </c>
      <c r="E14">
        <v>0.45669999999999999</v>
      </c>
    </row>
    <row r="15" spans="1:5" x14ac:dyDescent="0.25">
      <c r="A15" t="s">
        <v>338</v>
      </c>
      <c r="B15" t="s">
        <v>84</v>
      </c>
      <c r="C15">
        <v>0.94869999999999999</v>
      </c>
      <c r="D15">
        <v>1.3552</v>
      </c>
      <c r="E15">
        <v>0.9133</v>
      </c>
    </row>
    <row r="16" spans="1:5" x14ac:dyDescent="0.25">
      <c r="A16" t="s">
        <v>338</v>
      </c>
      <c r="B16" t="s">
        <v>85</v>
      </c>
      <c r="C16">
        <v>0.94869999999999999</v>
      </c>
      <c r="D16">
        <v>1.8069999999999999</v>
      </c>
      <c r="E16">
        <v>1.4842</v>
      </c>
    </row>
    <row r="17" spans="1:5" x14ac:dyDescent="0.25">
      <c r="A17" t="s">
        <v>338</v>
      </c>
      <c r="B17" t="s">
        <v>86</v>
      </c>
      <c r="C17">
        <v>0.94869999999999999</v>
      </c>
      <c r="D17">
        <v>0.75290000000000001</v>
      </c>
      <c r="E17">
        <v>1.0275000000000001</v>
      </c>
    </row>
    <row r="18" spans="1:5" x14ac:dyDescent="0.25">
      <c r="A18" t="s">
        <v>338</v>
      </c>
      <c r="B18" t="s">
        <v>87</v>
      </c>
      <c r="C18">
        <v>0.94869999999999999</v>
      </c>
      <c r="D18">
        <v>0.65880000000000005</v>
      </c>
      <c r="E18">
        <v>1.0989</v>
      </c>
    </row>
    <row r="19" spans="1:5" x14ac:dyDescent="0.25">
      <c r="A19" t="s">
        <v>338</v>
      </c>
      <c r="B19" t="s">
        <v>88</v>
      </c>
      <c r="C19">
        <v>0.94869999999999999</v>
      </c>
      <c r="D19">
        <v>1.5810999999999999</v>
      </c>
      <c r="E19">
        <v>1.1988000000000001</v>
      </c>
    </row>
    <row r="20" spans="1:5" x14ac:dyDescent="0.25">
      <c r="A20" t="s">
        <v>338</v>
      </c>
      <c r="B20" t="s">
        <v>89</v>
      </c>
      <c r="C20">
        <v>0.94869999999999999</v>
      </c>
      <c r="D20">
        <v>1.0541</v>
      </c>
      <c r="E20">
        <v>0.4995</v>
      </c>
    </row>
    <row r="21" spans="1:5" x14ac:dyDescent="0.25">
      <c r="A21" t="s">
        <v>338</v>
      </c>
      <c r="B21" t="s">
        <v>90</v>
      </c>
      <c r="C21">
        <v>0.94869999999999999</v>
      </c>
      <c r="D21">
        <v>2.2587000000000002</v>
      </c>
      <c r="E21">
        <v>0.68500000000000005</v>
      </c>
    </row>
    <row r="22" spans="1:5" x14ac:dyDescent="0.25">
      <c r="A22" t="s">
        <v>338</v>
      </c>
      <c r="B22" t="s">
        <v>91</v>
      </c>
      <c r="C22">
        <v>0.94869999999999999</v>
      </c>
      <c r="D22">
        <v>1.4494</v>
      </c>
      <c r="E22">
        <v>1.3985000000000001</v>
      </c>
    </row>
    <row r="23" spans="1:5" x14ac:dyDescent="0.25">
      <c r="A23" t="s">
        <v>338</v>
      </c>
      <c r="B23" t="s">
        <v>92</v>
      </c>
      <c r="C23">
        <v>0.94869999999999999</v>
      </c>
      <c r="D23">
        <v>0.52700000000000002</v>
      </c>
      <c r="E23">
        <v>1.0989</v>
      </c>
    </row>
    <row r="24" spans="1:5" x14ac:dyDescent="0.25">
      <c r="A24" t="s">
        <v>338</v>
      </c>
      <c r="B24" t="s">
        <v>93</v>
      </c>
      <c r="C24">
        <v>0.94869999999999999</v>
      </c>
      <c r="D24">
        <v>0.90349999999999997</v>
      </c>
      <c r="E24">
        <v>1.1416999999999999</v>
      </c>
    </row>
    <row r="25" spans="1:5" x14ac:dyDescent="0.25">
      <c r="A25" t="s">
        <v>338</v>
      </c>
      <c r="B25" t="s">
        <v>94</v>
      </c>
      <c r="C25">
        <v>0.94869999999999999</v>
      </c>
      <c r="D25">
        <v>1.3176000000000001</v>
      </c>
      <c r="E25">
        <v>1.0989</v>
      </c>
    </row>
    <row r="26" spans="1:5" x14ac:dyDescent="0.25">
      <c r="A26" t="s">
        <v>338</v>
      </c>
      <c r="B26" t="s">
        <v>95</v>
      </c>
      <c r="C26">
        <v>0.94869999999999999</v>
      </c>
      <c r="D26">
        <v>0.75290000000000001</v>
      </c>
      <c r="E26">
        <v>1.37</v>
      </c>
    </row>
    <row r="27" spans="1:5" x14ac:dyDescent="0.25">
      <c r="A27" t="s">
        <v>338</v>
      </c>
      <c r="B27" t="s">
        <v>96</v>
      </c>
      <c r="C27">
        <v>0.94869999999999999</v>
      </c>
      <c r="D27">
        <v>0.60229999999999995</v>
      </c>
      <c r="E27">
        <v>0.57079999999999997</v>
      </c>
    </row>
    <row r="28" spans="1:5" x14ac:dyDescent="0.25">
      <c r="A28" t="s">
        <v>350</v>
      </c>
      <c r="B28" t="s">
        <v>97</v>
      </c>
      <c r="C28">
        <v>1.3667</v>
      </c>
      <c r="D28">
        <v>0.97560000000000002</v>
      </c>
      <c r="E28">
        <v>1.0784</v>
      </c>
    </row>
    <row r="29" spans="1:5" x14ac:dyDescent="0.25">
      <c r="A29" t="s">
        <v>350</v>
      </c>
      <c r="B29" t="s">
        <v>98</v>
      </c>
      <c r="C29">
        <v>1.3667</v>
      </c>
      <c r="D29">
        <v>0.73170000000000002</v>
      </c>
      <c r="E29">
        <v>1.1765000000000001</v>
      </c>
    </row>
    <row r="30" spans="1:5" x14ac:dyDescent="0.25">
      <c r="A30" t="s">
        <v>350</v>
      </c>
      <c r="B30" t="s">
        <v>99</v>
      </c>
      <c r="C30">
        <v>1.3667</v>
      </c>
      <c r="D30">
        <v>0.439</v>
      </c>
      <c r="E30">
        <v>0.70589999999999997</v>
      </c>
    </row>
    <row r="31" spans="1:5" x14ac:dyDescent="0.25">
      <c r="A31" t="s">
        <v>350</v>
      </c>
      <c r="B31" t="s">
        <v>100</v>
      </c>
      <c r="C31">
        <v>1.3667</v>
      </c>
      <c r="D31">
        <v>1.0974999999999999</v>
      </c>
      <c r="E31">
        <v>0.88239999999999996</v>
      </c>
    </row>
    <row r="32" spans="1:5" x14ac:dyDescent="0.25">
      <c r="A32" t="s">
        <v>350</v>
      </c>
      <c r="B32" t="s">
        <v>101</v>
      </c>
      <c r="C32">
        <v>1.3667</v>
      </c>
      <c r="D32">
        <v>1.4634</v>
      </c>
      <c r="E32">
        <v>0.82350000000000001</v>
      </c>
    </row>
    <row r="33" spans="1:5" x14ac:dyDescent="0.25">
      <c r="A33" t="s">
        <v>350</v>
      </c>
      <c r="B33" t="s">
        <v>102</v>
      </c>
      <c r="C33">
        <v>1.3667</v>
      </c>
      <c r="D33">
        <v>0.58540000000000003</v>
      </c>
      <c r="E33">
        <v>0.70589999999999997</v>
      </c>
    </row>
    <row r="34" spans="1:5" x14ac:dyDescent="0.25">
      <c r="A34" t="s">
        <v>350</v>
      </c>
      <c r="B34" t="s">
        <v>103</v>
      </c>
      <c r="C34">
        <v>1.3667</v>
      </c>
      <c r="D34">
        <v>0.54879999999999995</v>
      </c>
      <c r="E34">
        <v>0.88239999999999996</v>
      </c>
    </row>
    <row r="35" spans="1:5" x14ac:dyDescent="0.25">
      <c r="A35" t="s">
        <v>350</v>
      </c>
      <c r="B35" t="s">
        <v>104</v>
      </c>
      <c r="C35">
        <v>1.3667</v>
      </c>
      <c r="D35">
        <v>0.73170000000000002</v>
      </c>
      <c r="E35">
        <v>1.8824000000000001</v>
      </c>
    </row>
    <row r="36" spans="1:5" x14ac:dyDescent="0.25">
      <c r="A36" t="s">
        <v>350</v>
      </c>
      <c r="B36" t="s">
        <v>105</v>
      </c>
      <c r="C36">
        <v>1.3667</v>
      </c>
      <c r="D36">
        <v>1.4634</v>
      </c>
      <c r="E36">
        <v>0.23530000000000001</v>
      </c>
    </row>
    <row r="37" spans="1:5" x14ac:dyDescent="0.25">
      <c r="A37" t="s">
        <v>350</v>
      </c>
      <c r="B37" t="s">
        <v>106</v>
      </c>
      <c r="C37">
        <v>1.3667</v>
      </c>
      <c r="D37">
        <v>1.9024000000000001</v>
      </c>
      <c r="E37">
        <v>0.70589999999999997</v>
      </c>
    </row>
    <row r="38" spans="1:5" x14ac:dyDescent="0.25">
      <c r="A38" t="s">
        <v>350</v>
      </c>
      <c r="B38" t="s">
        <v>107</v>
      </c>
      <c r="C38">
        <v>1.3667</v>
      </c>
      <c r="D38">
        <v>0.878</v>
      </c>
      <c r="E38">
        <v>1.7646999999999999</v>
      </c>
    </row>
    <row r="39" spans="1:5" x14ac:dyDescent="0.25">
      <c r="A39" t="s">
        <v>350</v>
      </c>
      <c r="B39" t="s">
        <v>108</v>
      </c>
      <c r="C39">
        <v>1.3667</v>
      </c>
      <c r="D39">
        <v>1.0974999999999999</v>
      </c>
      <c r="E39">
        <v>1.1765000000000001</v>
      </c>
    </row>
    <row r="40" spans="1:5" x14ac:dyDescent="0.25">
      <c r="A40" t="s">
        <v>339</v>
      </c>
      <c r="B40" t="s">
        <v>109</v>
      </c>
      <c r="C40">
        <v>1.0607</v>
      </c>
      <c r="D40">
        <v>0.94279999999999997</v>
      </c>
      <c r="E40">
        <v>1.1942999999999999</v>
      </c>
    </row>
    <row r="41" spans="1:5" x14ac:dyDescent="0.25">
      <c r="A41" t="s">
        <v>339</v>
      </c>
      <c r="B41" t="s">
        <v>110</v>
      </c>
      <c r="C41">
        <v>1.0607</v>
      </c>
      <c r="D41">
        <v>1.0878000000000001</v>
      </c>
      <c r="E41">
        <v>1.0376000000000001</v>
      </c>
    </row>
    <row r="42" spans="1:5" x14ac:dyDescent="0.25">
      <c r="A42" t="s">
        <v>339</v>
      </c>
      <c r="B42" t="s">
        <v>111</v>
      </c>
      <c r="C42">
        <v>1.0607</v>
      </c>
      <c r="D42">
        <v>1.0878000000000001</v>
      </c>
      <c r="E42">
        <v>0.64849999999999997</v>
      </c>
    </row>
    <row r="43" spans="1:5" x14ac:dyDescent="0.25">
      <c r="A43" t="s">
        <v>339</v>
      </c>
      <c r="B43" t="s">
        <v>112</v>
      </c>
      <c r="C43">
        <v>1.0607</v>
      </c>
      <c r="D43">
        <v>1.0213000000000001</v>
      </c>
      <c r="E43">
        <v>0.84299999999999997</v>
      </c>
    </row>
    <row r="44" spans="1:5" x14ac:dyDescent="0.25">
      <c r="A44" t="s">
        <v>339</v>
      </c>
      <c r="B44" t="s">
        <v>113</v>
      </c>
      <c r="C44">
        <v>1.0607</v>
      </c>
      <c r="D44">
        <v>0.94279999999999997</v>
      </c>
      <c r="E44">
        <v>1.3617999999999999</v>
      </c>
    </row>
    <row r="45" spans="1:5" x14ac:dyDescent="0.25">
      <c r="A45" t="s">
        <v>339</v>
      </c>
      <c r="B45" t="s">
        <v>114</v>
      </c>
      <c r="C45">
        <v>1.0607</v>
      </c>
      <c r="D45">
        <v>1.5954999999999999</v>
      </c>
      <c r="E45">
        <v>0.90790000000000004</v>
      </c>
    </row>
    <row r="46" spans="1:5" x14ac:dyDescent="0.25">
      <c r="A46" t="s">
        <v>339</v>
      </c>
      <c r="B46" t="s">
        <v>115</v>
      </c>
      <c r="C46">
        <v>1.0607</v>
      </c>
      <c r="D46">
        <v>0.51419999999999999</v>
      </c>
      <c r="E46">
        <v>1.2262</v>
      </c>
    </row>
    <row r="47" spans="1:5" x14ac:dyDescent="0.25">
      <c r="A47" t="s">
        <v>339</v>
      </c>
      <c r="B47" t="s">
        <v>116</v>
      </c>
      <c r="C47">
        <v>1.0607</v>
      </c>
      <c r="D47">
        <v>1.0153000000000001</v>
      </c>
      <c r="E47">
        <v>1.4915</v>
      </c>
    </row>
    <row r="48" spans="1:5" x14ac:dyDescent="0.25">
      <c r="A48" t="s">
        <v>339</v>
      </c>
      <c r="B48" t="s">
        <v>117</v>
      </c>
      <c r="C48">
        <v>1.0607</v>
      </c>
      <c r="D48">
        <v>0.79769999999999996</v>
      </c>
      <c r="E48">
        <v>0.51880000000000004</v>
      </c>
    </row>
    <row r="49" spans="1:5" x14ac:dyDescent="0.25">
      <c r="A49" t="s">
        <v>339</v>
      </c>
      <c r="B49" t="s">
        <v>118</v>
      </c>
      <c r="C49">
        <v>1.0607</v>
      </c>
      <c r="D49">
        <v>0.94279999999999997</v>
      </c>
      <c r="E49">
        <v>0.63229999999999997</v>
      </c>
    </row>
    <row r="50" spans="1:5" x14ac:dyDescent="0.25">
      <c r="A50" t="s">
        <v>339</v>
      </c>
      <c r="B50" t="s">
        <v>119</v>
      </c>
      <c r="C50">
        <v>1.0607</v>
      </c>
      <c r="D50">
        <v>2.1212</v>
      </c>
      <c r="E50">
        <v>0.56200000000000006</v>
      </c>
    </row>
    <row r="51" spans="1:5" x14ac:dyDescent="0.25">
      <c r="A51" t="s">
        <v>339</v>
      </c>
      <c r="B51" t="s">
        <v>120</v>
      </c>
      <c r="C51">
        <v>1.0607</v>
      </c>
      <c r="D51">
        <v>1.0285</v>
      </c>
      <c r="E51">
        <v>1.0729</v>
      </c>
    </row>
    <row r="52" spans="1:5" x14ac:dyDescent="0.25">
      <c r="A52" t="s">
        <v>339</v>
      </c>
      <c r="B52" t="s">
        <v>121</v>
      </c>
      <c r="C52">
        <v>1.0607</v>
      </c>
      <c r="D52">
        <v>1.0101</v>
      </c>
      <c r="E52">
        <v>1.0839000000000001</v>
      </c>
    </row>
    <row r="53" spans="1:5" x14ac:dyDescent="0.25">
      <c r="A53" t="s">
        <v>339</v>
      </c>
      <c r="B53" t="s">
        <v>122</v>
      </c>
      <c r="C53">
        <v>1.0607</v>
      </c>
      <c r="D53">
        <v>0.68569999999999998</v>
      </c>
      <c r="E53">
        <v>1.2262</v>
      </c>
    </row>
    <row r="54" spans="1:5" x14ac:dyDescent="0.25">
      <c r="A54" t="s">
        <v>339</v>
      </c>
      <c r="B54" t="s">
        <v>123</v>
      </c>
      <c r="C54">
        <v>1.0607</v>
      </c>
      <c r="D54">
        <v>1.0153000000000001</v>
      </c>
      <c r="E54">
        <v>0.84299999999999997</v>
      </c>
    </row>
    <row r="55" spans="1:5" x14ac:dyDescent="0.25">
      <c r="A55" t="s">
        <v>339</v>
      </c>
      <c r="B55" t="s">
        <v>124</v>
      </c>
      <c r="C55">
        <v>1.0607</v>
      </c>
      <c r="D55">
        <v>0.78559999999999997</v>
      </c>
      <c r="E55">
        <v>1.1240000000000001</v>
      </c>
    </row>
    <row r="56" spans="1:5" x14ac:dyDescent="0.25">
      <c r="A56" t="s">
        <v>339</v>
      </c>
      <c r="B56" t="s">
        <v>125</v>
      </c>
      <c r="C56">
        <v>1.0607</v>
      </c>
      <c r="D56">
        <v>1.1999</v>
      </c>
      <c r="E56">
        <v>0.84299999999999997</v>
      </c>
    </row>
    <row r="57" spans="1:5" x14ac:dyDescent="0.25">
      <c r="A57" t="s">
        <v>339</v>
      </c>
      <c r="B57" t="s">
        <v>126</v>
      </c>
      <c r="C57">
        <v>1.0607</v>
      </c>
      <c r="D57">
        <v>0.78559999999999997</v>
      </c>
      <c r="E57">
        <v>1.405</v>
      </c>
    </row>
    <row r="58" spans="1:5" x14ac:dyDescent="0.25">
      <c r="A58" t="s">
        <v>339</v>
      </c>
      <c r="B58" t="s">
        <v>127</v>
      </c>
      <c r="C58">
        <v>1.0607</v>
      </c>
      <c r="D58">
        <v>0.74080000000000001</v>
      </c>
      <c r="E58">
        <v>1.0839000000000001</v>
      </c>
    </row>
    <row r="59" spans="1:5" x14ac:dyDescent="0.25">
      <c r="A59" t="s">
        <v>339</v>
      </c>
      <c r="B59" t="s">
        <v>128</v>
      </c>
      <c r="C59">
        <v>1.0607</v>
      </c>
      <c r="D59">
        <v>0.62849999999999995</v>
      </c>
      <c r="E59">
        <v>0.9133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1.1818</v>
      </c>
      <c r="D76">
        <v>1.1282000000000001</v>
      </c>
      <c r="E76">
        <v>0.78569999999999995</v>
      </c>
    </row>
    <row r="77" spans="1:5" x14ac:dyDescent="0.25">
      <c r="A77" t="s">
        <v>341</v>
      </c>
      <c r="B77" t="s">
        <v>146</v>
      </c>
      <c r="C77">
        <v>1.1818</v>
      </c>
      <c r="D77">
        <v>0.33850000000000002</v>
      </c>
      <c r="E77">
        <v>1.0775999999999999</v>
      </c>
    </row>
    <row r="78" spans="1:5" x14ac:dyDescent="0.25">
      <c r="A78" t="s">
        <v>341</v>
      </c>
      <c r="B78" t="s">
        <v>147</v>
      </c>
      <c r="C78">
        <v>1.1818</v>
      </c>
      <c r="D78">
        <v>1.1282000000000001</v>
      </c>
      <c r="E78">
        <v>1.2346999999999999</v>
      </c>
    </row>
    <row r="79" spans="1:5" x14ac:dyDescent="0.25">
      <c r="A79" t="s">
        <v>341</v>
      </c>
      <c r="B79" t="s">
        <v>148</v>
      </c>
      <c r="C79">
        <v>1.1818</v>
      </c>
      <c r="D79">
        <v>2.7077</v>
      </c>
      <c r="E79">
        <v>0.26939999999999997</v>
      </c>
    </row>
    <row r="80" spans="1:5" x14ac:dyDescent="0.25">
      <c r="A80" t="s">
        <v>341</v>
      </c>
      <c r="B80" t="s">
        <v>149</v>
      </c>
      <c r="C80">
        <v>1.1818</v>
      </c>
      <c r="D80">
        <v>1.0154000000000001</v>
      </c>
      <c r="E80">
        <v>0.26939999999999997</v>
      </c>
    </row>
    <row r="81" spans="1:5" x14ac:dyDescent="0.25">
      <c r="A81" t="s">
        <v>341</v>
      </c>
      <c r="B81" t="s">
        <v>150</v>
      </c>
      <c r="C81">
        <v>1.1818</v>
      </c>
      <c r="D81">
        <v>0.98719999999999997</v>
      </c>
      <c r="E81">
        <v>1.2346999999999999</v>
      </c>
    </row>
    <row r="82" spans="1:5" x14ac:dyDescent="0.25">
      <c r="A82" t="s">
        <v>341</v>
      </c>
      <c r="B82" t="s">
        <v>151</v>
      </c>
      <c r="C82">
        <v>1.1818</v>
      </c>
      <c r="D82">
        <v>0.98719999999999997</v>
      </c>
      <c r="E82">
        <v>1.1225000000000001</v>
      </c>
    </row>
    <row r="83" spans="1:5" x14ac:dyDescent="0.25">
      <c r="A83" t="s">
        <v>341</v>
      </c>
      <c r="B83" t="s">
        <v>152</v>
      </c>
      <c r="C83">
        <v>1.1818</v>
      </c>
      <c r="D83">
        <v>1.1846000000000001</v>
      </c>
      <c r="E83">
        <v>0.67349999999999999</v>
      </c>
    </row>
    <row r="84" spans="1:5" x14ac:dyDescent="0.25">
      <c r="A84" t="s">
        <v>341</v>
      </c>
      <c r="B84" t="s">
        <v>318</v>
      </c>
      <c r="C84">
        <v>1.1818</v>
      </c>
      <c r="D84">
        <v>1.0154000000000001</v>
      </c>
      <c r="E84">
        <v>0.94289999999999996</v>
      </c>
    </row>
    <row r="85" spans="1:5" x14ac:dyDescent="0.25">
      <c r="A85" t="s">
        <v>341</v>
      </c>
      <c r="B85" t="s">
        <v>153</v>
      </c>
      <c r="C85">
        <v>1.1818</v>
      </c>
      <c r="D85">
        <v>0.14099999999999999</v>
      </c>
      <c r="E85">
        <v>1.1225000000000001</v>
      </c>
    </row>
    <row r="86" spans="1:5" x14ac:dyDescent="0.25">
      <c r="A86" t="s">
        <v>341</v>
      </c>
      <c r="B86" t="s">
        <v>154</v>
      </c>
      <c r="C86">
        <v>1.1818</v>
      </c>
      <c r="D86">
        <v>0.33850000000000002</v>
      </c>
      <c r="E86">
        <v>2.0205000000000002</v>
      </c>
    </row>
    <row r="87" spans="1:5" x14ac:dyDescent="0.25">
      <c r="A87" t="s">
        <v>341</v>
      </c>
      <c r="B87" t="s">
        <v>319</v>
      </c>
      <c r="C87">
        <v>1.1818</v>
      </c>
      <c r="D87">
        <v>1.1282000000000001</v>
      </c>
      <c r="E87">
        <v>1.1225000000000001</v>
      </c>
    </row>
    <row r="88" spans="1:5" x14ac:dyDescent="0.25">
      <c r="A88" t="s">
        <v>351</v>
      </c>
      <c r="B88" t="s">
        <v>155</v>
      </c>
      <c r="C88">
        <v>1.1087</v>
      </c>
      <c r="D88">
        <v>0.67649999999999999</v>
      </c>
      <c r="E88">
        <v>1.4039999999999999</v>
      </c>
    </row>
    <row r="89" spans="1:5" x14ac:dyDescent="0.25">
      <c r="A89" t="s">
        <v>351</v>
      </c>
      <c r="B89" t="s">
        <v>156</v>
      </c>
      <c r="C89">
        <v>1.1087</v>
      </c>
      <c r="D89">
        <v>0.82</v>
      </c>
      <c r="E89">
        <v>1.0210999999999999</v>
      </c>
    </row>
    <row r="90" spans="1:5" x14ac:dyDescent="0.25">
      <c r="A90" t="s">
        <v>351</v>
      </c>
      <c r="B90" t="s">
        <v>157</v>
      </c>
      <c r="C90">
        <v>1.1087</v>
      </c>
      <c r="D90">
        <v>0.82679999999999998</v>
      </c>
      <c r="E90">
        <v>0.46800000000000003</v>
      </c>
    </row>
    <row r="91" spans="1:5" x14ac:dyDescent="0.25">
      <c r="A91" t="s">
        <v>351</v>
      </c>
      <c r="B91" t="s">
        <v>158</v>
      </c>
      <c r="C91">
        <v>1.1087</v>
      </c>
      <c r="D91">
        <v>1.2299</v>
      </c>
      <c r="E91">
        <v>0.29170000000000001</v>
      </c>
    </row>
    <row r="92" spans="1:5" x14ac:dyDescent="0.25">
      <c r="A92" t="s">
        <v>351</v>
      </c>
      <c r="B92" t="s">
        <v>159</v>
      </c>
      <c r="C92">
        <v>1.1087</v>
      </c>
      <c r="D92">
        <v>1.3119000000000001</v>
      </c>
      <c r="E92">
        <v>1.167</v>
      </c>
    </row>
    <row r="93" spans="1:5" x14ac:dyDescent="0.25">
      <c r="A93" t="s">
        <v>351</v>
      </c>
      <c r="B93" t="s">
        <v>160</v>
      </c>
      <c r="C93">
        <v>1.1087</v>
      </c>
      <c r="D93">
        <v>0.67649999999999999</v>
      </c>
      <c r="E93">
        <v>1.2035</v>
      </c>
    </row>
    <row r="94" spans="1:5" x14ac:dyDescent="0.25">
      <c r="A94" t="s">
        <v>351</v>
      </c>
      <c r="B94" t="s">
        <v>161</v>
      </c>
      <c r="C94">
        <v>1.1087</v>
      </c>
      <c r="D94">
        <v>1.3119000000000001</v>
      </c>
      <c r="E94">
        <v>0.94820000000000004</v>
      </c>
    </row>
    <row r="95" spans="1:5" x14ac:dyDescent="0.25">
      <c r="A95" t="s">
        <v>351</v>
      </c>
      <c r="B95" t="s">
        <v>162</v>
      </c>
      <c r="C95">
        <v>1.1087</v>
      </c>
      <c r="D95">
        <v>0.90200000000000002</v>
      </c>
      <c r="E95">
        <v>1.7383</v>
      </c>
    </row>
    <row r="96" spans="1:5" x14ac:dyDescent="0.25">
      <c r="A96" t="s">
        <v>351</v>
      </c>
      <c r="B96" t="s">
        <v>163</v>
      </c>
      <c r="C96">
        <v>1.1087</v>
      </c>
      <c r="D96">
        <v>1.6398999999999999</v>
      </c>
      <c r="E96">
        <v>0.65639999999999998</v>
      </c>
    </row>
    <row r="97" spans="1:5" x14ac:dyDescent="0.25">
      <c r="A97" t="s">
        <v>351</v>
      </c>
      <c r="B97" t="s">
        <v>164</v>
      </c>
      <c r="C97">
        <v>1.1087</v>
      </c>
      <c r="D97">
        <v>1.0659000000000001</v>
      </c>
      <c r="E97">
        <v>1.0210999999999999</v>
      </c>
    </row>
    <row r="98" spans="1:5" x14ac:dyDescent="0.25">
      <c r="A98" t="s">
        <v>351</v>
      </c>
      <c r="B98" t="s">
        <v>165</v>
      </c>
      <c r="C98">
        <v>1.1087</v>
      </c>
      <c r="D98">
        <v>0.90200000000000002</v>
      </c>
      <c r="E98">
        <v>1.0697000000000001</v>
      </c>
    </row>
    <row r="99" spans="1:5" x14ac:dyDescent="0.25">
      <c r="A99" t="s">
        <v>351</v>
      </c>
      <c r="B99" t="s">
        <v>166</v>
      </c>
      <c r="C99">
        <v>1.1087</v>
      </c>
      <c r="D99">
        <v>0.75160000000000005</v>
      </c>
      <c r="E99">
        <v>0.93600000000000005</v>
      </c>
    </row>
    <row r="100" spans="1:5" x14ac:dyDescent="0.25">
      <c r="A100" t="s">
        <v>342</v>
      </c>
      <c r="B100" t="s">
        <v>167</v>
      </c>
      <c r="C100">
        <v>1.2</v>
      </c>
      <c r="D100">
        <v>1.0119</v>
      </c>
      <c r="E100">
        <v>0.99390000000000001</v>
      </c>
    </row>
    <row r="101" spans="1:5" x14ac:dyDescent="0.25">
      <c r="A101" t="s">
        <v>342</v>
      </c>
      <c r="B101" t="s">
        <v>168</v>
      </c>
      <c r="C101">
        <v>1.2</v>
      </c>
      <c r="D101">
        <v>1.0713999999999999</v>
      </c>
      <c r="E101">
        <v>0.88929999999999998</v>
      </c>
    </row>
    <row r="102" spans="1:5" x14ac:dyDescent="0.25">
      <c r="A102" t="s">
        <v>342</v>
      </c>
      <c r="B102" t="s">
        <v>169</v>
      </c>
      <c r="C102">
        <v>1.2</v>
      </c>
      <c r="D102">
        <v>1.25</v>
      </c>
      <c r="E102">
        <v>1.0462</v>
      </c>
    </row>
    <row r="103" spans="1:5" x14ac:dyDescent="0.25">
      <c r="A103" t="s">
        <v>342</v>
      </c>
      <c r="B103" t="s">
        <v>170</v>
      </c>
      <c r="C103">
        <v>1.2</v>
      </c>
      <c r="D103">
        <v>1</v>
      </c>
      <c r="E103">
        <v>1.0741000000000001</v>
      </c>
    </row>
    <row r="104" spans="1:5" x14ac:dyDescent="0.25">
      <c r="A104" t="s">
        <v>342</v>
      </c>
      <c r="B104" t="s">
        <v>171</v>
      </c>
      <c r="C104">
        <v>1.2</v>
      </c>
      <c r="D104">
        <v>1</v>
      </c>
      <c r="E104">
        <v>1.0253000000000001</v>
      </c>
    </row>
    <row r="105" spans="1:5" x14ac:dyDescent="0.25">
      <c r="A105" t="s">
        <v>342</v>
      </c>
      <c r="B105" t="s">
        <v>172</v>
      </c>
      <c r="C105">
        <v>1.2</v>
      </c>
      <c r="D105">
        <v>0.65480000000000005</v>
      </c>
      <c r="E105">
        <v>1.5169999999999999</v>
      </c>
    </row>
    <row r="106" spans="1:5" x14ac:dyDescent="0.25">
      <c r="A106" t="s">
        <v>342</v>
      </c>
      <c r="B106" t="s">
        <v>173</v>
      </c>
      <c r="C106">
        <v>1.2</v>
      </c>
      <c r="D106">
        <v>1.2222</v>
      </c>
      <c r="E106">
        <v>0.53700000000000003</v>
      </c>
    </row>
    <row r="107" spans="1:5" x14ac:dyDescent="0.25">
      <c r="A107" t="s">
        <v>342</v>
      </c>
      <c r="B107" t="s">
        <v>174</v>
      </c>
      <c r="C107">
        <v>1.2</v>
      </c>
      <c r="D107">
        <v>0.83330000000000004</v>
      </c>
      <c r="E107">
        <v>0.68</v>
      </c>
    </row>
    <row r="108" spans="1:5" x14ac:dyDescent="0.25">
      <c r="A108" t="s">
        <v>342</v>
      </c>
      <c r="B108" t="s">
        <v>175</v>
      </c>
      <c r="C108">
        <v>1.2</v>
      </c>
      <c r="D108">
        <v>1.2222</v>
      </c>
      <c r="E108">
        <v>1.0741000000000001</v>
      </c>
    </row>
    <row r="109" spans="1:5" x14ac:dyDescent="0.25">
      <c r="A109" t="s">
        <v>342</v>
      </c>
      <c r="B109" t="s">
        <v>176</v>
      </c>
      <c r="C109">
        <v>1.2</v>
      </c>
      <c r="D109">
        <v>0.72219999999999995</v>
      </c>
      <c r="E109">
        <v>1.1717</v>
      </c>
    </row>
    <row r="110" spans="1:5" x14ac:dyDescent="0.25">
      <c r="A110" t="s">
        <v>343</v>
      </c>
      <c r="B110" t="s">
        <v>177</v>
      </c>
      <c r="C110">
        <v>1.1342000000000001</v>
      </c>
      <c r="D110">
        <v>0.9405</v>
      </c>
      <c r="E110">
        <v>0.9274</v>
      </c>
    </row>
    <row r="111" spans="1:5" x14ac:dyDescent="0.25">
      <c r="A111" t="s">
        <v>343</v>
      </c>
      <c r="B111" t="s">
        <v>178</v>
      </c>
      <c r="C111">
        <v>1.1342000000000001</v>
      </c>
      <c r="D111">
        <v>1.0469999999999999</v>
      </c>
      <c r="E111">
        <v>0.96609999999999996</v>
      </c>
    </row>
    <row r="112" spans="1:5" x14ac:dyDescent="0.25">
      <c r="A112" t="s">
        <v>343</v>
      </c>
      <c r="B112" t="s">
        <v>179</v>
      </c>
      <c r="C112">
        <v>1.1342000000000001</v>
      </c>
      <c r="D112">
        <v>0.88170000000000004</v>
      </c>
      <c r="E112">
        <v>0.81830000000000003</v>
      </c>
    </row>
    <row r="113" spans="1:5" x14ac:dyDescent="0.25">
      <c r="A113" t="s">
        <v>343</v>
      </c>
      <c r="B113" t="s">
        <v>180</v>
      </c>
      <c r="C113">
        <v>1.1342000000000001</v>
      </c>
      <c r="D113">
        <v>0.58779999999999999</v>
      </c>
      <c r="E113">
        <v>0.72130000000000005</v>
      </c>
    </row>
    <row r="114" spans="1:5" x14ac:dyDescent="0.25">
      <c r="A114" t="s">
        <v>343</v>
      </c>
      <c r="B114" t="s">
        <v>181</v>
      </c>
      <c r="C114">
        <v>1.1342000000000001</v>
      </c>
      <c r="D114">
        <v>0.99919999999999998</v>
      </c>
      <c r="E114">
        <v>0.9274</v>
      </c>
    </row>
    <row r="115" spans="1:5" x14ac:dyDescent="0.25">
      <c r="A115" t="s">
        <v>343</v>
      </c>
      <c r="B115" t="s">
        <v>182</v>
      </c>
      <c r="C115">
        <v>1.1342000000000001</v>
      </c>
      <c r="D115">
        <v>1.2674000000000001</v>
      </c>
      <c r="E115">
        <v>0.67630000000000001</v>
      </c>
    </row>
    <row r="116" spans="1:5" x14ac:dyDescent="0.25">
      <c r="A116" t="s">
        <v>343</v>
      </c>
      <c r="B116" t="s">
        <v>183</v>
      </c>
      <c r="C116">
        <v>1.1342000000000001</v>
      </c>
      <c r="D116">
        <v>0.7641</v>
      </c>
      <c r="E116">
        <v>0.87590000000000001</v>
      </c>
    </row>
    <row r="117" spans="1:5" x14ac:dyDescent="0.25">
      <c r="A117" t="s">
        <v>343</v>
      </c>
      <c r="B117" t="s">
        <v>184</v>
      </c>
      <c r="C117">
        <v>1.1342000000000001</v>
      </c>
      <c r="D117">
        <v>1.9838</v>
      </c>
      <c r="E117">
        <v>0.43469999999999998</v>
      </c>
    </row>
    <row r="118" spans="1:5" x14ac:dyDescent="0.25">
      <c r="A118" t="s">
        <v>343</v>
      </c>
      <c r="B118" t="s">
        <v>185</v>
      </c>
      <c r="C118">
        <v>1.1342000000000001</v>
      </c>
      <c r="D118">
        <v>0.93679999999999997</v>
      </c>
      <c r="E118">
        <v>0.62790000000000001</v>
      </c>
    </row>
    <row r="119" spans="1:5" x14ac:dyDescent="0.25">
      <c r="A119" t="s">
        <v>343</v>
      </c>
      <c r="B119" t="s">
        <v>186</v>
      </c>
      <c r="C119">
        <v>1.1342000000000001</v>
      </c>
      <c r="D119">
        <v>0.47020000000000001</v>
      </c>
      <c r="E119">
        <v>1.5457000000000001</v>
      </c>
    </row>
    <row r="120" spans="1:5" x14ac:dyDescent="0.25">
      <c r="A120" t="s">
        <v>343</v>
      </c>
      <c r="B120" t="s">
        <v>187</v>
      </c>
      <c r="C120">
        <v>1.1342000000000001</v>
      </c>
      <c r="D120">
        <v>0.71640000000000004</v>
      </c>
      <c r="E120">
        <v>0.86950000000000005</v>
      </c>
    </row>
    <row r="121" spans="1:5" x14ac:dyDescent="0.25">
      <c r="A121" t="s">
        <v>343</v>
      </c>
      <c r="B121" t="s">
        <v>188</v>
      </c>
      <c r="C121">
        <v>1.1342000000000001</v>
      </c>
      <c r="D121">
        <v>1.2343999999999999</v>
      </c>
      <c r="E121">
        <v>0.72130000000000005</v>
      </c>
    </row>
    <row r="122" spans="1:5" x14ac:dyDescent="0.25">
      <c r="A122" t="s">
        <v>343</v>
      </c>
      <c r="B122" t="s">
        <v>189</v>
      </c>
      <c r="C122">
        <v>1.1342000000000001</v>
      </c>
      <c r="D122">
        <v>1.0469999999999999</v>
      </c>
      <c r="E122">
        <v>1.0144</v>
      </c>
    </row>
    <row r="123" spans="1:5" x14ac:dyDescent="0.25">
      <c r="A123" t="s">
        <v>343</v>
      </c>
      <c r="B123" t="s">
        <v>190</v>
      </c>
      <c r="C123">
        <v>1.1342000000000001</v>
      </c>
      <c r="D123">
        <v>1.1168</v>
      </c>
      <c r="E123">
        <v>1.3395999999999999</v>
      </c>
    </row>
    <row r="124" spans="1:5" x14ac:dyDescent="0.25">
      <c r="A124" t="s">
        <v>343</v>
      </c>
      <c r="B124" t="s">
        <v>191</v>
      </c>
      <c r="C124">
        <v>1.1342000000000001</v>
      </c>
      <c r="D124">
        <v>0.58779999999999999</v>
      </c>
      <c r="E124">
        <v>1.2881</v>
      </c>
    </row>
    <row r="125" spans="1:5" x14ac:dyDescent="0.25">
      <c r="A125" t="s">
        <v>343</v>
      </c>
      <c r="B125" t="s">
        <v>192</v>
      </c>
      <c r="C125">
        <v>1.1342000000000001</v>
      </c>
      <c r="D125">
        <v>0.88170000000000004</v>
      </c>
      <c r="E125">
        <v>0.91779999999999995</v>
      </c>
    </row>
    <row r="126" spans="1:5" x14ac:dyDescent="0.25">
      <c r="A126" t="s">
        <v>343</v>
      </c>
      <c r="B126" t="s">
        <v>193</v>
      </c>
      <c r="C126">
        <v>1.1342000000000001</v>
      </c>
      <c r="D126">
        <v>0.8266</v>
      </c>
      <c r="E126">
        <v>1.4974000000000001</v>
      </c>
    </row>
    <row r="127" spans="1:5" x14ac:dyDescent="0.25">
      <c r="A127" t="s">
        <v>343</v>
      </c>
      <c r="B127" t="s">
        <v>194</v>
      </c>
      <c r="C127">
        <v>1.1342000000000001</v>
      </c>
      <c r="D127">
        <v>1.3775999999999999</v>
      </c>
      <c r="E127">
        <v>0.96609999999999996</v>
      </c>
    </row>
    <row r="128" spans="1:5" x14ac:dyDescent="0.25">
      <c r="A128" t="s">
        <v>343</v>
      </c>
      <c r="B128" t="s">
        <v>195</v>
      </c>
      <c r="C128">
        <v>1.1342000000000001</v>
      </c>
      <c r="D128">
        <v>1.7634000000000001</v>
      </c>
      <c r="E128">
        <v>0.91779999999999995</v>
      </c>
    </row>
    <row r="129" spans="1:5" x14ac:dyDescent="0.25">
      <c r="A129" t="s">
        <v>343</v>
      </c>
      <c r="B129" t="s">
        <v>196</v>
      </c>
      <c r="C129">
        <v>1.1342000000000001</v>
      </c>
      <c r="D129">
        <v>0.49590000000000001</v>
      </c>
      <c r="E129">
        <v>1.9803999999999999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1.256</v>
      </c>
      <c r="D148">
        <v>1.3534999999999999</v>
      </c>
      <c r="E148">
        <v>0.4909</v>
      </c>
    </row>
    <row r="149" spans="1:5" x14ac:dyDescent="0.25">
      <c r="A149" t="s">
        <v>345</v>
      </c>
      <c r="B149" t="s">
        <v>216</v>
      </c>
      <c r="C149">
        <v>1.256</v>
      </c>
      <c r="D149">
        <v>0.79620000000000002</v>
      </c>
      <c r="E149">
        <v>1.1405000000000001</v>
      </c>
    </row>
    <row r="150" spans="1:5" x14ac:dyDescent="0.25">
      <c r="A150" t="s">
        <v>345</v>
      </c>
      <c r="B150" t="s">
        <v>217</v>
      </c>
      <c r="C150">
        <v>1.256</v>
      </c>
      <c r="D150">
        <v>0.94089999999999996</v>
      </c>
      <c r="E150">
        <v>1.1405000000000001</v>
      </c>
    </row>
    <row r="151" spans="1:5" x14ac:dyDescent="0.25">
      <c r="A151" t="s">
        <v>345</v>
      </c>
      <c r="B151" t="s">
        <v>218</v>
      </c>
      <c r="C151">
        <v>1.256</v>
      </c>
      <c r="D151">
        <v>0.63690000000000002</v>
      </c>
      <c r="E151">
        <v>0.92730000000000001</v>
      </c>
    </row>
    <row r="152" spans="1:5" x14ac:dyDescent="0.25">
      <c r="A152" t="s">
        <v>345</v>
      </c>
      <c r="B152" t="s">
        <v>219</v>
      </c>
      <c r="C152">
        <v>1.256</v>
      </c>
      <c r="D152">
        <v>1.3752</v>
      </c>
      <c r="E152">
        <v>0.79339999999999999</v>
      </c>
    </row>
    <row r="153" spans="1:5" x14ac:dyDescent="0.25">
      <c r="A153" t="s">
        <v>345</v>
      </c>
      <c r="B153" t="s">
        <v>220</v>
      </c>
      <c r="C153">
        <v>1.256</v>
      </c>
      <c r="D153">
        <v>0.79620000000000002</v>
      </c>
      <c r="E153">
        <v>0.92730000000000001</v>
      </c>
    </row>
    <row r="154" spans="1:5" x14ac:dyDescent="0.25">
      <c r="A154" t="s">
        <v>345</v>
      </c>
      <c r="B154" t="s">
        <v>221</v>
      </c>
      <c r="C154">
        <v>1.256</v>
      </c>
      <c r="D154">
        <v>1.3028</v>
      </c>
      <c r="E154">
        <v>0.74380000000000002</v>
      </c>
    </row>
    <row r="155" spans="1:5" x14ac:dyDescent="0.25">
      <c r="A155" t="s">
        <v>345</v>
      </c>
      <c r="B155" t="s">
        <v>222</v>
      </c>
      <c r="C155">
        <v>1.256</v>
      </c>
      <c r="D155">
        <v>0.86860000000000004</v>
      </c>
      <c r="E155">
        <v>1.1405000000000001</v>
      </c>
    </row>
    <row r="156" spans="1:5" x14ac:dyDescent="0.25">
      <c r="A156" t="s">
        <v>345</v>
      </c>
      <c r="B156" t="s">
        <v>223</v>
      </c>
      <c r="C156">
        <v>1.256</v>
      </c>
      <c r="D156">
        <v>1.2304999999999999</v>
      </c>
      <c r="E156">
        <v>0.79339999999999999</v>
      </c>
    </row>
    <row r="157" spans="1:5" x14ac:dyDescent="0.25">
      <c r="A157" t="s">
        <v>345</v>
      </c>
      <c r="B157" t="s">
        <v>224</v>
      </c>
      <c r="C157">
        <v>1.256</v>
      </c>
      <c r="D157">
        <v>1.0349999999999999</v>
      </c>
      <c r="E157">
        <v>1.2545999999999999</v>
      </c>
    </row>
    <row r="158" spans="1:5" x14ac:dyDescent="0.25">
      <c r="A158" t="s">
        <v>345</v>
      </c>
      <c r="B158" t="s">
        <v>225</v>
      </c>
      <c r="C158">
        <v>1.256</v>
      </c>
      <c r="D158">
        <v>0.63690000000000002</v>
      </c>
      <c r="E158">
        <v>1.2545999999999999</v>
      </c>
    </row>
    <row r="159" spans="1:5" x14ac:dyDescent="0.25">
      <c r="A159" t="s">
        <v>345</v>
      </c>
      <c r="B159" t="s">
        <v>226</v>
      </c>
      <c r="C159">
        <v>1.256</v>
      </c>
      <c r="D159">
        <v>1.1942999999999999</v>
      </c>
      <c r="E159">
        <v>1.3090999999999999</v>
      </c>
    </row>
    <row r="160" spans="1:5" x14ac:dyDescent="0.25">
      <c r="A160" t="s">
        <v>345</v>
      </c>
      <c r="B160" t="s">
        <v>227</v>
      </c>
      <c r="C160">
        <v>1.256</v>
      </c>
      <c r="D160">
        <v>0.43430000000000002</v>
      </c>
      <c r="E160">
        <v>1.0909</v>
      </c>
    </row>
    <row r="161" spans="1:5" x14ac:dyDescent="0.25">
      <c r="A161" t="s">
        <v>345</v>
      </c>
      <c r="B161" t="s">
        <v>228</v>
      </c>
      <c r="C161">
        <v>1.256</v>
      </c>
      <c r="D161">
        <v>1.0133000000000001</v>
      </c>
      <c r="E161">
        <v>0.89259999999999995</v>
      </c>
    </row>
    <row r="162" spans="1:5" x14ac:dyDescent="0.25">
      <c r="A162" t="s">
        <v>345</v>
      </c>
      <c r="B162" t="s">
        <v>229</v>
      </c>
      <c r="C162">
        <v>1.256</v>
      </c>
      <c r="D162">
        <v>1.0349999999999999</v>
      </c>
      <c r="E162">
        <v>0.87270000000000003</v>
      </c>
    </row>
    <row r="163" spans="1:5" x14ac:dyDescent="0.25">
      <c r="A163" t="s">
        <v>345</v>
      </c>
      <c r="B163" t="s">
        <v>230</v>
      </c>
      <c r="C163">
        <v>1.256</v>
      </c>
      <c r="D163">
        <v>1.3534999999999999</v>
      </c>
      <c r="E163">
        <v>1.2545999999999999</v>
      </c>
    </row>
    <row r="164" spans="1:5" x14ac:dyDescent="0.25">
      <c r="A164" t="s">
        <v>346</v>
      </c>
      <c r="B164" t="s">
        <v>231</v>
      </c>
      <c r="C164">
        <v>1.1609</v>
      </c>
      <c r="D164">
        <v>1.1485000000000001</v>
      </c>
      <c r="E164">
        <v>1.0357000000000001</v>
      </c>
    </row>
    <row r="165" spans="1:5" x14ac:dyDescent="0.25">
      <c r="A165" t="s">
        <v>346</v>
      </c>
      <c r="B165" t="s">
        <v>232</v>
      </c>
      <c r="C165">
        <v>1.1609</v>
      </c>
      <c r="D165">
        <v>1.2921</v>
      </c>
      <c r="E165">
        <v>1.2428999999999999</v>
      </c>
    </row>
    <row r="166" spans="1:5" x14ac:dyDescent="0.25">
      <c r="A166" t="s">
        <v>346</v>
      </c>
      <c r="B166" t="s">
        <v>233</v>
      </c>
      <c r="C166">
        <v>1.1609</v>
      </c>
      <c r="D166">
        <v>0.64610000000000001</v>
      </c>
      <c r="E166">
        <v>0.93210000000000004</v>
      </c>
    </row>
    <row r="167" spans="1:5" x14ac:dyDescent="0.25">
      <c r="A167" t="s">
        <v>346</v>
      </c>
      <c r="B167" t="s">
        <v>234</v>
      </c>
      <c r="C167">
        <v>1.1609</v>
      </c>
      <c r="D167">
        <v>1.7228000000000001</v>
      </c>
      <c r="E167">
        <v>0.77680000000000005</v>
      </c>
    </row>
    <row r="168" spans="1:5" x14ac:dyDescent="0.25">
      <c r="A168" t="s">
        <v>346</v>
      </c>
      <c r="B168" t="s">
        <v>235</v>
      </c>
      <c r="C168">
        <v>1.1609</v>
      </c>
      <c r="D168">
        <v>1.3782000000000001</v>
      </c>
      <c r="E168">
        <v>0.74570000000000003</v>
      </c>
    </row>
    <row r="169" spans="1:5" x14ac:dyDescent="0.25">
      <c r="A169" t="s">
        <v>346</v>
      </c>
      <c r="B169" t="s">
        <v>322</v>
      </c>
      <c r="C169">
        <v>1.1609</v>
      </c>
      <c r="D169">
        <v>0.51680000000000004</v>
      </c>
      <c r="E169">
        <v>1.4914000000000001</v>
      </c>
    </row>
    <row r="170" spans="1:5" x14ac:dyDescent="0.25">
      <c r="A170" t="s">
        <v>346</v>
      </c>
      <c r="B170" t="s">
        <v>236</v>
      </c>
      <c r="C170">
        <v>1.1609</v>
      </c>
      <c r="D170">
        <v>0.68910000000000005</v>
      </c>
      <c r="E170">
        <v>0.99429999999999996</v>
      </c>
    </row>
    <row r="171" spans="1:5" x14ac:dyDescent="0.25">
      <c r="A171" t="s">
        <v>346</v>
      </c>
      <c r="B171" t="s">
        <v>237</v>
      </c>
      <c r="C171">
        <v>1.1609</v>
      </c>
      <c r="D171">
        <v>0.64610000000000001</v>
      </c>
      <c r="E171">
        <v>0.31069999999999998</v>
      </c>
    </row>
    <row r="172" spans="1:5" x14ac:dyDescent="0.25">
      <c r="A172" t="s">
        <v>346</v>
      </c>
      <c r="B172" t="s">
        <v>238</v>
      </c>
      <c r="C172">
        <v>1.1609</v>
      </c>
      <c r="D172">
        <v>0.68910000000000005</v>
      </c>
      <c r="E172">
        <v>0.62139999999999995</v>
      </c>
    </row>
    <row r="173" spans="1:5" x14ac:dyDescent="0.25">
      <c r="A173" t="s">
        <v>346</v>
      </c>
      <c r="B173" t="s">
        <v>321</v>
      </c>
      <c r="C173">
        <v>1.1609</v>
      </c>
      <c r="D173">
        <v>0.68910000000000005</v>
      </c>
      <c r="E173">
        <v>0.74570000000000003</v>
      </c>
    </row>
    <row r="174" spans="1:5" x14ac:dyDescent="0.25">
      <c r="A174" t="s">
        <v>346</v>
      </c>
      <c r="B174" t="s">
        <v>239</v>
      </c>
      <c r="C174">
        <v>1.1609</v>
      </c>
      <c r="D174">
        <v>1.7228000000000001</v>
      </c>
      <c r="E174">
        <v>0.93210000000000004</v>
      </c>
    </row>
    <row r="175" spans="1:5" x14ac:dyDescent="0.25">
      <c r="A175" t="s">
        <v>346</v>
      </c>
      <c r="B175" t="s">
        <v>240</v>
      </c>
      <c r="C175">
        <v>1.1609</v>
      </c>
      <c r="D175">
        <v>1.206</v>
      </c>
      <c r="E175">
        <v>0.99429999999999996</v>
      </c>
    </row>
    <row r="176" spans="1:5" x14ac:dyDescent="0.25">
      <c r="A176" t="s">
        <v>346</v>
      </c>
      <c r="B176" t="s">
        <v>241</v>
      </c>
      <c r="C176">
        <v>1.1609</v>
      </c>
      <c r="D176">
        <v>1.0337000000000001</v>
      </c>
      <c r="E176">
        <v>1.2428999999999999</v>
      </c>
    </row>
    <row r="177" spans="1:5" x14ac:dyDescent="0.25">
      <c r="A177" t="s">
        <v>346</v>
      </c>
      <c r="B177" t="s">
        <v>320</v>
      </c>
      <c r="C177">
        <v>1.1609</v>
      </c>
      <c r="D177">
        <v>0.43070000000000003</v>
      </c>
      <c r="E177">
        <v>0.62139999999999995</v>
      </c>
    </row>
    <row r="178" spans="1:5" x14ac:dyDescent="0.25">
      <c r="A178" t="s">
        <v>346</v>
      </c>
      <c r="B178" t="s">
        <v>242</v>
      </c>
      <c r="C178">
        <v>1.1609</v>
      </c>
      <c r="D178">
        <v>1.0337000000000001</v>
      </c>
      <c r="E178">
        <v>0.87</v>
      </c>
    </row>
    <row r="179" spans="1:5" x14ac:dyDescent="0.25">
      <c r="A179" t="s">
        <v>346</v>
      </c>
      <c r="B179" t="s">
        <v>243</v>
      </c>
      <c r="C179">
        <v>1.1609</v>
      </c>
      <c r="D179">
        <v>1.0337000000000001</v>
      </c>
      <c r="E179">
        <v>1.3671</v>
      </c>
    </row>
    <row r="180" spans="1:5" x14ac:dyDescent="0.25">
      <c r="A180" t="s">
        <v>346</v>
      </c>
      <c r="B180" t="s">
        <v>244</v>
      </c>
      <c r="C180">
        <v>1.1609</v>
      </c>
      <c r="D180">
        <v>1.1485000000000001</v>
      </c>
      <c r="E180">
        <v>1.6571</v>
      </c>
    </row>
    <row r="181" spans="1:5" x14ac:dyDescent="0.25">
      <c r="A181" t="s">
        <v>346</v>
      </c>
      <c r="B181" t="s">
        <v>245</v>
      </c>
      <c r="C181">
        <v>1.1609</v>
      </c>
      <c r="D181">
        <v>0.64610000000000001</v>
      </c>
      <c r="E181">
        <v>1.0874999999999999</v>
      </c>
    </row>
    <row r="182" spans="1:5" x14ac:dyDescent="0.25">
      <c r="A182" t="s">
        <v>347</v>
      </c>
      <c r="B182" t="s">
        <v>246</v>
      </c>
      <c r="C182">
        <v>0.84089999999999998</v>
      </c>
      <c r="D182">
        <v>0.99099999999999999</v>
      </c>
      <c r="E182">
        <v>2.1333000000000002</v>
      </c>
    </row>
    <row r="183" spans="1:5" x14ac:dyDescent="0.25">
      <c r="A183" t="s">
        <v>347</v>
      </c>
      <c r="B183" t="s">
        <v>247</v>
      </c>
      <c r="C183">
        <v>0.84089999999999998</v>
      </c>
      <c r="D183">
        <v>1.1892</v>
      </c>
      <c r="E183">
        <v>0.32</v>
      </c>
    </row>
    <row r="184" spans="1:5" x14ac:dyDescent="0.25">
      <c r="A184" t="s">
        <v>347</v>
      </c>
      <c r="B184" t="s">
        <v>248</v>
      </c>
      <c r="C184">
        <v>0.84089999999999998</v>
      </c>
      <c r="D184">
        <v>0.39639999999999997</v>
      </c>
      <c r="E184">
        <v>0.5333</v>
      </c>
    </row>
    <row r="185" spans="1:5" x14ac:dyDescent="0.25">
      <c r="A185" t="s">
        <v>347</v>
      </c>
      <c r="B185" t="s">
        <v>249</v>
      </c>
      <c r="C185">
        <v>0.84089999999999998</v>
      </c>
      <c r="D185">
        <v>0</v>
      </c>
      <c r="E185">
        <v>2.56</v>
      </c>
    </row>
    <row r="186" spans="1:5" x14ac:dyDescent="0.25">
      <c r="A186" t="s">
        <v>347</v>
      </c>
      <c r="B186" t="s">
        <v>324</v>
      </c>
      <c r="C186">
        <v>0.84089999999999998</v>
      </c>
      <c r="D186">
        <v>0.19819999999999999</v>
      </c>
      <c r="E186">
        <v>0.66669999999999996</v>
      </c>
    </row>
    <row r="187" spans="1:5" x14ac:dyDescent="0.25">
      <c r="A187" t="s">
        <v>347</v>
      </c>
      <c r="B187" t="s">
        <v>250</v>
      </c>
      <c r="C187">
        <v>0.84089999999999998</v>
      </c>
      <c r="D187">
        <v>1.3874</v>
      </c>
      <c r="E187">
        <v>0.4</v>
      </c>
    </row>
    <row r="188" spans="1:5" x14ac:dyDescent="0.25">
      <c r="A188" t="s">
        <v>347</v>
      </c>
      <c r="B188" t="s">
        <v>251</v>
      </c>
      <c r="C188">
        <v>0.84089999999999998</v>
      </c>
      <c r="D188">
        <v>1.5855999999999999</v>
      </c>
      <c r="E188">
        <v>0.5333</v>
      </c>
    </row>
    <row r="189" spans="1:5" x14ac:dyDescent="0.25">
      <c r="A189" t="s">
        <v>347</v>
      </c>
      <c r="B189" t="s">
        <v>323</v>
      </c>
      <c r="C189">
        <v>0.84089999999999998</v>
      </c>
      <c r="D189">
        <v>2.1406000000000001</v>
      </c>
      <c r="E189">
        <v>0.64</v>
      </c>
    </row>
    <row r="190" spans="1:5" x14ac:dyDescent="0.25">
      <c r="A190" t="s">
        <v>347</v>
      </c>
      <c r="B190" t="s">
        <v>252</v>
      </c>
      <c r="C190">
        <v>0.84089999999999998</v>
      </c>
      <c r="D190">
        <v>0.79279999999999995</v>
      </c>
      <c r="E190">
        <v>0.8</v>
      </c>
    </row>
    <row r="191" spans="1:5" x14ac:dyDescent="0.25">
      <c r="A191" t="s">
        <v>347</v>
      </c>
      <c r="B191" t="s">
        <v>253</v>
      </c>
      <c r="C191">
        <v>0.84089999999999998</v>
      </c>
      <c r="D191">
        <v>1.1892</v>
      </c>
      <c r="E191">
        <v>1.44</v>
      </c>
    </row>
    <row r="192" spans="1:5" x14ac:dyDescent="0.25">
      <c r="A192" t="s">
        <v>347</v>
      </c>
      <c r="B192" t="s">
        <v>255</v>
      </c>
      <c r="C192">
        <v>0.84089999999999998</v>
      </c>
      <c r="D192">
        <v>0.95140000000000002</v>
      </c>
      <c r="E192">
        <v>1.28</v>
      </c>
    </row>
    <row r="193" spans="1:5" x14ac:dyDescent="0.25">
      <c r="A193" t="s">
        <v>347</v>
      </c>
      <c r="B193" t="s">
        <v>256</v>
      </c>
      <c r="C193">
        <v>0.84089999999999998</v>
      </c>
      <c r="D193">
        <v>0.99099999999999999</v>
      </c>
      <c r="E193">
        <v>1.2</v>
      </c>
    </row>
    <row r="194" spans="1:5" x14ac:dyDescent="0.25">
      <c r="A194" t="s">
        <v>347</v>
      </c>
      <c r="B194" t="s">
        <v>257</v>
      </c>
      <c r="C194">
        <v>0.84089999999999998</v>
      </c>
      <c r="D194">
        <v>0.71350000000000002</v>
      </c>
      <c r="E194">
        <v>0.64</v>
      </c>
    </row>
    <row r="195" spans="1:5" x14ac:dyDescent="0.25">
      <c r="A195" t="s">
        <v>347</v>
      </c>
      <c r="B195" t="s">
        <v>325</v>
      </c>
      <c r="C195">
        <v>0.84089999999999998</v>
      </c>
      <c r="D195">
        <v>1.1892</v>
      </c>
      <c r="E195">
        <v>1.2</v>
      </c>
    </row>
    <row r="196" spans="1:5" x14ac:dyDescent="0.25">
      <c r="A196" t="s">
        <v>347</v>
      </c>
      <c r="B196" t="s">
        <v>258</v>
      </c>
      <c r="C196">
        <v>0.84089999999999998</v>
      </c>
      <c r="D196">
        <v>1.1892</v>
      </c>
      <c r="E196">
        <v>1.1200000000000001</v>
      </c>
    </row>
    <row r="197" spans="1:5" x14ac:dyDescent="0.25">
      <c r="A197" t="s">
        <v>347</v>
      </c>
      <c r="B197" t="s">
        <v>259</v>
      </c>
      <c r="C197">
        <v>0.84089999999999998</v>
      </c>
      <c r="D197">
        <v>1.1892</v>
      </c>
      <c r="E197">
        <v>0.64</v>
      </c>
    </row>
    <row r="198" spans="1:5" x14ac:dyDescent="0.25">
      <c r="A198" t="s">
        <v>348</v>
      </c>
      <c r="B198" t="s">
        <v>260</v>
      </c>
      <c r="C198">
        <v>1.2</v>
      </c>
      <c r="D198">
        <v>1</v>
      </c>
      <c r="E198">
        <v>1.3714</v>
      </c>
    </row>
    <row r="199" spans="1:5" x14ac:dyDescent="0.25">
      <c r="A199" t="s">
        <v>348</v>
      </c>
      <c r="B199" t="s">
        <v>261</v>
      </c>
      <c r="C199">
        <v>1.2</v>
      </c>
      <c r="D199">
        <v>1.1667000000000001</v>
      </c>
      <c r="E199">
        <v>1.8286</v>
      </c>
    </row>
    <row r="200" spans="1:5" x14ac:dyDescent="0.25">
      <c r="A200" t="s">
        <v>348</v>
      </c>
      <c r="B200" t="s">
        <v>262</v>
      </c>
      <c r="C200">
        <v>1.2</v>
      </c>
      <c r="D200">
        <v>1.3332999999999999</v>
      </c>
      <c r="E200">
        <v>0.9143</v>
      </c>
    </row>
    <row r="201" spans="1:5" x14ac:dyDescent="0.25">
      <c r="A201" t="s">
        <v>348</v>
      </c>
      <c r="B201" t="s">
        <v>263</v>
      </c>
      <c r="C201">
        <v>1.2</v>
      </c>
      <c r="D201">
        <v>1.3332999999999999</v>
      </c>
      <c r="E201">
        <v>0.60950000000000004</v>
      </c>
    </row>
    <row r="202" spans="1:5" x14ac:dyDescent="0.25">
      <c r="A202" t="s">
        <v>348</v>
      </c>
      <c r="B202" t="s">
        <v>326</v>
      </c>
      <c r="C202">
        <v>1.2</v>
      </c>
      <c r="D202">
        <v>0.83330000000000004</v>
      </c>
      <c r="E202">
        <v>1.0159</v>
      </c>
    </row>
    <row r="203" spans="1:5" x14ac:dyDescent="0.25">
      <c r="A203" t="s">
        <v>348</v>
      </c>
      <c r="B203" t="s">
        <v>264</v>
      </c>
      <c r="C203">
        <v>1.2</v>
      </c>
      <c r="D203">
        <v>1.3332999999999999</v>
      </c>
      <c r="E203">
        <v>1.2190000000000001</v>
      </c>
    </row>
    <row r="204" spans="1:5" x14ac:dyDescent="0.25">
      <c r="A204" t="s">
        <v>348</v>
      </c>
      <c r="B204" t="s">
        <v>265</v>
      </c>
      <c r="C204">
        <v>1.2</v>
      </c>
      <c r="D204">
        <v>0.66669999999999996</v>
      </c>
      <c r="E204">
        <v>1.3714</v>
      </c>
    </row>
    <row r="205" spans="1:5" x14ac:dyDescent="0.25">
      <c r="A205" t="s">
        <v>348</v>
      </c>
      <c r="B205" t="s">
        <v>266</v>
      </c>
      <c r="C205">
        <v>1.2</v>
      </c>
      <c r="D205">
        <v>1.25</v>
      </c>
      <c r="E205">
        <v>0.76190000000000002</v>
      </c>
    </row>
    <row r="206" spans="1:5" x14ac:dyDescent="0.25">
      <c r="A206" t="s">
        <v>348</v>
      </c>
      <c r="B206" t="s">
        <v>267</v>
      </c>
      <c r="C206">
        <v>1.2</v>
      </c>
      <c r="D206">
        <v>0.66669999999999996</v>
      </c>
      <c r="E206">
        <v>0.45710000000000001</v>
      </c>
    </row>
    <row r="207" spans="1:5" x14ac:dyDescent="0.25">
      <c r="A207" t="s">
        <v>348</v>
      </c>
      <c r="B207" t="s">
        <v>327</v>
      </c>
      <c r="C207">
        <v>1.2</v>
      </c>
      <c r="D207">
        <v>1.1667000000000001</v>
      </c>
      <c r="E207">
        <v>0.60950000000000004</v>
      </c>
    </row>
    <row r="208" spans="1:5" x14ac:dyDescent="0.25">
      <c r="A208" t="s">
        <v>348</v>
      </c>
      <c r="B208" t="s">
        <v>268</v>
      </c>
      <c r="C208">
        <v>1.2</v>
      </c>
      <c r="D208">
        <v>0.83330000000000004</v>
      </c>
      <c r="E208">
        <v>0.95240000000000002</v>
      </c>
    </row>
    <row r="209" spans="1:5" x14ac:dyDescent="0.25">
      <c r="A209" t="s">
        <v>348</v>
      </c>
      <c r="B209" t="s">
        <v>269</v>
      </c>
      <c r="C209">
        <v>1.2</v>
      </c>
      <c r="D209">
        <v>0.83330000000000004</v>
      </c>
      <c r="E209">
        <v>1.0159</v>
      </c>
    </row>
    <row r="210" spans="1:5" x14ac:dyDescent="0.25">
      <c r="A210" t="s">
        <v>348</v>
      </c>
      <c r="B210" t="s">
        <v>270</v>
      </c>
      <c r="C210">
        <v>1.2</v>
      </c>
      <c r="D210">
        <v>0.5</v>
      </c>
      <c r="E210">
        <v>0.45710000000000001</v>
      </c>
    </row>
    <row r="211" spans="1:5" x14ac:dyDescent="0.25">
      <c r="A211" t="s">
        <v>348</v>
      </c>
      <c r="B211" t="s">
        <v>271</v>
      </c>
      <c r="C211">
        <v>1.2</v>
      </c>
      <c r="D211">
        <v>0.625</v>
      </c>
      <c r="E211">
        <v>1.3332999999999999</v>
      </c>
    </row>
    <row r="212" spans="1:5" x14ac:dyDescent="0.25">
      <c r="A212" t="s">
        <v>348</v>
      </c>
      <c r="B212" t="s">
        <v>272</v>
      </c>
      <c r="C212">
        <v>1.2</v>
      </c>
      <c r="D212">
        <v>0.20830000000000001</v>
      </c>
      <c r="E212">
        <v>1.3332999999999999</v>
      </c>
    </row>
    <row r="213" spans="1:5" x14ac:dyDescent="0.25">
      <c r="A213" t="s">
        <v>348</v>
      </c>
      <c r="B213" t="s">
        <v>273</v>
      </c>
      <c r="C213">
        <v>1.2</v>
      </c>
      <c r="D213">
        <v>2</v>
      </c>
      <c r="E213">
        <v>0.9143</v>
      </c>
    </row>
    <row r="214" spans="1:5" x14ac:dyDescent="0.25">
      <c r="A214" t="s">
        <v>349</v>
      </c>
      <c r="B214" t="s">
        <v>274</v>
      </c>
      <c r="C214">
        <v>1.0455000000000001</v>
      </c>
      <c r="D214">
        <v>1.0521</v>
      </c>
      <c r="E214">
        <v>0.80310000000000004</v>
      </c>
    </row>
    <row r="215" spans="1:5" x14ac:dyDescent="0.25">
      <c r="A215" t="s">
        <v>349</v>
      </c>
      <c r="B215" t="s">
        <v>275</v>
      </c>
      <c r="C215">
        <v>1.0455000000000001</v>
      </c>
      <c r="D215">
        <v>0.63770000000000004</v>
      </c>
      <c r="E215">
        <v>1.45</v>
      </c>
    </row>
    <row r="216" spans="1:5" x14ac:dyDescent="0.25">
      <c r="A216" t="s">
        <v>349</v>
      </c>
      <c r="B216" t="s">
        <v>276</v>
      </c>
      <c r="C216">
        <v>1.0455000000000001</v>
      </c>
      <c r="D216">
        <v>1.1304000000000001</v>
      </c>
      <c r="E216">
        <v>0.48670000000000002</v>
      </c>
    </row>
    <row r="217" spans="1:5" x14ac:dyDescent="0.25">
      <c r="A217" t="s">
        <v>349</v>
      </c>
      <c r="B217" t="s">
        <v>277</v>
      </c>
      <c r="C217">
        <v>1.0455000000000001</v>
      </c>
      <c r="D217">
        <v>1.3391</v>
      </c>
      <c r="E217">
        <v>0.80310000000000004</v>
      </c>
    </row>
    <row r="218" spans="1:5" x14ac:dyDescent="0.25">
      <c r="A218" t="s">
        <v>349</v>
      </c>
      <c r="B218" t="s">
        <v>278</v>
      </c>
      <c r="C218">
        <v>1.0455000000000001</v>
      </c>
      <c r="D218">
        <v>0.86950000000000005</v>
      </c>
      <c r="E218">
        <v>1.0342</v>
      </c>
    </row>
    <row r="219" spans="1:5" x14ac:dyDescent="0.25">
      <c r="A219" t="s">
        <v>349</v>
      </c>
      <c r="B219" t="s">
        <v>279</v>
      </c>
      <c r="C219">
        <v>1.0455000000000001</v>
      </c>
      <c r="D219">
        <v>1.1158999999999999</v>
      </c>
      <c r="E219">
        <v>1.0596000000000001</v>
      </c>
    </row>
    <row r="220" spans="1:5" x14ac:dyDescent="0.25">
      <c r="A220" t="s">
        <v>349</v>
      </c>
      <c r="B220" t="s">
        <v>280</v>
      </c>
      <c r="C220">
        <v>1.0455000000000001</v>
      </c>
      <c r="D220">
        <v>0.60870000000000002</v>
      </c>
      <c r="E220">
        <v>0.73</v>
      </c>
    </row>
    <row r="221" spans="1:5" x14ac:dyDescent="0.25">
      <c r="A221" t="s">
        <v>349</v>
      </c>
      <c r="B221" t="s">
        <v>281</v>
      </c>
      <c r="C221">
        <v>1.0455000000000001</v>
      </c>
      <c r="D221">
        <v>1.2173</v>
      </c>
      <c r="E221">
        <v>1.1558999999999999</v>
      </c>
    </row>
    <row r="222" spans="1:5" x14ac:dyDescent="0.25">
      <c r="A222" t="s">
        <v>349</v>
      </c>
      <c r="B222" t="s">
        <v>282</v>
      </c>
      <c r="C222">
        <v>1.0455000000000001</v>
      </c>
      <c r="D222">
        <v>1.1477999999999999</v>
      </c>
      <c r="E222">
        <v>0.66920000000000002</v>
      </c>
    </row>
    <row r="223" spans="1:5" x14ac:dyDescent="0.25">
      <c r="A223" t="s">
        <v>349</v>
      </c>
      <c r="B223" t="s">
        <v>283</v>
      </c>
      <c r="C223">
        <v>1.0455000000000001</v>
      </c>
      <c r="D223">
        <v>1.6259999999999999</v>
      </c>
      <c r="E223">
        <v>0.73609999999999998</v>
      </c>
    </row>
    <row r="224" spans="1:5" x14ac:dyDescent="0.25">
      <c r="A224" t="s">
        <v>349</v>
      </c>
      <c r="B224" t="s">
        <v>284</v>
      </c>
      <c r="C224">
        <v>1.0455000000000001</v>
      </c>
      <c r="D224">
        <v>0.87680000000000002</v>
      </c>
      <c r="E224">
        <v>0.78069999999999995</v>
      </c>
    </row>
    <row r="225" spans="1:5" x14ac:dyDescent="0.25">
      <c r="A225" t="s">
        <v>349</v>
      </c>
      <c r="B225" t="s">
        <v>285</v>
      </c>
      <c r="C225">
        <v>1.0455000000000001</v>
      </c>
      <c r="D225">
        <v>1.3912</v>
      </c>
      <c r="E225">
        <v>0.79090000000000005</v>
      </c>
    </row>
    <row r="226" spans="1:5" x14ac:dyDescent="0.25">
      <c r="A226" t="s">
        <v>349</v>
      </c>
      <c r="B226" t="s">
        <v>286</v>
      </c>
      <c r="C226">
        <v>1.0455000000000001</v>
      </c>
      <c r="D226">
        <v>0.60870000000000002</v>
      </c>
      <c r="E226">
        <v>1.7034</v>
      </c>
    </row>
    <row r="227" spans="1:5" x14ac:dyDescent="0.25">
      <c r="A227" t="s">
        <v>349</v>
      </c>
      <c r="B227" t="s">
        <v>287</v>
      </c>
      <c r="C227">
        <v>1.0455000000000001</v>
      </c>
      <c r="D227">
        <v>0.26090000000000002</v>
      </c>
      <c r="E227">
        <v>1.3384</v>
      </c>
    </row>
    <row r="228" spans="1:5" x14ac:dyDescent="0.25">
      <c r="A228" t="s">
        <v>349</v>
      </c>
      <c r="B228" t="s">
        <v>288</v>
      </c>
      <c r="C228">
        <v>1.0455000000000001</v>
      </c>
      <c r="D228">
        <v>1.0362</v>
      </c>
      <c r="E228">
        <v>1.3942000000000001</v>
      </c>
    </row>
    <row r="229" spans="1:5" x14ac:dyDescent="0.25">
      <c r="A229" t="s">
        <v>349</v>
      </c>
      <c r="B229" t="s">
        <v>289</v>
      </c>
      <c r="C229">
        <v>1.0455000000000001</v>
      </c>
      <c r="D229">
        <v>1.2173</v>
      </c>
      <c r="E229">
        <v>0.91259999999999997</v>
      </c>
    </row>
    <row r="230" spans="1:5" x14ac:dyDescent="0.25">
      <c r="A230" t="s">
        <v>290</v>
      </c>
      <c r="B230" t="s">
        <v>291</v>
      </c>
      <c r="C230">
        <v>1.1289</v>
      </c>
      <c r="D230">
        <v>1.0124</v>
      </c>
      <c r="E230">
        <v>0.96779999999999999</v>
      </c>
    </row>
    <row r="231" spans="1:5" x14ac:dyDescent="0.25">
      <c r="A231" t="s">
        <v>290</v>
      </c>
      <c r="B231" t="s">
        <v>292</v>
      </c>
      <c r="C231">
        <v>1.1289</v>
      </c>
      <c r="D231">
        <v>0.44290000000000002</v>
      </c>
      <c r="E231">
        <v>0.96779999999999999</v>
      </c>
    </row>
    <row r="232" spans="1:5" x14ac:dyDescent="0.25">
      <c r="A232" t="s">
        <v>290</v>
      </c>
      <c r="B232" t="s">
        <v>293</v>
      </c>
      <c r="C232">
        <v>1.1289</v>
      </c>
      <c r="D232">
        <v>0.47699999999999998</v>
      </c>
      <c r="E232">
        <v>1.3265</v>
      </c>
    </row>
    <row r="233" spans="1:5" x14ac:dyDescent="0.25">
      <c r="A233" t="s">
        <v>290</v>
      </c>
      <c r="B233" t="s">
        <v>294</v>
      </c>
      <c r="C233">
        <v>1.1289</v>
      </c>
      <c r="D233">
        <v>0.94910000000000005</v>
      </c>
      <c r="E233">
        <v>0.79179999999999995</v>
      </c>
    </row>
    <row r="234" spans="1:5" x14ac:dyDescent="0.25">
      <c r="A234" t="s">
        <v>290</v>
      </c>
      <c r="B234" t="s">
        <v>295</v>
      </c>
      <c r="C234">
        <v>1.1289</v>
      </c>
      <c r="D234">
        <v>1.1389</v>
      </c>
      <c r="E234">
        <v>0.74790000000000001</v>
      </c>
    </row>
    <row r="235" spans="1:5" x14ac:dyDescent="0.25">
      <c r="A235" t="s">
        <v>290</v>
      </c>
      <c r="B235" t="s">
        <v>296</v>
      </c>
      <c r="C235">
        <v>1.1289</v>
      </c>
      <c r="D235">
        <v>0.53149999999999997</v>
      </c>
      <c r="E235">
        <v>0.86219999999999997</v>
      </c>
    </row>
    <row r="236" spans="1:5" x14ac:dyDescent="0.25">
      <c r="A236" t="s">
        <v>290</v>
      </c>
      <c r="B236" t="s">
        <v>297</v>
      </c>
      <c r="C236">
        <v>1.1289</v>
      </c>
      <c r="D236">
        <v>1.2401</v>
      </c>
      <c r="E236">
        <v>1.2318</v>
      </c>
    </row>
    <row r="237" spans="1:5" x14ac:dyDescent="0.25">
      <c r="A237" t="s">
        <v>290</v>
      </c>
      <c r="B237" t="s">
        <v>298</v>
      </c>
      <c r="C237">
        <v>1.1289</v>
      </c>
      <c r="D237">
        <v>1.1220000000000001</v>
      </c>
      <c r="E237">
        <v>1.5602</v>
      </c>
    </row>
    <row r="238" spans="1:5" x14ac:dyDescent="0.25">
      <c r="A238" t="s">
        <v>290</v>
      </c>
      <c r="B238" t="s">
        <v>299</v>
      </c>
      <c r="C238">
        <v>1.1289</v>
      </c>
      <c r="D238">
        <v>1.1220000000000001</v>
      </c>
      <c r="E238">
        <v>1.3139000000000001</v>
      </c>
    </row>
    <row r="239" spans="1:5" x14ac:dyDescent="0.25">
      <c r="A239" t="s">
        <v>290</v>
      </c>
      <c r="B239" t="s">
        <v>300</v>
      </c>
      <c r="C239">
        <v>1.1289</v>
      </c>
      <c r="D239">
        <v>0.82679999999999998</v>
      </c>
      <c r="E239">
        <v>1.1496</v>
      </c>
    </row>
    <row r="240" spans="1:5" x14ac:dyDescent="0.25">
      <c r="A240" t="s">
        <v>290</v>
      </c>
      <c r="B240" t="s">
        <v>301</v>
      </c>
      <c r="C240">
        <v>1.1289</v>
      </c>
      <c r="D240">
        <v>0.50619999999999998</v>
      </c>
      <c r="E240">
        <v>0.52790000000000004</v>
      </c>
    </row>
    <row r="241" spans="1:5" x14ac:dyDescent="0.25">
      <c r="A241" t="s">
        <v>290</v>
      </c>
      <c r="B241" t="s">
        <v>302</v>
      </c>
      <c r="C241">
        <v>1.1289</v>
      </c>
      <c r="D241">
        <v>0.82250000000000001</v>
      </c>
      <c r="E241">
        <v>0.87980000000000003</v>
      </c>
    </row>
    <row r="242" spans="1:5" x14ac:dyDescent="0.25">
      <c r="A242" t="s">
        <v>290</v>
      </c>
      <c r="B242" t="s">
        <v>303</v>
      </c>
      <c r="C242">
        <v>1.1289</v>
      </c>
      <c r="D242">
        <v>1.0755999999999999</v>
      </c>
      <c r="E242">
        <v>1.2757000000000001</v>
      </c>
    </row>
    <row r="243" spans="1:5" x14ac:dyDescent="0.25">
      <c r="A243" t="s">
        <v>290</v>
      </c>
      <c r="B243" t="s">
        <v>304</v>
      </c>
      <c r="C243">
        <v>1.1289</v>
      </c>
      <c r="D243">
        <v>0.82250000000000001</v>
      </c>
      <c r="E243">
        <v>1.0998000000000001</v>
      </c>
    </row>
    <row r="244" spans="1:5" x14ac:dyDescent="0.25">
      <c r="A244" t="s">
        <v>290</v>
      </c>
      <c r="B244" t="s">
        <v>305</v>
      </c>
      <c r="C244">
        <v>1.1289</v>
      </c>
      <c r="D244">
        <v>0.88580000000000003</v>
      </c>
      <c r="E244">
        <v>0.4738</v>
      </c>
    </row>
    <row r="245" spans="1:5" x14ac:dyDescent="0.25">
      <c r="A245" t="s">
        <v>290</v>
      </c>
      <c r="B245" t="s">
        <v>306</v>
      </c>
      <c r="C245">
        <v>1.1289</v>
      </c>
      <c r="D245">
        <v>1.7125999999999999</v>
      </c>
      <c r="E245">
        <v>0.78010000000000002</v>
      </c>
    </row>
    <row r="246" spans="1:5" x14ac:dyDescent="0.25">
      <c r="A246" t="s">
        <v>290</v>
      </c>
      <c r="B246" t="s">
        <v>307</v>
      </c>
      <c r="C246">
        <v>1.1289</v>
      </c>
      <c r="D246">
        <v>0.94910000000000005</v>
      </c>
      <c r="E246">
        <v>0.87980000000000003</v>
      </c>
    </row>
    <row r="247" spans="1:5" x14ac:dyDescent="0.25">
      <c r="A247" t="s">
        <v>290</v>
      </c>
      <c r="B247" t="s">
        <v>308</v>
      </c>
      <c r="C247">
        <v>1.1289</v>
      </c>
      <c r="D247">
        <v>1.0755999999999999</v>
      </c>
      <c r="E247">
        <v>0.83579999999999999</v>
      </c>
    </row>
    <row r="248" spans="1:5" x14ac:dyDescent="0.25">
      <c r="A248" t="s">
        <v>290</v>
      </c>
      <c r="B248" t="s">
        <v>309</v>
      </c>
      <c r="C248">
        <v>1.1289</v>
      </c>
      <c r="D248">
        <v>1.0124</v>
      </c>
      <c r="E248">
        <v>1.1878</v>
      </c>
    </row>
    <row r="249" spans="1:5" x14ac:dyDescent="0.25">
      <c r="A249" t="s">
        <v>290</v>
      </c>
      <c r="B249" t="s">
        <v>310</v>
      </c>
      <c r="C249">
        <v>1.1289</v>
      </c>
      <c r="D249">
        <v>1.0902000000000001</v>
      </c>
      <c r="E249">
        <v>0.8054</v>
      </c>
    </row>
    <row r="250" spans="1:5" x14ac:dyDescent="0.25">
      <c r="A250" t="s">
        <v>290</v>
      </c>
      <c r="B250" t="s">
        <v>311</v>
      </c>
      <c r="C250">
        <v>1.1289</v>
      </c>
      <c r="D250">
        <v>1.0755999999999999</v>
      </c>
      <c r="E250">
        <v>1.0998000000000001</v>
      </c>
    </row>
    <row r="251" spans="1:5" x14ac:dyDescent="0.25">
      <c r="A251" t="s">
        <v>290</v>
      </c>
      <c r="B251" t="s">
        <v>312</v>
      </c>
      <c r="C251">
        <v>1.1289</v>
      </c>
      <c r="D251">
        <v>1.3919999999999999</v>
      </c>
      <c r="E251">
        <v>1.3636999999999999</v>
      </c>
    </row>
    <row r="252" spans="1:5" x14ac:dyDescent="0.25">
      <c r="A252" t="s">
        <v>290</v>
      </c>
      <c r="B252" t="s">
        <v>313</v>
      </c>
      <c r="C252">
        <v>1.1289</v>
      </c>
      <c r="D252">
        <v>1.0124</v>
      </c>
      <c r="E252">
        <v>0.96779999999999999</v>
      </c>
    </row>
    <row r="253" spans="1:5" x14ac:dyDescent="0.25">
      <c r="A253" t="s">
        <v>290</v>
      </c>
      <c r="B253" t="s">
        <v>314</v>
      </c>
      <c r="C253">
        <v>1.1289</v>
      </c>
      <c r="D253">
        <v>1.4991000000000001</v>
      </c>
      <c r="E253">
        <v>0.52110000000000001</v>
      </c>
    </row>
    <row r="254" spans="1:5" x14ac:dyDescent="0.25">
      <c r="A254" t="s">
        <v>290</v>
      </c>
      <c r="B254" t="s">
        <v>315</v>
      </c>
      <c r="C254">
        <v>1.1289</v>
      </c>
      <c r="D254">
        <v>1.4309000000000001</v>
      </c>
      <c r="E254">
        <v>0.71060000000000001</v>
      </c>
    </row>
    <row r="255" spans="1:5" x14ac:dyDescent="0.25">
      <c r="A255" t="s">
        <v>290</v>
      </c>
      <c r="B255" t="s">
        <v>316</v>
      </c>
      <c r="C255">
        <v>1.1289</v>
      </c>
      <c r="D255">
        <v>0.82679999999999998</v>
      </c>
      <c r="E255">
        <v>1.4370000000000001</v>
      </c>
    </row>
    <row r="256" spans="1:5" x14ac:dyDescent="0.25">
      <c r="A256" t="s">
        <v>290</v>
      </c>
      <c r="B256" t="s">
        <v>317</v>
      </c>
      <c r="C256">
        <v>1.1289</v>
      </c>
      <c r="D256">
        <v>0.94910000000000005</v>
      </c>
      <c r="E256">
        <v>1.0558000000000001</v>
      </c>
    </row>
    <row r="257" spans="1:5" x14ac:dyDescent="0.25">
      <c r="A257" t="s">
        <v>357</v>
      </c>
      <c r="B257" t="s">
        <v>335</v>
      </c>
      <c r="C257">
        <v>1.6135999999999999</v>
      </c>
      <c r="D257">
        <v>1.0845</v>
      </c>
      <c r="E257">
        <v>0.375</v>
      </c>
    </row>
    <row r="258" spans="1:5" x14ac:dyDescent="0.25">
      <c r="A258" t="s">
        <v>357</v>
      </c>
      <c r="B258" t="s">
        <v>334</v>
      </c>
      <c r="C258">
        <v>1.6135999999999999</v>
      </c>
      <c r="D258">
        <v>0.46479999999999999</v>
      </c>
      <c r="E258">
        <v>0.5</v>
      </c>
    </row>
    <row r="259" spans="1:5" x14ac:dyDescent="0.25">
      <c r="A259" t="s">
        <v>357</v>
      </c>
      <c r="B259" t="s">
        <v>330</v>
      </c>
      <c r="C259">
        <v>1.6135999999999999</v>
      </c>
      <c r="D259">
        <v>0.49580000000000002</v>
      </c>
      <c r="E259">
        <v>1</v>
      </c>
    </row>
    <row r="260" spans="1:5" x14ac:dyDescent="0.25">
      <c r="A260" t="s">
        <v>357</v>
      </c>
      <c r="B260" t="s">
        <v>332</v>
      </c>
      <c r="C260">
        <v>1.6135999999999999</v>
      </c>
      <c r="D260">
        <v>1.446</v>
      </c>
      <c r="E260">
        <v>0.83330000000000004</v>
      </c>
    </row>
    <row r="261" spans="1:5" x14ac:dyDescent="0.25">
      <c r="A261" t="s">
        <v>357</v>
      </c>
      <c r="B261" t="s">
        <v>328</v>
      </c>
      <c r="C261">
        <v>1.6135999999999999</v>
      </c>
      <c r="D261">
        <v>0.77470000000000006</v>
      </c>
      <c r="E261">
        <v>1</v>
      </c>
    </row>
    <row r="262" spans="1:5" x14ac:dyDescent="0.25">
      <c r="A262" t="s">
        <v>357</v>
      </c>
      <c r="B262" t="s">
        <v>337</v>
      </c>
      <c r="C262">
        <v>1.6135999999999999</v>
      </c>
      <c r="D262">
        <v>0.92959999999999998</v>
      </c>
      <c r="E262">
        <v>1.125</v>
      </c>
    </row>
    <row r="263" spans="1:5" x14ac:dyDescent="0.25">
      <c r="A263" t="s">
        <v>357</v>
      </c>
      <c r="B263" t="s">
        <v>336</v>
      </c>
      <c r="C263">
        <v>1.6135999999999999</v>
      </c>
      <c r="D263">
        <v>0.74370000000000003</v>
      </c>
      <c r="E263">
        <v>1.7</v>
      </c>
    </row>
    <row r="264" spans="1:5" x14ac:dyDescent="0.25">
      <c r="A264" t="s">
        <v>357</v>
      </c>
      <c r="B264" t="s">
        <v>331</v>
      </c>
      <c r="C264">
        <v>1.6135999999999999</v>
      </c>
      <c r="D264">
        <v>0.86760000000000004</v>
      </c>
      <c r="E264">
        <v>1.5</v>
      </c>
    </row>
    <row r="265" spans="1:5" x14ac:dyDescent="0.25">
      <c r="A265" t="s">
        <v>357</v>
      </c>
      <c r="B265" t="s">
        <v>329</v>
      </c>
      <c r="C265">
        <v>1.6135999999999999</v>
      </c>
      <c r="D265">
        <v>2.1071</v>
      </c>
      <c r="E265">
        <v>0.6</v>
      </c>
    </row>
    <row r="266" spans="1:5" x14ac:dyDescent="0.25">
      <c r="A266" t="s">
        <v>357</v>
      </c>
      <c r="B266" t="s">
        <v>333</v>
      </c>
      <c r="C266">
        <v>1.6135999999999999</v>
      </c>
      <c r="D266">
        <v>1.1154999999999999</v>
      </c>
      <c r="E266">
        <v>1.1000000000000001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522"/>
  <sheetViews>
    <sheetView tabSelected="1" zoomScale="80" zoomScaleNormal="80" workbookViewId="0">
      <pane xSplit="12" ySplit="1" topLeftCell="BI1470" activePane="bottomRight" state="frozen"/>
      <selection pane="topRight" activeCell="M1" sqref="M1"/>
      <selection pane="bottomLeft" activeCell="A2" sqref="A2"/>
      <selection pane="bottomRight" activeCell="BJ1488" sqref="BJ1488:BL1522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1.2513000000000001</v>
      </c>
      <c r="F2">
        <f>VLOOKUP(B2,home!$B$2:$E$405,3,FALSE)</f>
        <v>0.68500000000000005</v>
      </c>
      <c r="G2">
        <f>VLOOKUP(C2,away!$B$2:$E$405,4,FALSE)</f>
        <v>0.45669999999999999</v>
      </c>
      <c r="H2">
        <f>VLOOKUP(A2,away!$A$2:$E$405,3,FALSE)</f>
        <v>0.94869999999999999</v>
      </c>
      <c r="I2">
        <f>VLOOKUP(C2,away!$B$2:$E$405,3,FALSE)</f>
        <v>0.75290000000000001</v>
      </c>
      <c r="J2">
        <f>VLOOKUP(B2,home!$B$2:$E$405,4,FALSE)</f>
        <v>0.60229999999999995</v>
      </c>
      <c r="K2" s="3">
        <f>E2*F2*G2</f>
        <v>0.39145606635000002</v>
      </c>
      <c r="L2" s="3">
        <f>H2*I2*J2</f>
        <v>0.43020857332899992</v>
      </c>
      <c r="M2" s="5">
        <f>_xlfn.POISSON.DIST(0,$K2,FALSE) * _xlfn.POISSON.DIST(0,$L2,FALSE)</f>
        <v>0.43969910438318122</v>
      </c>
      <c r="N2" s="5">
        <f>_xlfn.POISSON.DIST(1,K2,FALSE) * _xlfn.POISSON.DIST(0,L2,FALSE)</f>
        <v>0.17212288177945817</v>
      </c>
      <c r="O2" s="5">
        <f>_xlfn.POISSON.DIST(0,K2,FALSE) * _xlfn.POISSON.DIST(1,L2,FALSE)</f>
        <v>0.18916232439072742</v>
      </c>
      <c r="P2" s="5">
        <f>_xlfn.POISSON.DIST(1,K2,FALSE) * _xlfn.POISSON.DIST(1,L2,FALSE)</f>
        <v>7.4048739407616818E-2</v>
      </c>
      <c r="Q2" s="5">
        <f>_xlfn.POISSON.DIST(2,K2,FALSE) * _xlfn.POISSON.DIST(0,L2,FALSE)</f>
        <v>3.3689273115106395E-2</v>
      </c>
      <c r="R2" s="5">
        <f>_xlfn.POISSON.DIST(0,K2,FALSE) * _xlfn.POISSON.DIST(2,L2,FALSE)</f>
        <v>4.0689626851866154E-2</v>
      </c>
      <c r="S2" s="5">
        <f>_xlfn.POISSON.DIST(2,K2,FALSE) * _xlfn.POISSON.DIST(2,L2,FALSE)</f>
        <v>3.1175955063344443E-3</v>
      </c>
      <c r="T2" s="5">
        <f>_xlfn.POISSON.DIST(2,K2,FALSE) * _xlfn.POISSON.DIST(1,L2,FALSE)</f>
        <v>1.4493414123340955E-2</v>
      </c>
      <c r="U2" s="5">
        <f>_xlfn.POISSON.DIST(1,K2,FALSE) * _xlfn.POISSON.DIST(2,L2,FALSE)</f>
        <v>1.5928201268680858E-2</v>
      </c>
      <c r="V2" s="5">
        <f>_xlfn.POISSON.DIST(3,K2,FALSE) * _xlfn.POISSON.DIST(3,L2,FALSE)</f>
        <v>5.8336362532576088E-5</v>
      </c>
      <c r="W2" s="5">
        <f>_xlfn.POISSON.DIST(3,K2,FALSE) * _xlfn.POISSON.DIST(0,L2,FALSE)</f>
        <v>4.3959567772767875E-3</v>
      </c>
      <c r="X2" s="5">
        <f>_xlfn.POISSON.DIST(3,K2,FALSE) * _xlfn.POISSON.DIST(1,L2,FALSE)</f>
        <v>1.891178293568195E-3</v>
      </c>
      <c r="Y2" s="5">
        <f>_xlfn.POISSON.DIST(3,K2,FALSE) * _xlfn.POISSON.DIST(2,L2,FALSE)</f>
        <v>4.0680055779337276E-4</v>
      </c>
      <c r="Z2" s="5">
        <f>_xlfn.POISSON.DIST(0,K2,FALSE) * _xlfn.POISSON.DIST(3,L2,FALSE)</f>
        <v>5.8350087724102348E-3</v>
      </c>
      <c r="AA2" s="5">
        <f>_xlfn.POISSON.DIST(1,K2,FALSE) * _xlfn.POISSON.DIST(3,L2,FALSE)</f>
        <v>2.2841495811654531E-3</v>
      </c>
      <c r="AB2" s="5">
        <f>_xlfn.POISSON.DIST(2,K2,FALSE) * _xlfn.POISSON.DIST(3,L2,FALSE)</f>
        <v>4.4707210499901417E-4</v>
      </c>
      <c r="AC2" s="5">
        <f>_xlfn.POISSON.DIST(4,K2,FALSE) * _xlfn.POISSON.DIST(4,L2,FALSE)</f>
        <v>6.1401849357056311E-7</v>
      </c>
      <c r="AD2" s="5">
        <f>_xlfn.POISSON.DIST(4,K2,FALSE) * _xlfn.POISSON.DIST(0,L2,FALSE)</f>
        <v>4.302059869693485E-4</v>
      </c>
      <c r="AE2" s="5">
        <f>_xlfn.POISSON.DIST(4,K2,FALSE) * _xlfn.POISSON.DIST(1,L2,FALSE)</f>
        <v>1.8507830389167775E-4</v>
      </c>
      <c r="AF2" s="5">
        <f>_xlfn.POISSON.DIST(4,K2,FALSE) * _xlfn.POISSON.DIST(2,L2,FALSE)</f>
        <v>3.9811136535694882E-5</v>
      </c>
      <c r="AG2" s="5">
        <f>_xlfn.POISSON.DIST(4,K2,FALSE) * _xlfn.POISSON.DIST(3,L2,FALSE)</f>
        <v>5.7090307505424397E-6</v>
      </c>
      <c r="AH2" s="5">
        <f>_xlfn.POISSON.DIST(0,K2,FALSE) * _xlfn.POISSON.DIST(4,L2,FALSE)</f>
        <v>6.2756769983520161E-4</v>
      </c>
      <c r="AI2" s="5">
        <f>_xlfn.POISSON.DIST(1,K2,FALSE) * _xlfn.POISSON.DIST(4,L2,FALSE)</f>
        <v>2.4566518314580554E-4</v>
      </c>
      <c r="AJ2" s="5">
        <f>_xlfn.POISSON.DIST(2,K2,FALSE) * _xlfn.POISSON.DIST(4,L2,FALSE)</f>
        <v>4.8083563116704688E-5</v>
      </c>
      <c r="AK2" s="5">
        <f>_xlfn.POISSON.DIST(3,K2,FALSE) * _xlfn.POISSON.DIST(4,L2,FALSE)</f>
        <v>6.2742008245857212E-6</v>
      </c>
      <c r="AL2" s="5">
        <f>_xlfn.POISSON.DIST(5,K2,FALSE) * _xlfn.POISSON.DIST(5,L2,FALSE)</f>
        <v>4.1362190615008447E-9</v>
      </c>
      <c r="AM2" s="5">
        <f>_xlfn.POISSON.DIST(5,K2,FALSE) * _xlfn.POISSON.DIST(0,L2,FALSE)</f>
        <v>3.3681348675848107E-5</v>
      </c>
      <c r="AN2" s="5">
        <f>_xlfn.POISSON.DIST(5,K2,FALSE) * _xlfn.POISSON.DIST(1,L2,FALSE)</f>
        <v>1.4490004961633216E-5</v>
      </c>
      <c r="AO2" s="5">
        <f>_xlfn.POISSON.DIST(5,K2,FALSE) * _xlfn.POISSON.DIST(2,L2,FALSE)</f>
        <v>3.1168621810371772E-6</v>
      </c>
      <c r="AP2" s="5">
        <f>_xlfn.POISSON.DIST(5,K2,FALSE) * _xlfn.POISSON.DIST(3,L2,FALSE)</f>
        <v>4.4696694405570636E-7</v>
      </c>
      <c r="AQ2" s="5">
        <f>_xlfn.POISSON.DIST(5,K2,FALSE) * _xlfn.POISSON.DIST(4,L2,FALSE)</f>
        <v>4.8072252831857091E-8</v>
      </c>
      <c r="AR2" s="5">
        <f>_xlfn.POISSON.DIST(0,K2,FALSE) * _xlfn.POISSON.DIST(5,L2,FALSE)</f>
        <v>5.3997000962692848E-5</v>
      </c>
      <c r="AS2" s="5">
        <f>_xlfn.POISSON.DIST(1,K2,FALSE) * _xlfn.POISSON.DIST(5,L2,FALSE)</f>
        <v>2.1137453591552906E-5</v>
      </c>
      <c r="AT2" s="5">
        <f>_xlfn.POISSON.DIST(2,K2,FALSE) * _xlfn.POISSON.DIST(5,L2,FALSE)</f>
        <v>4.1371922178024909E-6</v>
      </c>
      <c r="AU2" s="5">
        <f>_xlfn.POISSON.DIST(3,K2,FALSE) * _xlfn.POISSON.DIST(5,L2,FALSE)</f>
        <v>5.3984299710493183E-7</v>
      </c>
      <c r="AV2" s="5">
        <f>_xlfn.POISSON.DIST(4,K2,FALSE) * _xlfn.POISSON.DIST(5,L2,FALSE)</f>
        <v>5.2831204023322758E-8</v>
      </c>
      <c r="AW2" s="5">
        <f>_xlfn.POISSON.DIST(6,K2,FALSE) * _xlfn.POISSON.DIST(6,L2,FALSE)</f>
        <v>1.9349204715268448E-11</v>
      </c>
      <c r="AX2" s="5">
        <f>_xlfn.POISSON.DIST(6,K2,FALSE) * _xlfn.POISSON.DIST(0,L2,FALSE)</f>
        <v>2.1974613770017132E-6</v>
      </c>
      <c r="AY2" s="5">
        <f>_xlfn.POISSON.DIST(6,K2,FALSE) * _xlfn.POISSON.DIST(1,L2,FALSE)</f>
        <v>9.4536672394548663E-7</v>
      </c>
      <c r="AZ2" s="5">
        <f>_xlfn.POISSON.DIST(6,K2,FALSE) * _xlfn.POISSON.DIST(2,L2,FALSE)</f>
        <v>2.0335243479064911E-7</v>
      </c>
      <c r="BA2" s="5">
        <f>_xlfn.POISSON.DIST(6,K2,FALSE) * _xlfn.POISSON.DIST(3,L2,FALSE)</f>
        <v>2.9161320284754549E-8</v>
      </c>
      <c r="BB2" s="5">
        <f>_xlfn.POISSON.DIST(6,K2,FALSE) * _xlfn.POISSON.DIST(4,L2,FALSE)</f>
        <v>3.13636249902357E-9</v>
      </c>
      <c r="BC2" s="5">
        <f>_xlfn.POISSON.DIST(6,K2,FALSE) * _xlfn.POISSON.DIST(5,L2,FALSE)</f>
        <v>2.698580072295015E-10</v>
      </c>
      <c r="BD2" s="5">
        <f>_xlfn.POISSON.DIST(0,K2,FALSE) * _xlfn.POISSON.DIST(6,L2,FALSE)</f>
        <v>3.8716621247007842E-6</v>
      </c>
      <c r="BE2" s="5">
        <f>_xlfn.POISSON.DIST(1,K2,FALSE) * _xlfn.POISSON.DIST(6,L2,FALSE)</f>
        <v>1.5155856255716524E-6</v>
      </c>
      <c r="BF2" s="5">
        <f>_xlfn.POISSON.DIST(2,K2,FALSE) * _xlfn.POISSON.DIST(6,L2,FALSE)</f>
        <v>2.9664259360144154E-7</v>
      </c>
      <c r="BG2" s="5">
        <f>_xlfn.POISSON.DIST(3,K2,FALSE) * _xlfn.POISSON.DIST(6,L2,FALSE)</f>
        <v>3.8707514267693999E-8</v>
      </c>
      <c r="BH2" s="5">
        <f>_xlfn.POISSON.DIST(4,K2,FALSE) * _xlfn.POISSON.DIST(6,L2,FALSE)</f>
        <v>3.7880728183544982E-9</v>
      </c>
      <c r="BI2" s="5">
        <f>_xlfn.POISSON.DIST(5,K2,FALSE) * _xlfn.POISSON.DIST(6,L2,FALSE)</f>
        <v>2.96572816904082E-10</v>
      </c>
      <c r="BJ2" s="8">
        <f>SUM(N2,Q2,T2,W2,X2,Y2,AD2,AE2,AF2,AG2,AM2,AN2,AO2,AP2,AQ2,AX2,AY2,AZ2,BA2,BB2,BC2)</f>
        <v>0.22771547110778306</v>
      </c>
      <c r="BK2" s="8">
        <f>SUM(M2,P2,S2,V2,AC2,AL2,AY2)</f>
        <v>0.51692533918110162</v>
      </c>
      <c r="BL2" s="8">
        <f>SUM(O2,R2,U2,AA2,AB2,AH2,AI2,AJ2,AK2,AR2,AS2,AT2,AU2,AV2,BD2,BE2,BF2,BG2,BH2,BI2)</f>
        <v>0.2495245558478382</v>
      </c>
      <c r="BM2" s="8">
        <f>SUM(S2:BI2)</f>
        <v>5.0587479633802168E-2</v>
      </c>
      <c r="BN2" s="8">
        <f>SUM(M2:R2)</f>
        <v>0.94941194992795619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1.7</v>
      </c>
      <c r="F3">
        <f>VLOOKUP(B3,home!$B$2:$E$405,3,FALSE)</f>
        <v>1.5294000000000001</v>
      </c>
      <c r="G3">
        <f>VLOOKUP(C3,away!$B$2:$E$405,4,FALSE)</f>
        <v>0.23530000000000001</v>
      </c>
      <c r="H3">
        <f>VLOOKUP(A3,away!$A$2:$E$405,3,FALSE)</f>
        <v>1.3667</v>
      </c>
      <c r="I3">
        <f>VLOOKUP(C3,away!$B$2:$E$405,3,FALSE)</f>
        <v>1.4634</v>
      </c>
      <c r="J3">
        <f>VLOOKUP(B3,home!$B$2:$E$405,4,FALSE)</f>
        <v>1.0244</v>
      </c>
      <c r="K3" s="3">
        <f t="shared" ref="K3:K8" si="0">E3*F3*G3</f>
        <v>0.61177529399999997</v>
      </c>
      <c r="L3" s="3">
        <f t="shared" ref="L3:L8" si="1">H3*I3*J3</f>
        <v>2.0488294822320001</v>
      </c>
      <c r="M3" s="5">
        <f>_xlfn.POISSON.DIST(0,K3,FALSE) * _xlfn.POISSON.DIST(0,L3,FALSE)</f>
        <v>6.9905931512026273E-2</v>
      </c>
      <c r="N3" s="5">
        <f>_xlfn.POISSON.DIST(1,K3,FALSE) * _xlfn.POISSON.DIST(0,L3,FALSE)</f>
        <v>4.2766721803113729E-2</v>
      </c>
      <c r="O3" s="5">
        <f>_xlfn.POISSON.DIST(0,K3,FALSE) * _xlfn.POISSON.DIST(1,L3,FALSE)</f>
        <v>0.14322533346473046</v>
      </c>
      <c r="P3" s="5">
        <f>_xlfn.POISSON.DIST(1,K3,FALSE) * _xlfn.POISSON.DIST(1,L3,FALSE)</f>
        <v>8.7621720488633495E-2</v>
      </c>
      <c r="Q3" s="5">
        <f>_xlfn.POISSON.DIST(2,K3,FALSE) * _xlfn.POISSON.DIST(0,L3,FALSE)</f>
        <v>1.3081811902258057E-2</v>
      </c>
      <c r="R3" s="5">
        <f>_xlfn.POISSON.DIST(0,K3,FALSE) * _xlfn.POISSON.DIST(2,L3,FALSE)</f>
        <v>0.14672214290252467</v>
      </c>
      <c r="S3" s="5">
        <f>_xlfn.POISSON.DIST(2,K3,FALSE) * _xlfn.POISSON.DIST(2,L3,FALSE)</f>
        <v>2.7456775610190557E-2</v>
      </c>
      <c r="T3" s="5">
        <f>_xlfn.POISSON.DIST(2,K3,FALSE) * _xlfn.POISSON.DIST(1,L3,FALSE)</f>
        <v>2.6802401906359789E-2</v>
      </c>
      <c r="U3" s="5">
        <f>_xlfn.POISSON.DIST(1,K3,FALSE) * _xlfn.POISSON.DIST(2,L3,FALSE)</f>
        <v>8.9760982110502027E-2</v>
      </c>
      <c r="V3" s="5">
        <f>_xlfn.POISSON.DIST(3,K3,FALSE) * _xlfn.POISSON.DIST(3,L3,FALSE)</f>
        <v>3.8238845736436578E-3</v>
      </c>
      <c r="W3" s="5">
        <f>_xlfn.POISSON.DIST(3,K3,FALSE) * _xlfn.POISSON.DIST(0,L3,FALSE)</f>
        <v>2.6677097741855402E-3</v>
      </c>
      <c r="X3" s="5">
        <f>_xlfn.POISSON.DIST(3,K3,FALSE) * _xlfn.POISSON.DIST(1,L3,FALSE)</f>
        <v>5.4656824353898062E-3</v>
      </c>
      <c r="Y3" s="5">
        <f>_xlfn.POISSON.DIST(3,K3,FALSE) * _xlfn.POISSON.DIST(2,L3,FALSE)</f>
        <v>5.599125657072118E-3</v>
      </c>
      <c r="Z3" s="5">
        <f>_xlfn.POISSON.DIST(0,K3,FALSE) * _xlfn.POISSON.DIST(3,L3,FALSE)</f>
        <v>0.10020288402498302</v>
      </c>
      <c r="AA3" s="5">
        <f>_xlfn.POISSON.DIST(1,K3,FALSE) * _xlfn.POISSON.DIST(3,L3,FALSE)</f>
        <v>6.1301648834031885E-2</v>
      </c>
      <c r="AB3" s="5">
        <f>_xlfn.POISSON.DIST(2,K3,FALSE) * _xlfn.POISSON.DIST(3,L3,FALSE)</f>
        <v>1.8751417119062308E-2</v>
      </c>
      <c r="AC3" s="5">
        <f>_xlfn.POISSON.DIST(4,K3,FALSE) * _xlfn.POISSON.DIST(4,L3,FALSE)</f>
        <v>2.9955911648477286E-4</v>
      </c>
      <c r="AD3" s="5">
        <f>_xlfn.POISSON.DIST(4,K3,FALSE) * _xlfn.POISSON.DIST(0,L3,FALSE)</f>
        <v>4.0800973285225808E-4</v>
      </c>
      <c r="AE3" s="5">
        <f>_xlfn.POISSON.DIST(4,K3,FALSE) * _xlfn.POISSON.DIST(1,L3,FALSE)</f>
        <v>8.3594236970530868E-4</v>
      </c>
      <c r="AF3" s="5">
        <f>_xlfn.POISSON.DIST(4,K3,FALSE) * _xlfn.POISSON.DIST(2,L3,FALSE)</f>
        <v>8.5635168624955955E-4</v>
      </c>
      <c r="AG3" s="5">
        <f>_xlfn.POISSON.DIST(4,K3,FALSE) * _xlfn.POISSON.DIST(3,L3,FALSE)</f>
        <v>5.8483952731572838E-4</v>
      </c>
      <c r="AH3" s="5">
        <f>_xlfn.POISSON.DIST(0,K3,FALSE) * _xlfn.POISSON.DIST(4,L3,FALSE)</f>
        <v>5.1324655748764783E-2</v>
      </c>
      <c r="AI3" s="5">
        <f>_xlfn.POISSON.DIST(1,K3,FALSE) * _xlfn.POISSON.DIST(4,L3,FALSE)</f>
        <v>3.1399156360149359E-2</v>
      </c>
      <c r="AJ3" s="5">
        <f>_xlfn.POISSON.DIST(2,K3,FALSE) * _xlfn.POISSON.DIST(4,L3,FALSE)</f>
        <v>9.6046140567911716E-3</v>
      </c>
      <c r="AK3" s="5">
        <f>_xlfn.POISSON.DIST(3,K3,FALSE) * _xlfn.POISSON.DIST(4,L3,FALSE)</f>
        <v>1.9586218627833172E-3</v>
      </c>
      <c r="AL3" s="5">
        <f>_xlfn.POISSON.DIST(5,K3,FALSE) * _xlfn.POISSON.DIST(5,L3,FALSE)</f>
        <v>1.5018974560083062E-5</v>
      </c>
      <c r="AM3" s="5">
        <f>_xlfn.POISSON.DIST(5,K3,FALSE) * _xlfn.POISSON.DIST(0,L3,FALSE)</f>
        <v>4.9922054854110343E-5</v>
      </c>
      <c r="AN3" s="5">
        <f>_xlfn.POISSON.DIST(5,K3,FALSE) * _xlfn.POISSON.DIST(1,L3,FALSE)</f>
        <v>1.0228177779870441E-4</v>
      </c>
      <c r="AO3" s="5">
        <f>_xlfn.POISSON.DIST(5,K3,FALSE) * _xlfn.POISSON.DIST(2,L3,FALSE)</f>
        <v>1.0477896092454404E-4</v>
      </c>
      <c r="AP3" s="5">
        <f>_xlfn.POISSON.DIST(5,K3,FALSE) * _xlfn.POISSON.DIST(3,L3,FALSE)</f>
        <v>7.1558074753280167E-5</v>
      </c>
      <c r="AQ3" s="5">
        <f>_xlfn.POISSON.DIST(5,K3,FALSE) * _xlfn.POISSON.DIST(4,L3,FALSE)</f>
        <v>3.6652573311570439E-5</v>
      </c>
      <c r="AR3" s="5">
        <f>_xlfn.POISSON.DIST(0,K3,FALSE) * _xlfn.POISSON.DIST(5,L3,FALSE)</f>
        <v>2.1031093572695485E-2</v>
      </c>
      <c r="AS3" s="5">
        <f>_xlfn.POISSON.DIST(1,K3,FALSE) * _xlfn.POISSON.DIST(5,L3,FALSE)</f>
        <v>1.2866303453577289E-2</v>
      </c>
      <c r="AT3" s="5">
        <f>_xlfn.POISSON.DIST(2,K3,FALSE) * _xlfn.POISSON.DIST(5,L3,FALSE)</f>
        <v>3.9356432890027306E-3</v>
      </c>
      <c r="AU3" s="5">
        <f>_xlfn.POISSON.DIST(3,K3,FALSE) * _xlfn.POISSON.DIST(5,L3,FALSE)</f>
        <v>8.0257644340292402E-4</v>
      </c>
      <c r="AV3" s="5">
        <f>_xlfn.POISSON.DIST(4,K3,FALSE) * _xlfn.POISSON.DIST(5,L3,FALSE)</f>
        <v>1.2274910990507456E-4</v>
      </c>
      <c r="AW3" s="5">
        <f>_xlfn.POISSON.DIST(6,K3,FALSE) * _xlfn.POISSON.DIST(6,L3,FALSE)</f>
        <v>5.2292033437943748E-7</v>
      </c>
      <c r="AX3" s="5">
        <f>_xlfn.POISSON.DIST(6,K3,FALSE) * _xlfn.POISSON.DIST(0,L3,FALSE)</f>
        <v>5.0901799642429101E-6</v>
      </c>
      <c r="AY3" s="5">
        <f>_xlfn.POISSON.DIST(6,K3,FALSE) * _xlfn.POISSON.DIST(1,L3,FALSE)</f>
        <v>1.0428910780607504E-5</v>
      </c>
      <c r="AZ3" s="5">
        <f>_xlfn.POISSON.DIST(6,K3,FALSE) * _xlfn.POISSON.DIST(2,L3,FALSE)</f>
        <v>1.06835299374379E-5</v>
      </c>
      <c r="BA3" s="5">
        <f>_xlfn.POISSON.DIST(6,K3,FALSE) * _xlfn.POISSON.DIST(3,L3,FALSE)</f>
        <v>7.2962437033769868E-6</v>
      </c>
      <c r="BB3" s="5">
        <f>_xlfn.POISSON.DIST(6,K3,FALSE) * _xlfn.POISSON.DIST(4,L3,FALSE)</f>
        <v>3.7371898022570911E-6</v>
      </c>
      <c r="BC3" s="5">
        <f>_xlfn.POISSON.DIST(6,K3,FALSE) * _xlfn.POISSON.DIST(5,L3,FALSE)</f>
        <v>1.5313729295122216E-6</v>
      </c>
      <c r="BD3" s="5">
        <f>_xlfn.POISSON.DIST(0,K3,FALSE) * _xlfn.POISSON.DIST(6,L3,FALSE)</f>
        <v>7.1815207592197351E-3</v>
      </c>
      <c r="BE3" s="5">
        <f>_xlfn.POISSON.DIST(1,K3,FALSE) * _xlfn.POISSON.DIST(6,L3,FALSE)</f>
        <v>4.3934769738387565E-3</v>
      </c>
      <c r="BF3" s="5">
        <f>_xlfn.POISSON.DIST(2,K3,FALSE) * _xlfn.POISSON.DIST(6,L3,FALSE)</f>
        <v>1.3439103336762178E-3</v>
      </c>
      <c r="BG3" s="5">
        <f>_xlfn.POISSON.DIST(3,K3,FALSE) * _xlfn.POISSON.DIST(6,L3,FALSE)</f>
        <v>2.7405704649813533E-4</v>
      </c>
      <c r="BH3" s="5">
        <f>_xlfn.POISSON.DIST(4,K3,FALSE) * _xlfn.POISSON.DIST(6,L3,FALSE)</f>
        <v>4.1915332548542104E-5</v>
      </c>
      <c r="BI3" s="5">
        <f>_xlfn.POISSON.DIST(5,K3,FALSE) * _xlfn.POISSON.DIST(6,L3,FALSE)</f>
        <v>5.1285529785984243E-6</v>
      </c>
      <c r="BJ3" s="8">
        <f>SUM(N3,Q3,T3,W3,X3,Y3,AD3,AE3,AF3,AG3,AM3,AN3,AO3,AP3,AQ3,AX3,AY3,AZ3,BA3,BB3,BC3)</f>
        <v>9.947255766326156E-2</v>
      </c>
      <c r="BK3" s="8">
        <f>SUM(M3,P3,S3,V3,AC3,AL3,AY3)</f>
        <v>0.18913331918631943</v>
      </c>
      <c r="BL3" s="8">
        <f>SUM(O3,R3,U3,AA3,AB3,AH3,AI3,AJ3,AK3,AR3,AS3,AT3,AU3,AV3,BD3,BE3,BF3,BG3,BH3,BI3)</f>
        <v>0.60604694732668341</v>
      </c>
      <c r="BM3" s="8">
        <f>SUM(S3:BI3)</f>
        <v>0.49152214013751461</v>
      </c>
      <c r="BN3" s="8">
        <f>SUM(M3:R3)</f>
        <v>0.5033236620732866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1.2464</v>
      </c>
      <c r="F4">
        <f>VLOOKUP(B4,home!$B$2:$E$405,3,FALSE)</f>
        <v>0.87519999999999998</v>
      </c>
      <c r="G4">
        <f>VLOOKUP(C4,away!$B$2:$E$405,4,FALSE)</f>
        <v>1.7383</v>
      </c>
      <c r="H4">
        <f>VLOOKUP(A4,away!$A$2:$E$405,3,FALSE)</f>
        <v>1.1087</v>
      </c>
      <c r="I4">
        <f>VLOOKUP(C4,away!$B$2:$E$405,3,FALSE)</f>
        <v>0.90200000000000002</v>
      </c>
      <c r="J4">
        <f>VLOOKUP(B4,home!$B$2:$E$405,4,FALSE)</f>
        <v>1.4759</v>
      </c>
      <c r="K4" s="3">
        <f t="shared" si="0"/>
        <v>1.8962233034239999</v>
      </c>
      <c r="L4" s="3">
        <f t="shared" si="1"/>
        <v>1.4759699576600003</v>
      </c>
      <c r="M4" s="5">
        <f t="shared" ref="M4:M8" si="2">_xlfn.POISSON.DIST(0,K4,FALSE) * _xlfn.POISSON.DIST(0,L4,FALSE)</f>
        <v>3.431429454361222E-2</v>
      </c>
      <c r="N4" s="5">
        <f t="shared" ref="N4:N8" si="3">_xlfn.POISSON.DIST(1,K4,FALSE) * _xlfn.POISSON.DIST(0,L4,FALSE)</f>
        <v>6.5067564954152515E-2</v>
      </c>
      <c r="O4" s="5">
        <f t="shared" ref="O4:O8" si="4">_xlfn.POISSON.DIST(0,K4,FALSE) * _xlfn.POISSON.DIST(1,L4,FALSE)</f>
        <v>5.0646867864668113E-2</v>
      </c>
      <c r="P4" s="5">
        <f t="shared" ref="P4:P8" si="5">_xlfn.POISSON.DIST(1,K4,FALSE) * _xlfn.POISSON.DIST(1,L4,FALSE)</f>
        <v>9.6037771090419805E-2</v>
      </c>
      <c r="Q4" s="5">
        <f t="shared" ref="Q4:Q8" si="6">_xlfn.POISSON.DIST(2,K4,FALSE) * _xlfn.POISSON.DIST(0,L4,FALSE)</f>
        <v>6.1691316481559386E-2</v>
      </c>
      <c r="R4" s="5">
        <f t="shared" ref="R4:R8" si="7">_xlfn.POISSON.DIST(0,K4,FALSE) * _xlfn.POISSON.DIST(2,L4,FALSE)</f>
        <v>3.7376627708912917E-2</v>
      </c>
      <c r="S4" s="5">
        <f t="shared" ref="S4:S8" si="8">_xlfn.POISSON.DIST(2,K4,FALSE) * _xlfn.POISSON.DIST(2,L4,FALSE)</f>
        <v>6.7196875228583336E-2</v>
      </c>
      <c r="T4" s="5">
        <f t="shared" ref="T4:T8" si="9">_xlfn.POISSON.DIST(2,K4,FALSE) * _xlfn.POISSON.DIST(1,L4,FALSE)</f>
        <v>9.105452977527688E-2</v>
      </c>
      <c r="U4" s="5">
        <f t="shared" ref="U4:U8" si="10">_xlfn.POISSON.DIST(1,K4,FALSE) * _xlfn.POISSON.DIST(2,L4,FALSE)</f>
        <v>7.0874432465043866E-2</v>
      </c>
      <c r="V4" s="5">
        <f t="shared" ref="V4:V8" si="11">_xlfn.POISSON.DIST(3,K4,FALSE) * _xlfn.POISSON.DIST(3,L4,FALSE)</f>
        <v>2.0896500705306485E-2</v>
      </c>
      <c r="W4" s="5">
        <f t="shared" ref="W4:W8" si="12">_xlfn.POISSON.DIST(3,K4,FALSE) * _xlfn.POISSON.DIST(0,L4,FALSE)</f>
        <v>3.8993503977079319E-2</v>
      </c>
      <c r="X4" s="5">
        <f t="shared" ref="X4:X8" si="13">_xlfn.POISSON.DIST(3,K4,FALSE) * _xlfn.POISSON.DIST(1,L4,FALSE)</f>
        <v>5.7553240414064823E-2</v>
      </c>
      <c r="Y4" s="5">
        <f t="shared" ref="Y4:Y8" si="14">_xlfn.POISSON.DIST(3,K4,FALSE) * _xlfn.POISSON.DIST(2,L4,FALSE)</f>
        <v>4.2473426908571539E-2</v>
      </c>
      <c r="Z4" s="5">
        <f t="shared" ref="Z4:Z8" si="15">_xlfn.POISSON.DIST(0,K4,FALSE) * _xlfn.POISSON.DIST(3,L4,FALSE)</f>
        <v>1.8388926538999262E-2</v>
      </c>
      <c r="AA4" s="5">
        <f t="shared" ref="AA4:AA8" si="16">_xlfn.POISSON.DIST(1,K4,FALSE) * _xlfn.POISSON.DIST(3,L4,FALSE)</f>
        <v>3.4869511028202446E-2</v>
      </c>
      <c r="AB4" s="5">
        <f t="shared" ref="AB4:AB8" si="17">_xlfn.POISSON.DIST(2,K4,FALSE) * _xlfn.POISSON.DIST(3,L4,FALSE)</f>
        <v>3.3060189695338825E-2</v>
      </c>
      <c r="AC4" s="5">
        <f t="shared" ref="AC4:AC8" si="18">_xlfn.POISSON.DIST(4,K4,FALSE) * _xlfn.POISSON.DIST(4,L4,FALSE)</f>
        <v>3.6552794141964341E-3</v>
      </c>
      <c r="AD4" s="5">
        <f t="shared" ref="AD4:AD8" si="19">_xlfn.POISSON.DIST(4,K4,FALSE) * _xlfn.POISSON.DIST(0,L4,FALSE)</f>
        <v>1.8485097730873565E-2</v>
      </c>
      <c r="AE4" s="5">
        <f t="shared" ref="AE4:AE8" si="20">_xlfn.POISSON.DIST(4,K4,FALSE) * _xlfn.POISSON.DIST(1,L4,FALSE)</f>
        <v>2.7283448915178424E-2</v>
      </c>
      <c r="AF4" s="5">
        <f t="shared" ref="AF4:AF8" si="21">_xlfn.POISSON.DIST(4,K4,FALSE) * _xlfn.POISSON.DIST(2,L4,FALSE)</f>
        <v>2.0134775470077342E-2</v>
      </c>
      <c r="AG4" s="5">
        <f t="shared" ref="AG4:AG8" si="22">_xlfn.POISSON.DIST(4,K4,FALSE) * _xlfn.POISSON.DIST(3,L4,FALSE)</f>
        <v>9.9061078993545569E-3</v>
      </c>
      <c r="AH4" s="5">
        <f t="shared" ref="AH4:AH8" si="23">_xlfn.POISSON.DIST(0,K4,FALSE) * _xlfn.POISSON.DIST(4,L4,FALSE)</f>
        <v>6.7853757812948983E-3</v>
      </c>
      <c r="AI4" s="5">
        <f t="shared" ref="AI4:AI8" si="24">_xlfn.POISSON.DIST(1,K4,FALSE) * _xlfn.POISSON.DIST(4,L4,FALSE)</f>
        <v>1.2866587678980218E-2</v>
      </c>
      <c r="AJ4" s="5">
        <f t="shared" ref="AJ4:AJ8" si="25">_xlfn.POISSON.DIST(2,K4,FALSE) * _xlfn.POISSON.DIST(4,L4,FALSE)</f>
        <v>1.2198961696215203E-2</v>
      </c>
      <c r="AK4" s="5">
        <f t="shared" ref="AK4:AK8" si="26">_xlfn.POISSON.DIST(3,K4,FALSE) * _xlfn.POISSON.DIST(4,L4,FALSE)</f>
        <v>7.7106518153133435E-3</v>
      </c>
      <c r="AL4" s="5">
        <f t="shared" ref="AL4:AL8" si="27">_xlfn.POISSON.DIST(5,K4,FALSE) * _xlfn.POISSON.DIST(5,L4,FALSE)</f>
        <v>4.0921125416809053E-4</v>
      </c>
      <c r="AM4" s="5">
        <f t="shared" ref="AM4:AM8" si="28">_xlfn.POISSON.DIST(5,K4,FALSE) * _xlfn.POISSON.DIST(0,L4,FALSE)</f>
        <v>7.0103746166705139E-3</v>
      </c>
      <c r="AN4" s="5">
        <f t="shared" ref="AN4:AN8" si="29">_xlfn.POISSON.DIST(5,K4,FALSE) * _xlfn.POISSON.DIST(1,L4,FALSE)</f>
        <v>1.034710232614792E-2</v>
      </c>
      <c r="AO4" s="5">
        <f t="shared" ref="AO4:AO8" si="30">_xlfn.POISSON.DIST(5,K4,FALSE) * _xlfn.POISSON.DIST(2,L4,FALSE)</f>
        <v>7.6360060911141187E-3</v>
      </c>
      <c r="AP4" s="5">
        <f t="shared" ref="AP4:AP8" si="31">_xlfn.POISSON.DIST(5,K4,FALSE) * _xlfn.POISSON.DIST(3,L4,FALSE)</f>
        <v>3.7568385289977364E-3</v>
      </c>
      <c r="AQ4" s="5">
        <f t="shared" ref="AQ4:AQ8" si="32">_xlfn.POISSON.DIST(5,K4,FALSE) * _xlfn.POISSON.DIST(4,L4,FALSE)</f>
        <v>1.3862452011450615E-3</v>
      </c>
      <c r="AR4" s="5">
        <f t="shared" ref="AR4:AR8" si="33">_xlfn.POISSON.DIST(0,K4,FALSE) * _xlfn.POISSON.DIST(5,L4,FALSE)</f>
        <v>2.0030021609250019E-3</v>
      </c>
      <c r="AS4" s="5">
        <f t="shared" ref="AS4:AS8" si="34">_xlfn.POISSON.DIST(1,K4,FALSE) * _xlfn.POISSON.DIST(5,L4,FALSE)</f>
        <v>3.7981393743546183E-3</v>
      </c>
      <c r="AT4" s="5">
        <f t="shared" ref="AT4:AT8" si="35">_xlfn.POISSON.DIST(2,K4,FALSE) * _xlfn.POISSON.DIST(5,L4,FALSE)</f>
        <v>3.6010601956517393E-3</v>
      </c>
      <c r="AU4" s="5">
        <f t="shared" ref="AU4:AU8" si="36">_xlfn.POISSON.DIST(3,K4,FALSE) * _xlfn.POISSON.DIST(5,L4,FALSE)</f>
        <v>2.2761380866758055E-3</v>
      </c>
      <c r="AV4" s="5">
        <f t="shared" ref="AV4:AV8" si="37">_xlfn.POISSON.DIST(4,K4,FALSE) * _xlfn.POISSON.DIST(5,L4,FALSE)</f>
        <v>1.079016520441395E-3</v>
      </c>
      <c r="AW4" s="5">
        <f t="shared" ref="AW4:AW8" si="38">_xlfn.POISSON.DIST(6,K4,FALSE) * _xlfn.POISSON.DIST(6,L4,FALSE)</f>
        <v>3.1813545020712184E-5</v>
      </c>
      <c r="AX4" s="5">
        <f t="shared" ref="AX4:AX8" si="39">_xlfn.POISSON.DIST(6,K4,FALSE) * _xlfn.POISSON.DIST(0,L4,FALSE)</f>
        <v>2.2155392856437845E-3</v>
      </c>
      <c r="AY4" s="5">
        <f t="shared" ref="AY4:AY8" si="40">_xlfn.POISSON.DIST(6,K4,FALSE) * _xlfn.POISSON.DIST(1,L4,FALSE)</f>
        <v>3.2700694256257239E-3</v>
      </c>
      <c r="AZ4" s="5">
        <f t="shared" ref="AZ4:AZ8" si="41">_xlfn.POISSON.DIST(6,K4,FALSE) * _xlfn.POISSON.DIST(2,L4,FALSE)</f>
        <v>2.4132621158430311E-3</v>
      </c>
      <c r="BA4" s="5">
        <f t="shared" ref="BA4:BA8" si="42">_xlfn.POISSON.DIST(6,K4,FALSE) * _xlfn.POISSON.DIST(3,L4,FALSE)</f>
        <v>1.1873007943144405E-3</v>
      </c>
      <c r="BB4" s="5">
        <f t="shared" ref="BB4:BB8" si="43">_xlfn.POISSON.DIST(6,K4,FALSE) * _xlfn.POISSON.DIST(4,L4,FALSE)</f>
        <v>4.3810507577849225E-4</v>
      </c>
      <c r="BC4" s="5">
        <f t="shared" ref="BC4:BC8" si="44">_xlfn.POISSON.DIST(6,K4,FALSE) * _xlfn.POISSON.DIST(5,L4,FALSE)</f>
        <v>1.2932598602948233E-4</v>
      </c>
      <c r="BD4" s="5">
        <f t="shared" ref="BD4:BD8" si="45">_xlfn.POISSON.DIST(0,K4,FALSE) * _xlfn.POISSON.DIST(6,L4,FALSE)</f>
        <v>4.9272850244222813E-4</v>
      </c>
      <c r="BE4" s="5">
        <f t="shared" ref="BE4:BE8" si="46">_xlfn.POISSON.DIST(1,K4,FALSE) * _xlfn.POISSON.DIST(6,L4,FALSE)</f>
        <v>9.3432326859216243E-4</v>
      </c>
      <c r="BF4" s="5">
        <f t="shared" ref="BF4:BF8" si="47">_xlfn.POISSON.DIST(2,K4,FALSE) * _xlfn.POISSON.DIST(6,L4,FALSE)</f>
        <v>8.8584277741786974E-4</v>
      </c>
      <c r="BG4" s="5">
        <f t="shared" ref="BG4:BG8" si="48">_xlfn.POISSON.DIST(3,K4,FALSE) * _xlfn.POISSON.DIST(6,L4,FALSE)</f>
        <v>5.5991857256986789E-4</v>
      </c>
      <c r="BH4" s="5">
        <f t="shared" ref="BH4:BH8" si="49">_xlfn.POISSON.DIST(4,K4,FALSE) * _xlfn.POISSON.DIST(6,L4,FALSE)</f>
        <v>2.654326613317215E-4</v>
      </c>
      <c r="BI4" s="5">
        <f t="shared" ref="BI4:BI8" si="50">_xlfn.POISSON.DIST(5,K4,FALSE) * _xlfn.POISSON.DIST(6,L4,FALSE)</f>
        <v>1.0066391958141219E-4</v>
      </c>
      <c r="BJ4" s="8">
        <f t="shared" ref="BJ4:BJ8" si="51">SUM(N4,Q4,T4,W4,X4,Y4,AD4,AE4,AF4,AG4,AM4,AN4,AO4,AP4,AQ4,AX4,AY4,AZ4,BA4,BB4,BC4)</f>
        <v>0.47243318197349876</v>
      </c>
      <c r="BK4" s="8">
        <f t="shared" ref="BK4:BK8" si="52">SUM(M4,P4,S4,V4,AC4,AL4,AY4)</f>
        <v>0.22578000166191209</v>
      </c>
      <c r="BL4" s="8">
        <f t="shared" ref="BL4:BL8" si="53">SUM(O4,R4,U4,AA4,AB4,AH4,AI4,AJ4,AK4,AR4,AS4,AT4,AU4,AV4,BD4,BE4,BF4,BG4,BH4,BI4)</f>
        <v>0.28238547177395379</v>
      </c>
      <c r="BM4" s="8">
        <f t="shared" ref="BM4:BM8" si="54">SUM(S4:BI4)</f>
        <v>0.6506148834244333</v>
      </c>
      <c r="BN4" s="8">
        <f t="shared" ref="BN4:BN8" si="55">SUM(M4:R4)</f>
        <v>0.34513444264332493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1.6092</v>
      </c>
      <c r="F5">
        <f>VLOOKUP(B5,home!$B$2:$E$405,3,FALSE)</f>
        <v>0.99429999999999996</v>
      </c>
      <c r="G5">
        <f>VLOOKUP(C5,away!$B$2:$E$405,4,FALSE)</f>
        <v>1.2428999999999999</v>
      </c>
      <c r="H5">
        <f>VLOOKUP(A5,away!$A$2:$E$405,3,FALSE)</f>
        <v>1.1609</v>
      </c>
      <c r="I5">
        <f>VLOOKUP(C5,away!$B$2:$E$405,3,FALSE)</f>
        <v>1.0337000000000001</v>
      </c>
      <c r="J5">
        <f>VLOOKUP(B5,home!$B$2:$E$405,4,FALSE)</f>
        <v>1.5505</v>
      </c>
      <c r="K5" s="3">
        <f t="shared" si="0"/>
        <v>1.9886742543239995</v>
      </c>
      <c r="L5" s="3">
        <f t="shared" si="1"/>
        <v>1.8606346226650001</v>
      </c>
      <c r="M5" s="5">
        <f t="shared" si="2"/>
        <v>2.1294448437212621E-2</v>
      </c>
      <c r="N5" s="5">
        <f t="shared" si="3"/>
        <v>4.2347721367114663E-2</v>
      </c>
      <c r="O5" s="5">
        <f t="shared" si="4"/>
        <v>3.9621188032832398E-2</v>
      </c>
      <c r="P5" s="5">
        <f t="shared" si="5"/>
        <v>7.8793636566623942E-2</v>
      </c>
      <c r="Q5" s="5">
        <f t="shared" si="6"/>
        <v>4.2107911606033638E-2</v>
      </c>
      <c r="R5" s="5">
        <f t="shared" si="7"/>
        <v>3.6860277122504073E-2</v>
      </c>
      <c r="S5" s="5">
        <f t="shared" si="8"/>
        <v>7.2887978076762616E-2</v>
      </c>
      <c r="T5" s="5">
        <f t="shared" si="9"/>
        <v>7.834743822230357E-2</v>
      </c>
      <c r="U5" s="5">
        <f t="shared" si="10"/>
        <v>7.3303084120771758E-2</v>
      </c>
      <c r="V5" s="5">
        <f t="shared" si="11"/>
        <v>2.9966646375202917E-2</v>
      </c>
      <c r="W5" s="5">
        <f t="shared" si="12"/>
        <v>2.7912973238089934E-2</v>
      </c>
      <c r="X5" s="5">
        <f t="shared" si="13"/>
        <v>5.1935844428311707E-2</v>
      </c>
      <c r="Y5" s="5">
        <f t="shared" si="14"/>
        <v>4.8316815150329956E-2</v>
      </c>
      <c r="Z5" s="5">
        <f t="shared" si="15"/>
        <v>2.2861169271719235E-2</v>
      </c>
      <c r="AA5" s="5">
        <f t="shared" si="16"/>
        <v>4.5463418754410977E-2</v>
      </c>
      <c r="AB5" s="5">
        <f t="shared" si="17"/>
        <v>4.5205965195224011E-2</v>
      </c>
      <c r="AC5" s="5">
        <f t="shared" si="18"/>
        <v>6.9301543855734803E-3</v>
      </c>
      <c r="AD5" s="5">
        <f t="shared" si="19"/>
        <v>1.3877452810056066E-2</v>
      </c>
      <c r="AE5" s="5">
        <f t="shared" si="20"/>
        <v>2.5820869172790011E-2</v>
      </c>
      <c r="AF5" s="5">
        <f t="shared" si="21"/>
        <v>2.4021601585098244E-2</v>
      </c>
      <c r="AG5" s="5">
        <f t="shared" si="22"/>
        <v>1.4898474533699413E-2</v>
      </c>
      <c r="AH5" s="5">
        <f t="shared" si="23"/>
        <v>1.0634070765391504E-2</v>
      </c>
      <c r="AI5" s="5">
        <f t="shared" si="24"/>
        <v>2.1147702749793589E-2</v>
      </c>
      <c r="AJ5" s="5">
        <f t="shared" si="25"/>
        <v>2.1027945998305687E-2</v>
      </c>
      <c r="AK5" s="5">
        <f t="shared" si="26"/>
        <v>1.3939244942715293E-2</v>
      </c>
      <c r="AL5" s="5">
        <f t="shared" si="27"/>
        <v>1.0257172288214446E-3</v>
      </c>
      <c r="AM5" s="5">
        <f t="shared" si="28"/>
        <v>5.5195466237909453E-3</v>
      </c>
      <c r="AN5" s="5">
        <f t="shared" si="29"/>
        <v>1.0269859549639139E-2</v>
      </c>
      <c r="AO5" s="5">
        <f t="shared" si="30"/>
        <v>9.5542281239826849E-3</v>
      </c>
      <c r="AP5" s="5">
        <f t="shared" si="31"/>
        <v>5.9256425467739526E-3</v>
      </c>
      <c r="AQ5" s="5">
        <f t="shared" si="32"/>
        <v>2.7563639210161058E-3</v>
      </c>
      <c r="AR5" s="5">
        <f t="shared" si="33"/>
        <v>3.9572240491914275E-3</v>
      </c>
      <c r="AS5" s="5">
        <f t="shared" si="34"/>
        <v>7.8696295852187584E-3</v>
      </c>
      <c r="AT5" s="5">
        <f t="shared" si="35"/>
        <v>7.8250648735955029E-3</v>
      </c>
      <c r="AU5" s="5">
        <f t="shared" si="36"/>
        <v>5.1871683508448174E-3</v>
      </c>
      <c r="AV5" s="5">
        <f t="shared" si="37"/>
        <v>2.5788970380423424E-3</v>
      </c>
      <c r="AW5" s="5">
        <f t="shared" si="38"/>
        <v>1.0542652673351035E-4</v>
      </c>
      <c r="AX5" s="5">
        <f t="shared" si="39"/>
        <v>1.8294300443790006E-3</v>
      </c>
      <c r="AY5" s="5">
        <f t="shared" si="40"/>
        <v>3.403900880315136E-3</v>
      </c>
      <c r="AZ5" s="5">
        <f t="shared" si="41"/>
        <v>3.166707915017108E-3</v>
      </c>
      <c r="BA5" s="5">
        <f t="shared" si="42"/>
        <v>1.964028795516042E-3</v>
      </c>
      <c r="BB5" s="5">
        <f t="shared" si="43"/>
        <v>9.135849942120464E-4</v>
      </c>
      <c r="BC5" s="5">
        <f t="shared" si="44"/>
        <v>3.3996957419562754E-4</v>
      </c>
      <c r="BD5" s="5">
        <f t="shared" si="45"/>
        <v>1.2271580125946923E-3</v>
      </c>
      <c r="BE5" s="5">
        <f t="shared" si="46"/>
        <v>2.4404175456344706E-3</v>
      </c>
      <c r="BF5" s="5">
        <f t="shared" si="47"/>
        <v>2.4265977714019189E-3</v>
      </c>
      <c r="BG5" s="5">
        <f t="shared" si="48"/>
        <v>1.6085708378623294E-3</v>
      </c>
      <c r="BH5" s="5">
        <f t="shared" si="49"/>
        <v>7.997308528782999E-4</v>
      </c>
      <c r="BI5" s="5">
        <f t="shared" si="50"/>
        <v>3.1808083150152968E-4</v>
      </c>
      <c r="BJ5" s="8">
        <f t="shared" si="51"/>
        <v>0.41523036508266509</v>
      </c>
      <c r="BK5" s="8">
        <f t="shared" si="52"/>
        <v>0.21430248195051216</v>
      </c>
      <c r="BL5" s="8">
        <f t="shared" si="53"/>
        <v>0.34344143743071542</v>
      </c>
      <c r="BM5" s="8">
        <f t="shared" si="54"/>
        <v>0.73151179624970863</v>
      </c>
      <c r="BN5" s="8">
        <f t="shared" si="55"/>
        <v>0.26102518313232131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1.6092</v>
      </c>
      <c r="F6">
        <f>VLOOKUP(B6,home!$B$2:$E$405,3,FALSE)</f>
        <v>1.45</v>
      </c>
      <c r="G6">
        <f>VLOOKUP(C6,away!$B$2:$E$405,4,FALSE)</f>
        <v>0.74570000000000003</v>
      </c>
      <c r="H6">
        <f>VLOOKUP(A6,away!$A$2:$E$405,3,FALSE)</f>
        <v>1.1609</v>
      </c>
      <c r="I6">
        <f>VLOOKUP(C6,away!$B$2:$E$405,3,FALSE)</f>
        <v>0.68910000000000005</v>
      </c>
      <c r="J6">
        <f>VLOOKUP(B6,home!$B$2:$E$405,4,FALSE)</f>
        <v>0.14360000000000001</v>
      </c>
      <c r="K6" s="3">
        <f t="shared" si="0"/>
        <v>1.7399716379999999</v>
      </c>
      <c r="L6" s="3">
        <f t="shared" si="1"/>
        <v>0.11487658088400002</v>
      </c>
      <c r="M6" s="5">
        <f t="shared" si="2"/>
        <v>0.15647669107942949</v>
      </c>
      <c r="N6" s="5">
        <f t="shared" si="3"/>
        <v>0.27226500448629493</v>
      </c>
      <c r="O6" s="5">
        <f t="shared" si="4"/>
        <v>1.7975507259246765E-2</v>
      </c>
      <c r="P6" s="5">
        <f t="shared" si="5"/>
        <v>3.1276872809752485E-2</v>
      </c>
      <c r="Q6" s="5">
        <f t="shared" si="6"/>
        <v>0.23686669291304802</v>
      </c>
      <c r="R6" s="5">
        <f t="shared" si="7"/>
        <v>1.0324824067988951E-3</v>
      </c>
      <c r="S6" s="5">
        <f t="shared" si="8"/>
        <v>1.5629209149445559E-3</v>
      </c>
      <c r="T6" s="5">
        <f t="shared" si="9"/>
        <v>2.7210435807151347E-2</v>
      </c>
      <c r="U6" s="5">
        <f t="shared" si="10"/>
        <v>1.7964901045640555E-3</v>
      </c>
      <c r="V6" s="5">
        <f t="shared" si="11"/>
        <v>3.4711082974303515E-5</v>
      </c>
      <c r="W6" s="5">
        <f t="shared" si="12"/>
        <v>0.13738044255185297</v>
      </c>
      <c r="X6" s="5">
        <f t="shared" si="13"/>
        <v>1.5781795520687654E-2</v>
      </c>
      <c r="Y6" s="5">
        <f t="shared" si="14"/>
        <v>9.0647935481351209E-4</v>
      </c>
      <c r="Z6" s="5">
        <f t="shared" si="15"/>
        <v>3.9536016238646748E-5</v>
      </c>
      <c r="AA6" s="5">
        <f t="shared" si="16"/>
        <v>6.8791546934752776E-5</v>
      </c>
      <c r="AB6" s="5">
        <f t="shared" si="17"/>
        <v>5.9847670300307845E-5</v>
      </c>
      <c r="AC6" s="5">
        <f t="shared" si="18"/>
        <v>4.3363252690658117E-7</v>
      </c>
      <c r="AD6" s="5">
        <f t="shared" si="19"/>
        <v>5.9759518414028143E-2</v>
      </c>
      <c r="AE6" s="5">
        <f t="shared" si="20"/>
        <v>6.8649691506779912E-3</v>
      </c>
      <c r="AF6" s="5">
        <f t="shared" si="21"/>
        <v>3.9431209195201253E-4</v>
      </c>
      <c r="AG6" s="5">
        <f t="shared" si="22"/>
        <v>1.5099074974888203E-5</v>
      </c>
      <c r="AH6" s="5">
        <f t="shared" si="23"/>
        <v>1.13544059181751E-6</v>
      </c>
      <c r="AI6" s="5">
        <f t="shared" si="24"/>
        <v>1.975634426396402E-6</v>
      </c>
      <c r="AJ6" s="5">
        <f t="shared" si="25"/>
        <v>1.7187739344930694E-6</v>
      </c>
      <c r="AK6" s="5">
        <f t="shared" si="26"/>
        <v>9.968726327172031E-7</v>
      </c>
      <c r="AL6" s="5">
        <f t="shared" si="27"/>
        <v>3.4670133415191168E-9</v>
      </c>
      <c r="AM6" s="5">
        <f t="shared" si="28"/>
        <v>2.0795973428189521E-2</v>
      </c>
      <c r="AN6" s="5">
        <f t="shared" si="29"/>
        <v>2.3889703235849282E-3</v>
      </c>
      <c r="AO6" s="5">
        <f t="shared" si="30"/>
        <v>1.3721837130338982E-4</v>
      </c>
      <c r="AP6" s="5">
        <f t="shared" si="31"/>
        <v>5.254392443268201E-6</v>
      </c>
      <c r="AQ6" s="5">
        <f t="shared" si="32"/>
        <v>1.5090165962634446E-7</v>
      </c>
      <c r="AR6" s="5">
        <f t="shared" si="33"/>
        <v>2.6087106596980187E-8</v>
      </c>
      <c r="AS6" s="5">
        <f t="shared" si="34"/>
        <v>4.5390825596228218E-8</v>
      </c>
      <c r="AT6" s="5">
        <f t="shared" si="35"/>
        <v>3.9489374581420776E-8</v>
      </c>
      <c r="AU6" s="5">
        <f t="shared" si="36"/>
        <v>2.2903463924676747E-8</v>
      </c>
      <c r="AV6" s="5">
        <f t="shared" si="37"/>
        <v>9.9628444102234292E-9</v>
      </c>
      <c r="AW6" s="5">
        <f t="shared" si="38"/>
        <v>1.9249820419537468E-11</v>
      </c>
      <c r="AX6" s="5">
        <f t="shared" si="39"/>
        <v>6.0307339916085712E-3</v>
      </c>
      <c r="AY6" s="5">
        <f t="shared" si="40"/>
        <v>6.9279010117691015E-4</v>
      </c>
      <c r="AZ6" s="5">
        <f t="shared" si="41"/>
        <v>3.9792679046741933E-5</v>
      </c>
      <c r="BA6" s="5">
        <f t="shared" si="42"/>
        <v>1.5237489710347004E-6</v>
      </c>
      <c r="BB6" s="5">
        <f t="shared" si="43"/>
        <v>4.3760767979494877E-8</v>
      </c>
      <c r="BC6" s="5">
        <f t="shared" si="44"/>
        <v>1.0054174804684795E-9</v>
      </c>
      <c r="BD6" s="5">
        <f t="shared" si="45"/>
        <v>4.9946626850292093E-10</v>
      </c>
      <c r="BE6" s="5">
        <f t="shared" si="46"/>
        <v>8.6905714133277499E-10</v>
      </c>
      <c r="BF6" s="5">
        <f t="shared" si="47"/>
        <v>7.5606738886019321E-10</v>
      </c>
      <c r="BG6" s="5">
        <f t="shared" si="48"/>
        <v>4.3851193767781759E-10</v>
      </c>
      <c r="BH6" s="5">
        <f t="shared" si="49"/>
        <v>1.9074958362095656E-10</v>
      </c>
      <c r="BI6" s="5">
        <f t="shared" si="50"/>
        <v>6.6379773092154679E-11</v>
      </c>
      <c r="BJ6" s="8">
        <f t="shared" si="51"/>
        <v>0.78753720206965117</v>
      </c>
      <c r="BK6" s="8">
        <f t="shared" si="52"/>
        <v>0.19004442308781799</v>
      </c>
      <c r="BL6" s="8">
        <f t="shared" si="53"/>
        <v>2.0939092363277401E-2</v>
      </c>
      <c r="BM6" s="8">
        <f t="shared" si="54"/>
        <v>0.28197421250048721</v>
      </c>
      <c r="BN6" s="8">
        <f t="shared" si="55"/>
        <v>0.71589325095457057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1.25</v>
      </c>
      <c r="F7">
        <f>VLOOKUP(B7,home!$B$2:$E$405,3,FALSE)</f>
        <v>0.16</v>
      </c>
      <c r="G7">
        <f>VLOOKUP(C7,away!$B$2:$E$405,4,FALSE)</f>
        <v>0.64</v>
      </c>
      <c r="H7">
        <f>VLOOKUP(A7,away!$A$2:$E$405,3,FALSE)</f>
        <v>0.84089999999999998</v>
      </c>
      <c r="I7">
        <f>VLOOKUP(C7,away!$B$2:$E$405,3,FALSE)</f>
        <v>1.1892</v>
      </c>
      <c r="J7">
        <f>VLOOKUP(B7,home!$B$2:$E$405,4,FALSE)</f>
        <v>0.71350000000000002</v>
      </c>
      <c r="K7" s="3">
        <f t="shared" si="0"/>
        <v>0.128</v>
      </c>
      <c r="L7" s="3">
        <f t="shared" si="1"/>
        <v>0.71349877278000007</v>
      </c>
      <c r="M7" s="5">
        <f t="shared" si="2"/>
        <v>0.43106397208553199</v>
      </c>
      <c r="N7" s="5">
        <f t="shared" si="3"/>
        <v>5.5176188426948089E-2</v>
      </c>
      <c r="O7" s="5">
        <f t="shared" si="4"/>
        <v>0.30756361507269925</v>
      </c>
      <c r="P7" s="5">
        <f t="shared" si="5"/>
        <v>3.93681427293055E-2</v>
      </c>
      <c r="Q7" s="5">
        <f t="shared" si="6"/>
        <v>3.5312760593246774E-3</v>
      </c>
      <c r="R7" s="5">
        <f t="shared" si="7"/>
        <v>0.10972313095307562</v>
      </c>
      <c r="S7" s="5">
        <f t="shared" si="8"/>
        <v>8.9885188876759532E-4</v>
      </c>
      <c r="T7" s="5">
        <f t="shared" si="9"/>
        <v>2.5195611346755515E-3</v>
      </c>
      <c r="U7" s="5">
        <f t="shared" si="10"/>
        <v>1.4044560761993679E-2</v>
      </c>
      <c r="V7" s="5">
        <f t="shared" si="11"/>
        <v>9.1211337891081181E-6</v>
      </c>
      <c r="W7" s="5">
        <f t="shared" si="12"/>
        <v>1.5066777853118624E-4</v>
      </c>
      <c r="X7" s="5">
        <f t="shared" si="13"/>
        <v>1.0750127507949022E-4</v>
      </c>
      <c r="Y7" s="5">
        <f t="shared" si="14"/>
        <v>3.8351013920750741E-5</v>
      </c>
      <c r="Z7" s="5">
        <f t="shared" si="15"/>
        <v>2.6095773093532899E-2</v>
      </c>
      <c r="AA7" s="5">
        <f t="shared" si="16"/>
        <v>3.3402589559722111E-3</v>
      </c>
      <c r="AB7" s="5">
        <f t="shared" si="17"/>
        <v>2.1377657318222146E-4</v>
      </c>
      <c r="AC7" s="5">
        <f t="shared" si="18"/>
        <v>5.2063342119126645E-8</v>
      </c>
      <c r="AD7" s="5">
        <f t="shared" si="19"/>
        <v>4.8213689129979581E-6</v>
      </c>
      <c r="AE7" s="5">
        <f t="shared" si="20"/>
        <v>3.440040802543686E-6</v>
      </c>
      <c r="AF7" s="5">
        <f t="shared" si="21"/>
        <v>1.2272324454640232E-6</v>
      </c>
      <c r="AG7" s="5">
        <f t="shared" si="22"/>
        <v>2.9187628125145968E-7</v>
      </c>
      <c r="AH7" s="5">
        <f t="shared" si="23"/>
        <v>4.654825519245267E-3</v>
      </c>
      <c r="AI7" s="5">
        <f t="shared" si="24"/>
        <v>5.9581766646339413E-4</v>
      </c>
      <c r="AJ7" s="5">
        <f t="shared" si="25"/>
        <v>3.8132330653657219E-5</v>
      </c>
      <c r="AK7" s="5">
        <f t="shared" si="26"/>
        <v>1.6269794412227082E-6</v>
      </c>
      <c r="AL7" s="5">
        <f t="shared" si="27"/>
        <v>1.9019330922916939E-10</v>
      </c>
      <c r="AM7" s="5">
        <f t="shared" si="28"/>
        <v>1.2342704417274767E-7</v>
      </c>
      <c r="AN7" s="5">
        <f t="shared" si="29"/>
        <v>8.8065044545118312E-8</v>
      </c>
      <c r="AO7" s="5">
        <f t="shared" si="30"/>
        <v>3.1417150603878982E-8</v>
      </c>
      <c r="AP7" s="5">
        <f t="shared" si="31"/>
        <v>7.4720328000373633E-9</v>
      </c>
      <c r="AQ7" s="5">
        <f t="shared" si="32"/>
        <v>1.3328215582496414E-9</v>
      </c>
      <c r="AR7" s="5">
        <f t="shared" si="33"/>
        <v>6.642424590973052E-4</v>
      </c>
      <c r="AS7" s="5">
        <f t="shared" si="34"/>
        <v>8.5023034764455057E-5</v>
      </c>
      <c r="AT7" s="5">
        <f t="shared" si="35"/>
        <v>5.4414742249251235E-6</v>
      </c>
      <c r="AU7" s="5">
        <f t="shared" si="36"/>
        <v>2.3216956693013861E-7</v>
      </c>
      <c r="AV7" s="5">
        <f t="shared" si="37"/>
        <v>7.4294261417644336E-9</v>
      </c>
      <c r="AW7" s="5">
        <f t="shared" si="38"/>
        <v>4.8249846302570452E-13</v>
      </c>
      <c r="AX7" s="5">
        <f t="shared" si="39"/>
        <v>2.6331102756852847E-9</v>
      </c>
      <c r="AY7" s="5">
        <f t="shared" si="40"/>
        <v>1.8787209502958583E-9</v>
      </c>
      <c r="AZ7" s="5">
        <f t="shared" si="41"/>
        <v>6.702325462160852E-10</v>
      </c>
      <c r="BA7" s="5">
        <f t="shared" si="42"/>
        <v>1.5940336640079716E-10</v>
      </c>
      <c r="BB7" s="5">
        <f t="shared" si="43"/>
        <v>2.8433526575992361E-11</v>
      </c>
      <c r="BC7" s="5">
        <f t="shared" si="44"/>
        <v>4.0574572635556153E-12</v>
      </c>
      <c r="BD7" s="5">
        <f t="shared" si="45"/>
        <v>7.8989363232382729E-5</v>
      </c>
      <c r="BE7" s="5">
        <f t="shared" si="46"/>
        <v>1.0110638493744988E-5</v>
      </c>
      <c r="BF7" s="5">
        <f t="shared" si="47"/>
        <v>6.4708086359967916E-7</v>
      </c>
      <c r="BG7" s="5">
        <f t="shared" si="48"/>
        <v>2.7608783513586314E-8</v>
      </c>
      <c r="BH7" s="5">
        <f t="shared" si="49"/>
        <v>8.8348107243476182E-10</v>
      </c>
      <c r="BI7" s="5">
        <f t="shared" si="50"/>
        <v>2.2617115454329889E-11</v>
      </c>
      <c r="BJ7" s="8">
        <f t="shared" si="51"/>
        <v>6.1533583294973805E-2</v>
      </c>
      <c r="BK7" s="8">
        <f t="shared" si="52"/>
        <v>0.47134014196965057</v>
      </c>
      <c r="BL7" s="8">
        <f t="shared" si="53"/>
        <v>0.4410204669772777</v>
      </c>
      <c r="BM7" s="8">
        <f t="shared" si="54"/>
        <v>5.3563638130311418E-2</v>
      </c>
      <c r="BN7" s="8">
        <f t="shared" si="55"/>
        <v>0.94642632532688509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1.25</v>
      </c>
      <c r="F8">
        <f>VLOOKUP(B8,home!$B$2:$E$405,3,FALSE)</f>
        <v>0.16</v>
      </c>
      <c r="G8">
        <f>VLOOKUP(C8,away!$B$2:$E$405,4,FALSE)</f>
        <v>0.64</v>
      </c>
      <c r="H8">
        <f>VLOOKUP(A8,away!$A$2:$E$405,3,FALSE)</f>
        <v>0.84089999999999998</v>
      </c>
      <c r="I8">
        <f>VLOOKUP(C8,away!$B$2:$E$405,3,FALSE)</f>
        <v>2.1406000000000001</v>
      </c>
      <c r="J8">
        <f>VLOOKUP(B8,home!$B$2:$E$405,4,FALSE)</f>
        <v>0.95140000000000002</v>
      </c>
      <c r="K8" s="3">
        <f t="shared" si="0"/>
        <v>0.128</v>
      </c>
      <c r="L8" s="3">
        <f t="shared" si="1"/>
        <v>1.7125490557560001</v>
      </c>
      <c r="M8" s="5">
        <f t="shared" si="2"/>
        <v>0.1587302504193101</v>
      </c>
      <c r="N8" s="5">
        <f t="shared" si="3"/>
        <v>2.0317472053671692E-2</v>
      </c>
      <c r="O8" s="5">
        <f t="shared" si="4"/>
        <v>0.27183334047550295</v>
      </c>
      <c r="P8" s="5">
        <f t="shared" si="5"/>
        <v>3.4794667580864372E-2</v>
      </c>
      <c r="Q8" s="5">
        <f t="shared" si="6"/>
        <v>1.300318211434988E-3</v>
      </c>
      <c r="R8" s="5">
        <f t="shared" si="7"/>
        <v>0.23276396527716098</v>
      </c>
      <c r="S8" s="5">
        <f t="shared" si="8"/>
        <v>1.9068024035505022E-3</v>
      </c>
      <c r="T8" s="5">
        <f t="shared" si="9"/>
        <v>2.2268587251753195E-3</v>
      </c>
      <c r="U8" s="5">
        <f t="shared" si="10"/>
        <v>2.9793787555476604E-2</v>
      </c>
      <c r="V8" s="5">
        <f t="shared" si="11"/>
        <v>4.6442562214594636E-5</v>
      </c>
      <c r="W8" s="5">
        <f t="shared" si="12"/>
        <v>5.5480243687892833E-5</v>
      </c>
      <c r="X8" s="5">
        <f t="shared" si="13"/>
        <v>9.5012638940813646E-5</v>
      </c>
      <c r="Y8" s="5">
        <f t="shared" si="14"/>
        <v>8.1356902551488108E-5</v>
      </c>
      <c r="Z8" s="5">
        <f t="shared" si="15"/>
        <v>0.13287323631647482</v>
      </c>
      <c r="AA8" s="5">
        <f t="shared" si="16"/>
        <v>1.7007774248508776E-2</v>
      </c>
      <c r="AB8" s="5">
        <f t="shared" si="17"/>
        <v>1.0884975519045615E-3</v>
      </c>
      <c r="AC8" s="5">
        <f t="shared" si="18"/>
        <v>6.3628132853994642E-7</v>
      </c>
      <c r="AD8" s="5">
        <f t="shared" si="19"/>
        <v>1.77536779801257E-6</v>
      </c>
      <c r="AE8" s="5">
        <f t="shared" si="20"/>
        <v>3.0404044461060358E-6</v>
      </c>
      <c r="AF8" s="5">
        <f t="shared" si="21"/>
        <v>2.6034208816476187E-6</v>
      </c>
      <c r="AG8" s="5">
        <f t="shared" si="22"/>
        <v>1.4861619908670278E-6</v>
      </c>
      <c r="AH8" s="5">
        <f t="shared" si="23"/>
        <v>5.6887983847255706E-2</v>
      </c>
      <c r="AI8" s="5">
        <f t="shared" si="24"/>
        <v>7.2816619324487294E-3</v>
      </c>
      <c r="AJ8" s="5">
        <f t="shared" si="25"/>
        <v>4.660263636767186E-4</v>
      </c>
      <c r="AK8" s="5">
        <f t="shared" si="26"/>
        <v>1.9883791516873331E-5</v>
      </c>
      <c r="AL8" s="5">
        <f t="shared" si="27"/>
        <v>5.5790745005376397E-9</v>
      </c>
      <c r="AM8" s="5">
        <f t="shared" si="28"/>
        <v>4.5449415629121773E-8</v>
      </c>
      <c r="AN8" s="5">
        <f t="shared" si="29"/>
        <v>7.7834353820314475E-8</v>
      </c>
      <c r="AO8" s="5">
        <f t="shared" si="30"/>
        <v>6.6647574570179003E-8</v>
      </c>
      <c r="AP8" s="5">
        <f t="shared" si="31"/>
        <v>3.8045746966195892E-8</v>
      </c>
      <c r="AQ8" s="5">
        <f t="shared" si="32"/>
        <v>1.6288802010622618E-8</v>
      </c>
      <c r="AR8" s="5">
        <f t="shared" si="33"/>
        <v>1.9484692604296066E-2</v>
      </c>
      <c r="AS8" s="5">
        <f t="shared" si="34"/>
        <v>2.4940406533498962E-3</v>
      </c>
      <c r="AT8" s="5">
        <f t="shared" si="35"/>
        <v>1.5961860181439334E-4</v>
      </c>
      <c r="AU8" s="5">
        <f t="shared" si="36"/>
        <v>6.8103936774141168E-6</v>
      </c>
      <c r="AV8" s="5">
        <f t="shared" si="37"/>
        <v>2.1793259767725167E-7</v>
      </c>
      <c r="AW8" s="5">
        <f t="shared" si="38"/>
        <v>3.3971337841379985E-11</v>
      </c>
      <c r="AX8" s="5">
        <f t="shared" si="39"/>
        <v>9.6958753342126484E-10</v>
      </c>
      <c r="AY8" s="5">
        <f t="shared" si="40"/>
        <v>1.6604662148333762E-9</v>
      </c>
      <c r="AZ8" s="5">
        <f t="shared" si="41"/>
        <v>1.4218149241638194E-9</v>
      </c>
      <c r="BA8" s="5">
        <f t="shared" si="42"/>
        <v>8.1164260194551267E-10</v>
      </c>
      <c r="BB8" s="5">
        <f t="shared" si="43"/>
        <v>3.4749444289328271E-10</v>
      </c>
      <c r="BC8" s="5">
        <f t="shared" si="44"/>
        <v>1.190202560114697E-10</v>
      </c>
      <c r="BD8" s="5">
        <f t="shared" si="45"/>
        <v>5.5614153201971935E-3</v>
      </c>
      <c r="BE8" s="5">
        <f t="shared" si="46"/>
        <v>7.118611609852407E-4</v>
      </c>
      <c r="BF8" s="5">
        <f t="shared" si="47"/>
        <v>4.5559114303055399E-5</v>
      </c>
      <c r="BG8" s="5">
        <f t="shared" si="48"/>
        <v>1.9438555435970307E-6</v>
      </c>
      <c r="BH8" s="5">
        <f t="shared" si="49"/>
        <v>6.2203377395104959E-8</v>
      </c>
      <c r="BI8" s="5">
        <f t="shared" si="50"/>
        <v>1.5924064613146862E-9</v>
      </c>
      <c r="BJ8" s="8">
        <f t="shared" si="51"/>
        <v>2.4085653726497798E-2</v>
      </c>
      <c r="BK8" s="8">
        <f t="shared" si="52"/>
        <v>0.19547880648680882</v>
      </c>
      <c r="BL8" s="8">
        <f t="shared" si="53"/>
        <v>0.64560914447600015</v>
      </c>
      <c r="BM8" s="8">
        <f t="shared" si="54"/>
        <v>0.27830682536134177</v>
      </c>
      <c r="BN8" s="8">
        <f t="shared" si="55"/>
        <v>0.71974001401794507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1.3125</v>
      </c>
      <c r="F9">
        <f>VLOOKUP(B9,home!$B$2:$E$405,3,FALSE)</f>
        <v>0.76190000000000002</v>
      </c>
      <c r="G9">
        <f>VLOOKUP(C9,away!$B$2:$E$405,4,FALSE)</f>
        <v>0.60950000000000004</v>
      </c>
      <c r="H9">
        <f>VLOOKUP(A9,away!$A$2:$E$405,3,FALSE)</f>
        <v>1.2</v>
      </c>
      <c r="I9">
        <f>VLOOKUP(C9,away!$B$2:$E$405,3,FALSE)</f>
        <v>1.3332999999999999</v>
      </c>
      <c r="J9">
        <f>VLOOKUP(B9,home!$B$2:$E$405,4,FALSE)</f>
        <v>2</v>
      </c>
      <c r="K9" s="3">
        <f t="shared" ref="K9:K17" si="56">E9*F9*G9</f>
        <v>0.60949619062500004</v>
      </c>
      <c r="L9" s="3">
        <f t="shared" ref="L9:L17" si="57">H9*I9*J9</f>
        <v>3.1999199999999997</v>
      </c>
      <c r="M9" s="5">
        <f t="shared" ref="M9:M19" si="58">_xlfn.POISSON.DIST(0,K9,FALSE) * _xlfn.POISSON.DIST(0,L9,FALSE)</f>
        <v>2.2161113046705656E-2</v>
      </c>
      <c r="N9" s="5">
        <f t="shared" ref="N9:N19" si="59">_xlfn.POISSON.DIST(1,K9,FALSE) * _xlfn.POISSON.DIST(0,L9,FALSE)</f>
        <v>1.3507113981977088E-2</v>
      </c>
      <c r="O9" s="5">
        <f t="shared" ref="O9:O19" si="60">_xlfn.POISSON.DIST(0,K9,FALSE) * _xlfn.POISSON.DIST(1,L9,FALSE)</f>
        <v>7.0913788860414356E-2</v>
      </c>
      <c r="P9" s="5">
        <f t="shared" ref="P9:P19" si="61">_xlfn.POISSON.DIST(1,K9,FALSE) * _xlfn.POISSON.DIST(1,L9,FALSE)</f>
        <v>4.3221684173208118E-2</v>
      </c>
      <c r="Q9" s="5">
        <f t="shared" ref="Q9:Q19" si="62">_xlfn.POISSON.DIST(2,K9,FALSE) * _xlfn.POISSON.DIST(0,L9,FALSE)</f>
        <v>4.1162672591763538E-3</v>
      </c>
      <c r="R9" s="5">
        <f t="shared" ref="R9:R19" si="63">_xlfn.POISSON.DIST(0,K9,FALSE) * _xlfn.POISSON.DIST(2,L9,FALSE)</f>
        <v>0.11345922562510857</v>
      </c>
      <c r="S9" s="5">
        <f t="shared" ref="S9:S19" si="64">_xlfn.POISSON.DIST(2,K9,FALSE) * _xlfn.POISSON.DIST(2,L9,FALSE)</f>
        <v>2.1074234615736639E-2</v>
      </c>
      <c r="T9" s="5">
        <f t="shared" ref="T9:T19" si="65">_xlfn.POISSON.DIST(2,K9,FALSE) * _xlfn.POISSON.DIST(1,L9,FALSE)</f>
        <v>1.3171725927983598E-2</v>
      </c>
      <c r="U9" s="5">
        <f t="shared" ref="U9:U19" si="66">_xlfn.POISSON.DIST(1,K9,FALSE) * _xlfn.POISSON.DIST(2,L9,FALSE)</f>
        <v>6.915296580976607E-2</v>
      </c>
      <c r="V9" s="5">
        <f t="shared" ref="V9:V19" si="67">_xlfn.POISSON.DIST(3,K9,FALSE) * _xlfn.POISSON.DIST(3,L9,FALSE)</f>
        <v>4.5668780807061431E-3</v>
      </c>
      <c r="W9" s="5">
        <f t="shared" ref="W9:W19" si="68">_xlfn.POISSON.DIST(3,K9,FALSE) * _xlfn.POISSON.DIST(0,L9,FALSE)</f>
        <v>8.3628307135413273E-4</v>
      </c>
      <c r="X9" s="5">
        <f t="shared" ref="X9:X19" si="69">_xlfn.POISSON.DIST(3,K9,FALSE) * _xlfn.POISSON.DIST(1,L9,FALSE)</f>
        <v>2.6760389256875162E-3</v>
      </c>
      <c r="Y9" s="5">
        <f t="shared" ref="Y9:Y19" si="70">_xlfn.POISSON.DIST(3,K9,FALSE) * _xlfn.POISSON.DIST(2,L9,FALSE)</f>
        <v>4.2815552395429985E-3</v>
      </c>
      <c r="Z9" s="5">
        <f t="shared" ref="Z9:Z19" si="71">_xlfn.POISSON.DIST(0,K9,FALSE) * _xlfn.POISSON.DIST(3,L9,FALSE)</f>
        <v>0.12102014842076578</v>
      </c>
      <c r="AA9" s="5">
        <f t="shared" ref="AA9:AA19" si="72">_xlfn.POISSON.DIST(1,K9,FALSE) * _xlfn.POISSON.DIST(3,L9,FALSE)</f>
        <v>7.3761319451328855E-2</v>
      </c>
      <c r="AB9" s="5">
        <f t="shared" ref="AB9:AB19" si="73">_xlfn.POISSON.DIST(2,K9,FALSE) * _xlfn.POISSON.DIST(3,L9,FALSE)</f>
        <v>2.2478621610529326E-2</v>
      </c>
      <c r="AC9" s="5">
        <f t="shared" ref="AC9:AC19" si="74">_xlfn.POISSON.DIST(4,K9,FALSE) * _xlfn.POISSON.DIST(4,L9,FALSE)</f>
        <v>5.5668504117387487E-4</v>
      </c>
      <c r="AD9" s="5">
        <f t="shared" ref="AD9:AD19" si="75">_xlfn.POISSON.DIST(4,K9,FALSE) * _xlfn.POISSON.DIST(0,L9,FALSE)</f>
        <v>1.2742783656862972E-4</v>
      </c>
      <c r="AE9" s="5">
        <f t="shared" ref="AE9:AE19" si="76">_xlfn.POISSON.DIST(4,K9,FALSE) * _xlfn.POISSON.DIST(1,L9,FALSE)</f>
        <v>4.0775888279268957E-4</v>
      </c>
      <c r="AF9" s="5">
        <f t="shared" ref="AF9:AF19" si="77">_xlfn.POISSON.DIST(4,K9,FALSE) * _xlfn.POISSON.DIST(2,L9,FALSE)</f>
        <v>6.5239790211299171E-4</v>
      </c>
      <c r="AG9" s="5">
        <f t="shared" ref="AG9:AG19" si="78">_xlfn.POISSON.DIST(4,K9,FALSE) * _xlfn.POISSON.DIST(3,L9,FALSE)</f>
        <v>6.9587369830980132E-4</v>
      </c>
      <c r="AH9" s="5">
        <f t="shared" ref="AH9:AH19" si="79">_xlfn.POISSON.DIST(0,K9,FALSE) * _xlfn.POISSON.DIST(4,L9,FALSE)</f>
        <v>9.6813698333644199E-2</v>
      </c>
      <c r="AI9" s="5">
        <f t="shared" ref="AI9:AI19" si="80">_xlfn.POISSON.DIST(1,K9,FALSE) * _xlfn.POISSON.DIST(4,L9,FALSE)</f>
        <v>5.9007580334674056E-2</v>
      </c>
      <c r="AJ9" s="5">
        <f t="shared" ref="AJ9:AJ19" si="81">_xlfn.POISSON.DIST(2,K9,FALSE) * _xlfn.POISSON.DIST(4,L9,FALSE)</f>
        <v>1.7982447715991248E-2</v>
      </c>
      <c r="AK9" s="5">
        <f t="shared" ref="AK9:AK19" si="82">_xlfn.POISSON.DIST(3,K9,FALSE) * _xlfn.POISSON.DIST(4,L9,FALSE)</f>
        <v>3.6534111270032999E-3</v>
      </c>
      <c r="AL9" s="5">
        <f t="shared" ref="AL9:AL19" si="83">_xlfn.POISSON.DIST(5,K9,FALSE) * _xlfn.POISSON.DIST(5,L9,FALSE)</f>
        <v>4.3428982980876653E-5</v>
      </c>
      <c r="AM9" s="5">
        <f t="shared" ref="AM9:AM19" si="84">_xlfn.POISSON.DIST(5,K9,FALSE) * _xlfn.POISSON.DIST(0,L9,FALSE)</f>
        <v>1.5533356193632984E-5</v>
      </c>
      <c r="AN9" s="5">
        <f t="shared" ref="AN9:AN19" si="85">_xlfn.POISSON.DIST(5,K9,FALSE) * _xlfn.POISSON.DIST(1,L9,FALSE)</f>
        <v>4.9705497151130057E-5</v>
      </c>
      <c r="AO9" s="5">
        <f t="shared" ref="AO9:AO19" si="86">_xlfn.POISSON.DIST(5,K9,FALSE) * _xlfn.POISSON.DIST(2,L9,FALSE)</f>
        <v>7.9526807221922061E-5</v>
      </c>
      <c r="AP9" s="5">
        <f t="shared" ref="AP9:AP19" si="87">_xlfn.POISSON.DIST(5,K9,FALSE) * _xlfn.POISSON.DIST(3,L9,FALSE)</f>
        <v>8.4826473655190919E-5</v>
      </c>
      <c r="AQ9" s="5">
        <f t="shared" ref="AQ9:AQ19" si="88">_xlfn.POISSON.DIST(5,K9,FALSE) * _xlfn.POISSON.DIST(4,L9,FALSE)</f>
        <v>6.7859482394679637E-5</v>
      </c>
      <c r="AR9" s="5">
        <f t="shared" ref="AR9:AR19" si="89">_xlfn.POISSON.DIST(0,K9,FALSE) * _xlfn.POISSON.DIST(5,L9,FALSE)</f>
        <v>6.1959217914358954E-2</v>
      </c>
      <c r="AS9" s="5">
        <f t="shared" ref="AS9:AS19" si="90">_xlfn.POISSON.DIST(1,K9,FALSE) * _xlfn.POISSON.DIST(5,L9,FALSE)</f>
        <v>3.7763907292906046E-2</v>
      </c>
      <c r="AT9" s="5">
        <f t="shared" ref="AT9:AT19" si="91">_xlfn.POISSON.DIST(2,K9,FALSE) * _xlfn.POISSON.DIST(5,L9,FALSE)</f>
        <v>1.1508478819070944E-2</v>
      </c>
      <c r="AU9" s="5">
        <f t="shared" ref="AU9:AU19" si="92">_xlfn.POISSON.DIST(3,K9,FALSE) * _xlfn.POISSON.DIST(5,L9,FALSE)</f>
        <v>2.33812466670408E-3</v>
      </c>
      <c r="AV9" s="5">
        <f t="shared" ref="AV9:AV19" si="93">_xlfn.POISSON.DIST(4,K9,FALSE) * _xlfn.POISSON.DIST(5,L9,FALSE)</f>
        <v>3.5626951939062116E-4</v>
      </c>
      <c r="AW9" s="5">
        <f t="shared" ref="AW9:AW19" si="94">_xlfn.POISSON.DIST(6,K9,FALSE) * _xlfn.POISSON.DIST(6,L9,FALSE)</f>
        <v>2.3528122617395555E-6</v>
      </c>
      <c r="AX9" s="5">
        <f t="shared" ref="AX9:AX19" si="95">_xlfn.POISSON.DIST(6,K9,FALSE) * _xlfn.POISSON.DIST(0,L9,FALSE)</f>
        <v>1.5779202379400916E-6</v>
      </c>
      <c r="AY9" s="5">
        <f t="shared" ref="AY9:AY19" si="96">_xlfn.POISSON.DIST(6,K9,FALSE) * _xlfn.POISSON.DIST(1,L9,FALSE)</f>
        <v>5.0492185277892567E-6</v>
      </c>
      <c r="AZ9" s="5">
        <f t="shared" ref="AZ9:AZ19" si="97">_xlfn.POISSON.DIST(6,K9,FALSE) * _xlfn.POISSON.DIST(2,L9,FALSE)</f>
        <v>8.0785476757217001E-6</v>
      </c>
      <c r="BA9" s="5">
        <f t="shared" ref="BA9:BA19" si="98">_xlfn.POISSON.DIST(6,K9,FALSE) * _xlfn.POISSON.DIST(3,L9,FALSE)</f>
        <v>8.6169020928317931E-6</v>
      </c>
      <c r="BB9" s="5">
        <f t="shared" ref="BB9:BB19" si="99">_xlfn.POISSON.DIST(6,K9,FALSE) * _xlfn.POISSON.DIST(4,L9,FALSE)</f>
        <v>6.8933493362235768E-6</v>
      </c>
      <c r="BC9" s="5">
        <f t="shared" ref="BC9:BC19" si="100">_xlfn.POISSON.DIST(6,K9,FALSE) * _xlfn.POISSON.DIST(5,L9,FALSE)</f>
        <v>4.4116332815937101E-6</v>
      </c>
      <c r="BD9" s="5">
        <f t="shared" ref="BD9:BD19" si="101">_xlfn.POISSON.DIST(0,K9,FALSE) * _xlfn.POISSON.DIST(6,L9,FALSE)</f>
        <v>3.3044090098085892E-2</v>
      </c>
      <c r="BE9" s="5">
        <f t="shared" ref="BE9:BE19" si="102">_xlfn.POISSON.DIST(1,K9,FALSE) * _xlfn.POISSON.DIST(6,L9,FALSE)</f>
        <v>2.0140247037452635E-2</v>
      </c>
      <c r="BF9" s="5">
        <f t="shared" ref="BF9:BF19" si="103">_xlfn.POISSON.DIST(2,K9,FALSE) * _xlfn.POISSON.DIST(6,L9,FALSE)</f>
        <v>6.1377019237869096E-3</v>
      </c>
      <c r="BG9" s="5">
        <f t="shared" ref="BG9:BG19" si="104">_xlfn.POISSON.DIST(3,K9,FALSE) * _xlfn.POISSON.DIST(6,L9,FALSE)</f>
        <v>1.2469686472466189E-3</v>
      </c>
      <c r="BH9" s="5">
        <f t="shared" ref="BH9:BH19" si="105">_xlfn.POISSON.DIST(4,K9,FALSE) * _xlfn.POISSON.DIST(6,L9,FALSE)</f>
        <v>1.9000566008140588E-4</v>
      </c>
      <c r="BI9" s="5">
        <f t="shared" ref="BI9:BI19" si="106">_xlfn.POISSON.DIST(5,K9,FALSE) * _xlfn.POISSON.DIST(6,L9,FALSE)</f>
        <v>2.3161545203361116E-5</v>
      </c>
      <c r="BJ9" s="8">
        <f t="shared" ref="BJ9:BJ19" si="107">SUM(N9,Q9,T9,W9,X9,Y9,AD9,AE9,AF9,AG9,AM9,AN9,AO9,AP9,AQ9,AX9,AY9,AZ9,BA9,BB9,BC9)</f>
        <v>4.0804521913274439E-2</v>
      </c>
      <c r="BK9" s="8">
        <f t="shared" ref="BK9:BK19" si="108">SUM(M9,P9,S9,V9,AC9,AL9,AY9)</f>
        <v>9.1629073159039093E-2</v>
      </c>
      <c r="BL9" s="8">
        <f t="shared" ref="BL9:BL19" si="109">SUM(O9,R9,U9,AA9,AB9,AH9,AI9,AJ9,AK9,AR9,AS9,AT9,AU9,AV9,BD9,BE9,BF9,BG9,BH9,BI9)</f>
        <v>0.70193123199274743</v>
      </c>
      <c r="BM9" s="8">
        <f t="shared" ref="BM9:BM19" si="110">SUM(S9:BI9)</f>
        <v>0.68800308613297056</v>
      </c>
      <c r="BN9" s="8">
        <f t="shared" ref="BN9:BN19" si="111">SUM(M9:R9)</f>
        <v>0.26737919294659018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1.2513000000000001</v>
      </c>
      <c r="F10">
        <f>VLOOKUP(B10,home!$B$2:$E$405,3,FALSE)</f>
        <v>0.57079999999999997</v>
      </c>
      <c r="G10">
        <f>VLOOKUP(C10,away!$B$2:$E$405,4,FALSE)</f>
        <v>1.4842</v>
      </c>
      <c r="H10">
        <f>VLOOKUP(A10,away!$A$2:$E$405,3,FALSE)</f>
        <v>0.94869999999999999</v>
      </c>
      <c r="I10">
        <f>VLOOKUP(C10,away!$B$2:$E$405,3,FALSE)</f>
        <v>1.0541</v>
      </c>
      <c r="J10">
        <f>VLOOKUP(B10,home!$B$2:$E$405,4,FALSE)</f>
        <v>1.0541</v>
      </c>
      <c r="K10" s="3">
        <f t="shared" si="56"/>
        <v>1.060078035768</v>
      </c>
      <c r="L10" s="3">
        <f t="shared" si="57"/>
        <v>1.054126004647</v>
      </c>
      <c r="M10" s="5">
        <f t="shared" si="58"/>
        <v>0.12072934700009956</v>
      </c>
      <c r="N10" s="5">
        <f t="shared" si="59"/>
        <v>0.12798252902741883</v>
      </c>
      <c r="O10" s="5">
        <f t="shared" si="60"/>
        <v>0.12726394419685622</v>
      </c>
      <c r="P10" s="5">
        <f t="shared" si="61"/>
        <v>0.13490971198829171</v>
      </c>
      <c r="Q10" s="5">
        <f t="shared" si="62"/>
        <v>6.7835733992003586E-2</v>
      </c>
      <c r="R10" s="5">
        <f t="shared" si="63"/>
        <v>6.7076116515925405E-2</v>
      </c>
      <c r="S10" s="5">
        <f t="shared" si="64"/>
        <v>3.768891085932239E-2</v>
      </c>
      <c r="T10" s="5">
        <f t="shared" si="65"/>
        <v>7.1507411245287422E-2</v>
      </c>
      <c r="U10" s="5">
        <f t="shared" si="66"/>
        <v>7.1105917843147709E-2</v>
      </c>
      <c r="V10" s="5">
        <f t="shared" si="67"/>
        <v>4.6795214396926962E-3</v>
      </c>
      <c r="W10" s="5">
        <f t="shared" si="68"/>
        <v>2.3970390548374569E-2</v>
      </c>
      <c r="X10" s="5">
        <f t="shared" si="69"/>
        <v>2.5267812018586296E-2</v>
      </c>
      <c r="Y10" s="5">
        <f t="shared" si="70"/>
        <v>1.3317728864661911E-2</v>
      </c>
      <c r="Z10" s="5">
        <f t="shared" si="71"/>
        <v>2.3568892903389701E-2</v>
      </c>
      <c r="AA10" s="5">
        <f t="shared" si="72"/>
        <v>2.498486569425171E-2</v>
      </c>
      <c r="AB10" s="5">
        <f t="shared" si="73"/>
        <v>1.3242953674544816E-2</v>
      </c>
      <c r="AC10" s="5">
        <f t="shared" si="74"/>
        <v>3.2682240552884016E-4</v>
      </c>
      <c r="AD10" s="5">
        <f t="shared" si="75"/>
        <v>6.3526211322781859E-3</v>
      </c>
      <c r="AE10" s="5">
        <f t="shared" si="76"/>
        <v>6.6964631332045044E-3</v>
      </c>
      <c r="AF10" s="5">
        <f t="shared" si="77"/>
        <v>3.5294579639353978E-3</v>
      </c>
      <c r="AG10" s="5">
        <f t="shared" si="78"/>
        <v>1.2401644740309189E-3</v>
      </c>
      <c r="AH10" s="5">
        <f t="shared" si="79"/>
        <v>6.211145727550803E-3</v>
      </c>
      <c r="AI10" s="5">
        <f t="shared" si="80"/>
        <v>6.5842991627308618E-3</v>
      </c>
      <c r="AJ10" s="5">
        <f t="shared" si="81"/>
        <v>3.4899354616683082E-3</v>
      </c>
      <c r="AK10" s="5">
        <f t="shared" si="82"/>
        <v>1.2332013097208095E-3</v>
      </c>
      <c r="AL10" s="5">
        <f t="shared" si="83"/>
        <v>1.4608384024865198E-5</v>
      </c>
      <c r="AM10" s="5">
        <f t="shared" si="84"/>
        <v>1.34685482637675E-3</v>
      </c>
      <c r="AN10" s="5">
        <f t="shared" si="85"/>
        <v>1.4197546969680521E-3</v>
      </c>
      <c r="AO10" s="5">
        <f t="shared" si="86"/>
        <v>7.4830017314687252E-4</v>
      </c>
      <c r="AP10" s="5">
        <f t="shared" si="87"/>
        <v>2.629342239319904E-4</v>
      </c>
      <c r="AQ10" s="5">
        <f t="shared" si="88"/>
        <v>6.9291450739597147E-5</v>
      </c>
      <c r="AR10" s="5">
        <f t="shared" si="89"/>
        <v>1.309466046012683E-3</v>
      </c>
      <c r="AS10" s="5">
        <f t="shared" si="90"/>
        <v>1.3881361939620147E-3</v>
      </c>
      <c r="AT10" s="5">
        <f t="shared" si="91"/>
        <v>7.3576634493685968E-4</v>
      </c>
      <c r="AU10" s="5">
        <f t="shared" si="92"/>
        <v>2.5998991390828902E-4</v>
      </c>
      <c r="AV10" s="5">
        <f t="shared" si="93"/>
        <v>6.8902399313847598E-5</v>
      </c>
      <c r="AW10" s="5">
        <f t="shared" si="94"/>
        <v>4.5345066151408774E-7</v>
      </c>
      <c r="AX10" s="5">
        <f t="shared" si="95"/>
        <v>2.3796186980168586E-4</v>
      </c>
      <c r="AY10" s="5">
        <f t="shared" si="96"/>
        <v>2.5084179507238073E-4</v>
      </c>
      <c r="AZ10" s="5">
        <f t="shared" si="97"/>
        <v>1.3220942961906509E-4</v>
      </c>
      <c r="BA10" s="5">
        <f t="shared" si="98"/>
        <v>4.6455132607001282E-5</v>
      </c>
      <c r="BB10" s="5">
        <f t="shared" si="99"/>
        <v>1.2242390832591207E-5</v>
      </c>
      <c r="BC10" s="5">
        <f t="shared" si="100"/>
        <v>2.581004507137287E-6</v>
      </c>
      <c r="BD10" s="5">
        <f t="shared" si="101"/>
        <v>2.300570352173756E-4</v>
      </c>
      <c r="BE10" s="5">
        <f t="shared" si="102"/>
        <v>2.4387841000784516E-4</v>
      </c>
      <c r="BF10" s="5">
        <f t="shared" si="103"/>
        <v>1.2926507292366967E-4</v>
      </c>
      <c r="BG10" s="5">
        <f t="shared" si="104"/>
        <v>4.5677021532777016E-5</v>
      </c>
      <c r="BH10" s="5">
        <f t="shared" si="105"/>
        <v>1.2105301816549722E-5</v>
      </c>
      <c r="BI10" s="5">
        <f t="shared" si="106"/>
        <v>2.5665129144133673E-6</v>
      </c>
      <c r="BJ10" s="8">
        <f t="shared" si="107"/>
        <v>0.35222973939338464</v>
      </c>
      <c r="BK10" s="8">
        <f t="shared" si="108"/>
        <v>0.29859976387203246</v>
      </c>
      <c r="BL10" s="8">
        <f t="shared" si="109"/>
        <v>0.32561818983894303</v>
      </c>
      <c r="BM10" s="8">
        <f t="shared" si="110"/>
        <v>0.35396881494274357</v>
      </c>
      <c r="BN10" s="8">
        <f t="shared" si="111"/>
        <v>0.64579738272059528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1.2513000000000001</v>
      </c>
      <c r="F11">
        <f>VLOOKUP(B11,home!$B$2:$E$405,3,FALSE)</f>
        <v>0.68500000000000005</v>
      </c>
      <c r="G11">
        <f>VLOOKUP(C11,away!$B$2:$E$405,4,FALSE)</f>
        <v>1.4842</v>
      </c>
      <c r="H11">
        <f>VLOOKUP(A11,away!$A$2:$E$405,3,FALSE)</f>
        <v>0.94869999999999999</v>
      </c>
      <c r="I11">
        <f>VLOOKUP(C11,away!$B$2:$E$405,3,FALSE)</f>
        <v>1.8069999999999999</v>
      </c>
      <c r="J11">
        <f>VLOOKUP(B11,home!$B$2:$E$405,4,FALSE)</f>
        <v>0.90349999999999997</v>
      </c>
      <c r="K11" s="3">
        <f t="shared" si="56"/>
        <v>1.2721679301000002</v>
      </c>
      <c r="L11" s="3">
        <f t="shared" si="57"/>
        <v>1.5488708631499999</v>
      </c>
      <c r="M11" s="5">
        <f t="shared" si="58"/>
        <v>5.9544056606990976E-2</v>
      </c>
      <c r="N11" s="5">
        <f t="shared" si="59"/>
        <v>7.5750039243472941E-2</v>
      </c>
      <c r="O11" s="5">
        <f t="shared" si="60"/>
        <v>9.2226054352322548E-2</v>
      </c>
      <c r="P11" s="5">
        <f t="shared" si="61"/>
        <v>0.11732702866668429</v>
      </c>
      <c r="Q11" s="5">
        <f t="shared" si="62"/>
        <v>4.8183385314681387E-2</v>
      </c>
      <c r="R11" s="5">
        <f t="shared" si="63"/>
        <v>7.1423124204800334E-2</v>
      </c>
      <c r="S11" s="5">
        <f t="shared" si="64"/>
        <v>5.7795993589294534E-2</v>
      </c>
      <c r="T11" s="5">
        <f t="shared" si="65"/>
        <v>7.462984160183958E-2</v>
      </c>
      <c r="U11" s="5">
        <f t="shared" si="66"/>
        <v>9.0862208080896054E-2</v>
      </c>
      <c r="V11" s="5">
        <f t="shared" si="67"/>
        <v>1.2653622624761418E-2</v>
      </c>
      <c r="W11" s="5">
        <f t="shared" si="68"/>
        <v>2.0432452520329648E-2</v>
      </c>
      <c r="X11" s="5">
        <f t="shared" si="69"/>
        <v>3.1647230371434368E-2</v>
      </c>
      <c r="Y11" s="5">
        <f t="shared" si="70"/>
        <v>2.4508736510855226E-2</v>
      </c>
      <c r="Z11" s="5">
        <f t="shared" si="71"/>
        <v>3.6875065345319584E-2</v>
      </c>
      <c r="AA11" s="5">
        <f t="shared" si="72"/>
        <v>4.6911275552657457E-2</v>
      </c>
      <c r="AB11" s="5">
        <f t="shared" si="73"/>
        <v>2.98395101590875E-2</v>
      </c>
      <c r="AC11" s="5">
        <f t="shared" si="74"/>
        <v>1.5583124801099824E-3</v>
      </c>
      <c r="AD11" s="5">
        <f t="shared" si="75"/>
        <v>6.498377707413577E-3</v>
      </c>
      <c r="AE11" s="5">
        <f t="shared" si="76"/>
        <v>1.0065147888756383E-2</v>
      </c>
      <c r="AF11" s="5">
        <f t="shared" si="77"/>
        <v>7.79480714909525E-3</v>
      </c>
      <c r="AG11" s="5">
        <f t="shared" si="78"/>
        <v>4.0243832257023174E-3</v>
      </c>
      <c r="AH11" s="5">
        <f t="shared" si="79"/>
        <v>1.427867857252945E-2</v>
      </c>
      <c r="AI11" s="5">
        <f t="shared" si="80"/>
        <v>1.8164876964178015E-2</v>
      </c>
      <c r="AJ11" s="5">
        <f t="shared" si="81"/>
        <v>1.1554386964019763E-2</v>
      </c>
      <c r="AK11" s="5">
        <f t="shared" si="82"/>
        <v>4.8997068491971468E-3</v>
      </c>
      <c r="AL11" s="5">
        <f t="shared" si="83"/>
        <v>1.2282144243699341E-4</v>
      </c>
      <c r="AM11" s="5">
        <f t="shared" si="84"/>
        <v>1.6534055434096623E-3</v>
      </c>
      <c r="AN11" s="5">
        <f t="shared" si="85"/>
        <v>2.5609116711579178E-3</v>
      </c>
      <c r="AO11" s="5">
        <f t="shared" si="86"/>
        <v>1.9832607352786367E-3</v>
      </c>
      <c r="AP11" s="5">
        <f t="shared" si="87"/>
        <v>1.0239382556341753E-3</v>
      </c>
      <c r="AQ11" s="5">
        <f t="shared" si="88"/>
        <v>3.9648703245410267E-4</v>
      </c>
      <c r="AR11" s="5">
        <f t="shared" si="89"/>
        <v>4.4231658410550127E-3</v>
      </c>
      <c r="AS11" s="5">
        <f t="shared" si="90"/>
        <v>5.6270097325039816E-3</v>
      </c>
      <c r="AT11" s="5">
        <f t="shared" si="91"/>
        <v>3.5792506620260741E-3</v>
      </c>
      <c r="AU11" s="5">
        <f t="shared" si="92"/>
        <v>1.517802635339588E-3</v>
      </c>
      <c r="AV11" s="5">
        <f t="shared" si="93"/>
        <v>4.8272495922507239E-4</v>
      </c>
      <c r="AW11" s="5">
        <f t="shared" si="94"/>
        <v>6.7225082843564217E-6</v>
      </c>
      <c r="AX11" s="5">
        <f t="shared" si="95"/>
        <v>3.5056825129588893E-4</v>
      </c>
      <c r="AY11" s="5">
        <f t="shared" si="96"/>
        <v>5.4298494997764954E-4</v>
      </c>
      <c r="AZ11" s="5">
        <f t="shared" si="97"/>
        <v>4.2050678407467082E-4</v>
      </c>
      <c r="BA11" s="5">
        <f t="shared" si="98"/>
        <v>2.1710356853672203E-4</v>
      </c>
      <c r="BB11" s="5">
        <f t="shared" si="99"/>
        <v>8.4066347898104467E-5</v>
      </c>
      <c r="BC11" s="5">
        <f t="shared" si="100"/>
        <v>2.6041583366161008E-5</v>
      </c>
      <c r="BD11" s="5">
        <f t="shared" si="101"/>
        <v>1.1418187823484134E-3</v>
      </c>
      <c r="BE11" s="5">
        <f t="shared" si="102"/>
        <v>1.4525852368894837E-3</v>
      </c>
      <c r="BF11" s="5">
        <f t="shared" si="103"/>
        <v>9.2396617705375666E-4</v>
      </c>
      <c r="BG11" s="5">
        <f t="shared" si="104"/>
        <v>3.9181337964829584E-4</v>
      </c>
      <c r="BH11" s="5">
        <f t="shared" si="105"/>
        <v>1.2461310404316455E-4</v>
      </c>
      <c r="BI11" s="5">
        <f t="shared" si="106"/>
        <v>3.1705758926785709E-5</v>
      </c>
      <c r="BJ11" s="8">
        <f t="shared" si="107"/>
        <v>0.31279367625666438</v>
      </c>
      <c r="BK11" s="8">
        <f t="shared" si="108"/>
        <v>0.24954482036025583</v>
      </c>
      <c r="BL11" s="8">
        <f t="shared" si="109"/>
        <v>0.39985627796874784</v>
      </c>
      <c r="BM11" s="8">
        <f t="shared" si="110"/>
        <v>0.53407988910034199</v>
      </c>
      <c r="BN11" s="8">
        <f t="shared" si="111"/>
        <v>0.46445368838895251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1.2513000000000001</v>
      </c>
      <c r="F12">
        <f>VLOOKUP(B12,home!$B$2:$E$405,3,FALSE)</f>
        <v>1.0275000000000001</v>
      </c>
      <c r="G12">
        <f>VLOOKUP(C12,away!$B$2:$E$405,4,FALSE)</f>
        <v>0.79920000000000002</v>
      </c>
      <c r="H12">
        <f>VLOOKUP(A12,away!$A$2:$E$405,3,FALSE)</f>
        <v>0.94869999999999999</v>
      </c>
      <c r="I12">
        <f>VLOOKUP(C12,away!$B$2:$E$405,3,FALSE)</f>
        <v>0.45169999999999999</v>
      </c>
      <c r="J12">
        <f>VLOOKUP(B12,home!$B$2:$E$405,4,FALSE)</f>
        <v>0.90349999999999997</v>
      </c>
      <c r="K12" s="3">
        <f t="shared" si="56"/>
        <v>1.0275400314000003</v>
      </c>
      <c r="L12" s="3">
        <f t="shared" si="57"/>
        <v>0.38717485826499998</v>
      </c>
      <c r="M12" s="5">
        <f t="shared" si="58"/>
        <v>0.24299488392616811</v>
      </c>
      <c r="N12" s="5">
        <f t="shared" si="59"/>
        <v>0.24968697065953419</v>
      </c>
      <c r="O12" s="5">
        <f t="shared" si="60"/>
        <v>9.4081509743234273E-2</v>
      </c>
      <c r="P12" s="5">
        <f t="shared" si="61"/>
        <v>9.6672517475722378E-2</v>
      </c>
      <c r="Q12" s="5">
        <f t="shared" si="62"/>
        <v>0.12828167883583436</v>
      </c>
      <c r="R12" s="5">
        <f t="shared" si="63"/>
        <v>1.821299760009697E-2</v>
      </c>
      <c r="S12" s="5">
        <f t="shared" si="64"/>
        <v>9.6149921801783854E-3</v>
      </c>
      <c r="T12" s="5">
        <f t="shared" si="65"/>
        <v>4.9667440821260414E-2</v>
      </c>
      <c r="U12" s="5">
        <f t="shared" si="66"/>
        <v>1.8714584125891769E-2</v>
      </c>
      <c r="V12" s="5">
        <f t="shared" si="67"/>
        <v>4.2502289419469219E-4</v>
      </c>
      <c r="W12" s="5">
        <f t="shared" si="68"/>
        <v>4.3938186766339322E-2</v>
      </c>
      <c r="X12" s="5">
        <f t="shared" si="69"/>
        <v>1.7011761233678528E-2</v>
      </c>
      <c r="Y12" s="5">
        <f t="shared" si="70"/>
        <v>3.2932631222437518E-3</v>
      </c>
      <c r="Z12" s="5">
        <f t="shared" si="71"/>
        <v>2.3505382547994438E-3</v>
      </c>
      <c r="AA12" s="5">
        <f t="shared" si="72"/>
        <v>2.4152721521435222E-3</v>
      </c>
      <c r="AB12" s="5">
        <f t="shared" si="73"/>
        <v>1.2408944115265504E-3</v>
      </c>
      <c r="AC12" s="5">
        <f t="shared" si="74"/>
        <v>1.056813226443862E-5</v>
      </c>
      <c r="AD12" s="5">
        <f t="shared" si="75"/>
        <v>1.1287061452385847E-2</v>
      </c>
      <c r="AE12" s="5">
        <f t="shared" si="76"/>
        <v>4.3700664180558362E-3</v>
      </c>
      <c r="AF12" s="5">
        <f t="shared" si="77"/>
        <v>8.459899230097021E-4</v>
      </c>
      <c r="AG12" s="5">
        <f t="shared" si="78"/>
        <v>1.0918200951163326E-4</v>
      </c>
      <c r="AH12" s="5">
        <f t="shared" si="79"/>
        <v>2.2751732891210873E-4</v>
      </c>
      <c r="AI12" s="5">
        <f t="shared" si="80"/>
        <v>2.3378316329439238E-4</v>
      </c>
      <c r="AJ12" s="5">
        <f t="shared" si="81"/>
        <v>1.2011077947615566E-4</v>
      </c>
      <c r="AK12" s="5">
        <f t="shared" si="82"/>
        <v>4.1139544704802497E-5</v>
      </c>
      <c r="AL12" s="5">
        <f t="shared" si="83"/>
        <v>1.6817604297053546E-7</v>
      </c>
      <c r="AM12" s="5">
        <f t="shared" si="84"/>
        <v>2.3195814958396578E-3</v>
      </c>
      <c r="AN12" s="5">
        <f t="shared" si="85"/>
        <v>8.9808363688583621E-4</v>
      </c>
      <c r="AO12" s="5">
        <f t="shared" si="86"/>
        <v>1.7385770241069463E-4</v>
      </c>
      <c r="AP12" s="5">
        <f t="shared" si="87"/>
        <v>2.2437777096379757E-5</v>
      </c>
      <c r="AQ12" s="5">
        <f t="shared" si="88"/>
        <v>2.1718357917681234E-6</v>
      </c>
      <c r="AR12" s="5">
        <f t="shared" si="89"/>
        <v>1.7617797914875419E-5</v>
      </c>
      <c r="AS12" s="5">
        <f t="shared" si="90"/>
        <v>1.8102992622649946E-5</v>
      </c>
      <c r="AT12" s="5">
        <f t="shared" si="91"/>
        <v>9.3007748039558497E-6</v>
      </c>
      <c r="AU12" s="5">
        <f t="shared" si="92"/>
        <v>3.1856394780337084E-6</v>
      </c>
      <c r="AV12" s="5">
        <f t="shared" si="93"/>
        <v>8.183430223219593E-7</v>
      </c>
      <c r="AW12" s="5">
        <f t="shared" si="94"/>
        <v>1.8585212337692644E-9</v>
      </c>
      <c r="AX12" s="5">
        <f t="shared" si="95"/>
        <v>3.9724380717832345E-4</v>
      </c>
      <c r="AY12" s="5">
        <f t="shared" si="96"/>
        <v>1.5380281474091639E-4</v>
      </c>
      <c r="AZ12" s="5">
        <f t="shared" si="97"/>
        <v>2.9774291499036172E-5</v>
      </c>
      <c r="BA12" s="5">
        <f t="shared" si="98"/>
        <v>3.8426190303600424E-6</v>
      </c>
      <c r="BB12" s="5">
        <f t="shared" si="99"/>
        <v>3.7194136961151022E-7</v>
      </c>
      <c r="BC12" s="5">
        <f t="shared" si="100"/>
        <v>2.8801269412445294E-8</v>
      </c>
      <c r="BD12" s="5">
        <f t="shared" si="101"/>
        <v>1.1368614017722172E-6</v>
      </c>
      <c r="BE12" s="5">
        <f t="shared" si="102"/>
        <v>1.1681706004744722E-6</v>
      </c>
      <c r="BF12" s="5">
        <f t="shared" si="103"/>
        <v>6.0017102774604812E-7</v>
      </c>
      <c r="BG12" s="5">
        <f t="shared" si="104"/>
        <v>2.0556658556518158E-7</v>
      </c>
      <c r="BH12" s="5">
        <f t="shared" si="105"/>
        <v>5.2806973946609385E-8</v>
      </c>
      <c r="BI12" s="5">
        <f t="shared" si="106"/>
        <v>1.0852255933447601E-8</v>
      </c>
      <c r="BJ12" s="8">
        <f t="shared" si="107"/>
        <v>0.51249279796496561</v>
      </c>
      <c r="BK12" s="8">
        <f t="shared" si="108"/>
        <v>0.34987195559931195</v>
      </c>
      <c r="BL12" s="8">
        <f t="shared" si="109"/>
        <v>0.13534000882596781</v>
      </c>
      <c r="BM12" s="8">
        <f t="shared" si="110"/>
        <v>0.16997094144823477</v>
      </c>
      <c r="BN12" s="8">
        <f t="shared" si="111"/>
        <v>0.82993055824059037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1.2513000000000001</v>
      </c>
      <c r="F13">
        <f>VLOOKUP(B13,home!$B$2:$E$405,3,FALSE)</f>
        <v>0.57079999999999997</v>
      </c>
      <c r="G13">
        <f>VLOOKUP(C13,away!$B$2:$E$405,4,FALSE)</f>
        <v>1.37</v>
      </c>
      <c r="H13">
        <f>VLOOKUP(A13,away!$A$2:$E$405,3,FALSE)</f>
        <v>0.94869999999999999</v>
      </c>
      <c r="I13">
        <f>VLOOKUP(C13,away!$B$2:$E$405,3,FALSE)</f>
        <v>0.90349999999999997</v>
      </c>
      <c r="J13">
        <f>VLOOKUP(B13,home!$B$2:$E$405,4,FALSE)</f>
        <v>0.45169999999999999</v>
      </c>
      <c r="K13" s="3">
        <f t="shared" si="56"/>
        <v>0.97851159480000016</v>
      </c>
      <c r="L13" s="3">
        <f t="shared" si="57"/>
        <v>0.38717485826499998</v>
      </c>
      <c r="M13" s="5">
        <f t="shared" si="58"/>
        <v>0.25520542929649975</v>
      </c>
      <c r="N13" s="5">
        <f t="shared" si="59"/>
        <v>0.24972147162253666</v>
      </c>
      <c r="O13" s="5">
        <f t="shared" si="60"/>
        <v>9.8809125916330787E-2</v>
      </c>
      <c r="P13" s="5">
        <f t="shared" si="61"/>
        <v>9.6685875381182868E-2</v>
      </c>
      <c r="Q13" s="5">
        <f t="shared" si="62"/>
        <v>0.12217767772658564</v>
      </c>
      <c r="R13" s="5">
        <f t="shared" si="63"/>
        <v>1.912820466097195E-2</v>
      </c>
      <c r="S13" s="5">
        <f t="shared" si="64"/>
        <v>9.1574839571348324E-3</v>
      </c>
      <c r="T13" s="5">
        <f t="shared" si="65"/>
        <v>4.7304125056937645E-2</v>
      </c>
      <c r="U13" s="5">
        <f t="shared" si="66"/>
        <v>1.871717004846846E-2</v>
      </c>
      <c r="V13" s="5">
        <f t="shared" si="67"/>
        <v>3.8548437674326187E-4</v>
      </c>
      <c r="W13" s="5">
        <f t="shared" si="68"/>
        <v>3.9850758093733937E-2</v>
      </c>
      <c r="X13" s="5">
        <f t="shared" si="69"/>
        <v>1.5429211616694239E-2</v>
      </c>
      <c r="Y13" s="5">
        <f t="shared" si="70"/>
        <v>2.986901410417141E-3</v>
      </c>
      <c r="Z13" s="5">
        <f t="shared" si="71"/>
        <v>2.4686533094919099E-3</v>
      </c>
      <c r="AA13" s="5">
        <f t="shared" si="72"/>
        <v>2.4156058868792271E-3</v>
      </c>
      <c r="AB13" s="5">
        <f t="shared" si="73"/>
        <v>1.1818491843892305E-3</v>
      </c>
      <c r="AC13" s="5">
        <f t="shared" si="74"/>
        <v>9.1276698427647644E-6</v>
      </c>
      <c r="AD13" s="5">
        <f t="shared" si="75"/>
        <v>9.7486072140721483E-3</v>
      </c>
      <c r="AE13" s="5">
        <f t="shared" si="76"/>
        <v>3.7744156163895411E-3</v>
      </c>
      <c r="AF13" s="5">
        <f t="shared" si="77"/>
        <v>7.3067941565441142E-4</v>
      </c>
      <c r="AG13" s="5">
        <f t="shared" si="78"/>
        <v>9.4300233064383278E-5</v>
      </c>
      <c r="AH13" s="5">
        <f t="shared" si="79"/>
        <v>2.3895012380198831E-4</v>
      </c>
      <c r="AI13" s="5">
        <f t="shared" si="80"/>
        <v>2.3381546671914105E-4</v>
      </c>
      <c r="AJ13" s="5">
        <f t="shared" si="81"/>
        <v>1.143955726141265E-4</v>
      </c>
      <c r="AK13" s="5">
        <f t="shared" si="82"/>
        <v>3.7312464732236063E-5</v>
      </c>
      <c r="AL13" s="5">
        <f t="shared" si="83"/>
        <v>1.3832256647060907E-7</v>
      </c>
      <c r="AM13" s="5">
        <f t="shared" si="84"/>
        <v>1.9078250384241056E-3</v>
      </c>
      <c r="AN13" s="5">
        <f t="shared" si="85"/>
        <v>7.3866188884627137E-4</v>
      </c>
      <c r="AO13" s="5">
        <f t="shared" si="86"/>
        <v>1.4299565605990612E-4</v>
      </c>
      <c r="AP13" s="5">
        <f t="shared" si="87"/>
        <v>1.8454774289168287E-5</v>
      </c>
      <c r="AQ13" s="5">
        <f t="shared" si="88"/>
        <v>1.7863061549303239E-6</v>
      </c>
      <c r="AR13" s="5">
        <f t="shared" si="89"/>
        <v>1.8503096063087808E-5</v>
      </c>
      <c r="AS13" s="5">
        <f t="shared" si="90"/>
        <v>1.8105494037429656E-5</v>
      </c>
      <c r="AT13" s="5">
        <f t="shared" si="91"/>
        <v>8.8582179226035912E-6</v>
      </c>
      <c r="AU13" s="5">
        <f t="shared" si="92"/>
        <v>2.889289648844262E-6</v>
      </c>
      <c r="AV13" s="5">
        <f t="shared" si="93"/>
        <v>7.0680085553243261E-7</v>
      </c>
      <c r="AW13" s="5">
        <f t="shared" si="94"/>
        <v>1.4556724471219845E-9</v>
      </c>
      <c r="AX13" s="5">
        <f t="shared" si="95"/>
        <v>3.1113815349129045E-4</v>
      </c>
      <c r="AY13" s="5">
        <f t="shared" si="96"/>
        <v>1.204648704788242E-4</v>
      </c>
      <c r="AZ13" s="5">
        <f t="shared" si="97"/>
        <v>2.3320484576775167E-5</v>
      </c>
      <c r="BA13" s="5">
        <f t="shared" si="98"/>
        <v>3.0097017702280154E-6</v>
      </c>
      <c r="BB13" s="5">
        <f t="shared" si="99"/>
        <v>2.913202140769878E-7</v>
      </c>
      <c r="BC13" s="5">
        <f t="shared" si="100"/>
        <v>2.2558372518997447E-8</v>
      </c>
      <c r="BD13" s="5">
        <f t="shared" si="101"/>
        <v>1.1939889326149502E-6</v>
      </c>
      <c r="BE13" s="5">
        <f t="shared" si="102"/>
        <v>1.1683320146266047E-6</v>
      </c>
      <c r="BF13" s="5">
        <f t="shared" si="103"/>
        <v>5.7161321144408796E-7</v>
      </c>
      <c r="BG13" s="5">
        <f t="shared" si="104"/>
        <v>1.8644338504630143E-7</v>
      </c>
      <c r="BH13" s="5">
        <f t="shared" si="105"/>
        <v>4.5609253510391719E-8</v>
      </c>
      <c r="BI13" s="5">
        <f t="shared" si="106"/>
        <v>8.925836678018184E-9</v>
      </c>
      <c r="BJ13" s="8">
        <f t="shared" si="107"/>
        <v>0.49508611875876385</v>
      </c>
      <c r="BK13" s="8">
        <f t="shared" si="108"/>
        <v>0.36156400387444876</v>
      </c>
      <c r="BL13" s="8">
        <f t="shared" si="109"/>
        <v>0.14092866713606855</v>
      </c>
      <c r="BM13" s="8">
        <f t="shared" si="110"/>
        <v>0.1581991950598591</v>
      </c>
      <c r="BN13" s="8">
        <f t="shared" si="111"/>
        <v>0.8417277846041078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1.7</v>
      </c>
      <c r="F14">
        <f>VLOOKUP(B14,home!$B$2:$E$405,3,FALSE)</f>
        <v>0.47060000000000002</v>
      </c>
      <c r="G14">
        <f>VLOOKUP(C14,away!$B$2:$E$405,4,FALSE)</f>
        <v>0.70589999999999997</v>
      </c>
      <c r="H14">
        <f>VLOOKUP(A14,away!$A$2:$E$405,3,FALSE)</f>
        <v>1.3667</v>
      </c>
      <c r="I14">
        <f>VLOOKUP(C14,away!$B$2:$E$405,3,FALSE)</f>
        <v>0.58540000000000003</v>
      </c>
      <c r="J14">
        <f>VLOOKUP(B14,home!$B$2:$E$405,4,FALSE)</f>
        <v>1.3169999999999999</v>
      </c>
      <c r="K14" s="3">
        <f t="shared" si="56"/>
        <v>0.56473411800000006</v>
      </c>
      <c r="L14" s="3">
        <f t="shared" si="57"/>
        <v>1.0536871590600001</v>
      </c>
      <c r="M14" s="5">
        <f t="shared" si="58"/>
        <v>0.19821137304749237</v>
      </c>
      <c r="N14" s="5">
        <f t="shared" si="59"/>
        <v>0.11193672493554459</v>
      </c>
      <c r="O14" s="5">
        <f t="shared" si="60"/>
        <v>0.20885277855979409</v>
      </c>
      <c r="P14" s="5">
        <f t="shared" si="61"/>
        <v>0.11794628969181464</v>
      </c>
      <c r="Q14" s="5">
        <f t="shared" si="62"/>
        <v>3.1607243814141692E-2</v>
      </c>
      <c r="R14" s="5">
        <f t="shared" si="63"/>
        <v>0.11003274545122836</v>
      </c>
      <c r="S14" s="5">
        <f t="shared" si="64"/>
        <v>1.7546075987188988E-2</v>
      </c>
      <c r="T14" s="5">
        <f t="shared" si="65"/>
        <v>3.3304146940239712E-2</v>
      </c>
      <c r="U14" s="5">
        <f t="shared" si="66"/>
        <v>6.2139245453517969E-2</v>
      </c>
      <c r="V14" s="5">
        <f t="shared" si="67"/>
        <v>1.1600940784247894E-3</v>
      </c>
      <c r="W14" s="5">
        <f t="shared" si="68"/>
        <v>5.9498963192634218E-3</v>
      </c>
      <c r="X14" s="5">
        <f t="shared" si="69"/>
        <v>6.2693293493462253E-3</v>
      </c>
      <c r="Y14" s="5">
        <f t="shared" si="70"/>
        <v>3.3029559156620512E-3</v>
      </c>
      <c r="Z14" s="5">
        <f t="shared" si="71"/>
        <v>3.8646696986025651E-2</v>
      </c>
      <c r="AA14" s="5">
        <f t="shared" si="72"/>
        <v>2.182510833601646E-2</v>
      </c>
      <c r="AB14" s="5">
        <f t="shared" si="73"/>
        <v>6.1626916531973509E-3</v>
      </c>
      <c r="AC14" s="5">
        <f t="shared" si="74"/>
        <v>4.3144847764002972E-5</v>
      </c>
      <c r="AD14" s="5">
        <f t="shared" si="75"/>
        <v>8.4002736251266867E-4</v>
      </c>
      <c r="AE14" s="5">
        <f t="shared" si="76"/>
        <v>8.8512604513863856E-4</v>
      </c>
      <c r="AF14" s="5">
        <f t="shared" si="77"/>
        <v>4.6632297395607272E-4</v>
      </c>
      <c r="AG14" s="5">
        <f t="shared" si="78"/>
        <v>1.6378617654406159E-4</v>
      </c>
      <c r="AH14" s="5">
        <f t="shared" si="79"/>
        <v>1.018038208856451E-2</v>
      </c>
      <c r="AI14" s="5">
        <f t="shared" si="80"/>
        <v>5.7492090996884779E-3</v>
      </c>
      <c r="AJ14" s="5">
        <f t="shared" si="81"/>
        <v>1.6233872650550732E-3</v>
      </c>
      <c r="AK14" s="5">
        <f t="shared" si="82"/>
        <v>3.0559405843443634E-4</v>
      </c>
      <c r="AL14" s="5">
        <f t="shared" si="83"/>
        <v>1.0269389964546675E-6</v>
      </c>
      <c r="AM14" s="5">
        <f t="shared" si="84"/>
        <v>9.4878422332891676E-5</v>
      </c>
      <c r="AN14" s="5">
        <f t="shared" si="85"/>
        <v>9.9972175284039492E-5</v>
      </c>
      <c r="AO14" s="5">
        <f t="shared" si="86"/>
        <v>5.2669698680043962E-5</v>
      </c>
      <c r="AP14" s="5">
        <f t="shared" si="87"/>
        <v>1.8499128390240588E-5</v>
      </c>
      <c r="AQ14" s="5">
        <f t="shared" si="88"/>
        <v>4.8730735096496992E-6</v>
      </c>
      <c r="AR14" s="5">
        <f t="shared" si="89"/>
        <v>2.1453875762089706E-3</v>
      </c>
      <c r="AS14" s="5">
        <f t="shared" si="90"/>
        <v>1.2115735606185308E-3</v>
      </c>
      <c r="AT14" s="5">
        <f t="shared" si="91"/>
        <v>3.4210846307401277E-4</v>
      </c>
      <c r="AU14" s="5">
        <f t="shared" si="92"/>
        <v>6.4400107051479396E-5</v>
      </c>
      <c r="AV14" s="5">
        <f t="shared" si="93"/>
        <v>9.0922344137056997E-6</v>
      </c>
      <c r="AW14" s="5">
        <f t="shared" si="94"/>
        <v>1.69745339294153E-8</v>
      </c>
      <c r="AX14" s="5">
        <f t="shared" si="95"/>
        <v>8.9301803588995098E-6</v>
      </c>
      <c r="AY14" s="5">
        <f t="shared" si="96"/>
        <v>9.4096163722622365E-6</v>
      </c>
      <c r="AZ14" s="5">
        <f t="shared" si="97"/>
        <v>4.9573959715667295E-6</v>
      </c>
      <c r="BA14" s="5">
        <f t="shared" si="98"/>
        <v>1.7411814925385456E-6</v>
      </c>
      <c r="BB14" s="5">
        <f t="shared" si="99"/>
        <v>4.5866514507019773E-7</v>
      </c>
      <c r="BC14" s="5">
        <f t="shared" si="100"/>
        <v>9.665791473377192E-8</v>
      </c>
      <c r="BD14" s="5">
        <f t="shared" si="101"/>
        <v>3.7676122337637472E-4</v>
      </c>
      <c r="BE14" s="5">
        <f t="shared" si="102"/>
        <v>2.12769917180058E-4</v>
      </c>
      <c r="BF14" s="5">
        <f t="shared" si="103"/>
        <v>6.0079215757806544E-5</v>
      </c>
      <c r="BG14" s="5">
        <f t="shared" si="104"/>
        <v>1.1309594307038862E-5</v>
      </c>
      <c r="BH14" s="5">
        <f t="shared" si="105"/>
        <v>1.5967284414808532E-6</v>
      </c>
      <c r="BI14" s="5">
        <f t="shared" si="106"/>
        <v>1.803454056170409E-7</v>
      </c>
      <c r="BJ14" s="8">
        <f t="shared" si="107"/>
        <v>0.19502204602780107</v>
      </c>
      <c r="BK14" s="8">
        <f t="shared" si="108"/>
        <v>0.33491741420805349</v>
      </c>
      <c r="BL14" s="8">
        <f t="shared" si="109"/>
        <v>0.43130640093133177</v>
      </c>
      <c r="BM14" s="8">
        <f t="shared" si="110"/>
        <v>0.22129601001135793</v>
      </c>
      <c r="BN14" s="8">
        <f t="shared" si="111"/>
        <v>0.77858715550001567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1.7</v>
      </c>
      <c r="F15">
        <f>VLOOKUP(B15,home!$B$2:$E$405,3,FALSE)</f>
        <v>1.1765000000000001</v>
      </c>
      <c r="G15">
        <f>VLOOKUP(C15,away!$B$2:$E$405,4,FALSE)</f>
        <v>0.82350000000000001</v>
      </c>
      <c r="H15">
        <f>VLOOKUP(A15,away!$A$2:$E$405,3,FALSE)</f>
        <v>1.3667</v>
      </c>
      <c r="I15">
        <f>VLOOKUP(C15,away!$B$2:$E$405,3,FALSE)</f>
        <v>1.4634</v>
      </c>
      <c r="J15">
        <f>VLOOKUP(B15,home!$B$2:$E$405,4,FALSE)</f>
        <v>1.0974999999999999</v>
      </c>
      <c r="K15" s="3">
        <f t="shared" si="56"/>
        <v>1.6470411750000002</v>
      </c>
      <c r="L15" s="3">
        <f t="shared" si="57"/>
        <v>2.1950315860499998</v>
      </c>
      <c r="M15" s="5">
        <f t="shared" si="58"/>
        <v>2.1449096385405104E-2</v>
      </c>
      <c r="N15" s="5">
        <f t="shared" si="59"/>
        <v>3.5327544913305878E-2</v>
      </c>
      <c r="O15" s="5">
        <f t="shared" si="60"/>
        <v>4.7081444058195067E-2</v>
      </c>
      <c r="P15" s="5">
        <f t="shared" si="61"/>
        <v>7.754507694230639E-2</v>
      </c>
      <c r="Q15" s="5">
        <f t="shared" si="62"/>
        <v>2.9092960541938297E-2</v>
      </c>
      <c r="R15" s="5">
        <f t="shared" si="63"/>
        <v>5.167262841229215E-2</v>
      </c>
      <c r="S15" s="5">
        <f t="shared" si="64"/>
        <v>7.0087322677144223E-2</v>
      </c>
      <c r="T15" s="5">
        <f t="shared" si="65"/>
        <v>6.3859967321260869E-2</v>
      </c>
      <c r="U15" s="5">
        <f t="shared" si="66"/>
        <v>8.5106946615520054E-2</v>
      </c>
      <c r="V15" s="5">
        <f t="shared" si="67"/>
        <v>2.815413516739913E-2</v>
      </c>
      <c r="W15" s="5">
        <f t="shared" si="68"/>
        <v>1.5972434638407567E-2</v>
      </c>
      <c r="X15" s="5">
        <f t="shared" si="69"/>
        <v>3.5059998537423712E-2</v>
      </c>
      <c r="Y15" s="5">
        <f t="shared" si="70"/>
        <v>3.8478902098255933E-2</v>
      </c>
      <c r="Z15" s="5">
        <f t="shared" si="71"/>
        <v>3.7807683833068643E-2</v>
      </c>
      <c r="AA15" s="5">
        <f t="shared" si="72"/>
        <v>6.227081200444589E-2</v>
      </c>
      <c r="AB15" s="5">
        <f t="shared" si="73"/>
        <v>5.1281295686003342E-2</v>
      </c>
      <c r="AC15" s="5">
        <f t="shared" si="74"/>
        <v>6.3616158303690098E-3</v>
      </c>
      <c r="AD15" s="5">
        <f t="shared" si="75"/>
        <v>6.5768143786133779E-3</v>
      </c>
      <c r="AE15" s="5">
        <f t="shared" si="76"/>
        <v>1.4436315296644162E-2</v>
      </c>
      <c r="AF15" s="5">
        <f t="shared" si="77"/>
        <v>1.5844084031155361E-2</v>
      </c>
      <c r="AG15" s="5">
        <f t="shared" si="78"/>
        <v>1.1592754966805476E-2</v>
      </c>
      <c r="AH15" s="5">
        <f t="shared" si="79"/>
        <v>2.0747265052244401E-2</v>
      </c>
      <c r="AI15" s="5">
        <f t="shared" si="80"/>
        <v>3.4171599809685059E-2</v>
      </c>
      <c r="AJ15" s="5">
        <f t="shared" si="81"/>
        <v>2.8141015951086732E-2</v>
      </c>
      <c r="AK15" s="5">
        <f t="shared" si="82"/>
        <v>1.5449803992590549E-2</v>
      </c>
      <c r="AL15" s="5">
        <f t="shared" si="83"/>
        <v>9.199678721739155E-4</v>
      </c>
      <c r="AM15" s="5">
        <f t="shared" si="84"/>
        <v>2.1664568163816534E-3</v>
      </c>
      <c r="AN15" s="5">
        <f t="shared" si="85"/>
        <v>4.7554411417710524E-3</v>
      </c>
      <c r="AO15" s="5">
        <f t="shared" si="86"/>
        <v>5.2191717558945699E-3</v>
      </c>
      <c r="AP15" s="5">
        <f t="shared" si="87"/>
        <v>3.8187489524028734E-3</v>
      </c>
      <c r="AQ15" s="5">
        <f t="shared" si="88"/>
        <v>2.0955686424299139E-3</v>
      </c>
      <c r="AR15" s="5">
        <f t="shared" si="89"/>
        <v>9.1081804227655487E-3</v>
      </c>
      <c r="AS15" s="5">
        <f t="shared" si="90"/>
        <v>1.500154818562377E-2</v>
      </c>
      <c r="AT15" s="5">
        <f t="shared" si="91"/>
        <v>1.2354083775234448E-2</v>
      </c>
      <c r="AU15" s="5">
        <f t="shared" si="92"/>
        <v>6.7825615524035278E-3</v>
      </c>
      <c r="AV15" s="5">
        <f t="shared" si="93"/>
        <v>2.7927895371951338E-3</v>
      </c>
      <c r="AW15" s="5">
        <f t="shared" si="94"/>
        <v>9.2387962735290016E-5</v>
      </c>
      <c r="AX15" s="5">
        <f t="shared" si="95"/>
        <v>5.9470726340666701E-4</v>
      </c>
      <c r="AY15" s="5">
        <f t="shared" si="96"/>
        <v>1.3054012276309912E-3</v>
      </c>
      <c r="AZ15" s="5">
        <f t="shared" si="97"/>
        <v>1.4326984635592362E-3</v>
      </c>
      <c r="BA15" s="5">
        <f t="shared" si="98"/>
        <v>1.048272793599276E-3</v>
      </c>
      <c r="BB15" s="5">
        <f t="shared" si="99"/>
        <v>5.7524797318682082E-4</v>
      </c>
      <c r="BC15" s="5">
        <f t="shared" si="100"/>
        <v>2.5253749419126289E-4</v>
      </c>
      <c r="BD15" s="5">
        <f t="shared" si="101"/>
        <v>3.3321239532354348E-3</v>
      </c>
      <c r="BE15" s="5">
        <f t="shared" si="102"/>
        <v>5.488145351182536E-3</v>
      </c>
      <c r="BF15" s="5">
        <f t="shared" si="103"/>
        <v>4.5196006838912365E-3</v>
      </c>
      <c r="BG15" s="5">
        <f t="shared" si="104"/>
        <v>2.4813228069756762E-3</v>
      </c>
      <c r="BH15" s="5">
        <f t="shared" si="105"/>
        <v>1.0217102078888794E-3</v>
      </c>
      <c r="BI15" s="5">
        <f t="shared" si="106"/>
        <v>3.3655975626215864E-4</v>
      </c>
      <c r="BJ15" s="8">
        <f t="shared" si="107"/>
        <v>0.28950602924826496</v>
      </c>
      <c r="BK15" s="8">
        <f t="shared" si="108"/>
        <v>0.20582261610242875</v>
      </c>
      <c r="BL15" s="8">
        <f t="shared" si="109"/>
        <v>0.45914143781472161</v>
      </c>
      <c r="BM15" s="8">
        <f t="shared" si="110"/>
        <v>0.72889600248014541</v>
      </c>
      <c r="BN15" s="8">
        <f t="shared" si="111"/>
        <v>0.26216875125344291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1.7</v>
      </c>
      <c r="F16">
        <f>VLOOKUP(B16,home!$B$2:$E$405,3,FALSE)</f>
        <v>0.82350000000000001</v>
      </c>
      <c r="G16">
        <f>VLOOKUP(C16,away!$B$2:$E$405,4,FALSE)</f>
        <v>1.1765000000000001</v>
      </c>
      <c r="H16">
        <f>VLOOKUP(A16,away!$A$2:$E$405,3,FALSE)</f>
        <v>1.3667</v>
      </c>
      <c r="I16">
        <f>VLOOKUP(C16,away!$B$2:$E$405,3,FALSE)</f>
        <v>0.73170000000000002</v>
      </c>
      <c r="J16">
        <f>VLOOKUP(B16,home!$B$2:$E$405,4,FALSE)</f>
        <v>1.0244</v>
      </c>
      <c r="K16" s="3">
        <f t="shared" si="56"/>
        <v>1.6470411750000002</v>
      </c>
      <c r="L16" s="3">
        <f t="shared" si="57"/>
        <v>1.0244147411160001</v>
      </c>
      <c r="M16" s="5">
        <f t="shared" si="58"/>
        <v>6.915147323952725E-2</v>
      </c>
      <c r="N16" s="5">
        <f t="shared" si="59"/>
        <v>0.11389532373741204</v>
      </c>
      <c r="O16" s="5">
        <f t="shared" si="60"/>
        <v>7.0839788556460323E-2</v>
      </c>
      <c r="P16" s="5">
        <f t="shared" si="61"/>
        <v>0.11667604858078398</v>
      </c>
      <c r="Q16" s="5">
        <f t="shared" si="62"/>
        <v>9.3795143917736273E-2</v>
      </c>
      <c r="R16" s="5">
        <f t="shared" si="63"/>
        <v>3.6284661827389236E-2</v>
      </c>
      <c r="S16" s="5">
        <f t="shared" si="64"/>
        <v>4.9215510800730285E-2</v>
      </c>
      <c r="T16" s="5">
        <f t="shared" si="65"/>
        <v>9.6085128074425777E-2</v>
      </c>
      <c r="U16" s="5">
        <f t="shared" si="66"/>
        <v>5.9762332050660817E-2</v>
      </c>
      <c r="V16" s="5">
        <f t="shared" si="67"/>
        <v>9.2265589985239035E-3</v>
      </c>
      <c r="W16" s="5">
        <f t="shared" si="68"/>
        <v>5.1494821349187495E-2</v>
      </c>
      <c r="X16" s="5">
        <f t="shared" si="69"/>
        <v>5.2752054081242589E-2</v>
      </c>
      <c r="Y16" s="5">
        <f t="shared" si="70"/>
        <v>2.7019990912486674E-2</v>
      </c>
      <c r="Z16" s="5">
        <f t="shared" si="71"/>
        <v>1.2390180817462185E-2</v>
      </c>
      <c r="AA16" s="5">
        <f t="shared" si="72"/>
        <v>2.0407137972055379E-2</v>
      </c>
      <c r="AB16" s="5">
        <f t="shared" si="73"/>
        <v>1.6805698251940608E-2</v>
      </c>
      <c r="AC16" s="5">
        <f t="shared" si="74"/>
        <v>9.7297135866541312E-4</v>
      </c>
      <c r="AD16" s="5">
        <f t="shared" si="75"/>
        <v>2.1203522765345224E-2</v>
      </c>
      <c r="AE16" s="5">
        <f t="shared" si="76"/>
        <v>2.1721201284408343E-2</v>
      </c>
      <c r="AF16" s="5">
        <f t="shared" si="77"/>
        <v>1.1125759395247847E-2</v>
      </c>
      <c r="AG16" s="5">
        <f t="shared" si="78"/>
        <v>3.7991306435339101E-3</v>
      </c>
      <c r="AH16" s="5">
        <f t="shared" si="79"/>
        <v>3.1731709686252381E-3</v>
      </c>
      <c r="AI16" s="5">
        <f t="shared" si="80"/>
        <v>5.2263432406404013E-3</v>
      </c>
      <c r="AJ16" s="5">
        <f t="shared" si="81"/>
        <v>4.3040012560088374E-3</v>
      </c>
      <c r="AK16" s="5">
        <f t="shared" si="82"/>
        <v>2.3629557619660913E-3</v>
      </c>
      <c r="AL16" s="5">
        <f t="shared" si="83"/>
        <v>6.5665963828789257E-5</v>
      </c>
      <c r="AM16" s="5">
        <f t="shared" si="84"/>
        <v>6.9846150099146858E-3</v>
      </c>
      <c r="AN16" s="5">
        <f t="shared" si="85"/>
        <v>7.1551425771766821E-3</v>
      </c>
      <c r="AO16" s="5">
        <f t="shared" si="86"/>
        <v>3.6649167654232589E-3</v>
      </c>
      <c r="AP16" s="5">
        <f t="shared" si="87"/>
        <v>1.251464919820919E-3</v>
      </c>
      <c r="AQ16" s="5">
        <f t="shared" si="88"/>
        <v>3.2050477796352557E-4</v>
      </c>
      <c r="AR16" s="5">
        <f t="shared" si="89"/>
        <v>6.5012862326820639E-4</v>
      </c>
      <c r="AS16" s="5">
        <f t="shared" si="90"/>
        <v>1.0707886115687991E-3</v>
      </c>
      <c r="AT16" s="5">
        <f t="shared" si="91"/>
        <v>8.8181646648744698E-4</v>
      </c>
      <c r="AU16" s="5">
        <f t="shared" si="92"/>
        <v>4.8412934303261102E-4</v>
      </c>
      <c r="AV16" s="5">
        <f t="shared" si="93"/>
        <v>1.9934524050010252E-4</v>
      </c>
      <c r="AW16" s="5">
        <f t="shared" si="94"/>
        <v>3.0776419852390862E-6</v>
      </c>
      <c r="AX16" s="5">
        <f t="shared" si="95"/>
        <v>1.9173247521420893E-3</v>
      </c>
      <c r="AY16" s="5">
        <f t="shared" si="96"/>
        <v>1.9641357396009375E-3</v>
      </c>
      <c r="AZ16" s="5">
        <f t="shared" si="97"/>
        <v>1.0060448025999886E-3</v>
      </c>
      <c r="BA16" s="5">
        <f t="shared" si="98"/>
        <v>3.4353570866885495E-4</v>
      </c>
      <c r="BB16" s="5">
        <f t="shared" si="99"/>
        <v>8.7980761015026652E-5</v>
      </c>
      <c r="BC16" s="5">
        <f t="shared" si="100"/>
        <v>1.802575770367945E-5</v>
      </c>
      <c r="BD16" s="5">
        <f t="shared" si="101"/>
        <v>1.1100022421623347E-4</v>
      </c>
      <c r="BE16" s="5">
        <f t="shared" si="102"/>
        <v>1.8282193971836866E-4</v>
      </c>
      <c r="BF16" s="5">
        <f t="shared" si="103"/>
        <v>1.5055763120476058E-4</v>
      </c>
      <c r="BG16" s="5">
        <f t="shared" si="104"/>
        <v>8.2658205934901856E-5</v>
      </c>
      <c r="BH16" s="5">
        <f t="shared" si="105"/>
        <v>3.4035367156603198E-5</v>
      </c>
      <c r="BI16" s="5">
        <f t="shared" si="106"/>
        <v>1.1211530222633621E-5</v>
      </c>
      <c r="BJ16" s="8">
        <f t="shared" si="107"/>
        <v>0.51760576773305589</v>
      </c>
      <c r="BK16" s="8">
        <f t="shared" si="108"/>
        <v>0.24727236468166056</v>
      </c>
      <c r="BL16" s="8">
        <f t="shared" si="109"/>
        <v>0.22302458306905756</v>
      </c>
      <c r="BM16" s="8">
        <f t="shared" si="110"/>
        <v>0.49768939834431136</v>
      </c>
      <c r="BN16" s="8">
        <f t="shared" si="111"/>
        <v>0.50064243985930901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1.1861999999999999</v>
      </c>
      <c r="F17">
        <f>VLOOKUP(B17,home!$B$2:$E$405,3,FALSE)</f>
        <v>0.84299999999999997</v>
      </c>
      <c r="G17">
        <f>VLOOKUP(C17,away!$B$2:$E$405,4,FALSE)</f>
        <v>1.1942999999999999</v>
      </c>
      <c r="H17">
        <f>VLOOKUP(A17,away!$A$2:$E$405,3,FALSE)</f>
        <v>1.0607</v>
      </c>
      <c r="I17">
        <f>VLOOKUP(C17,away!$B$2:$E$405,3,FALSE)</f>
        <v>0.94279999999999997</v>
      </c>
      <c r="J17">
        <f>VLOOKUP(B17,home!$B$2:$E$405,4,FALSE)</f>
        <v>0.86419999999999997</v>
      </c>
      <c r="K17" s="3">
        <f t="shared" si="56"/>
        <v>1.1942601103799999</v>
      </c>
      <c r="L17" s="3">
        <f t="shared" si="57"/>
        <v>0.86422416303199989</v>
      </c>
      <c r="M17" s="5">
        <f t="shared" si="58"/>
        <v>0.12764730174783764</v>
      </c>
      <c r="N17" s="5">
        <f t="shared" si="59"/>
        <v>0.15244408067508175</v>
      </c>
      <c r="O17" s="5">
        <f t="shared" si="60"/>
        <v>0.11031588251631813</v>
      </c>
      <c r="P17" s="5">
        <f t="shared" si="61"/>
        <v>0.13174585803060521</v>
      </c>
      <c r="Q17" s="5">
        <f t="shared" si="62"/>
        <v>9.1028942306900382E-2</v>
      </c>
      <c r="R17" s="5">
        <f t="shared" si="63"/>
        <v>4.7668825618400731E-2</v>
      </c>
      <c r="S17" s="5">
        <f t="shared" si="64"/>
        <v>3.3994003144908642E-2</v>
      </c>
      <c r="T17" s="5">
        <f t="shared" si="65"/>
        <v>7.8669411476869192E-2</v>
      </c>
      <c r="U17" s="5">
        <f t="shared" si="66"/>
        <v>5.6928976944716228E-2</v>
      </c>
      <c r="V17" s="5">
        <f t="shared" si="67"/>
        <v>3.8983886336259052E-3</v>
      </c>
      <c r="W17" s="5">
        <f t="shared" si="68"/>
        <v>3.6237411562404481E-2</v>
      </c>
      <c r="X17" s="5">
        <f t="shared" si="69"/>
        <v>3.1317246677965128E-2</v>
      </c>
      <c r="Y17" s="5">
        <f t="shared" si="70"/>
        <v>1.3532560649365546E-2</v>
      </c>
      <c r="Z17" s="5">
        <f t="shared" si="71"/>
        <v>1.3732183640926909E-2</v>
      </c>
      <c r="AA17" s="5">
        <f t="shared" si="72"/>
        <v>1.6399799150771797E-2</v>
      </c>
      <c r="AB17" s="5">
        <f t="shared" si="73"/>
        <v>9.7928129720052815E-3</v>
      </c>
      <c r="AC17" s="5">
        <f t="shared" si="74"/>
        <v>2.5147248925421557E-4</v>
      </c>
      <c r="AD17" s="5">
        <f t="shared" si="75"/>
        <v>1.0819223783100665E-2</v>
      </c>
      <c r="AE17" s="5">
        <f t="shared" si="76"/>
        <v>9.3502346186060802E-3</v>
      </c>
      <c r="AF17" s="5">
        <f t="shared" si="77"/>
        <v>4.0403493437088352E-3</v>
      </c>
      <c r="AG17" s="5">
        <f t="shared" si="78"/>
        <v>1.1639225099745528E-3</v>
      </c>
      <c r="AH17" s="5">
        <f t="shared" si="79"/>
        <v>2.966921228420444E-3</v>
      </c>
      <c r="AI17" s="5">
        <f t="shared" si="80"/>
        <v>3.5432756737421647E-3</v>
      </c>
      <c r="AJ17" s="5">
        <f t="shared" si="81"/>
        <v>2.1157963986150434E-3</v>
      </c>
      <c r="AK17" s="5">
        <f t="shared" si="82"/>
        <v>8.4227041351720236E-4</v>
      </c>
      <c r="AL17" s="5">
        <f t="shared" si="83"/>
        <v>1.038187518709537E-5</v>
      </c>
      <c r="AM17" s="5">
        <f t="shared" si="84"/>
        <v>2.584193477886344E-3</v>
      </c>
      <c r="AN17" s="5">
        <f t="shared" si="85"/>
        <v>2.233322445539079E-3</v>
      </c>
      <c r="AO17" s="5">
        <f t="shared" si="86"/>
        <v>9.650456106382948E-4</v>
      </c>
      <c r="AP17" s="5">
        <f t="shared" si="87"/>
        <v>2.7800524504719516E-4</v>
      </c>
      <c r="AQ17" s="5">
        <f t="shared" si="88"/>
        <v>6.0064712554854564E-5</v>
      </c>
      <c r="AR17" s="5">
        <f t="shared" si="89"/>
        <v>5.1281700308270634E-4</v>
      </c>
      <c r="AS17" s="5">
        <f t="shared" si="90"/>
        <v>6.1243689070629361E-4</v>
      </c>
      <c r="AT17" s="5">
        <f t="shared" si="91"/>
        <v>3.6570447434784118E-4</v>
      </c>
      <c r="AU17" s="5">
        <f t="shared" si="92"/>
        <v>1.4558208863370414E-4</v>
      </c>
      <c r="AV17" s="5">
        <f t="shared" si="93"/>
        <v>4.3465720310259611E-5</v>
      </c>
      <c r="AW17" s="5">
        <f t="shared" si="94"/>
        <v>2.9764502912888812E-7</v>
      </c>
      <c r="AX17" s="5">
        <f t="shared" si="95"/>
        <v>5.1436653135730314E-4</v>
      </c>
      <c r="AY17" s="5">
        <f t="shared" si="96"/>
        <v>4.4452798505393827E-4</v>
      </c>
      <c r="AZ17" s="5">
        <f t="shared" si="97"/>
        <v>1.9208591291377058E-4</v>
      </c>
      <c r="BA17" s="5">
        <f t="shared" si="98"/>
        <v>5.5335095772713664E-5</v>
      </c>
      <c r="BB17" s="5">
        <f t="shared" si="99"/>
        <v>1.1955481707617254E-5</v>
      </c>
      <c r="BC17" s="5">
        <f t="shared" si="100"/>
        <v>2.0664432344819814E-6</v>
      </c>
      <c r="BD17" s="5">
        <f t="shared" si="101"/>
        <v>7.3864807546288381E-5</v>
      </c>
      <c r="BE17" s="5">
        <f t="shared" si="102"/>
        <v>8.8213793213427806E-5</v>
      </c>
      <c r="BF17" s="5">
        <f t="shared" si="103"/>
        <v>5.2675107210053402E-5</v>
      </c>
      <c r="BG17" s="5">
        <f t="shared" si="104"/>
        <v>2.0969259783652227E-5</v>
      </c>
      <c r="BH17" s="5">
        <f t="shared" si="105"/>
        <v>6.2606876259528506E-6</v>
      </c>
      <c r="BI17" s="5">
        <f t="shared" si="106"/>
        <v>1.4953778990450301E-6</v>
      </c>
      <c r="BJ17" s="8">
        <f t="shared" si="107"/>
        <v>0.43594435254568226</v>
      </c>
      <c r="BK17" s="8">
        <f t="shared" si="108"/>
        <v>0.29799193390647266</v>
      </c>
      <c r="BL17" s="8">
        <f t="shared" si="109"/>
        <v>0.25249804612686633</v>
      </c>
      <c r="BM17" s="8">
        <f t="shared" si="110"/>
        <v>0.33887139498477947</v>
      </c>
      <c r="BN17" s="8">
        <f t="shared" si="111"/>
        <v>0.66085089089514382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1.1861999999999999</v>
      </c>
      <c r="F18">
        <f>VLOOKUP(B18,home!$B$2:$E$405,3,FALSE)</f>
        <v>1.4915</v>
      </c>
      <c r="G18">
        <f>VLOOKUP(C18,away!$B$2:$E$405,4,FALSE)</f>
        <v>1.0729</v>
      </c>
      <c r="H18">
        <f>VLOOKUP(A18,away!$A$2:$E$405,3,FALSE)</f>
        <v>1.0607</v>
      </c>
      <c r="I18">
        <f>VLOOKUP(C18,away!$B$2:$E$405,3,FALSE)</f>
        <v>1.0285</v>
      </c>
      <c r="J18">
        <f>VLOOKUP(B18,home!$B$2:$E$405,4,FALSE)</f>
        <v>1.5228999999999999</v>
      </c>
      <c r="K18" s="3">
        <f t="shared" ref="K18:K29" si="112">E18*F18*G18</f>
        <v>1.89819324117</v>
      </c>
      <c r="L18" s="3">
        <f t="shared" ref="L18:L29" si="113">H18*I18*J18</f>
        <v>1.6613772208549999</v>
      </c>
      <c r="M18" s="5">
        <f t="shared" si="58"/>
        <v>2.8451042893261714E-2</v>
      </c>
      <c r="N18" s="5">
        <f t="shared" si="59"/>
        <v>5.4005577324227137E-2</v>
      </c>
      <c r="O18" s="5">
        <f t="shared" si="60"/>
        <v>4.7267914572433539E-2</v>
      </c>
      <c r="P18" s="5">
        <f t="shared" si="61"/>
        <v>8.9723635965594281E-2</v>
      </c>
      <c r="Q18" s="5">
        <f t="shared" si="62"/>
        <v>5.12565109311659E-2</v>
      </c>
      <c r="R18" s="5">
        <f t="shared" si="63"/>
        <v>3.9264918273980605E-2</v>
      </c>
      <c r="S18" s="5">
        <f t="shared" si="64"/>
        <v>7.073845132047088E-2</v>
      </c>
      <c r="T18" s="5">
        <f t="shared" si="65"/>
        <v>8.5156399681544329E-2</v>
      </c>
      <c r="U18" s="5">
        <f t="shared" si="66"/>
        <v>7.4532402482762397E-2</v>
      </c>
      <c r="V18" s="5">
        <f t="shared" si="67"/>
        <v>2.4786871331763421E-2</v>
      </c>
      <c r="W18" s="5">
        <f t="shared" si="68"/>
        <v>3.2431587538498438E-2</v>
      </c>
      <c r="X18" s="5">
        <f t="shared" si="69"/>
        <v>5.3881100772626186E-2</v>
      </c>
      <c r="Y18" s="5">
        <f t="shared" si="70"/>
        <v>4.475841672911695E-2</v>
      </c>
      <c r="Z18" s="5">
        <f t="shared" si="71"/>
        <v>2.1744613599708203E-2</v>
      </c>
      <c r="AA18" s="5">
        <f t="shared" si="72"/>
        <v>4.1275478566819367E-2</v>
      </c>
      <c r="AB18" s="5">
        <f t="shared" si="73"/>
        <v>3.917441722079687E-2</v>
      </c>
      <c r="AC18" s="5">
        <f t="shared" si="74"/>
        <v>4.8855155952470522E-3</v>
      </c>
      <c r="AD18" s="5">
        <f t="shared" si="75"/>
        <v>1.5390355066497732E-2</v>
      </c>
      <c r="AE18" s="5">
        <f t="shared" si="76"/>
        <v>2.5569185328349672E-2</v>
      </c>
      <c r="AF18" s="5">
        <f t="shared" si="77"/>
        <v>2.1240031030170012E-2</v>
      </c>
      <c r="AG18" s="5">
        <f t="shared" si="78"/>
        <v>1.1762567907925941E-2</v>
      </c>
      <c r="AH18" s="5">
        <f t="shared" si="79"/>
        <v>9.0315014277122622E-3</v>
      </c>
      <c r="AI18" s="5">
        <f t="shared" si="80"/>
        <v>1.7143534967700616E-2</v>
      </c>
      <c r="AJ18" s="5">
        <f t="shared" si="81"/>
        <v>1.6270871102725439E-2</v>
      </c>
      <c r="AK18" s="5">
        <f t="shared" si="82"/>
        <v>1.0295085851713895E-2</v>
      </c>
      <c r="AL18" s="5">
        <f t="shared" si="83"/>
        <v>6.1628141283495425E-4</v>
      </c>
      <c r="AM18" s="5">
        <f t="shared" si="84"/>
        <v>5.8427735932864971E-3</v>
      </c>
      <c r="AN18" s="5">
        <f t="shared" si="85"/>
        <v>9.7070509544993026E-3</v>
      </c>
      <c r="AO18" s="5">
        <f t="shared" si="86"/>
        <v>8.0635366687419642E-3</v>
      </c>
      <c r="AP18" s="5">
        <f t="shared" si="87"/>
        <v>4.465525380325637E-3</v>
      </c>
      <c r="AQ18" s="5">
        <f t="shared" si="88"/>
        <v>1.8547305365057181E-3</v>
      </c>
      <c r="AR18" s="5">
        <f t="shared" si="89"/>
        <v>3.0009461484241107E-3</v>
      </c>
      <c r="AS18" s="5">
        <f t="shared" si="90"/>
        <v>5.6963756960537893E-3</v>
      </c>
      <c r="AT18" s="5">
        <f t="shared" si="91"/>
        <v>5.4064109227071801E-3</v>
      </c>
      <c r="AU18" s="5">
        <f t="shared" si="92"/>
        <v>3.4208042241568102E-3</v>
      </c>
      <c r="AV18" s="5">
        <f t="shared" si="93"/>
        <v>1.6233368644150608E-3</v>
      </c>
      <c r="AW18" s="5">
        <f t="shared" si="94"/>
        <v>5.3986508747883645E-5</v>
      </c>
      <c r="AX18" s="5">
        <f t="shared" si="95"/>
        <v>1.8484522240771618E-3</v>
      </c>
      <c r="AY18" s="5">
        <f t="shared" si="96"/>
        <v>3.0709764189205584E-3</v>
      </c>
      <c r="AZ18" s="5">
        <f t="shared" si="97"/>
        <v>2.5510251340887394E-3</v>
      </c>
      <c r="BA18" s="5">
        <f t="shared" si="98"/>
        <v>1.4127383492012013E-3</v>
      </c>
      <c r="BB18" s="5">
        <f t="shared" si="99"/>
        <v>5.8677282809779297E-4</v>
      </c>
      <c r="BC18" s="5">
        <f t="shared" si="100"/>
        <v>1.949702020836679E-4</v>
      </c>
      <c r="BD18" s="5">
        <f t="shared" si="101"/>
        <v>8.3095059533406081E-4</v>
      </c>
      <c r="BE18" s="5">
        <f t="shared" si="102"/>
        <v>1.5773048038093017E-3</v>
      </c>
      <c r="BF18" s="5">
        <f t="shared" si="103"/>
        <v>1.4970146589278952E-3</v>
      </c>
      <c r="BG18" s="5">
        <f t="shared" si="104"/>
        <v>9.4720770250311431E-4</v>
      </c>
      <c r="BH18" s="5">
        <f t="shared" si="105"/>
        <v>4.4949581471889392E-4</v>
      </c>
      <c r="BI18" s="5">
        <f t="shared" si="106"/>
        <v>1.7064598348672154E-4</v>
      </c>
      <c r="BJ18" s="8">
        <f t="shared" si="107"/>
        <v>0.43505028459995054</v>
      </c>
      <c r="BK18" s="8">
        <f t="shared" si="108"/>
        <v>0.22227277493809286</v>
      </c>
      <c r="BL18" s="8">
        <f t="shared" si="109"/>
        <v>0.31887661788118188</v>
      </c>
      <c r="BM18" s="8">
        <f t="shared" si="110"/>
        <v>0.68495770114809773</v>
      </c>
      <c r="BN18" s="8">
        <f t="shared" si="111"/>
        <v>0.3099695999606632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1.4847999999999999</v>
      </c>
      <c r="F23">
        <f>VLOOKUP(B23,home!$B$2:$E$405,3,FALSE)</f>
        <v>1.347</v>
      </c>
      <c r="G23">
        <f>VLOOKUP(C23,away!$B$2:$E$405,4,FALSE)</f>
        <v>0.26939999999999997</v>
      </c>
      <c r="H23">
        <f>VLOOKUP(A23,away!$A$2:$E$405,3,FALSE)</f>
        <v>1.1818</v>
      </c>
      <c r="I23">
        <f>VLOOKUP(C23,away!$B$2:$E$405,3,FALSE)</f>
        <v>1.0154000000000001</v>
      </c>
      <c r="J23">
        <f>VLOOKUP(B23,home!$B$2:$E$405,4,FALSE)</f>
        <v>0.33850000000000002</v>
      </c>
      <c r="K23" s="3">
        <f t="shared" si="112"/>
        <v>0.53880689663999992</v>
      </c>
      <c r="L23" s="3">
        <f t="shared" si="113"/>
        <v>0.40619990522000005</v>
      </c>
      <c r="M23" s="5">
        <f t="shared" si="114"/>
        <v>0.38867692716671798</v>
      </c>
      <c r="N23" s="5">
        <f t="shared" si="115"/>
        <v>0.20942180892227058</v>
      </c>
      <c r="O23" s="5">
        <f t="shared" si="116"/>
        <v>0.15788053097632171</v>
      </c>
      <c r="P23" s="5">
        <f t="shared" si="117"/>
        <v>8.5067118935227282E-2</v>
      </c>
      <c r="Q23" s="5">
        <f t="shared" si="118"/>
        <v>5.6418957477071839E-2</v>
      </c>
      <c r="R23" s="5">
        <f t="shared" si="119"/>
        <v>3.206552835933258E-2</v>
      </c>
      <c r="S23" s="5">
        <f t="shared" si="120"/>
        <v>4.6545178129625223E-3</v>
      </c>
      <c r="T23" s="5">
        <f t="shared" si="121"/>
        <v>2.2917375179797795E-2</v>
      </c>
      <c r="U23" s="5">
        <f t="shared" si="122"/>
        <v>1.7277127824413895E-2</v>
      </c>
      <c r="V23" s="5">
        <f t="shared" si="123"/>
        <v>1.1318924184603229E-4</v>
      </c>
      <c r="W23" s="5">
        <f t="shared" si="124"/>
        <v>1.0132974463295068E-2</v>
      </c>
      <c r="X23" s="5">
        <f t="shared" si="125"/>
        <v>4.1160132665871377E-3</v>
      </c>
      <c r="Y23" s="5">
        <f t="shared" si="126"/>
        <v>8.3596209938597893E-4</v>
      </c>
      <c r="Z23" s="5">
        <f t="shared" si="127"/>
        <v>4.3416715267967053E-3</v>
      </c>
      <c r="AA23" s="5">
        <f t="shared" si="128"/>
        <v>2.339322561583583E-3</v>
      </c>
      <c r="AB23" s="5">
        <f t="shared" si="129"/>
        <v>6.3022156482339274E-4</v>
      </c>
      <c r="AC23" s="5">
        <f t="shared" si="130"/>
        <v>1.5483107603809684E-6</v>
      </c>
      <c r="AD23" s="5">
        <f t="shared" si="131"/>
        <v>1.3649291310750956E-3</v>
      </c>
      <c r="AE23" s="5">
        <f t="shared" si="132"/>
        <v>5.5443408367472082E-4</v>
      </c>
      <c r="AF23" s="5">
        <f t="shared" si="133"/>
        <v>1.1260553611970458E-4</v>
      </c>
      <c r="AG23" s="5">
        <f t="shared" si="134"/>
        <v>1.5246786033023763E-5</v>
      </c>
      <c r="AH23" s="5">
        <f t="shared" si="135"/>
        <v>4.4089664067029874E-4</v>
      </c>
      <c r="AI23" s="5">
        <f t="shared" si="136"/>
        <v>2.3755815069856484E-4</v>
      </c>
      <c r="AJ23" s="5">
        <f t="shared" si="137"/>
        <v>6.3998984974715579E-5</v>
      </c>
      <c r="AK23" s="5">
        <f t="shared" si="138"/>
        <v>1.1494364827445498E-5</v>
      </c>
      <c r="AL23" s="5">
        <f t="shared" si="139"/>
        <v>1.3554736738517505E-8</v>
      </c>
      <c r="AM23" s="5">
        <f t="shared" si="140"/>
        <v>1.4708664584962082E-4</v>
      </c>
      <c r="AN23" s="5">
        <f t="shared" si="141"/>
        <v>5.9746581603243688E-5</v>
      </c>
      <c r="AO23" s="5">
        <f t="shared" si="142"/>
        <v>1.2134527892228292E-5</v>
      </c>
      <c r="AP23" s="5">
        <f t="shared" si="143"/>
        <v>1.6430146932375263E-6</v>
      </c>
      <c r="AQ23" s="5">
        <f t="shared" si="144"/>
        <v>1.6684810316703767E-7</v>
      </c>
      <c r="AR23" s="5">
        <f t="shared" si="145"/>
        <v>3.5818434730418373E-5</v>
      </c>
      <c r="AS23" s="5">
        <f t="shared" si="146"/>
        <v>1.9299219659599113E-5</v>
      </c>
      <c r="AT23" s="5">
        <f t="shared" si="147"/>
        <v>5.1992763261811374E-6</v>
      </c>
      <c r="AU23" s="5">
        <f t="shared" si="148"/>
        <v>9.3380198069449305E-7</v>
      </c>
      <c r="AV23" s="5">
        <f t="shared" si="149"/>
        <v>1.257847368235712E-7</v>
      </c>
      <c r="AW23" s="5">
        <f t="shared" si="150"/>
        <v>8.2406515374297742E-11</v>
      </c>
      <c r="AX23" s="5">
        <f t="shared" si="151"/>
        <v>1.3208549864570153E-5</v>
      </c>
      <c r="AY23" s="5">
        <f t="shared" si="152"/>
        <v>5.365311703082041E-6</v>
      </c>
      <c r="AZ23" s="5">
        <f t="shared" si="153"/>
        <v>1.089694552633841E-6</v>
      </c>
      <c r="BA23" s="5">
        <f t="shared" si="154"/>
        <v>1.4754460799953884E-7</v>
      </c>
      <c r="BB23" s="5">
        <f t="shared" si="155"/>
        <v>1.4983151446283685E-8</v>
      </c>
      <c r="BC23" s="5">
        <f t="shared" si="156"/>
        <v>1.2172309394754686E-9</v>
      </c>
      <c r="BD23" s="5">
        <f t="shared" si="157"/>
        <v>2.4249074654374478E-6</v>
      </c>
      <c r="BE23" s="5">
        <f t="shared" si="158"/>
        <v>1.3065568660915189E-6</v>
      </c>
      <c r="BF23" s="5">
        <f t="shared" si="159"/>
        <v>3.5199092515122766E-7</v>
      </c>
      <c r="BG23" s="5">
        <f t="shared" si="160"/>
        <v>6.3218379342058509E-8</v>
      </c>
      <c r="BH23" s="5">
        <f t="shared" si="161"/>
        <v>8.5156246959762025E-9</v>
      </c>
      <c r="BI23" s="5">
        <f t="shared" si="162"/>
        <v>9.1765546307797634E-10</v>
      </c>
      <c r="BJ23" s="8">
        <f t="shared" si="163"/>
        <v>0.30613091186456309</v>
      </c>
      <c r="BK23" s="8">
        <f t="shared" si="164"/>
        <v>0.47851868033395401</v>
      </c>
      <c r="BL23" s="8">
        <f t="shared" si="165"/>
        <v>0.21101221205199605</v>
      </c>
      <c r="BM23" s="8">
        <f t="shared" si="166"/>
        <v>7.0467238711071384E-2</v>
      </c>
      <c r="BN23" s="8">
        <f t="shared" si="167"/>
        <v>0.92953087183694194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1.2464</v>
      </c>
      <c r="F24">
        <f>VLOOKUP(B24,home!$B$2:$E$405,3,FALSE)</f>
        <v>1.2703</v>
      </c>
      <c r="G24">
        <f>VLOOKUP(C24,away!$B$2:$E$405,4,FALSE)</f>
        <v>1.0210999999999999</v>
      </c>
      <c r="H24">
        <f>VLOOKUP(A24,away!$A$2:$E$405,3,FALSE)</f>
        <v>1.1087</v>
      </c>
      <c r="I24">
        <f>VLOOKUP(C24,away!$B$2:$E$405,3,FALSE)</f>
        <v>0.82</v>
      </c>
      <c r="J24">
        <f>VLOOKUP(B24,home!$B$2:$E$405,4,FALSE)</f>
        <v>0.82679999999999998</v>
      </c>
      <c r="K24" s="3">
        <f t="shared" si="112"/>
        <v>1.6167095905119999</v>
      </c>
      <c r="L24" s="3">
        <f t="shared" si="113"/>
        <v>0.75167199119999994</v>
      </c>
      <c r="M24" s="5">
        <f t="shared" si="114"/>
        <v>9.3632139687108054E-2</v>
      </c>
      <c r="N24" s="5">
        <f t="shared" si="115"/>
        <v>0.15137597821230686</v>
      </c>
      <c r="O24" s="5">
        <f t="shared" si="116"/>
        <v>7.0380656878925044E-2</v>
      </c>
      <c r="P24" s="5">
        <f t="shared" si="117"/>
        <v>0.11378508296269249</v>
      </c>
      <c r="Q24" s="5">
        <f t="shared" si="118"/>
        <v>0.12236549787448604</v>
      </c>
      <c r="R24" s="5">
        <f t="shared" si="119"/>
        <v>2.645158424907278E-2</v>
      </c>
      <c r="S24" s="5">
        <f t="shared" si="120"/>
        <v>3.4568912843635079E-2</v>
      </c>
      <c r="T24" s="5">
        <f t="shared" si="121"/>
        <v>9.1978717441494273E-2</v>
      </c>
      <c r="U24" s="5">
        <f t="shared" si="122"/>
        <v>4.2764529939712123E-2</v>
      </c>
      <c r="V24" s="5">
        <f t="shared" si="123"/>
        <v>4.6677070845634085E-3</v>
      </c>
      <c r="W24" s="5">
        <f t="shared" si="124"/>
        <v>6.5943157987152459E-2</v>
      </c>
      <c r="X24" s="5">
        <f t="shared" si="125"/>
        <v>4.9567624870219061E-2</v>
      </c>
      <c r="Y24" s="5">
        <f t="shared" si="126"/>
        <v>1.8629297642626098E-2</v>
      </c>
      <c r="Z24" s="5">
        <f t="shared" si="127"/>
        <v>6.6276383342983641E-3</v>
      </c>
      <c r="AA24" s="5">
        <f t="shared" si="128"/>
        <v>1.0714966457505143E-2</v>
      </c>
      <c r="AB24" s="5">
        <f t="shared" si="129"/>
        <v>8.6614945169314773E-3</v>
      </c>
      <c r="AC24" s="5">
        <f t="shared" si="130"/>
        <v>3.5452265618770917E-4</v>
      </c>
      <c r="AD24" s="5">
        <f t="shared" si="131"/>
        <v>2.6652733986619336E-2</v>
      </c>
      <c r="AE24" s="5">
        <f t="shared" si="132"/>
        <v>2.0034113626646068E-2</v>
      </c>
      <c r="AF24" s="5">
        <f t="shared" si="133"/>
        <v>7.5295410408340495E-3</v>
      </c>
      <c r="AG24" s="5">
        <f t="shared" si="134"/>
        <v>1.8865817023286169E-3</v>
      </c>
      <c r="AH24" s="5">
        <f t="shared" si="135"/>
        <v>1.2454525259238754E-3</v>
      </c>
      <c r="AI24" s="5">
        <f t="shared" si="136"/>
        <v>2.0135350431885243E-3</v>
      </c>
      <c r="AJ24" s="5">
        <f t="shared" si="137"/>
        <v>1.6276507075774411E-3</v>
      </c>
      <c r="AK24" s="5">
        <f t="shared" si="138"/>
        <v>8.7714616964803074E-4</v>
      </c>
      <c r="AL24" s="5">
        <f t="shared" si="139"/>
        <v>1.7233138100346885E-5</v>
      </c>
      <c r="AM24" s="5">
        <f t="shared" si="140"/>
        <v>8.6179461299065174E-3</v>
      </c>
      <c r="AN24" s="5">
        <f t="shared" si="141"/>
        <v>6.4778687275211652E-3</v>
      </c>
      <c r="AO24" s="5">
        <f t="shared" si="142"/>
        <v>2.4346162425740218E-3</v>
      </c>
      <c r="AP24" s="5">
        <f t="shared" si="143"/>
        <v>6.1001094628782568E-4</v>
      </c>
      <c r="AQ24" s="5">
        <f t="shared" si="144"/>
        <v>1.1463203566249151E-4</v>
      </c>
      <c r="AR24" s="5">
        <f t="shared" si="145"/>
        <v>1.8723435602125386E-4</v>
      </c>
      <c r="AS24" s="5">
        <f t="shared" si="146"/>
        <v>3.027035790528993E-4</v>
      </c>
      <c r="AT24" s="5">
        <f t="shared" si="147"/>
        <v>2.446918896685649E-4</v>
      </c>
      <c r="AU24" s="5">
        <f t="shared" si="148"/>
        <v>1.318652415825577E-4</v>
      </c>
      <c r="AV24" s="5">
        <f t="shared" si="149"/>
        <v>5.3296950180425686E-5</v>
      </c>
      <c r="AW24" s="5">
        <f t="shared" si="150"/>
        <v>5.8173105677417454E-7</v>
      </c>
      <c r="AX24" s="5">
        <f t="shared" si="151"/>
        <v>2.3221193597892727E-3</v>
      </c>
      <c r="AY24" s="5">
        <f t="shared" si="152"/>
        <v>1.7454720829768716E-3</v>
      </c>
      <c r="AZ24" s="5">
        <f t="shared" si="153"/>
        <v>6.5601123809761819E-4</v>
      </c>
      <c r="BA24" s="5">
        <f t="shared" si="154"/>
        <v>1.6436842453013801E-4</v>
      </c>
      <c r="BB24" s="5">
        <f t="shared" si="155"/>
        <v>3.0887785239243932E-5</v>
      </c>
      <c r="BC24" s="5">
        <f t="shared" si="156"/>
        <v>4.6434966069080916E-6</v>
      </c>
      <c r="BD24" s="5">
        <f t="shared" si="157"/>
        <v>2.3456470201924251E-5</v>
      </c>
      <c r="BE24" s="5">
        <f t="shared" si="158"/>
        <v>3.7922300335009887E-5</v>
      </c>
      <c r="BF24" s="5">
        <f t="shared" si="159"/>
        <v>3.0654673322943464E-5</v>
      </c>
      <c r="BG24" s="5">
        <f t="shared" si="160"/>
        <v>1.6519901451738355E-5</v>
      </c>
      <c r="BH24" s="5">
        <f t="shared" si="161"/>
        <v>6.6769707778346256E-6</v>
      </c>
      <c r="BI24" s="5">
        <f t="shared" si="162"/>
        <v>2.1589445384187203E-6</v>
      </c>
      <c r="BJ24" s="8">
        <f t="shared" si="163"/>
        <v>0.57914182085390509</v>
      </c>
      <c r="BK24" s="8">
        <f t="shared" si="164"/>
        <v>0.24877107045526398</v>
      </c>
      <c r="BL24" s="8">
        <f t="shared" si="165"/>
        <v>0.16577419776561803</v>
      </c>
      <c r="BM24" s="8">
        <f t="shared" si="166"/>
        <v>0.42057889719257374</v>
      </c>
      <c r="BN24" s="8">
        <f t="shared" si="167"/>
        <v>0.57799093986459127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1.2464</v>
      </c>
      <c r="F25">
        <f>VLOOKUP(B25,home!$B$2:$E$405,3,FALSE)</f>
        <v>1.6046</v>
      </c>
      <c r="G25">
        <f>VLOOKUP(C25,away!$B$2:$E$405,4,FALSE)</f>
        <v>1.4039999999999999</v>
      </c>
      <c r="H25">
        <f>VLOOKUP(A25,away!$A$2:$E$405,3,FALSE)</f>
        <v>1.1087</v>
      </c>
      <c r="I25">
        <f>VLOOKUP(C25,away!$B$2:$E$405,3,FALSE)</f>
        <v>0.67649999999999999</v>
      </c>
      <c r="J25">
        <f>VLOOKUP(B25,home!$B$2:$E$405,4,FALSE)</f>
        <v>0.98399999999999999</v>
      </c>
      <c r="K25" s="3">
        <f t="shared" si="112"/>
        <v>2.80796270976</v>
      </c>
      <c r="L25" s="3">
        <f t="shared" si="113"/>
        <v>0.7380349812</v>
      </c>
      <c r="M25" s="5">
        <f t="shared" si="114"/>
        <v>2.8839834908931935E-2</v>
      </c>
      <c r="N25" s="5">
        <f t="shared" si="115"/>
        <v>8.0981180979915565E-2</v>
      </c>
      <c r="O25" s="5">
        <f t="shared" si="116"/>
        <v>2.1284807014824682E-2</v>
      </c>
      <c r="P25" s="5">
        <f t="shared" si="117"/>
        <v>5.9766944382065777E-2</v>
      </c>
      <c r="Q25" s="5">
        <f t="shared" si="118"/>
        <v>0.11369606819196434</v>
      </c>
      <c r="R25" s="5">
        <f t="shared" si="119"/>
        <v>7.8544660725158814E-3</v>
      </c>
      <c r="S25" s="5">
        <f t="shared" si="120"/>
        <v>3.0964875943712833E-2</v>
      </c>
      <c r="T25" s="5">
        <f t="shared" si="121"/>
        <v>8.3911675550570317E-2</v>
      </c>
      <c r="U25" s="5">
        <f t="shared" si="122"/>
        <v>2.205504783669968E-2</v>
      </c>
      <c r="V25" s="5">
        <f t="shared" si="123"/>
        <v>7.1300917412374784E-3</v>
      </c>
      <c r="W25" s="5">
        <f t="shared" si="124"/>
        <v>0.10641810657645531</v>
      </c>
      <c r="X25" s="5">
        <f t="shared" si="125"/>
        <v>7.8540285286493788E-2</v>
      </c>
      <c r="Y25" s="5">
        <f t="shared" si="126"/>
        <v>2.8982738987430038E-2</v>
      </c>
      <c r="Z25" s="5">
        <f t="shared" si="127"/>
        <v>1.9322902400550988E-3</v>
      </c>
      <c r="AA25" s="5">
        <f t="shared" si="128"/>
        <v>5.4257989385079163E-3</v>
      </c>
      <c r="AB25" s="5">
        <f t="shared" si="129"/>
        <v>7.617720544992811E-3</v>
      </c>
      <c r="AC25" s="5">
        <f t="shared" si="130"/>
        <v>9.2351386086988909E-4</v>
      </c>
      <c r="AD25" s="5">
        <f t="shared" si="131"/>
        <v>7.4704518727487998E-2</v>
      </c>
      <c r="AE25" s="5">
        <f t="shared" si="132"/>
        <v>5.5134548074596647E-2</v>
      </c>
      <c r="AF25" s="5">
        <f t="shared" si="133"/>
        <v>2.0345612575852715E-2</v>
      </c>
      <c r="AG25" s="5">
        <f t="shared" si="134"/>
        <v>5.0052579316406474E-3</v>
      </c>
      <c r="AH25" s="5">
        <f t="shared" si="135"/>
        <v>3.5652444774800213E-4</v>
      </c>
      <c r="AI25" s="5">
        <f t="shared" si="136"/>
        <v>1.0011073543941677E-3</v>
      </c>
      <c r="AJ25" s="5">
        <f t="shared" si="137"/>
        <v>1.4055360598026559E-3</v>
      </c>
      <c r="AK25" s="5">
        <f t="shared" si="138"/>
        <v>1.3155642810496195E-3</v>
      </c>
      <c r="AL25" s="5">
        <f t="shared" si="139"/>
        <v>7.6554670625500593E-5</v>
      </c>
      <c r="AM25" s="5">
        <f t="shared" si="140"/>
        <v>4.1953500567470742E-2</v>
      </c>
      <c r="AN25" s="5">
        <f t="shared" si="141"/>
        <v>3.0963151002587456E-2</v>
      </c>
      <c r="AO25" s="5">
        <f t="shared" si="142"/>
        <v>1.1425944284043695E-2</v>
      </c>
      <c r="AP25" s="5">
        <f t="shared" si="143"/>
        <v>2.810915524955479E-3</v>
      </c>
      <c r="AQ25" s="5">
        <f t="shared" si="144"/>
        <v>5.1863849665382633E-4</v>
      </c>
      <c r="AR25" s="5">
        <f t="shared" si="145"/>
        <v>5.2625502818207425E-5</v>
      </c>
      <c r="AS25" s="5">
        <f t="shared" si="146"/>
        <v>1.4777044949589626E-4</v>
      </c>
      <c r="AT25" s="5">
        <f t="shared" si="147"/>
        <v>2.0746695589447505E-4</v>
      </c>
      <c r="AU25" s="5">
        <f t="shared" si="148"/>
        <v>1.941864918863695E-4</v>
      </c>
      <c r="AV25" s="5">
        <f t="shared" si="149"/>
        <v>1.3631710698900961E-4</v>
      </c>
      <c r="AW25" s="5">
        <f t="shared" si="150"/>
        <v>4.4069434168915691E-6</v>
      </c>
      <c r="AX25" s="5">
        <f t="shared" si="151"/>
        <v>1.9633977522892157E-2</v>
      </c>
      <c r="AY25" s="5">
        <f t="shared" si="152"/>
        <v>1.4490562231988934E-2</v>
      </c>
      <c r="AZ25" s="5">
        <f t="shared" si="153"/>
        <v>5.3472709122316915E-3</v>
      </c>
      <c r="BA25" s="5">
        <f t="shared" si="154"/>
        <v>1.315490995726741E-3</v>
      </c>
      <c r="BB25" s="5">
        <f t="shared" si="155"/>
        <v>2.4271959307498866E-4</v>
      </c>
      <c r="BC25" s="5">
        <f t="shared" si="156"/>
        <v>3.5827110062394184E-5</v>
      </c>
      <c r="BD25" s="5">
        <f t="shared" si="157"/>
        <v>6.4732436638460426E-6</v>
      </c>
      <c r="BE25" s="5">
        <f t="shared" si="158"/>
        <v>1.8176626819269883E-5</v>
      </c>
      <c r="BF25" s="5">
        <f t="shared" si="159"/>
        <v>2.5519645148866679E-5</v>
      </c>
      <c r="BG25" s="5">
        <f t="shared" si="160"/>
        <v>2.3886070648108438E-5</v>
      </c>
      <c r="BH25" s="5">
        <f t="shared" si="161"/>
        <v>1.6767798915645344E-5</v>
      </c>
      <c r="BI25" s="5">
        <f t="shared" si="162"/>
        <v>9.4166708159772504E-6</v>
      </c>
      <c r="BJ25" s="8">
        <f t="shared" si="163"/>
        <v>0.77645799112409553</v>
      </c>
      <c r="BK25" s="8">
        <f t="shared" si="164"/>
        <v>0.14219237773943236</v>
      </c>
      <c r="BL25" s="8">
        <f t="shared" si="165"/>
        <v>6.9155179113631088E-2</v>
      </c>
      <c r="BM25" s="8">
        <f t="shared" si="166"/>
        <v>0.66282838137842381</v>
      </c>
      <c r="BN25" s="8">
        <f t="shared" si="167"/>
        <v>0.31242330155021819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1.2939000000000001</v>
      </c>
      <c r="F26">
        <f>VLOOKUP(B26,home!$B$2:$E$405,3,FALSE)</f>
        <v>0.72460000000000002</v>
      </c>
      <c r="G26">
        <f>VLOOKUP(C26,away!$B$2:$E$405,4,FALSE)</f>
        <v>0.67630000000000001</v>
      </c>
      <c r="H26">
        <f>VLOOKUP(A26,away!$A$2:$E$405,3,FALSE)</f>
        <v>1.1342000000000001</v>
      </c>
      <c r="I26">
        <f>VLOOKUP(C26,away!$B$2:$E$405,3,FALSE)</f>
        <v>1.2674000000000001</v>
      </c>
      <c r="J26">
        <f>VLOOKUP(B26,home!$B$2:$E$405,4,FALSE)</f>
        <v>1.3775999999999999</v>
      </c>
      <c r="K26" s="3">
        <f t="shared" si="112"/>
        <v>0.6340717874220001</v>
      </c>
      <c r="L26" s="3">
        <f t="shared" si="113"/>
        <v>1.9802794462080002</v>
      </c>
      <c r="M26" s="5">
        <f t="shared" si="114"/>
        <v>7.3215272898066647E-2</v>
      </c>
      <c r="N26" s="5">
        <f t="shared" si="115"/>
        <v>4.6423738953066632E-2</v>
      </c>
      <c r="O26" s="5">
        <f t="shared" si="116"/>
        <v>0.14498670006855099</v>
      </c>
      <c r="P26" s="5">
        <f t="shared" si="117"/>
        <v>9.1931976064883555E-2</v>
      </c>
      <c r="Q26" s="5">
        <f t="shared" si="118"/>
        <v>1.4717991568391644E-2</v>
      </c>
      <c r="R26" s="5">
        <f t="shared" si="119"/>
        <v>0.14355709105963785</v>
      </c>
      <c r="S26" s="5">
        <f t="shared" si="120"/>
        <v>2.8858351163154303E-2</v>
      </c>
      <c r="T26" s="5">
        <f t="shared" si="121"/>
        <v>2.9145736192348618E-2</v>
      </c>
      <c r="U26" s="5">
        <f t="shared" si="122"/>
        <v>9.1025501325287389E-2</v>
      </c>
      <c r="V26" s="5">
        <f t="shared" si="123"/>
        <v>4.0261867403551341E-3</v>
      </c>
      <c r="W26" s="5">
        <f t="shared" si="124"/>
        <v>3.1107544070106724E-3</v>
      </c>
      <c r="X26" s="5">
        <f t="shared" si="125"/>
        <v>6.1601630144041903E-3</v>
      </c>
      <c r="Y26" s="5">
        <f t="shared" si="126"/>
        <v>6.099422101357669E-3</v>
      </c>
      <c r="Z26" s="5">
        <f t="shared" si="127"/>
        <v>9.4761052260937048E-2</v>
      </c>
      <c r="AA26" s="5">
        <f t="shared" si="128"/>
        <v>6.0085309785081906E-2</v>
      </c>
      <c r="AB26" s="5">
        <f t="shared" si="129"/>
        <v>1.9049199886615738E-2</v>
      </c>
      <c r="AC26" s="5">
        <f t="shared" si="130"/>
        <v>3.1596490082950107E-4</v>
      </c>
      <c r="AD26" s="5">
        <f t="shared" si="131"/>
        <v>4.9311040177103024E-4</v>
      </c>
      <c r="AE26" s="5">
        <f t="shared" si="132"/>
        <v>9.7649639333854011E-4</v>
      </c>
      <c r="AF26" s="5">
        <f t="shared" si="133"/>
        <v>9.6686786851227723E-4</v>
      </c>
      <c r="AG26" s="5">
        <f t="shared" si="134"/>
        <v>6.3822285573793399E-4</v>
      </c>
      <c r="AH26" s="5">
        <f t="shared" si="135"/>
        <v>4.6913341023343935E-2</v>
      </c>
      <c r="AI26" s="5">
        <f t="shared" si="136"/>
        <v>2.9746425996609527E-2</v>
      </c>
      <c r="AJ26" s="5">
        <f t="shared" si="137"/>
        <v>9.4306847505432265E-3</v>
      </c>
      <c r="AK26" s="5">
        <f t="shared" si="138"/>
        <v>1.9932437121301144E-3</v>
      </c>
      <c r="AL26" s="5">
        <f t="shared" si="139"/>
        <v>1.5869518230624812E-5</v>
      </c>
      <c r="AM26" s="5">
        <f t="shared" si="140"/>
        <v>6.2533478769467572E-5</v>
      </c>
      <c r="AN26" s="5">
        <f t="shared" si="141"/>
        <v>1.2383376270706095E-4</v>
      </c>
      <c r="AO26" s="5">
        <f t="shared" si="142"/>
        <v>1.2261272751769582E-4</v>
      </c>
      <c r="AP26" s="5">
        <f t="shared" si="143"/>
        <v>8.0935821382265057E-5</v>
      </c>
      <c r="AQ26" s="5">
        <f t="shared" si="144"/>
        <v>4.0068885886315358E-5</v>
      </c>
      <c r="AR26" s="5">
        <f t="shared" si="145"/>
        <v>1.85803049962949E-2</v>
      </c>
      <c r="AS26" s="5">
        <f t="shared" si="146"/>
        <v>1.1781247199846625E-2</v>
      </c>
      <c r="AT26" s="5">
        <f t="shared" si="147"/>
        <v>3.7350782350335913E-3</v>
      </c>
      <c r="AU26" s="5">
        <f t="shared" si="148"/>
        <v>7.8943591088291966E-4</v>
      </c>
      <c r="AV26" s="5">
        <f t="shared" si="149"/>
        <v>1.2513975976716189E-4</v>
      </c>
      <c r="AW26" s="5">
        <f t="shared" si="150"/>
        <v>5.5351086687814405E-7</v>
      </c>
      <c r="AX26" s="5">
        <f t="shared" si="151"/>
        <v>6.6084524428453291E-6</v>
      </c>
      <c r="AY26" s="5">
        <f t="shared" si="152"/>
        <v>1.3086582543809653E-5</v>
      </c>
      <c r="AZ26" s="5">
        <f t="shared" si="153"/>
        <v>1.2957545216305336E-5</v>
      </c>
      <c r="BA26" s="5">
        <f t="shared" si="154"/>
        <v>8.5531868217200856E-6</v>
      </c>
      <c r="BB26" s="5">
        <f t="shared" si="155"/>
        <v>4.2344250156573529E-6</v>
      </c>
      <c r="BC26" s="5">
        <f t="shared" si="156"/>
        <v>1.6770689650030478E-6</v>
      </c>
      <c r="BD26" s="5">
        <f t="shared" si="157"/>
        <v>6.1323660147397764E-3</v>
      </c>
      <c r="BE26" s="5">
        <f t="shared" si="158"/>
        <v>3.8883602800919769E-3</v>
      </c>
      <c r="BF26" s="5">
        <f t="shared" si="159"/>
        <v>1.2327497764693142E-3</v>
      </c>
      <c r="BG26" s="5">
        <f t="shared" si="160"/>
        <v>2.6055061806998974E-4</v>
      </c>
      <c r="BH26" s="5">
        <f t="shared" si="161"/>
        <v>4.1301949028386316E-5</v>
      </c>
      <c r="BI26" s="5">
        <f t="shared" si="162"/>
        <v>5.2376801288882519E-6</v>
      </c>
      <c r="BJ26" s="8">
        <f t="shared" si="163"/>
        <v>0.10920960569320735</v>
      </c>
      <c r="BK26" s="8">
        <f t="shared" si="164"/>
        <v>0.19837670786806355</v>
      </c>
      <c r="BL26" s="8">
        <f t="shared" si="165"/>
        <v>0.59335927002815425</v>
      </c>
      <c r="BM26" s="8">
        <f t="shared" si="166"/>
        <v>0.48086133216608795</v>
      </c>
      <c r="BN26" s="8">
        <f t="shared" si="167"/>
        <v>0.51483277061259736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1.2939000000000001</v>
      </c>
      <c r="F27">
        <f>VLOOKUP(B27,home!$B$2:$E$405,3,FALSE)</f>
        <v>1.2881</v>
      </c>
      <c r="G27">
        <f>VLOOKUP(C27,away!$B$2:$E$405,4,FALSE)</f>
        <v>0.96609999999999996</v>
      </c>
      <c r="H27">
        <f>VLOOKUP(A27,away!$A$2:$E$405,3,FALSE)</f>
        <v>1.1342000000000001</v>
      </c>
      <c r="I27">
        <f>VLOOKUP(C27,away!$B$2:$E$405,3,FALSE)</f>
        <v>1.0469999999999999</v>
      </c>
      <c r="J27">
        <f>VLOOKUP(B27,home!$B$2:$E$405,4,FALSE)</f>
        <v>0.64659999999999995</v>
      </c>
      <c r="K27" s="3">
        <f t="shared" si="112"/>
        <v>1.6101723891990001</v>
      </c>
      <c r="L27" s="3">
        <f t="shared" si="113"/>
        <v>0.76784228484000006</v>
      </c>
      <c r="M27" s="5">
        <f t="shared" si="114"/>
        <v>9.2734503090282291E-2</v>
      </c>
      <c r="N27" s="5">
        <f t="shared" si="115"/>
        <v>0.14931853640206186</v>
      </c>
      <c r="O27" s="5">
        <f t="shared" si="116"/>
        <v>7.1205472736344394E-2</v>
      </c>
      <c r="P27" s="5">
        <f t="shared" si="117"/>
        <v>0.11465308615992389</v>
      </c>
      <c r="Q27" s="5">
        <f t="shared" si="118"/>
        <v>0.12021429225510294</v>
      </c>
      <c r="R27" s="5">
        <f t="shared" si="119"/>
        <v>2.7337286439493503E-2</v>
      </c>
      <c r="S27" s="5">
        <f t="shared" si="120"/>
        <v>3.5438077867299335E-2</v>
      </c>
      <c r="T27" s="5">
        <f t="shared" si="121"/>
        <v>9.2305616835581764E-2</v>
      </c>
      <c r="U27" s="5">
        <f t="shared" si="122"/>
        <v>4.4017743820496669E-2</v>
      </c>
      <c r="V27" s="5">
        <f t="shared" si="123"/>
        <v>4.8682407657984423E-3</v>
      </c>
      <c r="W27" s="5">
        <f t="shared" si="124"/>
        <v>6.4521911392088654E-2</v>
      </c>
      <c r="X27" s="5">
        <f t="shared" si="125"/>
        <v>4.9542651865545385E-2</v>
      </c>
      <c r="Y27" s="5">
        <f t="shared" si="126"/>
        <v>1.9020471502736527E-2</v>
      </c>
      <c r="Z27" s="5">
        <f t="shared" si="127"/>
        <v>6.9969081603420812E-3</v>
      </c>
      <c r="AA27" s="5">
        <f t="shared" si="128"/>
        <v>1.1266228329543987E-2</v>
      </c>
      <c r="AB27" s="5">
        <f t="shared" si="129"/>
        <v>9.0702848933216524E-3</v>
      </c>
      <c r="AC27" s="5">
        <f t="shared" si="130"/>
        <v>3.7618066184124559E-4</v>
      </c>
      <c r="AD27" s="5">
        <f t="shared" si="131"/>
        <v>2.59728500554714E-2</v>
      </c>
      <c r="AE27" s="5">
        <f t="shared" si="132"/>
        <v>1.9943052530399883E-2</v>
      </c>
      <c r="AF27" s="5">
        <f t="shared" si="133"/>
        <v>7.6565595108131941E-3</v>
      </c>
      <c r="AG27" s="5">
        <f t="shared" si="134"/>
        <v>1.959676716265412E-3</v>
      </c>
      <c r="AH27" s="5">
        <f t="shared" si="135"/>
        <v>1.343130487163176E-3</v>
      </c>
      <c r="AI27" s="5">
        <f t="shared" si="136"/>
        <v>2.1626716255215474E-3</v>
      </c>
      <c r="AJ27" s="5">
        <f t="shared" si="137"/>
        <v>1.7411370691594581E-3</v>
      </c>
      <c r="AK27" s="5">
        <f t="shared" si="138"/>
        <v>9.3451027819047667E-4</v>
      </c>
      <c r="AL27" s="5">
        <f t="shared" si="139"/>
        <v>1.8603765544218967E-5</v>
      </c>
      <c r="AM27" s="5">
        <f t="shared" si="140"/>
        <v>8.364153205625148E-3</v>
      </c>
      <c r="AN27" s="5">
        <f t="shared" si="141"/>
        <v>6.4223505081590247E-3</v>
      </c>
      <c r="AO27" s="5">
        <f t="shared" si="142"/>
        <v>2.46567614411408E-3</v>
      </c>
      <c r="AP27" s="5">
        <f t="shared" si="143"/>
        <v>6.3108346805734554E-4</v>
      </c>
      <c r="AQ27" s="5">
        <f t="shared" si="144"/>
        <v>1.2114314300947583E-4</v>
      </c>
      <c r="AR27" s="5">
        <f t="shared" si="145"/>
        <v>2.0626247642032715E-4</v>
      </c>
      <c r="AS27" s="5">
        <f t="shared" si="146"/>
        <v>3.3211814445982052E-4</v>
      </c>
      <c r="AT27" s="5">
        <f t="shared" si="147"/>
        <v>2.6738373308060398E-4</v>
      </c>
      <c r="AU27" s="5">
        <f t="shared" si="148"/>
        <v>1.4351130144244796E-4</v>
      </c>
      <c r="AV27" s="5">
        <f t="shared" si="149"/>
        <v>5.7769483780161102E-5</v>
      </c>
      <c r="AW27" s="5">
        <f t="shared" si="150"/>
        <v>6.3891451843734744E-7</v>
      </c>
      <c r="AX27" s="5">
        <f t="shared" si="151"/>
        <v>2.2446214251213188E-3</v>
      </c>
      <c r="AY27" s="5">
        <f t="shared" si="152"/>
        <v>1.7235152436659705E-3</v>
      </c>
      <c r="AZ27" s="5">
        <f t="shared" si="153"/>
        <v>6.6169394132652398E-4</v>
      </c>
      <c r="BA27" s="5">
        <f t="shared" si="154"/>
        <v>1.6935886259098105E-4</v>
      </c>
      <c r="BB27" s="5">
        <f t="shared" si="155"/>
        <v>3.2510224002440619E-5</v>
      </c>
      <c r="BC27" s="5">
        <f t="shared" si="156"/>
        <v>4.9925449357388449E-6</v>
      </c>
      <c r="BD27" s="5">
        <f t="shared" si="157"/>
        <v>2.6396175195223427E-5</v>
      </c>
      <c r="BE27" s="5">
        <f t="shared" si="158"/>
        <v>4.2502392479808284E-5</v>
      </c>
      <c r="BF27" s="5">
        <f t="shared" si="159"/>
        <v>3.421808942294327E-5</v>
      </c>
      <c r="BG27" s="5">
        <f t="shared" si="160"/>
        <v>1.8365674266655199E-5</v>
      </c>
      <c r="BH27" s="5">
        <f t="shared" si="161"/>
        <v>7.3929754032977016E-6</v>
      </c>
      <c r="BI27" s="5">
        <f t="shared" si="162"/>
        <v>2.3807929736834586E-6</v>
      </c>
      <c r="BJ27" s="8">
        <f t="shared" si="163"/>
        <v>0.57329671777667479</v>
      </c>
      <c r="BK27" s="8">
        <f t="shared" si="164"/>
        <v>0.24981220755435538</v>
      </c>
      <c r="BL27" s="8">
        <f t="shared" si="165"/>
        <v>0.17021676691815985</v>
      </c>
      <c r="BM27" s="8">
        <f t="shared" si="166"/>
        <v>0.42313654699717618</v>
      </c>
      <c r="BN27" s="8">
        <f t="shared" si="167"/>
        <v>0.57546317708320882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1.6092</v>
      </c>
      <c r="F31">
        <f>VLOOKUP(B31,home!$B$2:$E$405,3,FALSE)</f>
        <v>0.62139999999999995</v>
      </c>
      <c r="G31">
        <f>VLOOKUP(C31,away!$B$2:$E$405,4,FALSE)</f>
        <v>1.0357000000000001</v>
      </c>
      <c r="H31">
        <f>VLOOKUP(A31,away!$A$2:$E$405,3,FALSE)</f>
        <v>1.1609</v>
      </c>
      <c r="I31">
        <f>VLOOKUP(C31,away!$B$2:$E$405,3,FALSE)</f>
        <v>1.1485000000000001</v>
      </c>
      <c r="J31">
        <f>VLOOKUP(B31,home!$B$2:$E$405,4,FALSE)</f>
        <v>2.4119000000000002</v>
      </c>
      <c r="K31" s="3">
        <f t="shared" si="168"/>
        <v>1.0356553406160001</v>
      </c>
      <c r="L31" s="3">
        <f t="shared" si="169"/>
        <v>3.2157709544350004</v>
      </c>
      <c r="M31" s="5">
        <f t="shared" si="170"/>
        <v>1.4243903404863813E-2</v>
      </c>
      <c r="N31" s="5">
        <f t="shared" si="171"/>
        <v>1.4751774632465634E-2</v>
      </c>
      <c r="O31" s="5">
        <f t="shared" si="172"/>
        <v>4.5805130847138852E-2</v>
      </c>
      <c r="P31" s="5">
        <f t="shared" si="173"/>
        <v>4.7438328389454033E-2</v>
      </c>
      <c r="Q31" s="5">
        <f t="shared" si="174"/>
        <v>7.6388770908383322E-3</v>
      </c>
      <c r="R31" s="5">
        <f t="shared" si="175"/>
        <v>7.3649404671161919E-2</v>
      </c>
      <c r="S31" s="5">
        <f t="shared" si="176"/>
        <v>3.9497512311429464E-2</v>
      </c>
      <c r="T31" s="5">
        <f t="shared" si="177"/>
        <v>2.456487907321684E-2</v>
      </c>
      <c r="U31" s="5">
        <f t="shared" si="178"/>
        <v>7.6275399280877829E-2</v>
      </c>
      <c r="V31" s="5">
        <f t="shared" si="179"/>
        <v>1.461596825235646E-2</v>
      </c>
      <c r="W31" s="5">
        <f t="shared" si="180"/>
        <v>2.6370812851453109E-3</v>
      </c>
      <c r="X31" s="5">
        <f t="shared" si="181"/>
        <v>8.4802494012544138E-3</v>
      </c>
      <c r="Y31" s="5">
        <f t="shared" si="182"/>
        <v>1.3635269855459379E-2</v>
      </c>
      <c r="Z31" s="5">
        <f t="shared" si="183"/>
        <v>7.8946538784317288E-2</v>
      </c>
      <c r="AA31" s="5">
        <f t="shared" si="184"/>
        <v>8.1761404515126382E-2</v>
      </c>
      <c r="AB31" s="5">
        <f t="shared" si="185"/>
        <v>4.233831762117788E-2</v>
      </c>
      <c r="AC31" s="5">
        <f t="shared" si="186"/>
        <v>3.0423415284129662E-3</v>
      </c>
      <c r="AD31" s="5">
        <f t="shared" si="187"/>
        <v>6.8277682914981137E-4</v>
      </c>
      <c r="AE31" s="5">
        <f t="shared" si="188"/>
        <v>2.1956538955411921E-3</v>
      </c>
      <c r="AF31" s="5">
        <f t="shared" si="189"/>
        <v>3.5303600116367143E-3</v>
      </c>
      <c r="AG31" s="5">
        <f t="shared" si="190"/>
        <v>3.7842763947067174E-3</v>
      </c>
      <c r="AH31" s="5">
        <f t="shared" si="191"/>
        <v>6.3468496593945961E-2</v>
      </c>
      <c r="AI31" s="5">
        <f t="shared" si="192"/>
        <v>6.5731487458388527E-2</v>
      </c>
      <c r="AJ31" s="5">
        <f t="shared" si="193"/>
        <v>3.4037583016456853E-2</v>
      </c>
      <c r="AK31" s="5">
        <f t="shared" si="194"/>
        <v>1.1750401544218001E-2</v>
      </c>
      <c r="AL31" s="5">
        <f t="shared" si="195"/>
        <v>4.0529226405297374E-4</v>
      </c>
      <c r="AM31" s="5">
        <f t="shared" si="196"/>
        <v>1.4142429391157213E-4</v>
      </c>
      <c r="AN31" s="5">
        <f t="shared" si="197"/>
        <v>4.5478813661231231E-4</v>
      </c>
      <c r="AO31" s="5">
        <f t="shared" si="198"/>
        <v>7.3124724006974574E-4</v>
      </c>
      <c r="AP31" s="5">
        <f t="shared" si="199"/>
        <v>7.8384121170901519E-4</v>
      </c>
      <c r="AQ31" s="5">
        <f t="shared" si="200"/>
        <v>6.3016345037574678E-4</v>
      </c>
      <c r="AR31" s="5">
        <f t="shared" si="201"/>
        <v>4.0820029573693642E-2</v>
      </c>
      <c r="AS31" s="5">
        <f t="shared" si="202"/>
        <v>4.2275481632098884E-2</v>
      </c>
      <c r="AT31" s="5">
        <f t="shared" si="203"/>
        <v>2.1891414164698409E-2</v>
      </c>
      <c r="AU31" s="5">
        <f t="shared" si="204"/>
        <v>7.5573199977688873E-3</v>
      </c>
      <c r="AV31" s="5">
        <f t="shared" si="205"/>
        <v>1.9566947041083607E-3</v>
      </c>
      <c r="AW31" s="5">
        <f t="shared" si="206"/>
        <v>3.7494379504312298E-5</v>
      </c>
      <c r="AX31" s="5">
        <f t="shared" si="207"/>
        <v>2.4411137547061079E-5</v>
      </c>
      <c r="AY31" s="5">
        <f t="shared" si="208"/>
        <v>7.8500627088556684E-5</v>
      </c>
      <c r="AZ31" s="5">
        <f t="shared" si="209"/>
        <v>1.2622001824815705E-4</v>
      </c>
      <c r="BA31" s="5">
        <f t="shared" si="210"/>
        <v>1.3529822285022634E-4</v>
      </c>
      <c r="BB31" s="5">
        <f t="shared" si="211"/>
        <v>1.0877202380710793E-4</v>
      </c>
      <c r="BC31" s="5">
        <f t="shared" si="212"/>
        <v>6.9957182962802035E-5</v>
      </c>
      <c r="BD31" s="5">
        <f t="shared" si="213"/>
        <v>2.1877977577043618E-2</v>
      </c>
      <c r="BE31" s="5">
        <f t="shared" si="214"/>
        <v>2.2658044319542318E-2</v>
      </c>
      <c r="BF31" s="5">
        <f t="shared" si="215"/>
        <v>1.1732962303724011E-2</v>
      </c>
      <c r="BG31" s="5">
        <f t="shared" si="216"/>
        <v>4.050435023699327E-3</v>
      </c>
      <c r="BH31" s="5">
        <f t="shared" si="217"/>
        <v>1.0487136660280753E-3</v>
      </c>
      <c r="BI31" s="5">
        <f t="shared" si="218"/>
        <v>2.1722118179979221E-4</v>
      </c>
      <c r="BJ31" s="8">
        <f t="shared" si="219"/>
        <v>8.5185822014596665E-2</v>
      </c>
      <c r="BK31" s="8">
        <f t="shared" si="220"/>
        <v>0.11932184677765828</v>
      </c>
      <c r="BL31" s="8">
        <f t="shared" si="221"/>
        <v>0.67090391969269758</v>
      </c>
      <c r="BM31" s="8">
        <f t="shared" si="222"/>
        <v>0.75078970198576289</v>
      </c>
      <c r="BN31" s="8">
        <f t="shared" si="223"/>
        <v>0.20352741903592259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1.6092</v>
      </c>
      <c r="F32">
        <f>VLOOKUP(B32,home!$B$2:$E$405,3,FALSE)</f>
        <v>0.8286</v>
      </c>
      <c r="G32">
        <f>VLOOKUP(C32,away!$B$2:$E$405,4,FALSE)</f>
        <v>0.74570000000000003</v>
      </c>
      <c r="H32">
        <f>VLOOKUP(A32,away!$A$2:$E$405,3,FALSE)</f>
        <v>1.1609</v>
      </c>
      <c r="I32">
        <f>VLOOKUP(C32,away!$B$2:$E$405,3,FALSE)</f>
        <v>1.3782000000000001</v>
      </c>
      <c r="J32">
        <f>VLOOKUP(B32,home!$B$2:$E$405,4,FALSE)</f>
        <v>0.71779999999999999</v>
      </c>
      <c r="K32" s="3">
        <f t="shared" si="168"/>
        <v>0.99430379258400003</v>
      </c>
      <c r="L32" s="3">
        <f t="shared" si="169"/>
        <v>1.1484458183640001</v>
      </c>
      <c r="M32" s="5">
        <f t="shared" si="170"/>
        <v>0.11733178232647154</v>
      </c>
      <c r="N32" s="5">
        <f t="shared" si="171"/>
        <v>0.11666343615785098</v>
      </c>
      <c r="O32" s="5">
        <f t="shared" si="172"/>
        <v>0.13474919477403133</v>
      </c>
      <c r="P32" s="5">
        <f t="shared" si="173"/>
        <v>0.13398163541145947</v>
      </c>
      <c r="Q32" s="5">
        <f t="shared" si="174"/>
        <v>5.7999448513816304E-2</v>
      </c>
      <c r="R32" s="5">
        <f t="shared" si="175"/>
        <v>7.7376074633076261E-2</v>
      </c>
      <c r="S32" s="5">
        <f t="shared" si="176"/>
        <v>3.8248542448586123E-2</v>
      </c>
      <c r="T32" s="5">
        <f t="shared" si="177"/>
        <v>6.660922411311046E-2</v>
      </c>
      <c r="U32" s="5">
        <f t="shared" si="178"/>
        <v>7.6935324462930346E-2</v>
      </c>
      <c r="V32" s="5">
        <f t="shared" si="179"/>
        <v>4.8529072077628851E-3</v>
      </c>
      <c r="W32" s="5">
        <f t="shared" si="180"/>
        <v>1.9223023875022664E-2</v>
      </c>
      <c r="X32" s="5">
        <f t="shared" si="181"/>
        <v>2.2076601385581117E-2</v>
      </c>
      <c r="Y32" s="5">
        <f t="shared" si="182"/>
        <v>1.2676890272479766E-2</v>
      </c>
      <c r="Z32" s="5">
        <f t="shared" si="183"/>
        <v>2.962074311792573E-2</v>
      </c>
      <c r="AA32" s="5">
        <f t="shared" si="184"/>
        <v>2.9452017221309967E-2</v>
      </c>
      <c r="AB32" s="5">
        <f t="shared" si="185"/>
        <v>1.4642126211198894E-2</v>
      </c>
      <c r="AC32" s="5">
        <f t="shared" si="186"/>
        <v>3.4634714445217987E-4</v>
      </c>
      <c r="AD32" s="5">
        <f t="shared" si="187"/>
        <v>4.7783813859669528E-3</v>
      </c>
      <c r="AE32" s="5">
        <f t="shared" si="188"/>
        <v>5.4877121212621224E-3</v>
      </c>
      <c r="AF32" s="5">
        <f t="shared" si="189"/>
        <v>3.1511700190244617E-3</v>
      </c>
      <c r="AG32" s="5">
        <f t="shared" si="190"/>
        <v>1.2063160104342162E-3</v>
      </c>
      <c r="AH32" s="5">
        <f t="shared" si="191"/>
        <v>8.5044546426540114E-3</v>
      </c>
      <c r="AI32" s="5">
        <f t="shared" si="192"/>
        <v>8.4560115050494895E-3</v>
      </c>
      <c r="AJ32" s="5">
        <f t="shared" si="193"/>
        <v>4.2039221548023234E-3</v>
      </c>
      <c r="AK32" s="5">
        <f t="shared" si="194"/>
        <v>1.3933252474159505E-3</v>
      </c>
      <c r="AL32" s="5">
        <f t="shared" si="195"/>
        <v>1.5819808039623604E-5</v>
      </c>
      <c r="AM32" s="5">
        <f t="shared" si="196"/>
        <v>9.5023254689594668E-4</v>
      </c>
      <c r="AN32" s="5">
        <f t="shared" si="197"/>
        <v>1.0912905949560237E-3</v>
      </c>
      <c r="AO32" s="5">
        <f t="shared" si="198"/>
        <v>6.2664406019860368E-4</v>
      </c>
      <c r="AP32" s="5">
        <f t="shared" si="199"/>
        <v>2.3988891684590836E-4</v>
      </c>
      <c r="AQ32" s="5">
        <f t="shared" si="200"/>
        <v>6.8874855855888213E-5</v>
      </c>
      <c r="AR32" s="5">
        <f t="shared" si="201"/>
        <v>1.95338107436446E-3</v>
      </c>
      <c r="AS32" s="5">
        <f t="shared" si="202"/>
        <v>1.9422542106023906E-3</v>
      </c>
      <c r="AT32" s="5">
        <f t="shared" si="203"/>
        <v>9.6559536388210021E-4</v>
      </c>
      <c r="AU32" s="5">
        <f t="shared" si="204"/>
        <v>3.2003171080316662E-4</v>
      </c>
      <c r="AV32" s="5">
        <f t="shared" si="205"/>
        <v>7.9552185949683589E-5</v>
      </c>
      <c r="AW32" s="5">
        <f t="shared" si="206"/>
        <v>5.017972943943681E-7</v>
      </c>
      <c r="AX32" s="5">
        <f t="shared" si="207"/>
        <v>1.5746997086923216E-4</v>
      </c>
      <c r="AY32" s="5">
        <f t="shared" si="208"/>
        <v>1.8084572956267059E-4</v>
      </c>
      <c r="AZ32" s="5">
        <f t="shared" si="209"/>
        <v>1.0384576094261796E-4</v>
      </c>
      <c r="BA32" s="5">
        <f t="shared" si="210"/>
        <v>3.9753743303125732E-5</v>
      </c>
      <c r="BB32" s="5">
        <f t="shared" si="211"/>
        <v>1.1413755065197657E-5</v>
      </c>
      <c r="BC32" s="5">
        <f t="shared" si="212"/>
        <v>2.6216158552914327E-6</v>
      </c>
      <c r="BD32" s="5">
        <f t="shared" si="213"/>
        <v>3.7389205442087375E-4</v>
      </c>
      <c r="BE32" s="5">
        <f t="shared" si="214"/>
        <v>3.7176228772769804E-4</v>
      </c>
      <c r="BF32" s="5">
        <f t="shared" si="215"/>
        <v>1.8482232631367724E-4</v>
      </c>
      <c r="BG32" s="5">
        <f t="shared" si="216"/>
        <v>6.1256513335962304E-5</v>
      </c>
      <c r="BH32" s="5">
        <f t="shared" si="217"/>
        <v>1.522689588260492E-5</v>
      </c>
      <c r="BI32" s="5">
        <f t="shared" si="218"/>
        <v>3.028032065071154E-6</v>
      </c>
      <c r="BJ32" s="8">
        <f t="shared" si="219"/>
        <v>0.31334508540489958</v>
      </c>
      <c r="BK32" s="8">
        <f t="shared" si="220"/>
        <v>0.2949578800763345</v>
      </c>
      <c r="BL32" s="8">
        <f t="shared" si="221"/>
        <v>0.36198325350781624</v>
      </c>
      <c r="BM32" s="8">
        <f t="shared" si="222"/>
        <v>0.36162504635800191</v>
      </c>
      <c r="BN32" s="8">
        <f t="shared" si="223"/>
        <v>0.6381015718167059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1.6092</v>
      </c>
      <c r="F33">
        <f>VLOOKUP(B33,home!$B$2:$E$405,3,FALSE)</f>
        <v>1.2428999999999999</v>
      </c>
      <c r="G33">
        <f>VLOOKUP(C33,away!$B$2:$E$405,4,FALSE)</f>
        <v>1.6571</v>
      </c>
      <c r="H33">
        <f>VLOOKUP(A33,away!$A$2:$E$405,3,FALSE)</f>
        <v>1.1609</v>
      </c>
      <c r="I33">
        <f>VLOOKUP(C33,away!$B$2:$E$405,3,FALSE)</f>
        <v>1.1485000000000001</v>
      </c>
      <c r="J33">
        <f>VLOOKUP(B33,home!$B$2:$E$405,4,FALSE)</f>
        <v>1.1485000000000001</v>
      </c>
      <c r="K33" s="3">
        <f t="shared" si="168"/>
        <v>3.3143237522280002</v>
      </c>
      <c r="L33" s="3">
        <f t="shared" si="169"/>
        <v>1.5312877570250003</v>
      </c>
      <c r="M33" s="5">
        <f t="shared" si="170"/>
        <v>7.8628078048364036E-3</v>
      </c>
      <c r="N33" s="5">
        <f t="shared" si="171"/>
        <v>2.605989066677299E-2</v>
      </c>
      <c r="O33" s="5">
        <f t="shared" si="172"/>
        <v>1.2040221327386604E-2</v>
      </c>
      <c r="P33" s="5">
        <f t="shared" si="173"/>
        <v>3.9905191527439557E-2</v>
      </c>
      <c r="Q33" s="5">
        <f t="shared" si="174"/>
        <v>4.3185457308675269E-2</v>
      </c>
      <c r="R33" s="5">
        <f t="shared" si="175"/>
        <v>9.2185217552492038E-3</v>
      </c>
      <c r="S33" s="5">
        <f t="shared" si="176"/>
        <v>5.0631541249874394E-2</v>
      </c>
      <c r="T33" s="5">
        <f t="shared" si="177"/>
        <v>6.6129362058300264E-2</v>
      </c>
      <c r="U33" s="5">
        <f t="shared" si="178"/>
        <v>3.0553165613852986E-2</v>
      </c>
      <c r="V33" s="5">
        <f t="shared" si="179"/>
        <v>2.8551595209805471E-2</v>
      </c>
      <c r="W33" s="5">
        <f t="shared" si="180"/>
        <v>4.7710195636323567E-2</v>
      </c>
      <c r="X33" s="5">
        <f t="shared" si="181"/>
        <v>7.3058038463169883E-2</v>
      </c>
      <c r="Y33" s="5">
        <f t="shared" si="182"/>
        <v>5.5936439925456813E-2</v>
      </c>
      <c r="Z33" s="5">
        <f t="shared" si="183"/>
        <v>4.7054031672272394E-3</v>
      </c>
      <c r="AA33" s="5">
        <f t="shared" si="184"/>
        <v>1.5595229480950098E-2</v>
      </c>
      <c r="AB33" s="5">
        <f t="shared" si="185"/>
        <v>2.5843819745079637E-2</v>
      </c>
      <c r="AC33" s="5">
        <f t="shared" si="186"/>
        <v>9.0565363507963108E-3</v>
      </c>
      <c r="AD33" s="5">
        <f t="shared" si="187"/>
        <v>3.9531758655227976E-2</v>
      </c>
      <c r="AE33" s="5">
        <f t="shared" si="188"/>
        <v>6.05344980424177E-2</v>
      </c>
      <c r="AF33" s="5">
        <f t="shared" si="189"/>
        <v>4.6347867865004042E-2</v>
      </c>
      <c r="AG33" s="5">
        <f t="shared" si="190"/>
        <v>2.3657307541964368E-2</v>
      </c>
      <c r="AH33" s="5">
        <f t="shared" si="191"/>
        <v>1.801331565460433E-3</v>
      </c>
      <c r="AI33" s="5">
        <f t="shared" si="192"/>
        <v>5.970195993043559E-3</v>
      </c>
      <c r="AJ33" s="5">
        <f t="shared" si="193"/>
        <v>9.8935811926003543E-3</v>
      </c>
      <c r="AK33" s="5">
        <f t="shared" si="194"/>
        <v>1.093017704707719E-2</v>
      </c>
      <c r="AL33" s="5">
        <f t="shared" si="195"/>
        <v>1.8385433123849061E-3</v>
      </c>
      <c r="AM33" s="5">
        <f t="shared" si="196"/>
        <v>2.6204209335673391E-2</v>
      </c>
      <c r="AN33" s="5">
        <f t="shared" si="197"/>
        <v>4.0126184938236886E-2</v>
      </c>
      <c r="AO33" s="5">
        <f t="shared" si="198"/>
        <v>3.072236786602156E-2</v>
      </c>
      <c r="AP33" s="5">
        <f t="shared" si="199"/>
        <v>1.568159526001903E-2</v>
      </c>
      <c r="AQ33" s="5">
        <f t="shared" si="200"/>
        <v>6.0032587080721045E-3</v>
      </c>
      <c r="AR33" s="5">
        <f t="shared" si="201"/>
        <v>5.5167139450644758E-4</v>
      </c>
      <c r="AS33" s="5">
        <f t="shared" si="202"/>
        <v>1.8284176062374625E-3</v>
      </c>
      <c r="AT33" s="5">
        <f t="shared" si="203"/>
        <v>3.0299839506723438E-3</v>
      </c>
      <c r="AU33" s="5">
        <f t="shared" si="204"/>
        <v>3.3474492588609936E-3</v>
      </c>
      <c r="AV33" s="5">
        <f t="shared" si="205"/>
        <v>2.7736326470052517E-3</v>
      </c>
      <c r="AW33" s="5">
        <f t="shared" si="206"/>
        <v>2.5919290196918006E-4</v>
      </c>
      <c r="AX33" s="5">
        <f t="shared" si="207"/>
        <v>1.4474872234929497E-2</v>
      </c>
      <c r="AY33" s="5">
        <f t="shared" si="208"/>
        <v>2.2165194637848648E-2</v>
      </c>
      <c r="AZ33" s="5">
        <f t="shared" si="209"/>
        <v>1.697064559050691E-2</v>
      </c>
      <c r="BA33" s="5">
        <f t="shared" si="210"/>
        <v>8.6623139405178438E-3</v>
      </c>
      <c r="BB33" s="5">
        <f t="shared" si="211"/>
        <v>3.3161238211554906E-3</v>
      </c>
      <c r="BC33" s="5">
        <f t="shared" si="212"/>
        <v>1.0155879616228726E-3</v>
      </c>
      <c r="BD33" s="5">
        <f t="shared" si="213"/>
        <v>1.4079460871810535E-4</v>
      </c>
      <c r="BE33" s="5">
        <f t="shared" si="214"/>
        <v>4.6663891586006402E-4</v>
      </c>
      <c r="BF33" s="5">
        <f t="shared" si="215"/>
        <v>7.7329622127446699E-4</v>
      </c>
      <c r="BG33" s="5">
        <f t="shared" si="216"/>
        <v>8.5431801122604165E-4</v>
      </c>
      <c r="BH33" s="5">
        <f t="shared" si="217"/>
        <v>7.0787161914066441E-4</v>
      </c>
      <c r="BI33" s="5">
        <f t="shared" si="218"/>
        <v>4.6922314416919953E-4</v>
      </c>
      <c r="BJ33" s="8">
        <f t="shared" si="219"/>
        <v>0.66749317045791701</v>
      </c>
      <c r="BK33" s="8">
        <f t="shared" si="220"/>
        <v>0.1600114100929857</v>
      </c>
      <c r="BL33" s="8">
        <f t="shared" si="221"/>
        <v>0.1367895410983711</v>
      </c>
      <c r="BM33" s="8">
        <f t="shared" si="222"/>
        <v>0.8088214326902613</v>
      </c>
      <c r="BN33" s="8">
        <f t="shared" si="223"/>
        <v>0.13827209039036004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1.25</v>
      </c>
      <c r="F34">
        <f>VLOOKUP(B34,home!$B$2:$E$405,3,FALSE)</f>
        <v>1.3332999999999999</v>
      </c>
      <c r="G34">
        <f>VLOOKUP(C34,away!$B$2:$E$405,4,FALSE)</f>
        <v>0.5333</v>
      </c>
      <c r="H34">
        <f>VLOOKUP(A34,away!$A$2:$E$405,3,FALSE)</f>
        <v>0.84089999999999998</v>
      </c>
      <c r="I34">
        <f>VLOOKUP(C34,away!$B$2:$E$405,3,FALSE)</f>
        <v>1.5855999999999999</v>
      </c>
      <c r="J34">
        <f>VLOOKUP(B34,home!$B$2:$E$405,4,FALSE)</f>
        <v>0.59460000000000002</v>
      </c>
      <c r="K34" s="3">
        <f t="shared" si="168"/>
        <v>0.88881111249999989</v>
      </c>
      <c r="L34" s="3">
        <f t="shared" si="169"/>
        <v>0.79279863638399994</v>
      </c>
      <c r="M34" s="5">
        <f t="shared" si="170"/>
        <v>0.18607420208460199</v>
      </c>
      <c r="N34" s="5">
        <f t="shared" si="171"/>
        <v>0.16538481856236489</v>
      </c>
      <c r="O34" s="5">
        <f t="shared" si="172"/>
        <v>0.1475193736789133</v>
      </c>
      <c r="P34" s="5">
        <f t="shared" si="173"/>
        <v>0.13111685863485814</v>
      </c>
      <c r="Q34" s="5">
        <f t="shared" si="174"/>
        <v>7.3497932288513076E-2</v>
      </c>
      <c r="R34" s="5">
        <f t="shared" si="175"/>
        <v>5.8476579146432089E-2</v>
      </c>
      <c r="S34" s="5">
        <f t="shared" si="176"/>
        <v>2.3097815852055729E-2</v>
      </c>
      <c r="T34" s="5">
        <f t="shared" si="177"/>
        <v>5.826906049537673E-2</v>
      </c>
      <c r="U34" s="5">
        <f t="shared" si="178"/>
        <v>5.1974633366334601E-2</v>
      </c>
      <c r="V34" s="5">
        <f t="shared" si="179"/>
        <v>1.808426137959623E-3</v>
      </c>
      <c r="W34" s="5">
        <f t="shared" si="180"/>
        <v>2.177525965460099E-2</v>
      </c>
      <c r="X34" s="5">
        <f t="shared" si="181"/>
        <v>1.7263396161075195E-2</v>
      </c>
      <c r="Y34" s="5">
        <f t="shared" si="182"/>
        <v>6.843198467928596E-3</v>
      </c>
      <c r="Z34" s="5">
        <f t="shared" si="183"/>
        <v>1.5453384069230804E-2</v>
      </c>
      <c r="AA34" s="5">
        <f t="shared" si="184"/>
        <v>1.3735139486462808E-2</v>
      </c>
      <c r="AB34" s="5">
        <f t="shared" si="185"/>
        <v>6.1039723036528408E-3</v>
      </c>
      <c r="AC34" s="5">
        <f t="shared" si="186"/>
        <v>7.9644018228352257E-5</v>
      </c>
      <c r="AD34" s="5">
        <f t="shared" si="187"/>
        <v>4.8385231896455666E-3</v>
      </c>
      <c r="AE34" s="5">
        <f t="shared" si="188"/>
        <v>3.8359745868633672E-3</v>
      </c>
      <c r="AF34" s="5">
        <f t="shared" si="189"/>
        <v>1.5205777108344772E-3</v>
      </c>
      <c r="AG34" s="5">
        <f t="shared" si="190"/>
        <v>4.0183731188849262E-4</v>
      </c>
      <c r="AH34" s="5">
        <f t="shared" si="191"/>
        <v>3.062855454401102E-3</v>
      </c>
      <c r="AI34" s="5">
        <f t="shared" si="192"/>
        <v>2.7222999638529363E-3</v>
      </c>
      <c r="AJ34" s="5">
        <f t="shared" si="193"/>
        <v>1.2098052297154188E-3</v>
      </c>
      <c r="AK34" s="5">
        <f t="shared" si="194"/>
        <v>3.5842944404389308E-4</v>
      </c>
      <c r="AL34" s="5">
        <f t="shared" si="195"/>
        <v>2.2448406844514608E-6</v>
      </c>
      <c r="AM34" s="5">
        <f t="shared" si="196"/>
        <v>8.6010663580918516E-4</v>
      </c>
      <c r="AN34" s="5">
        <f t="shared" si="197"/>
        <v>6.8189136801435164E-4</v>
      </c>
      <c r="AO34" s="5">
        <f t="shared" si="198"/>
        <v>2.7030127336189906E-4</v>
      </c>
      <c r="AP34" s="5">
        <f t="shared" si="199"/>
        <v>7.1431493644724138E-5</v>
      </c>
      <c r="AQ34" s="5">
        <f t="shared" si="200"/>
        <v>1.4157697689102413E-5</v>
      </c>
      <c r="AR34" s="5">
        <f t="shared" si="201"/>
        <v>4.8564552553809822E-4</v>
      </c>
      <c r="AS34" s="5">
        <f t="shared" si="202"/>
        <v>4.3164713983416422E-4</v>
      </c>
      <c r="AT34" s="5">
        <f t="shared" si="203"/>
        <v>1.9182638728172321E-4</v>
      </c>
      <c r="AU34" s="5">
        <f t="shared" si="204"/>
        <v>5.6832474895574749E-5</v>
      </c>
      <c r="AV34" s="5">
        <f t="shared" si="205"/>
        <v>1.2628333809516024E-5</v>
      </c>
      <c r="AW34" s="5">
        <f t="shared" si="206"/>
        <v>4.3939528690933302E-8</v>
      </c>
      <c r="AX34" s="5">
        <f t="shared" si="207"/>
        <v>1.2741205597369896E-4</v>
      </c>
      <c r="AY34" s="5">
        <f t="shared" si="208"/>
        <v>1.0101210423483042E-4</v>
      </c>
      <c r="AZ34" s="5">
        <f t="shared" si="209"/>
        <v>4.0041129247826002E-5</v>
      </c>
      <c r="BA34" s="5">
        <f t="shared" si="210"/>
        <v>1.0581517555650652E-5</v>
      </c>
      <c r="BB34" s="5">
        <f t="shared" si="211"/>
        <v>2.0972531722482982E-6</v>
      </c>
      <c r="BC34" s="5">
        <f t="shared" si="212"/>
        <v>3.3253989102209386E-7</v>
      </c>
      <c r="BD34" s="5">
        <f t="shared" si="213"/>
        <v>6.4169851735432511E-5</v>
      </c>
      <c r="BE34" s="5">
        <f t="shared" si="214"/>
        <v>5.7034877309929825E-5</v>
      </c>
      <c r="BF34" s="5">
        <f t="shared" si="215"/>
        <v>2.5346616376569858E-5</v>
      </c>
      <c r="BG34" s="5">
        <f t="shared" si="216"/>
        <v>7.509451433256591E-6</v>
      </c>
      <c r="BH34" s="5">
        <f t="shared" si="217"/>
        <v>1.6686209706643769E-6</v>
      </c>
      <c r="BI34" s="5">
        <f t="shared" si="218"/>
        <v>2.9661777225540705E-7</v>
      </c>
      <c r="BJ34" s="8">
        <f t="shared" si="219"/>
        <v>0.35580994349768591</v>
      </c>
      <c r="BK34" s="8">
        <f t="shared" si="220"/>
        <v>0.34228020367262313</v>
      </c>
      <c r="BL34" s="8">
        <f t="shared" si="221"/>
        <v>0.28649769397076608</v>
      </c>
      <c r="BM34" s="8">
        <f t="shared" si="222"/>
        <v>0.23787049264991633</v>
      </c>
      <c r="BN34" s="8">
        <f t="shared" si="223"/>
        <v>0.76206976439568352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1.25</v>
      </c>
      <c r="F35">
        <f>VLOOKUP(B35,home!$B$2:$E$405,3,FALSE)</f>
        <v>0.64</v>
      </c>
      <c r="G35">
        <f>VLOOKUP(C35,away!$B$2:$E$405,4,FALSE)</f>
        <v>0.32</v>
      </c>
      <c r="H35">
        <f>VLOOKUP(A35,away!$A$2:$E$405,3,FALSE)</f>
        <v>0.84089999999999998</v>
      </c>
      <c r="I35">
        <f>VLOOKUP(C35,away!$B$2:$E$405,3,FALSE)</f>
        <v>1.1892</v>
      </c>
      <c r="J35">
        <f>VLOOKUP(B35,home!$B$2:$E$405,4,FALSE)</f>
        <v>1.6649</v>
      </c>
      <c r="K35" s="3">
        <f t="shared" si="168"/>
        <v>0.25600000000000001</v>
      </c>
      <c r="L35" s="3">
        <f t="shared" si="169"/>
        <v>1.664897136372</v>
      </c>
      <c r="M35" s="5">
        <f t="shared" si="170"/>
        <v>0.14647549467317106</v>
      </c>
      <c r="N35" s="5">
        <f t="shared" si="171"/>
        <v>3.7497726636331788E-2</v>
      </c>
      <c r="O35" s="5">
        <f t="shared" si="172"/>
        <v>0.24386663163003461</v>
      </c>
      <c r="P35" s="5">
        <f t="shared" si="173"/>
        <v>6.2429857697288857E-2</v>
      </c>
      <c r="Q35" s="5">
        <f t="shared" si="174"/>
        <v>4.7997090094504691E-3</v>
      </c>
      <c r="R35" s="5">
        <f t="shared" si="175"/>
        <v>0.20300642832876503</v>
      </c>
      <c r="S35" s="5">
        <f t="shared" si="176"/>
        <v>6.6521146434769729E-3</v>
      </c>
      <c r="T35" s="5">
        <f t="shared" si="177"/>
        <v>7.9910217852529747E-3</v>
      </c>
      <c r="U35" s="5">
        <f t="shared" si="178"/>
        <v>5.1969645652163846E-2</v>
      </c>
      <c r="V35" s="5">
        <f t="shared" si="179"/>
        <v>3.1502468610113604E-4</v>
      </c>
      <c r="W35" s="5">
        <f t="shared" si="180"/>
        <v>4.0957516880643998E-4</v>
      </c>
      <c r="X35" s="5">
        <f t="shared" si="181"/>
        <v>6.8190052567492041E-4</v>
      </c>
      <c r="Y35" s="5">
        <f t="shared" si="182"/>
        <v>5.6764711624336835E-4</v>
      </c>
      <c r="Z35" s="5">
        <f t="shared" si="183"/>
        <v>0.1126616070632229</v>
      </c>
      <c r="AA35" s="5">
        <f t="shared" si="184"/>
        <v>2.884137140818506E-2</v>
      </c>
      <c r="AB35" s="5">
        <f t="shared" si="185"/>
        <v>3.6916955402476882E-3</v>
      </c>
      <c r="AC35" s="5">
        <f t="shared" si="186"/>
        <v>8.3917391644203145E-6</v>
      </c>
      <c r="AD35" s="5">
        <f t="shared" si="187"/>
        <v>2.6212810803612159E-5</v>
      </c>
      <c r="AE35" s="5">
        <f t="shared" si="188"/>
        <v>4.3641633643194905E-5</v>
      </c>
      <c r="AF35" s="5">
        <f t="shared" si="189"/>
        <v>3.6329415439575574E-5</v>
      </c>
      <c r="AG35" s="5">
        <f t="shared" si="190"/>
        <v>2.0161579910472702E-5</v>
      </c>
      <c r="AH35" s="5">
        <f t="shared" si="191"/>
        <v>4.6892496744656835E-2</v>
      </c>
      <c r="AI35" s="5">
        <f t="shared" si="192"/>
        <v>1.2004479166632149E-2</v>
      </c>
      <c r="AJ35" s="5">
        <f t="shared" si="193"/>
        <v>1.5365733333289153E-3</v>
      </c>
      <c r="AK35" s="5">
        <f t="shared" si="194"/>
        <v>1.3112092444406742E-4</v>
      </c>
      <c r="AL35" s="5">
        <f t="shared" si="195"/>
        <v>1.4306695684120734E-7</v>
      </c>
      <c r="AM35" s="5">
        <f t="shared" si="196"/>
        <v>1.3420959131449431E-6</v>
      </c>
      <c r="AN35" s="5">
        <f t="shared" si="197"/>
        <v>2.2344516425315802E-6</v>
      </c>
      <c r="AO35" s="5">
        <f t="shared" si="198"/>
        <v>1.86006607050627E-6</v>
      </c>
      <c r="AP35" s="5">
        <f t="shared" si="199"/>
        <v>1.0322728914162028E-6</v>
      </c>
      <c r="AQ35" s="5">
        <f t="shared" si="200"/>
        <v>4.2965704521832033E-7</v>
      </c>
      <c r="AR35" s="5">
        <f t="shared" si="201"/>
        <v>1.5614236709502505E-2</v>
      </c>
      <c r="AS35" s="5">
        <f t="shared" si="202"/>
        <v>3.9972445976326409E-3</v>
      </c>
      <c r="AT35" s="5">
        <f t="shared" si="203"/>
        <v>5.1164730849697813E-4</v>
      </c>
      <c r="AU35" s="5">
        <f t="shared" si="204"/>
        <v>4.3660570325075461E-5</v>
      </c>
      <c r="AV35" s="5">
        <f t="shared" si="205"/>
        <v>2.7942765008048295E-6</v>
      </c>
      <c r="AW35" s="5">
        <f t="shared" si="206"/>
        <v>1.6938081191422742E-9</v>
      </c>
      <c r="AX35" s="5">
        <f t="shared" si="207"/>
        <v>5.7262758960850886E-8</v>
      </c>
      <c r="AY35" s="5">
        <f t="shared" si="208"/>
        <v>9.533660341468072E-8</v>
      </c>
      <c r="AZ35" s="5">
        <f t="shared" si="209"/>
        <v>7.9362819008267491E-8</v>
      </c>
      <c r="BA35" s="5">
        <f t="shared" si="210"/>
        <v>4.4043643367091304E-8</v>
      </c>
      <c r="BB35" s="5">
        <f t="shared" si="211"/>
        <v>1.8332033929314994E-8</v>
      </c>
      <c r="BC35" s="5">
        <f t="shared" si="212"/>
        <v>6.1041901585581767E-9</v>
      </c>
      <c r="BD35" s="5">
        <f t="shared" si="213"/>
        <v>4.3326829973808767E-3</v>
      </c>
      <c r="BE35" s="5">
        <f t="shared" si="214"/>
        <v>1.1091668473295043E-3</v>
      </c>
      <c r="BF35" s="5">
        <f t="shared" si="215"/>
        <v>1.4197335645817658E-4</v>
      </c>
      <c r="BG35" s="5">
        <f t="shared" si="216"/>
        <v>1.2115059751097733E-5</v>
      </c>
      <c r="BH35" s="5">
        <f t="shared" si="217"/>
        <v>7.753638240702549E-7</v>
      </c>
      <c r="BI35" s="5">
        <f t="shared" si="218"/>
        <v>3.9698627792397066E-8</v>
      </c>
      <c r="BJ35" s="8">
        <f t="shared" si="219"/>
        <v>5.208112466716848E-2</v>
      </c>
      <c r="BK35" s="8">
        <f t="shared" si="220"/>
        <v>0.21588112184276273</v>
      </c>
      <c r="BL35" s="8">
        <f t="shared" si="221"/>
        <v>0.61770677951428776</v>
      </c>
      <c r="BM35" s="8">
        <f t="shared" si="222"/>
        <v>0.30025469146960448</v>
      </c>
      <c r="BN35" s="8">
        <f t="shared" si="223"/>
        <v>0.69807584797504174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1.3125</v>
      </c>
      <c r="F36">
        <f>VLOOKUP(B36,home!$B$2:$E$405,3,FALSE)</f>
        <v>0.60950000000000004</v>
      </c>
      <c r="G36">
        <f>VLOOKUP(C36,away!$B$2:$E$405,4,FALSE)</f>
        <v>0.9143</v>
      </c>
      <c r="H36">
        <f>VLOOKUP(A36,away!$A$2:$E$405,3,FALSE)</f>
        <v>1.2</v>
      </c>
      <c r="I36">
        <f>VLOOKUP(C36,away!$B$2:$E$405,3,FALSE)</f>
        <v>2</v>
      </c>
      <c r="J36">
        <f>VLOOKUP(B36,home!$B$2:$E$405,4,FALSE)</f>
        <v>1</v>
      </c>
      <c r="K36" s="3">
        <f t="shared" si="168"/>
        <v>0.73141142812500004</v>
      </c>
      <c r="L36" s="3">
        <f t="shared" si="169"/>
        <v>2.4</v>
      </c>
      <c r="M36" s="5">
        <f t="shared" si="170"/>
        <v>4.3656136249418907E-2</v>
      </c>
      <c r="N36" s="5">
        <f t="shared" si="171"/>
        <v>3.1930596960607065E-2</v>
      </c>
      <c r="O36" s="5">
        <f t="shared" si="172"/>
        <v>0.10477472699860538</v>
      </c>
      <c r="P36" s="5">
        <f t="shared" si="173"/>
        <v>7.6633432705456958E-2</v>
      </c>
      <c r="Q36" s="5">
        <f t="shared" si="174"/>
        <v>1.1677201761920698E-2</v>
      </c>
      <c r="R36" s="5">
        <f t="shared" si="175"/>
        <v>0.1257296723983265</v>
      </c>
      <c r="S36" s="5">
        <f t="shared" si="176"/>
        <v>3.3630341074331618E-2</v>
      </c>
      <c r="T36" s="5">
        <f t="shared" si="177"/>
        <v>2.8025284228609674E-2</v>
      </c>
      <c r="U36" s="5">
        <f t="shared" si="178"/>
        <v>9.1960119246548372E-2</v>
      </c>
      <c r="V36" s="5">
        <f t="shared" si="179"/>
        <v>6.5593642116020638E-3</v>
      </c>
      <c r="W36" s="5">
        <f t="shared" si="180"/>
        <v>2.8469462723967292E-3</v>
      </c>
      <c r="X36" s="5">
        <f t="shared" si="181"/>
        <v>6.8326710537521497E-3</v>
      </c>
      <c r="Y36" s="5">
        <f t="shared" si="182"/>
        <v>8.1992052645025824E-3</v>
      </c>
      <c r="Z36" s="5">
        <f t="shared" si="183"/>
        <v>0.10058373791866117</v>
      </c>
      <c r="AA36" s="5">
        <f t="shared" si="184"/>
        <v>7.3568095397238686E-2</v>
      </c>
      <c r="AB36" s="5">
        <f t="shared" si="185"/>
        <v>2.6904272859465287E-2</v>
      </c>
      <c r="AC36" s="5">
        <f t="shared" si="186"/>
        <v>7.1963909183998191E-4</v>
      </c>
      <c r="AD36" s="5">
        <f t="shared" si="187"/>
        <v>5.2057225972220909E-4</v>
      </c>
      <c r="AE36" s="5">
        <f t="shared" si="188"/>
        <v>1.2493734233333018E-3</v>
      </c>
      <c r="AF36" s="5">
        <f t="shared" si="189"/>
        <v>1.4992481079999626E-3</v>
      </c>
      <c r="AG36" s="5">
        <f t="shared" si="190"/>
        <v>1.1993984863999697E-3</v>
      </c>
      <c r="AH36" s="5">
        <f t="shared" si="191"/>
        <v>6.0350242751196707E-2</v>
      </c>
      <c r="AI36" s="5">
        <f t="shared" si="192"/>
        <v>4.4140857238343212E-2</v>
      </c>
      <c r="AJ36" s="5">
        <f t="shared" si="193"/>
        <v>1.6142563715679174E-2</v>
      </c>
      <c r="AK36" s="5">
        <f t="shared" si="194"/>
        <v>3.9356185269612386E-3</v>
      </c>
      <c r="AL36" s="5">
        <f t="shared" si="195"/>
        <v>5.0529816566136882E-5</v>
      </c>
      <c r="AM36" s="5">
        <f t="shared" si="196"/>
        <v>7.6150499985135916E-5</v>
      </c>
      <c r="AN36" s="5">
        <f t="shared" si="197"/>
        <v>1.8276119996432619E-4</v>
      </c>
      <c r="AO36" s="5">
        <f t="shared" si="198"/>
        <v>2.1931343995719148E-4</v>
      </c>
      <c r="AP36" s="5">
        <f t="shared" si="199"/>
        <v>1.7545075196575316E-4</v>
      </c>
      <c r="AQ36" s="5">
        <f t="shared" si="200"/>
        <v>1.052704511794519E-4</v>
      </c>
      <c r="AR36" s="5">
        <f t="shared" si="201"/>
        <v>2.8968116520574402E-2</v>
      </c>
      <c r="AS36" s="5">
        <f t="shared" si="202"/>
        <v>2.1187611474404729E-2</v>
      </c>
      <c r="AT36" s="5">
        <f t="shared" si="203"/>
        <v>7.7484305835259989E-3</v>
      </c>
      <c r="AU36" s="5">
        <f t="shared" si="204"/>
        <v>1.8890968929413934E-3</v>
      </c>
      <c r="AV36" s="5">
        <f t="shared" si="205"/>
        <v>3.4542676408319111E-4</v>
      </c>
      <c r="AW36" s="5">
        <f t="shared" si="206"/>
        <v>2.4638723531688304E-6</v>
      </c>
      <c r="AX36" s="5">
        <f t="shared" si="207"/>
        <v>9.2828909910935054E-6</v>
      </c>
      <c r="AY36" s="5">
        <f t="shared" si="208"/>
        <v>2.227893837862441E-5</v>
      </c>
      <c r="AZ36" s="5">
        <f t="shared" si="209"/>
        <v>2.6734726054349298E-5</v>
      </c>
      <c r="BA36" s="5">
        <f t="shared" si="210"/>
        <v>2.1387780843479435E-5</v>
      </c>
      <c r="BB36" s="5">
        <f t="shared" si="211"/>
        <v>1.2832668506087664E-5</v>
      </c>
      <c r="BC36" s="5">
        <f t="shared" si="212"/>
        <v>6.1596808829220745E-6</v>
      </c>
      <c r="BD36" s="5">
        <f t="shared" si="213"/>
        <v>1.1587246608229764E-2</v>
      </c>
      <c r="BE36" s="5">
        <f t="shared" si="214"/>
        <v>8.4750445897618931E-3</v>
      </c>
      <c r="BF36" s="5">
        <f t="shared" si="215"/>
        <v>3.0993722334104004E-3</v>
      </c>
      <c r="BG36" s="5">
        <f t="shared" si="216"/>
        <v>7.5563875717655756E-4</v>
      </c>
      <c r="BH36" s="5">
        <f t="shared" si="217"/>
        <v>1.3817070563327649E-4</v>
      </c>
      <c r="BI36" s="5">
        <f t="shared" si="218"/>
        <v>2.0211926626454756E-5</v>
      </c>
      <c r="BJ36" s="8">
        <f t="shared" si="219"/>
        <v>9.4838120847952775E-2</v>
      </c>
      <c r="BK36" s="8">
        <f t="shared" si="220"/>
        <v>0.16127172208759424</v>
      </c>
      <c r="BL36" s="8">
        <f t="shared" si="221"/>
        <v>0.63172053618873258</v>
      </c>
      <c r="BM36" s="8">
        <f t="shared" si="222"/>
        <v>0.59399253490257975</v>
      </c>
      <c r="BN36" s="8">
        <f t="shared" si="223"/>
        <v>0.39440176707433555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1.3125</v>
      </c>
      <c r="F37">
        <f>VLOOKUP(B37,home!$B$2:$E$405,3,FALSE)</f>
        <v>1.3714</v>
      </c>
      <c r="G37">
        <f>VLOOKUP(C37,away!$B$2:$E$405,4,FALSE)</f>
        <v>1.8286</v>
      </c>
      <c r="H37">
        <f>VLOOKUP(A37,away!$A$2:$E$405,3,FALSE)</f>
        <v>1.2</v>
      </c>
      <c r="I37">
        <f>VLOOKUP(C37,away!$B$2:$E$405,3,FALSE)</f>
        <v>1.1667000000000001</v>
      </c>
      <c r="J37">
        <f>VLOOKUP(B37,home!$B$2:$E$405,4,FALSE)</f>
        <v>0.83330000000000004</v>
      </c>
      <c r="K37" s="3">
        <f t="shared" si="168"/>
        <v>3.2914114274999999</v>
      </c>
      <c r="L37" s="3">
        <f t="shared" si="169"/>
        <v>1.1666533320000001</v>
      </c>
      <c r="M37" s="5">
        <f t="shared" si="170"/>
        <v>1.1584760906577746E-2</v>
      </c>
      <c r="N37" s="5">
        <f t="shared" si="171"/>
        <v>3.8130214432765257E-2</v>
      </c>
      <c r="O37" s="5">
        <f t="shared" si="172"/>
        <v>1.3515399912082268E-2</v>
      </c>
      <c r="P37" s="5">
        <f t="shared" si="173"/>
        <v>4.4484741717860078E-2</v>
      </c>
      <c r="Q37" s="5">
        <f t="shared" si="174"/>
        <v>6.2751111758514513E-2</v>
      </c>
      <c r="R37" s="5">
        <f t="shared" si="175"/>
        <v>7.8838931703716433E-3</v>
      </c>
      <c r="S37" s="5">
        <f t="shared" si="176"/>
        <v>4.2704641504105627E-2</v>
      </c>
      <c r="T37" s="5">
        <f t="shared" si="177"/>
        <v>7.3208793619775336E-2</v>
      </c>
      <c r="U37" s="5">
        <f t="shared" si="178"/>
        <v>2.5949136074150433E-2</v>
      </c>
      <c r="V37" s="5">
        <f t="shared" si="179"/>
        <v>1.8220343880912142E-2</v>
      </c>
      <c r="W37" s="5">
        <f t="shared" si="180"/>
        <v>6.884657544343474E-2</v>
      </c>
      <c r="X37" s="5">
        <f t="shared" si="181"/>
        <v>8.0320086637872531E-2</v>
      </c>
      <c r="Y37" s="5">
        <f t="shared" si="182"/>
        <v>4.6852848351301338E-2</v>
      </c>
      <c r="Z37" s="5">
        <f t="shared" si="183"/>
        <v>3.0659234121153747E-3</v>
      </c>
      <c r="AA37" s="5">
        <f t="shared" si="184"/>
        <v>1.0091215354476336E-2</v>
      </c>
      <c r="AB37" s="5">
        <f t="shared" si="185"/>
        <v>1.6607170767543443E-2</v>
      </c>
      <c r="AC37" s="5">
        <f t="shared" si="186"/>
        <v>4.3728097740279911E-3</v>
      </c>
      <c r="AD37" s="5">
        <f t="shared" si="187"/>
        <v>5.6650601289690503E-2</v>
      </c>
      <c r="AE37" s="5">
        <f t="shared" si="188"/>
        <v>6.6091612754420923E-2</v>
      </c>
      <c r="AF37" s="5">
        <f t="shared" si="189"/>
        <v>3.855300011859944E-2</v>
      </c>
      <c r="AG37" s="5">
        <f t="shared" si="190"/>
        <v>1.4992662015653481E-2</v>
      </c>
      <c r="AH37" s="5">
        <f t="shared" si="191"/>
        <v>8.9421744110030244E-4</v>
      </c>
      <c r="AI37" s="5">
        <f t="shared" si="192"/>
        <v>2.9432375043073437E-3</v>
      </c>
      <c r="AJ37" s="5">
        <f t="shared" si="193"/>
        <v>4.8437027777618871E-3</v>
      </c>
      <c r="AK37" s="5">
        <f t="shared" si="194"/>
        <v>5.3142062247129879E-3</v>
      </c>
      <c r="AL37" s="5">
        <f t="shared" si="195"/>
        <v>6.7165240594139694E-4</v>
      </c>
      <c r="AM37" s="5">
        <f t="shared" si="196"/>
        <v>3.7292087291926727E-2</v>
      </c>
      <c r="AN37" s="5">
        <f t="shared" si="197"/>
        <v>4.3506937896361175E-2</v>
      </c>
      <c r="AO37" s="5">
        <f t="shared" si="198"/>
        <v>2.5378757030953422E-2</v>
      </c>
      <c r="AP37" s="5">
        <f t="shared" si="199"/>
        <v>9.8694038173934139E-3</v>
      </c>
      <c r="AQ37" s="5">
        <f t="shared" si="200"/>
        <v>2.8785432121038856E-3</v>
      </c>
      <c r="AR37" s="5">
        <f t="shared" si="201"/>
        <v>2.0864835143843656E-4</v>
      </c>
      <c r="AS37" s="5">
        <f t="shared" si="202"/>
        <v>6.8674756825350624E-4</v>
      </c>
      <c r="AT37" s="5">
        <f t="shared" si="203"/>
        <v>1.1301843969787136E-3</v>
      </c>
      <c r="AU37" s="5">
        <f t="shared" si="204"/>
        <v>1.2399672797993111E-3</v>
      </c>
      <c r="AV37" s="5">
        <f t="shared" si="205"/>
        <v>1.0203106186143858E-3</v>
      </c>
      <c r="AW37" s="5">
        <f t="shared" si="206"/>
        <v>7.1641731282990015E-5</v>
      </c>
      <c r="AX37" s="5">
        <f t="shared" si="207"/>
        <v>2.0457267044662504E-2</v>
      </c>
      <c r="AY37" s="5">
        <f t="shared" si="208"/>
        <v>2.3866538761269304E-2</v>
      </c>
      <c r="AZ37" s="5">
        <f t="shared" si="209"/>
        <v>1.3921988484570994E-2</v>
      </c>
      <c r="BA37" s="5">
        <f t="shared" si="210"/>
        <v>5.4140447511967947E-3</v>
      </c>
      <c r="BB37" s="5">
        <f t="shared" si="211"/>
        <v>1.5790783371452124E-3</v>
      </c>
      <c r="BC37" s="5">
        <f t="shared" si="212"/>
        <v>3.684474007038967E-4</v>
      </c>
      <c r="BD37" s="5">
        <f t="shared" si="213"/>
        <v>4.0570049070326483E-5</v>
      </c>
      <c r="BE37" s="5">
        <f t="shared" si="214"/>
        <v>1.3353272312430835E-4</v>
      </c>
      <c r="BF37" s="5">
        <f t="shared" si="215"/>
        <v>2.1975556541827107E-4</v>
      </c>
      <c r="BG37" s="5">
        <f t="shared" si="216"/>
        <v>2.4110199309147366E-4</v>
      </c>
      <c r="BH37" s="5">
        <f t="shared" si="217"/>
        <v>1.9839146381357565E-4</v>
      </c>
      <c r="BI37" s="5">
        <f t="shared" si="218"/>
        <v>1.3059758622289118E-4</v>
      </c>
      <c r="BJ37" s="8">
        <f t="shared" si="219"/>
        <v>0.73093060045031544</v>
      </c>
      <c r="BK37" s="8">
        <f t="shared" si="220"/>
        <v>0.1459054889506943</v>
      </c>
      <c r="BL37" s="8">
        <f t="shared" si="221"/>
        <v>9.3291986822331849E-2</v>
      </c>
      <c r="BM37" s="8">
        <f t="shared" si="222"/>
        <v>0.77104898070729933</v>
      </c>
      <c r="BN37" s="8">
        <f t="shared" si="223"/>
        <v>0.17835012189817151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1.3125</v>
      </c>
      <c r="F38">
        <f>VLOOKUP(B38,home!$B$2:$E$405,3,FALSE)</f>
        <v>1.1429</v>
      </c>
      <c r="G38">
        <f>VLOOKUP(C38,away!$B$2:$E$405,4,FALSE)</f>
        <v>0.45710000000000001</v>
      </c>
      <c r="H38">
        <f>VLOOKUP(A38,away!$A$2:$E$405,3,FALSE)</f>
        <v>1.2</v>
      </c>
      <c r="I38">
        <f>VLOOKUP(C38,away!$B$2:$E$405,3,FALSE)</f>
        <v>0.5</v>
      </c>
      <c r="J38">
        <f>VLOOKUP(B38,home!$B$2:$E$405,4,FALSE)</f>
        <v>0.83330000000000004</v>
      </c>
      <c r="K38" s="3">
        <f t="shared" si="168"/>
        <v>0.68567571187500009</v>
      </c>
      <c r="L38" s="3">
        <f t="shared" si="169"/>
        <v>0.49997999999999998</v>
      </c>
      <c r="M38" s="5">
        <f t="shared" si="170"/>
        <v>0.30554576381273207</v>
      </c>
      <c r="N38" s="5">
        <f t="shared" si="171"/>
        <v>0.20950530911268569</v>
      </c>
      <c r="O38" s="5">
        <f t="shared" si="172"/>
        <v>0.15276677099108976</v>
      </c>
      <c r="P38" s="5">
        <f t="shared" si="173"/>
        <v>0.10474846445016057</v>
      </c>
      <c r="Q38" s="5">
        <f t="shared" si="174"/>
        <v>7.1826350983716342E-2</v>
      </c>
      <c r="R38" s="5">
        <f t="shared" si="175"/>
        <v>3.8190165080062517E-2</v>
      </c>
      <c r="S38" s="5">
        <f t="shared" si="176"/>
        <v>8.9775756238199729E-3</v>
      </c>
      <c r="T38" s="5">
        <f t="shared" si="177"/>
        <v>3.5911738964838492E-2</v>
      </c>
      <c r="U38" s="5">
        <f t="shared" si="178"/>
        <v>2.6186068627895635E-2</v>
      </c>
      <c r="V38" s="5">
        <f t="shared" si="179"/>
        <v>3.4196996269734103E-4</v>
      </c>
      <c r="W38" s="5">
        <f t="shared" si="180"/>
        <v>1.6416528114047774E-2</v>
      </c>
      <c r="X38" s="5">
        <f t="shared" si="181"/>
        <v>8.2079357264616057E-3</v>
      </c>
      <c r="Y38" s="5">
        <f t="shared" si="182"/>
        <v>2.0519018522581365E-3</v>
      </c>
      <c r="Z38" s="5">
        <f t="shared" si="183"/>
        <v>6.3647729122432196E-3</v>
      </c>
      <c r="AA38" s="5">
        <f t="shared" si="184"/>
        <v>4.3641701975250871E-3</v>
      </c>
      <c r="AB38" s="5">
        <f t="shared" si="185"/>
        <v>1.4962027534658367E-3</v>
      </c>
      <c r="AC38" s="5">
        <f t="shared" si="186"/>
        <v>7.3272224497644366E-6</v>
      </c>
      <c r="AD38" s="5">
        <f t="shared" si="187"/>
        <v>2.814103650278915E-3</v>
      </c>
      <c r="AE38" s="5">
        <f t="shared" si="188"/>
        <v>1.4069955430664517E-3</v>
      </c>
      <c r="AF38" s="5">
        <f t="shared" si="189"/>
        <v>3.5173481581118215E-4</v>
      </c>
      <c r="AG38" s="5">
        <f t="shared" si="190"/>
        <v>5.8620124403091626E-5</v>
      </c>
      <c r="AH38" s="5">
        <f t="shared" si="191"/>
        <v>7.9556479016584119E-4</v>
      </c>
      <c r="AI38" s="5">
        <f t="shared" si="192"/>
        <v>5.4549945383964812E-4</v>
      </c>
      <c r="AJ38" s="5">
        <f t="shared" si="193"/>
        <v>1.8701786316946225E-4</v>
      </c>
      <c r="AK38" s="5">
        <f t="shared" si="194"/>
        <v>4.2744535487354134E-5</v>
      </c>
      <c r="AL38" s="5">
        <f t="shared" si="195"/>
        <v>1.0047795010739884E-7</v>
      </c>
      <c r="AM38" s="5">
        <f t="shared" si="196"/>
        <v>3.8591250473900632E-4</v>
      </c>
      <c r="AN38" s="5">
        <f t="shared" si="197"/>
        <v>1.9294853411940834E-4</v>
      </c>
      <c r="AO38" s="5">
        <f t="shared" si="198"/>
        <v>4.8235204044510876E-5</v>
      </c>
      <c r="AP38" s="5">
        <f t="shared" si="199"/>
        <v>8.038879106058184E-6</v>
      </c>
      <c r="AQ38" s="5">
        <f t="shared" si="200"/>
        <v>1.0048196938617426E-6</v>
      </c>
      <c r="AR38" s="5">
        <f t="shared" si="201"/>
        <v>7.9553296757423487E-5</v>
      </c>
      <c r="AS38" s="5">
        <f t="shared" si="202"/>
        <v>5.4547763386149478E-5</v>
      </c>
      <c r="AT38" s="5">
        <f t="shared" si="203"/>
        <v>1.8701038245493553E-5</v>
      </c>
      <c r="AU38" s="5">
        <f t="shared" si="204"/>
        <v>4.2742825705934651E-6</v>
      </c>
      <c r="AV38" s="5">
        <f t="shared" si="205"/>
        <v>7.3269293608664489E-7</v>
      </c>
      <c r="AW38" s="5">
        <f t="shared" si="206"/>
        <v>9.5684075216712036E-10</v>
      </c>
      <c r="AX38" s="5">
        <f t="shared" si="207"/>
        <v>4.4101805234730399E-5</v>
      </c>
      <c r="AY38" s="5">
        <f t="shared" si="208"/>
        <v>2.2050020581260506E-5</v>
      </c>
      <c r="AZ38" s="5">
        <f t="shared" si="209"/>
        <v>5.512284645109312E-6</v>
      </c>
      <c r="BA38" s="5">
        <f t="shared" si="210"/>
        <v>9.1867735895391793E-7</v>
      </c>
      <c r="BB38" s="5">
        <f t="shared" si="211"/>
        <v>1.1483007648244497E-7</v>
      </c>
      <c r="BC38" s="5">
        <f t="shared" si="212"/>
        <v>1.148254832793857E-8</v>
      </c>
      <c r="BD38" s="5">
        <f t="shared" si="213"/>
        <v>6.6291762187960931E-6</v>
      </c>
      <c r="BE38" s="5">
        <f t="shared" si="214"/>
        <v>4.545465122967832E-6</v>
      </c>
      <c r="BF38" s="5">
        <f t="shared" si="215"/>
        <v>1.5583575169969764E-6</v>
      </c>
      <c r="BG38" s="5">
        <f t="shared" si="216"/>
        <v>3.5617596660755321E-7</v>
      </c>
      <c r="BH38" s="5">
        <f t="shared" si="217"/>
        <v>6.1055302364100061E-8</v>
      </c>
      <c r="BI38" s="5">
        <f t="shared" si="218"/>
        <v>8.3728275824495381E-9</v>
      </c>
      <c r="BJ38" s="8">
        <f t="shared" si="219"/>
        <v>0.34926006792971537</v>
      </c>
      <c r="BK38" s="8">
        <f t="shared" si="220"/>
        <v>0.41964325157039112</v>
      </c>
      <c r="BL38" s="8">
        <f t="shared" si="221"/>
        <v>0.22474517196955221</v>
      </c>
      <c r="BM38" s="8">
        <f t="shared" si="222"/>
        <v>0.11740839088771446</v>
      </c>
      <c r="BN38" s="8">
        <f t="shared" si="223"/>
        <v>0.882582824430447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1.4943</v>
      </c>
      <c r="F39">
        <f>VLOOKUP(B39,home!$B$2:$E$405,3,FALSE)</f>
        <v>0.46839999999999998</v>
      </c>
      <c r="G39">
        <f>VLOOKUP(C39,away!$B$2:$E$405,4,FALSE)</f>
        <v>0.73609999999999998</v>
      </c>
      <c r="H39">
        <f>VLOOKUP(A39,away!$A$2:$E$405,3,FALSE)</f>
        <v>1.0455000000000001</v>
      </c>
      <c r="I39">
        <f>VLOOKUP(C39,away!$B$2:$E$405,3,FALSE)</f>
        <v>1.6259999999999999</v>
      </c>
      <c r="J39">
        <f>VLOOKUP(B39,home!$B$2:$E$405,4,FALSE)</f>
        <v>0.47820000000000001</v>
      </c>
      <c r="K39" s="3">
        <f t="shared" si="168"/>
        <v>0.51521856133199995</v>
      </c>
      <c r="L39" s="3">
        <f t="shared" si="169"/>
        <v>0.81293187060000005</v>
      </c>
      <c r="M39" s="5">
        <f t="shared" si="170"/>
        <v>0.26496688265146606</v>
      </c>
      <c r="N39" s="5">
        <f t="shared" si="171"/>
        <v>0.13651585608031319</v>
      </c>
      <c r="O39" s="5">
        <f t="shared" si="172"/>
        <v>0.21540002356090698</v>
      </c>
      <c r="P39" s="5">
        <f t="shared" si="173"/>
        <v>0.11097809024992937</v>
      </c>
      <c r="Q39" s="5">
        <f t="shared" si="174"/>
        <v>3.5167751484352659E-2</v>
      </c>
      <c r="R39" s="5">
        <f t="shared" si="175"/>
        <v>8.7552772040326091E-2</v>
      </c>
      <c r="S39" s="5">
        <f t="shared" si="176"/>
        <v>1.1620448933350243E-2</v>
      </c>
      <c r="T39" s="5">
        <f t="shared" si="177"/>
        <v>2.858898599897073E-2</v>
      </c>
      <c r="U39" s="5">
        <f t="shared" si="178"/>
        <v>4.5108813251245355E-2</v>
      </c>
      <c r="V39" s="5">
        <f t="shared" si="179"/>
        <v>5.4078675693150762E-4</v>
      </c>
      <c r="W39" s="5">
        <f t="shared" si="180"/>
        <v>6.0396927750164938E-3</v>
      </c>
      <c r="X39" s="5">
        <f t="shared" si="181"/>
        <v>4.9098587454434635E-3</v>
      </c>
      <c r="Y39" s="5">
        <f t="shared" si="182"/>
        <v>1.9956903271575619E-3</v>
      </c>
      <c r="Z39" s="5">
        <f t="shared" si="183"/>
        <v>2.3724812916985895E-2</v>
      </c>
      <c r="AA39" s="5">
        <f t="shared" si="184"/>
        <v>1.2223463978960319E-2</v>
      </c>
      <c r="AB39" s="5">
        <f t="shared" si="185"/>
        <v>3.1488777628667294E-3</v>
      </c>
      <c r="AC39" s="5">
        <f t="shared" si="186"/>
        <v>1.4156363834073708E-5</v>
      </c>
      <c r="AD39" s="5">
        <f t="shared" si="187"/>
        <v>7.7794045560781793E-4</v>
      </c>
      <c r="AE39" s="5">
        <f t="shared" si="188"/>
        <v>6.324125897926797E-4</v>
      </c>
      <c r="AF39" s="5">
        <f t="shared" si="189"/>
        <v>2.570541748055768E-4</v>
      </c>
      <c r="AG39" s="5">
        <f t="shared" si="190"/>
        <v>6.9655843723412313E-5</v>
      </c>
      <c r="AH39" s="5">
        <f t="shared" si="191"/>
        <v>4.8216641360600953E-3</v>
      </c>
      <c r="AI39" s="5">
        <f t="shared" si="192"/>
        <v>2.4842108594069824E-3</v>
      </c>
      <c r="AJ39" s="5">
        <f t="shared" si="193"/>
        <v>6.3995577251449833E-4</v>
      </c>
      <c r="AK39" s="5">
        <f t="shared" si="194"/>
        <v>1.099056974770095E-4</v>
      </c>
      <c r="AL39" s="5">
        <f t="shared" si="195"/>
        <v>2.3716869179537473E-7</v>
      </c>
      <c r="AM39" s="5">
        <f t="shared" si="196"/>
        <v>8.0161872468044121E-5</v>
      </c>
      <c r="AN39" s="5">
        <f t="shared" si="197"/>
        <v>6.5166140936245739E-5</v>
      </c>
      <c r="AO39" s="5">
        <f t="shared" si="198"/>
        <v>2.6487816425542744E-5</v>
      </c>
      <c r="AP39" s="5">
        <f t="shared" si="199"/>
        <v>7.1775967183086239E-6</v>
      </c>
      <c r="AQ39" s="5">
        <f t="shared" si="200"/>
        <v>1.4587242816567624E-6</v>
      </c>
      <c r="AR39" s="5">
        <f t="shared" si="201"/>
        <v>7.8393688910645355E-4</v>
      </c>
      <c r="AS39" s="5">
        <f t="shared" si="202"/>
        <v>4.0389883618051055E-4</v>
      </c>
      <c r="AT39" s="5">
        <f t="shared" si="203"/>
        <v>1.0404808865029588E-4</v>
      </c>
      <c r="AU39" s="5">
        <f t="shared" si="204"/>
        <v>1.7869168847916613E-5</v>
      </c>
      <c r="AV39" s="5">
        <f t="shared" si="205"/>
        <v>2.3016318665055464E-6</v>
      </c>
      <c r="AW39" s="5">
        <f t="shared" si="206"/>
        <v>2.7593100838302007E-9</v>
      </c>
      <c r="AX39" s="5">
        <f t="shared" si="207"/>
        <v>6.8834807677774895E-6</v>
      </c>
      <c r="AY39" s="5">
        <f t="shared" si="208"/>
        <v>5.595800896788479E-6</v>
      </c>
      <c r="AZ39" s="5">
        <f t="shared" si="209"/>
        <v>2.2745024452657077E-6</v>
      </c>
      <c r="BA39" s="5">
        <f t="shared" si="210"/>
        <v>6.1633850917137538E-7</v>
      </c>
      <c r="BB39" s="5">
        <f t="shared" si="211"/>
        <v>1.2526030429587535E-7</v>
      </c>
      <c r="BC39" s="5">
        <f t="shared" si="212"/>
        <v>2.036561869663424E-8</v>
      </c>
      <c r="BD39" s="5">
        <f t="shared" si="213"/>
        <v>1.0621454694894232E-4</v>
      </c>
      <c r="BE39" s="5">
        <f t="shared" si="214"/>
        <v>5.4723706071564224E-5</v>
      </c>
      <c r="BF39" s="5">
        <f t="shared" si="215"/>
        <v>1.4097334556473275E-5</v>
      </c>
      <c r="BG39" s="5">
        <f t="shared" si="216"/>
        <v>2.4210694762673492E-6</v>
      </c>
      <c r="BH39" s="5">
        <f t="shared" si="217"/>
        <v>3.1184498311182051E-7</v>
      </c>
      <c r="BI39" s="5">
        <f t="shared" si="218"/>
        <v>3.2133664711494805E-8</v>
      </c>
      <c r="BJ39" s="8">
        <f t="shared" si="219"/>
        <v>0.21515086637455533</v>
      </c>
      <c r="BK39" s="8">
        <f t="shared" si="220"/>
        <v>0.38812619792509984</v>
      </c>
      <c r="BL39" s="8">
        <f t="shared" si="221"/>
        <v>0.37297954231011682</v>
      </c>
      <c r="BM39" s="8">
        <f t="shared" si="222"/>
        <v>0.14939445041787677</v>
      </c>
      <c r="BN39" s="8">
        <f t="shared" si="223"/>
        <v>0.85058137606729434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1.4943</v>
      </c>
      <c r="F40">
        <f>VLOOKUP(B40,home!$B$2:$E$405,3,FALSE)</f>
        <v>0.73609999999999998</v>
      </c>
      <c r="G40">
        <f>VLOOKUP(C40,away!$B$2:$E$405,4,FALSE)</f>
        <v>1.45</v>
      </c>
      <c r="H40">
        <f>VLOOKUP(A40,away!$A$2:$E$405,3,FALSE)</f>
        <v>1.0455000000000001</v>
      </c>
      <c r="I40">
        <f>VLOOKUP(C40,away!$B$2:$E$405,3,FALSE)</f>
        <v>0.63770000000000004</v>
      </c>
      <c r="J40">
        <f>VLOOKUP(B40,home!$B$2:$E$405,4,FALSE)</f>
        <v>1.0521</v>
      </c>
      <c r="K40" s="3">
        <f t="shared" si="168"/>
        <v>1.5949336334999999</v>
      </c>
      <c r="L40" s="3">
        <f t="shared" si="169"/>
        <v>0.70145121973500013</v>
      </c>
      <c r="M40" s="5">
        <f t="shared" si="170"/>
        <v>0.10062195010331762</v>
      </c>
      <c r="N40" s="5">
        <f t="shared" si="171"/>
        <v>0.16048533248814006</v>
      </c>
      <c r="O40" s="5">
        <f t="shared" si="172"/>
        <v>7.0581389632086461E-2</v>
      </c>
      <c r="P40" s="5">
        <f t="shared" si="173"/>
        <v>0.11257263222338287</v>
      </c>
      <c r="Q40" s="5">
        <f t="shared" si="174"/>
        <v>0.12798172723438242</v>
      </c>
      <c r="R40" s="5">
        <f t="shared" si="175"/>
        <v>2.4754700924009165E-2</v>
      </c>
      <c r="S40" s="5">
        <f t="shared" si="176"/>
        <v>3.1485668665457503E-2</v>
      </c>
      <c r="T40" s="5">
        <f t="shared" si="177"/>
        <v>8.9772938672349631E-2</v>
      </c>
      <c r="U40" s="5">
        <f t="shared" si="178"/>
        <v>3.9482105090935742E-2</v>
      </c>
      <c r="V40" s="5">
        <f t="shared" si="179"/>
        <v>3.9139070057604064E-3</v>
      </c>
      <c r="W40" s="5">
        <f t="shared" si="180"/>
        <v>6.8040787079846496E-2</v>
      </c>
      <c r="X40" s="5">
        <f t="shared" si="181"/>
        <v>4.7727293088887755E-2</v>
      </c>
      <c r="Y40" s="5">
        <f t="shared" si="182"/>
        <v>1.6739183975925078E-2</v>
      </c>
      <c r="Z40" s="5">
        <f t="shared" si="183"/>
        <v>5.7880717191071233E-3</v>
      </c>
      <c r="AA40" s="5">
        <f t="shared" si="184"/>
        <v>9.231590257914115E-3</v>
      </c>
      <c r="AB40" s="5">
        <f t="shared" si="185"/>
        <v>7.3618868965190818E-3</v>
      </c>
      <c r="AC40" s="5">
        <f t="shared" si="186"/>
        <v>2.736721544501381E-4</v>
      </c>
      <c r="AD40" s="5">
        <f t="shared" si="187"/>
        <v>2.7130134940864841E-2</v>
      </c>
      <c r="AE40" s="5">
        <f t="shared" si="188"/>
        <v>1.9030466245844785E-2</v>
      </c>
      <c r="AF40" s="5">
        <f t="shared" si="189"/>
        <v>6.6744718801367859E-3</v>
      </c>
      <c r="AG40" s="5">
        <f t="shared" si="190"/>
        <v>1.5606054804696366E-3</v>
      </c>
      <c r="AH40" s="5">
        <f t="shared" si="191"/>
        <v>1.0150124918203375E-3</v>
      </c>
      <c r="AI40" s="5">
        <f t="shared" si="192"/>
        <v>1.6188775616268998E-3</v>
      </c>
      <c r="AJ40" s="5">
        <f t="shared" si="193"/>
        <v>1.291001135778606E-3</v>
      </c>
      <c r="AK40" s="5">
        <f t="shared" si="194"/>
        <v>6.8635371077999964E-4</v>
      </c>
      <c r="AL40" s="5">
        <f t="shared" si="195"/>
        <v>1.2247027516784515E-5</v>
      </c>
      <c r="AM40" s="5">
        <f t="shared" si="196"/>
        <v>8.6541529397157722E-3</v>
      </c>
      <c r="AN40" s="5">
        <f t="shared" si="197"/>
        <v>6.070466135336865E-3</v>
      </c>
      <c r="AO40" s="5">
        <f t="shared" si="198"/>
        <v>2.129067937496028E-3</v>
      </c>
      <c r="AP40" s="5">
        <f t="shared" si="199"/>
        <v>4.9781243388509011E-4</v>
      </c>
      <c r="AQ40" s="5">
        <f t="shared" si="200"/>
        <v>8.7297784736986372E-5</v>
      </c>
      <c r="AR40" s="5">
        <f t="shared" si="201"/>
        <v>1.4239635008672755E-4</v>
      </c>
      <c r="AS40" s="5">
        <f t="shared" si="202"/>
        <v>2.2711272804096239E-4</v>
      </c>
      <c r="AT40" s="5">
        <f t="shared" si="203"/>
        <v>1.8111486427423477E-4</v>
      </c>
      <c r="AU40" s="5">
        <f t="shared" si="204"/>
        <v>9.6288729519254871E-5</v>
      </c>
      <c r="AV40" s="5">
        <f t="shared" si="205"/>
        <v>3.8393533309310948E-5</v>
      </c>
      <c r="AW40" s="5">
        <f t="shared" si="206"/>
        <v>3.8059956187520018E-7</v>
      </c>
      <c r="AX40" s="5">
        <f t="shared" si="207"/>
        <v>2.3004665988342649E-3</v>
      </c>
      <c r="AY40" s="5">
        <f t="shared" si="208"/>
        <v>1.6136651017119221E-3</v>
      </c>
      <c r="AZ40" s="5">
        <f t="shared" si="209"/>
        <v>5.6595367691981535E-4</v>
      </c>
      <c r="BA40" s="5">
        <f t="shared" si="210"/>
        <v>1.3232963232963758E-4</v>
      </c>
      <c r="BB40" s="5">
        <f t="shared" si="211"/>
        <v>2.3205695501177096E-5</v>
      </c>
      <c r="BC40" s="5">
        <f t="shared" si="212"/>
        <v>3.2555326828199361E-6</v>
      </c>
      <c r="BD40" s="5">
        <f t="shared" si="213"/>
        <v>1.6647348909024517E-5</v>
      </c>
      <c r="BE40" s="5">
        <f t="shared" si="214"/>
        <v>2.6551416683612734E-5</v>
      </c>
      <c r="BF40" s="5">
        <f t="shared" si="215"/>
        <v>2.1173873742883491E-5</v>
      </c>
      <c r="BG40" s="5">
        <f t="shared" si="216"/>
        <v>1.1256974461335805E-5</v>
      </c>
      <c r="BH40" s="5">
        <f t="shared" si="217"/>
        <v>4.4885317949587526E-6</v>
      </c>
      <c r="BI40" s="5">
        <f t="shared" si="218"/>
        <v>1.4317820649627679E-6</v>
      </c>
      <c r="BJ40" s="8">
        <f t="shared" si="219"/>
        <v>0.58722061455599806</v>
      </c>
      <c r="BK40" s="8">
        <f t="shared" si="220"/>
        <v>0.25049374228159726</v>
      </c>
      <c r="BL40" s="8">
        <f t="shared" si="221"/>
        <v>0.15678977383435772</v>
      </c>
      <c r="BM40" s="8">
        <f t="shared" si="222"/>
        <v>0.40168118528359126</v>
      </c>
      <c r="BN40" s="8">
        <f t="shared" si="223"/>
        <v>0.59699773260531863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2</v>
      </c>
      <c r="F41">
        <f>VLOOKUP(B41,home!$B$2:$E$405,3,FALSE)</f>
        <v>0.8</v>
      </c>
      <c r="G41">
        <f>VLOOKUP(C41,away!$B$2:$E$405,4,FALSE)</f>
        <v>0.6</v>
      </c>
      <c r="H41">
        <f>VLOOKUP(A41,away!$A$2:$E$405,3,FALSE)</f>
        <v>1.6135999999999999</v>
      </c>
      <c r="I41">
        <f>VLOOKUP(C41,away!$B$2:$E$405,3,FALSE)</f>
        <v>2.1071</v>
      </c>
      <c r="J41">
        <f>VLOOKUP(B41,home!$B$2:$E$405,4,FALSE)</f>
        <v>1.4874000000000001</v>
      </c>
      <c r="K41" s="3">
        <f t="shared" si="168"/>
        <v>0.96</v>
      </c>
      <c r="L41" s="3">
        <f t="shared" si="169"/>
        <v>5.0571846313439996</v>
      </c>
      <c r="M41" s="5">
        <f t="shared" si="170"/>
        <v>2.43651964883563E-3</v>
      </c>
      <c r="N41" s="5">
        <f t="shared" si="171"/>
        <v>2.3390588628822043E-3</v>
      </c>
      <c r="O41" s="5">
        <f t="shared" si="172"/>
        <v>1.2321929722059227E-2</v>
      </c>
      <c r="P41" s="5">
        <f t="shared" si="173"/>
        <v>1.1829052533176856E-2</v>
      </c>
      <c r="Q41" s="5">
        <f t="shared" si="174"/>
        <v>1.1227482541834582E-3</v>
      </c>
      <c r="R41" s="5">
        <f t="shared" si="175"/>
        <v>3.1157136809449395E-2</v>
      </c>
      <c r="S41" s="5">
        <f t="shared" si="176"/>
        <v>1.4357208641794279E-2</v>
      </c>
      <c r="T41" s="5">
        <f t="shared" si="177"/>
        <v>5.677945215924891E-3</v>
      </c>
      <c r="U41" s="5">
        <f t="shared" si="178"/>
        <v>2.9910851337071411E-2</v>
      </c>
      <c r="V41" s="5">
        <f t="shared" si="179"/>
        <v>7.7447525218433374E-3</v>
      </c>
      <c r="W41" s="5">
        <f t="shared" si="180"/>
        <v>3.5927944133870663E-4</v>
      </c>
      <c r="X41" s="5">
        <f t="shared" si="181"/>
        <v>1.8169424690959652E-3</v>
      </c>
      <c r="Y41" s="5">
        <f t="shared" si="182"/>
        <v>4.5943067653741688E-3</v>
      </c>
      <c r="Z41" s="5">
        <f t="shared" si="183"/>
        <v>5.2522464476476634E-2</v>
      </c>
      <c r="AA41" s="5">
        <f t="shared" si="184"/>
        <v>5.0421565897417558E-2</v>
      </c>
      <c r="AB41" s="5">
        <f t="shared" si="185"/>
        <v>2.420235163076043E-2</v>
      </c>
      <c r="AC41" s="5">
        <f t="shared" si="186"/>
        <v>2.3499986056217284E-3</v>
      </c>
      <c r="AD41" s="5">
        <f t="shared" si="187"/>
        <v>8.6227065921289572E-5</v>
      </c>
      <c r="AE41" s="5">
        <f t="shared" si="188"/>
        <v>4.3606619258303153E-4</v>
      </c>
      <c r="AF41" s="5">
        <f t="shared" si="189"/>
        <v>1.1026336236898003E-3</v>
      </c>
      <c r="AG41" s="5">
        <f t="shared" si="190"/>
        <v>1.8587406052424007E-3</v>
      </c>
      <c r="AH41" s="5">
        <f t="shared" si="191"/>
        <v>6.6403950037687204E-2</v>
      </c>
      <c r="AI41" s="5">
        <f t="shared" si="192"/>
        <v>6.3747792036179696E-2</v>
      </c>
      <c r="AJ41" s="5">
        <f t="shared" si="193"/>
        <v>3.0598940177366259E-2</v>
      </c>
      <c r="AK41" s="5">
        <f t="shared" si="194"/>
        <v>9.7916608567572023E-3</v>
      </c>
      <c r="AL41" s="5">
        <f t="shared" si="195"/>
        <v>4.5636007034995324E-4</v>
      </c>
      <c r="AM41" s="5">
        <f t="shared" si="196"/>
        <v>1.6555596656887603E-5</v>
      </c>
      <c r="AN41" s="5">
        <f t="shared" si="197"/>
        <v>8.3724708975942082E-5</v>
      </c>
      <c r="AO41" s="5">
        <f t="shared" si="198"/>
        <v>2.1170565574844173E-4</v>
      </c>
      <c r="AP41" s="5">
        <f t="shared" si="199"/>
        <v>3.5687819620654101E-4</v>
      </c>
      <c r="AQ41" s="5">
        <f t="shared" si="200"/>
        <v>4.5119973227937196E-4</v>
      </c>
      <c r="AR41" s="5">
        <f t="shared" si="201"/>
        <v>6.7163407118225285E-2</v>
      </c>
      <c r="AS41" s="5">
        <f t="shared" si="202"/>
        <v>6.4476870833496264E-2</v>
      </c>
      <c r="AT41" s="5">
        <f t="shared" si="203"/>
        <v>3.0948898000078207E-2</v>
      </c>
      <c r="AU41" s="5">
        <f t="shared" si="204"/>
        <v>9.9036473600250252E-3</v>
      </c>
      <c r="AV41" s="5">
        <f t="shared" si="205"/>
        <v>2.3768753664060059E-3</v>
      </c>
      <c r="AW41" s="5">
        <f t="shared" si="206"/>
        <v>6.1543923576875965E-5</v>
      </c>
      <c r="AX41" s="5">
        <f t="shared" si="207"/>
        <v>2.6488954651020147E-6</v>
      </c>
      <c r="AY41" s="5">
        <f t="shared" si="208"/>
        <v>1.3395953436150724E-5</v>
      </c>
      <c r="AZ41" s="5">
        <f t="shared" si="209"/>
        <v>3.3872904919750654E-5</v>
      </c>
      <c r="BA41" s="5">
        <f t="shared" si="210"/>
        <v>5.7100511393046527E-5</v>
      </c>
      <c r="BB41" s="5">
        <f t="shared" si="211"/>
        <v>7.219195716469947E-5</v>
      </c>
      <c r="BC41" s="5">
        <f t="shared" si="212"/>
        <v>7.3017611255992473E-5</v>
      </c>
      <c r="BD41" s="5">
        <f t="shared" si="213"/>
        <v>5.6609625044498187E-2</v>
      </c>
      <c r="BE41" s="5">
        <f t="shared" si="214"/>
        <v>5.4345240042718249E-2</v>
      </c>
      <c r="BF41" s="5">
        <f t="shared" si="215"/>
        <v>2.6085715220504759E-2</v>
      </c>
      <c r="BG41" s="5">
        <f t="shared" si="216"/>
        <v>8.3474288705615227E-3</v>
      </c>
      <c r="BH41" s="5">
        <f t="shared" si="217"/>
        <v>2.0033829289347652E-3</v>
      </c>
      <c r="BI41" s="5">
        <f t="shared" si="218"/>
        <v>3.8464952235547505E-4</v>
      </c>
      <c r="BJ41" s="8">
        <f t="shared" si="219"/>
        <v>2.0766240219737844E-2</v>
      </c>
      <c r="BK41" s="8">
        <f t="shared" si="220"/>
        <v>3.9187287975057931E-2</v>
      </c>
      <c r="BL41" s="8">
        <f t="shared" si="221"/>
        <v>0.64120191881255206</v>
      </c>
      <c r="BM41" s="8">
        <f t="shared" si="222"/>
        <v>0.69251961362337833</v>
      </c>
      <c r="BN41" s="8">
        <f t="shared" si="223"/>
        <v>6.1206445830586771E-2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2</v>
      </c>
      <c r="F42">
        <f>VLOOKUP(B42,home!$B$2:$E$405,3,FALSE)</f>
        <v>0.625</v>
      </c>
      <c r="G42">
        <f>VLOOKUP(C42,away!$B$2:$E$405,4,FALSE)</f>
        <v>1.5</v>
      </c>
      <c r="H42">
        <f>VLOOKUP(A42,away!$A$2:$E$405,3,FALSE)</f>
        <v>1.6135999999999999</v>
      </c>
      <c r="I42">
        <f>VLOOKUP(C42,away!$B$2:$E$405,3,FALSE)</f>
        <v>0.86760000000000004</v>
      </c>
      <c r="J42">
        <f>VLOOKUP(B42,home!$B$2:$E$405,4,FALSE)</f>
        <v>1.7042999999999999</v>
      </c>
      <c r="K42" s="3">
        <f t="shared" si="168"/>
        <v>1.875</v>
      </c>
      <c r="L42" s="3">
        <f t="shared" si="169"/>
        <v>2.3859507372479998</v>
      </c>
      <c r="M42" s="5">
        <f t="shared" si="170"/>
        <v>1.4108882191796717E-2</v>
      </c>
      <c r="N42" s="5">
        <f t="shared" si="171"/>
        <v>2.6454154109618842E-2</v>
      </c>
      <c r="O42" s="5">
        <f t="shared" si="172"/>
        <v>3.3663097867262549E-2</v>
      </c>
      <c r="P42" s="5">
        <f t="shared" si="173"/>
        <v>6.3118308501117271E-2</v>
      </c>
      <c r="Q42" s="5">
        <f t="shared" si="174"/>
        <v>2.4800769477767673E-2</v>
      </c>
      <c r="R42" s="5">
        <f t="shared" si="175"/>
        <v>4.0159246587223335E-2</v>
      </c>
      <c r="S42" s="5">
        <f t="shared" si="176"/>
        <v>7.0592425641603535E-2</v>
      </c>
      <c r="T42" s="5">
        <f t="shared" si="177"/>
        <v>5.9173414219797466E-2</v>
      </c>
      <c r="U42" s="5">
        <f t="shared" si="178"/>
        <v>7.529858735104375E-2</v>
      </c>
      <c r="V42" s="5">
        <f t="shared" si="179"/>
        <v>3.5089593750772606E-2</v>
      </c>
      <c r="W42" s="5">
        <f t="shared" si="180"/>
        <v>1.5500480923604792E-2</v>
      </c>
      <c r="X42" s="5">
        <f t="shared" si="181"/>
        <v>3.6983383887373406E-2</v>
      </c>
      <c r="Y42" s="5">
        <f t="shared" si="182"/>
        <v>4.4120266026002199E-2</v>
      </c>
      <c r="Z42" s="5">
        <f t="shared" si="183"/>
        <v>3.1939328000703246E-2</v>
      </c>
      <c r="AA42" s="5">
        <f t="shared" si="184"/>
        <v>5.9886240001318577E-2</v>
      </c>
      <c r="AB42" s="5">
        <f t="shared" si="185"/>
        <v>5.6143350001236186E-2</v>
      </c>
      <c r="AC42" s="5">
        <f t="shared" si="186"/>
        <v>9.8111768061783667E-3</v>
      </c>
      <c r="AD42" s="5">
        <f t="shared" si="187"/>
        <v>7.2658504329397491E-3</v>
      </c>
      <c r="AE42" s="5">
        <f t="shared" si="188"/>
        <v>1.733596119720629E-2</v>
      </c>
      <c r="AF42" s="5">
        <f t="shared" si="189"/>
        <v>2.0681374699688539E-2</v>
      </c>
      <c r="AG42" s="5">
        <f t="shared" si="190"/>
        <v>1.6448247070674667E-2</v>
      </c>
      <c r="AH42" s="5">
        <f t="shared" si="191"/>
        <v>1.9051415797620895E-2</v>
      </c>
      <c r="AI42" s="5">
        <f t="shared" si="192"/>
        <v>3.5721404620539174E-2</v>
      </c>
      <c r="AJ42" s="5">
        <f t="shared" si="193"/>
        <v>3.3488816831755482E-2</v>
      </c>
      <c r="AK42" s="5">
        <f t="shared" si="194"/>
        <v>2.0930510519847172E-2</v>
      </c>
      <c r="AL42" s="5">
        <f t="shared" si="195"/>
        <v>1.7556738400478819E-3</v>
      </c>
      <c r="AM42" s="5">
        <f t="shared" si="196"/>
        <v>2.7246939123524061E-3</v>
      </c>
      <c r="AN42" s="5">
        <f t="shared" si="197"/>
        <v>6.5009854489523596E-3</v>
      </c>
      <c r="AO42" s="5">
        <f t="shared" si="198"/>
        <v>7.755515512383202E-3</v>
      </c>
      <c r="AP42" s="5">
        <f t="shared" si="199"/>
        <v>6.168092651503E-3</v>
      </c>
      <c r="AQ42" s="5">
        <f t="shared" si="200"/>
        <v>3.6791913023168873E-3</v>
      </c>
      <c r="AR42" s="5">
        <f t="shared" si="201"/>
        <v>9.0911479135903552E-3</v>
      </c>
      <c r="AS42" s="5">
        <f t="shared" si="202"/>
        <v>1.7045902337981915E-2</v>
      </c>
      <c r="AT42" s="5">
        <f t="shared" si="203"/>
        <v>1.5980533441858052E-2</v>
      </c>
      <c r="AU42" s="5">
        <f t="shared" si="204"/>
        <v>9.9878334011612793E-3</v>
      </c>
      <c r="AV42" s="5">
        <f t="shared" si="205"/>
        <v>4.6817969067943516E-3</v>
      </c>
      <c r="AW42" s="5">
        <f t="shared" si="206"/>
        <v>2.1817454651194124E-4</v>
      </c>
      <c r="AX42" s="5">
        <f t="shared" si="207"/>
        <v>8.5146684761012688E-4</v>
      </c>
      <c r="AY42" s="5">
        <f t="shared" si="208"/>
        <v>2.0315579527976123E-3</v>
      </c>
      <c r="AZ42" s="5">
        <f t="shared" si="209"/>
        <v>2.4235985976197509E-3</v>
      </c>
      <c r="BA42" s="5">
        <f t="shared" si="210"/>
        <v>1.9275289535946876E-3</v>
      </c>
      <c r="BB42" s="5">
        <f t="shared" si="211"/>
        <v>1.1497472819740275E-3</v>
      </c>
      <c r="BC42" s="5">
        <f t="shared" si="212"/>
        <v>5.486480750149631E-4</v>
      </c>
      <c r="BD42" s="5">
        <f t="shared" si="213"/>
        <v>3.6151718444769219E-3</v>
      </c>
      <c r="BE42" s="5">
        <f t="shared" si="214"/>
        <v>6.7784472083942272E-3</v>
      </c>
      <c r="BF42" s="5">
        <f t="shared" si="215"/>
        <v>6.3547942578695898E-3</v>
      </c>
      <c r="BG42" s="5">
        <f t="shared" si="216"/>
        <v>3.9717464111684933E-3</v>
      </c>
      <c r="BH42" s="5">
        <f t="shared" si="217"/>
        <v>1.8617561302352317E-3</v>
      </c>
      <c r="BI42" s="5">
        <f t="shared" si="218"/>
        <v>6.981585488382119E-4</v>
      </c>
      <c r="BJ42" s="8">
        <f t="shared" si="219"/>
        <v>0.30452492858079261</v>
      </c>
      <c r="BK42" s="8">
        <f t="shared" si="220"/>
        <v>0.19650761868431399</v>
      </c>
      <c r="BL42" s="8">
        <f t="shared" si="221"/>
        <v>0.45440995798021577</v>
      </c>
      <c r="BM42" s="8">
        <f t="shared" si="222"/>
        <v>0.78326399110495382</v>
      </c>
      <c r="BN42" s="8">
        <f t="shared" si="223"/>
        <v>0.20230445873478639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1.6236999999999999</v>
      </c>
      <c r="F43">
        <f>VLOOKUP(B43,home!$B$2:$E$405,3,FALSE)</f>
        <v>0.92379999999999995</v>
      </c>
      <c r="G43">
        <f>VLOOKUP(C43,away!$B$2:$E$405,4,FALSE)</f>
        <v>0.86219999999999997</v>
      </c>
      <c r="H43">
        <f>VLOOKUP(A43,away!$A$2:$E$405,3,FALSE)</f>
        <v>1.1289</v>
      </c>
      <c r="I43">
        <f>VLOOKUP(C43,away!$B$2:$E$405,3,FALSE)</f>
        <v>0.53149999999999997</v>
      </c>
      <c r="J43">
        <f>VLOOKUP(B43,home!$B$2:$E$405,4,FALSE)</f>
        <v>0.69599999999999995</v>
      </c>
      <c r="K43" s="3">
        <f t="shared" si="168"/>
        <v>1.2932776345319998</v>
      </c>
      <c r="L43" s="3">
        <f t="shared" si="169"/>
        <v>0.41760720359999998</v>
      </c>
      <c r="M43" s="5">
        <f t="shared" si="170"/>
        <v>0.18070582644955949</v>
      </c>
      <c r="N43" s="5">
        <f t="shared" si="171"/>
        <v>0.23370280377683639</v>
      </c>
      <c r="O43" s="5">
        <f t="shared" si="172"/>
        <v>7.5464054857827451E-2</v>
      </c>
      <c r="P43" s="5">
        <f t="shared" si="173"/>
        <v>9.7595974358724163E-2</v>
      </c>
      <c r="Q43" s="5">
        <f t="shared" si="174"/>
        <v>0.15112130462600157</v>
      </c>
      <c r="R43" s="5">
        <f t="shared" si="175"/>
        <v>1.5757166460747155E-2</v>
      </c>
      <c r="S43" s="5">
        <f t="shared" si="176"/>
        <v>1.3177458632867402E-2</v>
      </c>
      <c r="T43" s="5">
        <f t="shared" si="177"/>
        <v>6.3109345429248273E-2</v>
      </c>
      <c r="U43" s="5">
        <f t="shared" si="178"/>
        <v>2.0378390967282046E-2</v>
      </c>
      <c r="V43" s="5">
        <f t="shared" si="179"/>
        <v>7.9076766189228138E-4</v>
      </c>
      <c r="W43" s="5">
        <f t="shared" si="180"/>
        <v>6.5147267791368341E-2</v>
      </c>
      <c r="X43" s="5">
        <f t="shared" si="181"/>
        <v>2.7205968324533685E-2</v>
      </c>
      <c r="Y43" s="5">
        <f t="shared" si="182"/>
        <v>5.6807041766193432E-3</v>
      </c>
      <c r="Z43" s="5">
        <f t="shared" si="183"/>
        <v>2.1934354074441098E-3</v>
      </c>
      <c r="AA43" s="5">
        <f t="shared" si="184"/>
        <v>2.8367209552380515E-3</v>
      </c>
      <c r="AB43" s="5">
        <f t="shared" si="185"/>
        <v>1.8343338834088117E-3</v>
      </c>
      <c r="AC43" s="5">
        <f t="shared" si="186"/>
        <v>2.6692464062333884E-5</v>
      </c>
      <c r="AD43" s="5">
        <f t="shared" si="187"/>
        <v>2.1063376096360907E-2</v>
      </c>
      <c r="AE43" s="5">
        <f t="shared" si="188"/>
        <v>8.7962175899763632E-3</v>
      </c>
      <c r="AF43" s="5">
        <f t="shared" si="189"/>
        <v>1.8366819150035796E-3</v>
      </c>
      <c r="AG43" s="5">
        <f t="shared" si="190"/>
        <v>2.5567053280911258E-4</v>
      </c>
      <c r="AH43" s="5">
        <f t="shared" si="191"/>
        <v>2.2899860669499026E-4</v>
      </c>
      <c r="AI43" s="5">
        <f t="shared" si="192"/>
        <v>2.9615877637762081E-4</v>
      </c>
      <c r="AJ43" s="5">
        <f t="shared" si="193"/>
        <v>1.9150776087977053E-4</v>
      </c>
      <c r="AK43" s="5">
        <f t="shared" si="194"/>
        <v>8.2557567995036464E-5</v>
      </c>
      <c r="AL43" s="5">
        <f t="shared" si="195"/>
        <v>5.7664483528445846E-7</v>
      </c>
      <c r="AM43" s="5">
        <f t="shared" si="196"/>
        <v>5.4481586426318989E-3</v>
      </c>
      <c r="AN43" s="5">
        <f t="shared" si="197"/>
        <v>2.2751902955186793E-3</v>
      </c>
      <c r="AO43" s="5">
        <f t="shared" si="198"/>
        <v>4.7506792848470652E-4</v>
      </c>
      <c r="AP43" s="5">
        <f t="shared" si="199"/>
        <v>6.6130596378181016E-5</v>
      </c>
      <c r="AQ43" s="5">
        <f t="shared" si="200"/>
        <v>6.904153356473115E-6</v>
      </c>
      <c r="AR43" s="5">
        <f t="shared" si="201"/>
        <v>1.9126293554038231E-5</v>
      </c>
      <c r="AS43" s="5">
        <f t="shared" si="202"/>
        <v>2.47356076849312E-5</v>
      </c>
      <c r="AT43" s="5">
        <f t="shared" si="203"/>
        <v>1.5995004097739694E-5</v>
      </c>
      <c r="AU43" s="5">
        <f t="shared" si="204"/>
        <v>6.8953270212848101E-6</v>
      </c>
      <c r="AV43" s="5">
        <f t="shared" si="205"/>
        <v>2.2293930548529505E-6</v>
      </c>
      <c r="AW43" s="5">
        <f t="shared" si="206"/>
        <v>8.6509869020345268E-9</v>
      </c>
      <c r="AX43" s="5">
        <f t="shared" si="207"/>
        <v>1.1743302869830089E-3</v>
      </c>
      <c r="AY43" s="5">
        <f t="shared" si="208"/>
        <v>4.9040878724975986E-4</v>
      </c>
      <c r="AZ43" s="5">
        <f t="shared" si="209"/>
        <v>1.0239912113211975E-4</v>
      </c>
      <c r="BA43" s="5">
        <f t="shared" si="210"/>
        <v>1.425420354236073E-5</v>
      </c>
      <c r="BB43" s="5">
        <f t="shared" si="211"/>
        <v>1.4881645202176195E-6</v>
      </c>
      <c r="BC43" s="5">
        <f t="shared" si="212"/>
        <v>1.2429364475696319E-7</v>
      </c>
      <c r="BD43" s="5">
        <f t="shared" si="213"/>
        <v>1.3312129943891011E-6</v>
      </c>
      <c r="BE43" s="5">
        <f t="shared" si="214"/>
        <v>1.721627992441797E-6</v>
      </c>
      <c r="BF43" s="5">
        <f t="shared" si="215"/>
        <v>1.1132714888046018E-6</v>
      </c>
      <c r="BG43" s="5">
        <f t="shared" si="216"/>
        <v>4.7992303921104417E-7</v>
      </c>
      <c r="BH43" s="5">
        <f t="shared" si="217"/>
        <v>1.5516843322706691E-7</v>
      </c>
      <c r="BI43" s="5">
        <f t="shared" si="218"/>
        <v>4.0135172855587527E-8</v>
      </c>
      <c r="BJ43" s="8">
        <f t="shared" si="219"/>
        <v>0.58797379673219963</v>
      </c>
      <c r="BK43" s="8">
        <f t="shared" si="220"/>
        <v>0.29278770499919071</v>
      </c>
      <c r="BL43" s="8">
        <f t="shared" si="221"/>
        <v>0.11714371280098471</v>
      </c>
      <c r="BM43" s="8">
        <f t="shared" si="222"/>
        <v>0.24526111927386016</v>
      </c>
      <c r="BN43" s="8">
        <f t="shared" si="223"/>
        <v>0.75434713052969626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1.2513000000000001</v>
      </c>
      <c r="F44">
        <f>VLOOKUP(B44,home!$B$2:$E$405,3,FALSE)</f>
        <v>0.68500000000000005</v>
      </c>
      <c r="G44">
        <f>VLOOKUP(C44,away!$B$2:$E$405,4,FALSE)</f>
        <v>0.69930000000000003</v>
      </c>
      <c r="H44">
        <f>VLOOKUP(A44,away!$A$2:$E$405,3,FALSE)</f>
        <v>0.94869999999999999</v>
      </c>
      <c r="I44">
        <f>VLOOKUP(C44,away!$B$2:$E$405,3,FALSE)</f>
        <v>1.1858</v>
      </c>
      <c r="J44">
        <f>VLOOKUP(B44,home!$B$2:$E$405,4,FALSE)</f>
        <v>1.3552</v>
      </c>
      <c r="K44" s="3">
        <f t="shared" si="168"/>
        <v>0.59939835165000011</v>
      </c>
      <c r="L44" s="3">
        <f t="shared" si="169"/>
        <v>1.5245572569920001</v>
      </c>
      <c r="M44" s="5">
        <f t="shared" si="170"/>
        <v>0.11955776818527203</v>
      </c>
      <c r="N44" s="5">
        <f t="shared" si="171"/>
        <v>7.166272917720487E-2</v>
      </c>
      <c r="O44" s="5">
        <f t="shared" si="172"/>
        <v>0.18227266311662368</v>
      </c>
      <c r="P44" s="5">
        <f t="shared" si="173"/>
        <v>0.10925393382296</v>
      </c>
      <c r="Q44" s="5">
        <f t="shared" si="174"/>
        <v>2.1477260871778484E-2</v>
      </c>
      <c r="R44" s="5">
        <f t="shared" si="175"/>
        <v>0.13894255565285341</v>
      </c>
      <c r="S44" s="5">
        <f t="shared" si="176"/>
        <v>2.4959528429165975E-2</v>
      </c>
      <c r="T44" s="5">
        <f t="shared" si="177"/>
        <v>3.274331392238021E-2</v>
      </c>
      <c r="U44" s="5">
        <f t="shared" si="178"/>
        <v>8.3281938832358723E-2</v>
      </c>
      <c r="V44" s="5">
        <f t="shared" si="179"/>
        <v>2.5342715619063971E-3</v>
      </c>
      <c r="W44" s="5">
        <f t="shared" si="180"/>
        <v>4.2911449215003571E-3</v>
      </c>
      <c r="X44" s="5">
        <f t="shared" si="181"/>
        <v>6.5420961308777338E-3</v>
      </c>
      <c r="Y44" s="5">
        <f t="shared" si="182"/>
        <v>4.9869000661344684E-3</v>
      </c>
      <c r="Z44" s="5">
        <f t="shared" si="183"/>
        <v>7.0608627175190855E-2</v>
      </c>
      <c r="AA44" s="5">
        <f t="shared" si="184"/>
        <v>4.2322694741078797E-2</v>
      </c>
      <c r="AB44" s="5">
        <f t="shared" si="185"/>
        <v>1.2684076732594378E-2</v>
      </c>
      <c r="AC44" s="5">
        <f t="shared" si="186"/>
        <v>1.4474129416504477E-4</v>
      </c>
      <c r="AD44" s="5">
        <f t="shared" si="187"/>
        <v>6.4302629815964562E-4</v>
      </c>
      <c r="AE44" s="5">
        <f t="shared" si="188"/>
        <v>9.8033040929598899E-4</v>
      </c>
      <c r="AF44" s="5">
        <f t="shared" si="189"/>
        <v>7.4728491987106904E-4</v>
      </c>
      <c r="AG44" s="5">
        <f t="shared" si="190"/>
        <v>3.7975954921004134E-4</v>
      </c>
      <c r="AH44" s="5">
        <f t="shared" si="191"/>
        <v>2.6911723741544939E-2</v>
      </c>
      <c r="AI44" s="5">
        <f t="shared" si="192"/>
        <v>1.6130842850742209E-2</v>
      </c>
      <c r="AJ44" s="5">
        <f t="shared" si="193"/>
        <v>4.8344003077300341E-3</v>
      </c>
      <c r="AK44" s="5">
        <f t="shared" si="194"/>
        <v>9.6591052522321209E-4</v>
      </c>
      <c r="AL44" s="5">
        <f t="shared" si="195"/>
        <v>5.2906828269500654E-6</v>
      </c>
      <c r="AM44" s="5">
        <f t="shared" si="196"/>
        <v>7.7085780636898613E-5</v>
      </c>
      <c r="AN44" s="5">
        <f t="shared" si="197"/>
        <v>1.1752168628087717E-4</v>
      </c>
      <c r="AO44" s="5">
        <f t="shared" si="198"/>
        <v>8.9584269836724255E-5</v>
      </c>
      <c r="AP44" s="5">
        <f t="shared" si="199"/>
        <v>4.5525449563969177E-5</v>
      </c>
      <c r="AQ44" s="5">
        <f t="shared" si="200"/>
        <v>1.7351538627643122E-5</v>
      </c>
      <c r="AR44" s="5">
        <f t="shared" si="201"/>
        <v>8.2056927456672455E-3</v>
      </c>
      <c r="AS44" s="5">
        <f t="shared" si="202"/>
        <v>4.9184787058993099E-3</v>
      </c>
      <c r="AT44" s="5">
        <f t="shared" si="203"/>
        <v>1.474064014470836E-3</v>
      </c>
      <c r="AU44" s="5">
        <f t="shared" si="204"/>
        <v>2.9451718016680042E-4</v>
      </c>
      <c r="AV44" s="5">
        <f t="shared" si="205"/>
        <v>4.4133278081146556E-5</v>
      </c>
      <c r="AW44" s="5">
        <f t="shared" si="206"/>
        <v>1.3429767983655494E-7</v>
      </c>
      <c r="AX44" s="5">
        <f t="shared" si="207"/>
        <v>7.7008483082350884E-6</v>
      </c>
      <c r="AY44" s="5">
        <f t="shared" si="208"/>
        <v>1.1740384173314369E-5</v>
      </c>
      <c r="AZ44" s="5">
        <f t="shared" si="209"/>
        <v>8.9494439456502239E-6</v>
      </c>
      <c r="BA44" s="5">
        <f t="shared" si="210"/>
        <v>4.547979904461391E-6</v>
      </c>
      <c r="BB44" s="5">
        <f t="shared" si="211"/>
        <v>1.7334139420000991E-6</v>
      </c>
      <c r="BC44" s="5">
        <f t="shared" si="212"/>
        <v>5.2853776092947209E-7</v>
      </c>
      <c r="BD44" s="5">
        <f t="shared" si="213"/>
        <v>2.0850080706756023E-3</v>
      </c>
      <c r="BE44" s="5">
        <f t="shared" si="214"/>
        <v>1.2497504007399026E-3</v>
      </c>
      <c r="BF44" s="5">
        <f t="shared" si="215"/>
        <v>3.7454916508871235E-4</v>
      </c>
      <c r="BG44" s="5">
        <f t="shared" si="216"/>
        <v>7.4834717388686008E-5</v>
      </c>
      <c r="BH44" s="5">
        <f t="shared" si="217"/>
        <v>1.1213951562242995E-5</v>
      </c>
      <c r="BI44" s="5">
        <f t="shared" si="218"/>
        <v>1.3443248163782792E-6</v>
      </c>
      <c r="BJ44" s="8">
        <f t="shared" si="219"/>
        <v>0.14483611559939347</v>
      </c>
      <c r="BK44" s="8">
        <f t="shared" si="220"/>
        <v>0.25646727436046968</v>
      </c>
      <c r="BL44" s="8">
        <f t="shared" si="221"/>
        <v>0.52708039305530641</v>
      </c>
      <c r="BM44" s="8">
        <f t="shared" si="222"/>
        <v>0.35581389327717439</v>
      </c>
      <c r="BN44" s="8">
        <f t="shared" si="223"/>
        <v>0.64316691082669253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1.2513000000000001</v>
      </c>
      <c r="F45">
        <f>VLOOKUP(B45,home!$B$2:$E$405,3,FALSE)</f>
        <v>1.5983000000000001</v>
      </c>
      <c r="G45">
        <f>VLOOKUP(C45,away!$B$2:$E$405,4,FALSE)</f>
        <v>1.1416999999999999</v>
      </c>
      <c r="H45">
        <f>VLOOKUP(A45,away!$A$2:$E$405,3,FALSE)</f>
        <v>0.94869999999999999</v>
      </c>
      <c r="I45">
        <f>VLOOKUP(C45,away!$B$2:$E$405,3,FALSE)</f>
        <v>1.6564000000000001</v>
      </c>
      <c r="J45">
        <f>VLOOKUP(B45,home!$B$2:$E$405,4,FALSE)</f>
        <v>1.0541</v>
      </c>
      <c r="K45" s="3">
        <f t="shared" si="168"/>
        <v>2.283346100343</v>
      </c>
      <c r="L45" s="3">
        <f t="shared" si="169"/>
        <v>1.6564408633880001</v>
      </c>
      <c r="M45" s="5">
        <f t="shared" si="170"/>
        <v>1.9452358361848079E-2</v>
      </c>
      <c r="N45" s="5">
        <f t="shared" si="171"/>
        <v>4.441646660800036E-2</v>
      </c>
      <c r="O45" s="5">
        <f t="shared" si="172"/>
        <v>3.2221681279832416E-2</v>
      </c>
      <c r="P45" s="5">
        <f t="shared" si="173"/>
        <v>7.3573250296800397E-2</v>
      </c>
      <c r="Q45" s="5">
        <f t="shared" si="174"/>
        <v>5.0709082910196358E-2</v>
      </c>
      <c r="R45" s="5">
        <f t="shared" si="175"/>
        <v>2.668665477948929E-2</v>
      </c>
      <c r="S45" s="5">
        <f t="shared" si="176"/>
        <v>6.9567697892254116E-2</v>
      </c>
      <c r="T45" s="5">
        <f t="shared" si="177"/>
        <v>8.3996597077379345E-2</v>
      </c>
      <c r="U45" s="5">
        <f t="shared" si="178"/>
        <v>6.0934869121946754E-2</v>
      </c>
      <c r="V45" s="5">
        <f t="shared" si="179"/>
        <v>2.9235653329644434E-2</v>
      </c>
      <c r="W45" s="5">
        <f t="shared" si="180"/>
        <v>3.8595462238322241E-2</v>
      </c>
      <c r="X45" s="5">
        <f t="shared" si="181"/>
        <v>6.3931100792905454E-2</v>
      </c>
      <c r="Y45" s="5">
        <f t="shared" si="182"/>
        <v>5.2949043897372788E-2</v>
      </c>
      <c r="Z45" s="5">
        <f t="shared" si="183"/>
        <v>1.4734955161291578E-2</v>
      </c>
      <c r="AA45" s="5">
        <f t="shared" si="184"/>
        <v>3.3645002406264085E-2</v>
      </c>
      <c r="AB45" s="5">
        <f t="shared" si="185"/>
        <v>3.8411592520186985E-2</v>
      </c>
      <c r="AC45" s="5">
        <f t="shared" si="186"/>
        <v>6.9109937725825403E-3</v>
      </c>
      <c r="AD45" s="5">
        <f t="shared" si="187"/>
        <v>2.2031699548202149E-2</v>
      </c>
      <c r="AE45" s="5">
        <f t="shared" si="188"/>
        <v>3.6494207421528979E-2</v>
      </c>
      <c r="AF45" s="5">
        <f t="shared" si="189"/>
        <v>3.0225248224989117E-2</v>
      </c>
      <c r="AG45" s="5">
        <f t="shared" si="190"/>
        <v>1.6688778755305864E-2</v>
      </c>
      <c r="AH45" s="5">
        <f t="shared" si="191"/>
        <v>6.1018954623383234E-3</v>
      </c>
      <c r="AI45" s="5">
        <f t="shared" si="192"/>
        <v>1.3932739208630857E-2</v>
      </c>
      <c r="AJ45" s="5">
        <f t="shared" si="193"/>
        <v>1.5906632869561645E-2</v>
      </c>
      <c r="AK45" s="5">
        <f t="shared" si="194"/>
        <v>1.2106782710767122E-2</v>
      </c>
      <c r="AL45" s="5">
        <f t="shared" si="195"/>
        <v>1.0455581069842839E-3</v>
      </c>
      <c r="AM45" s="5">
        <f t="shared" si="196"/>
        <v>1.0061199049463211E-2</v>
      </c>
      <c r="AN45" s="5">
        <f t="shared" si="197"/>
        <v>1.6665781240211369E-2</v>
      </c>
      <c r="AO45" s="5">
        <f t="shared" si="198"/>
        <v>1.3802940533285631E-2</v>
      </c>
      <c r="AP45" s="5">
        <f t="shared" si="199"/>
        <v>7.6212515780829573E-3</v>
      </c>
      <c r="AQ45" s="5">
        <f t="shared" si="200"/>
        <v>3.156038136024223E-3</v>
      </c>
      <c r="AR45" s="5">
        <f t="shared" si="201"/>
        <v>2.021485797587803E-3</v>
      </c>
      <c r="AS45" s="5">
        <f t="shared" si="202"/>
        <v>4.6157517128208687E-3</v>
      </c>
      <c r="AT45" s="5">
        <f t="shared" si="203"/>
        <v>5.2696793368105285E-3</v>
      </c>
      <c r="AU45" s="5">
        <f t="shared" si="204"/>
        <v>4.0108339212548017E-3</v>
      </c>
      <c r="AV45" s="5">
        <f t="shared" si="205"/>
        <v>2.2895304983051434E-3</v>
      </c>
      <c r="AW45" s="5">
        <f t="shared" si="206"/>
        <v>1.098483034436995E-4</v>
      </c>
      <c r="AX45" s="5">
        <f t="shared" si="207"/>
        <v>3.8288666023944162E-3</v>
      </c>
      <c r="AY45" s="5">
        <f t="shared" si="208"/>
        <v>6.3422911006676859E-3</v>
      </c>
      <c r="AZ45" s="5">
        <f t="shared" si="209"/>
        <v>5.2528150733240067E-3</v>
      </c>
      <c r="BA45" s="5">
        <f t="shared" si="210"/>
        <v>2.9003258450914396E-3</v>
      </c>
      <c r="BB45" s="5">
        <f t="shared" si="211"/>
        <v>1.2010545617374489E-3</v>
      </c>
      <c r="BC45" s="5">
        <f t="shared" si="212"/>
        <v>3.9789517104409523E-4</v>
      </c>
      <c r="BD45" s="5">
        <f t="shared" si="213"/>
        <v>5.5807861331381992E-4</v>
      </c>
      <c r="BE45" s="5">
        <f t="shared" si="214"/>
        <v>1.2742866253949397E-3</v>
      </c>
      <c r="BF45" s="5">
        <f t="shared" si="215"/>
        <v>1.4548186984073891E-3</v>
      </c>
      <c r="BG45" s="5">
        <f t="shared" si="216"/>
        <v>1.1072848672381969E-3</v>
      </c>
      <c r="BH45" s="5">
        <f t="shared" si="217"/>
        <v>6.3207864589428825E-4</v>
      </c>
      <c r="BI45" s="5">
        <f t="shared" si="218"/>
        <v>2.8865086224256169E-4</v>
      </c>
      <c r="BJ45" s="8">
        <f t="shared" si="219"/>
        <v>0.51126814636552909</v>
      </c>
      <c r="BK45" s="8">
        <f t="shared" si="220"/>
        <v>0.20612780286078153</v>
      </c>
      <c r="BL45" s="8">
        <f t="shared" si="221"/>
        <v>0.26347032993828778</v>
      </c>
      <c r="BM45" s="8">
        <f t="shared" si="222"/>
        <v>0.74230929729249917</v>
      </c>
      <c r="BN45" s="8">
        <f t="shared" si="223"/>
        <v>0.24705949423616688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1.2513000000000001</v>
      </c>
      <c r="F46">
        <f>VLOOKUP(B46,home!$B$2:$E$405,3,FALSE)</f>
        <v>0.68500000000000005</v>
      </c>
      <c r="G46">
        <f>VLOOKUP(C46,away!$B$2:$E$405,4,FALSE)</f>
        <v>1.1416999999999999</v>
      </c>
      <c r="H46">
        <f>VLOOKUP(A46,away!$A$2:$E$405,3,FALSE)</f>
        <v>0.94869999999999999</v>
      </c>
      <c r="I46">
        <f>VLOOKUP(C46,away!$B$2:$E$405,3,FALSE)</f>
        <v>0.90349999999999997</v>
      </c>
      <c r="J46">
        <f>VLOOKUP(B46,home!$B$2:$E$405,4,FALSE)</f>
        <v>0.75290000000000001</v>
      </c>
      <c r="K46" s="3">
        <f t="shared" si="168"/>
        <v>0.97859730885000007</v>
      </c>
      <c r="L46" s="3">
        <f t="shared" si="169"/>
        <v>0.64534857380499999</v>
      </c>
      <c r="M46" s="5">
        <f t="shared" si="170"/>
        <v>0.19711935265543126</v>
      </c>
      <c r="N46" s="5">
        <f t="shared" si="171"/>
        <v>0.19290046803085914</v>
      </c>
      <c r="O46" s="5">
        <f t="shared" si="172"/>
        <v>0.12721069310554736</v>
      </c>
      <c r="P46" s="5">
        <f t="shared" si="173"/>
        <v>0.12448804193003192</v>
      </c>
      <c r="Q46" s="5">
        <f t="shared" si="174"/>
        <v>9.4385939445452108E-2</v>
      </c>
      <c r="R46" s="5">
        <f t="shared" si="175"/>
        <v>4.1047619684205269E-2</v>
      </c>
      <c r="S46" s="5">
        <f t="shared" si="176"/>
        <v>1.9654681763620317E-2</v>
      </c>
      <c r="T46" s="5">
        <f t="shared" si="177"/>
        <v>6.0911831408367596E-2</v>
      </c>
      <c r="U46" s="5">
        <f t="shared" si="178"/>
        <v>4.0169090157661562E-2</v>
      </c>
      <c r="V46" s="5">
        <f t="shared" si="179"/>
        <v>1.379182947088244E-3</v>
      </c>
      <c r="W46" s="5">
        <f t="shared" si="180"/>
        <v>3.0788608778199507E-2</v>
      </c>
      <c r="X46" s="5">
        <f t="shared" si="181"/>
        <v>1.9869384764451152E-2</v>
      </c>
      <c r="Y46" s="5">
        <f t="shared" si="182"/>
        <v>6.4113395600606726E-3</v>
      </c>
      <c r="Z46" s="5">
        <f t="shared" si="183"/>
        <v>8.8300076070973073E-3</v>
      </c>
      <c r="AA46" s="5">
        <f t="shared" si="184"/>
        <v>8.6410216814304525E-3</v>
      </c>
      <c r="AB46" s="5">
        <f t="shared" si="185"/>
        <v>4.2280402815811713E-3</v>
      </c>
      <c r="AC46" s="5">
        <f t="shared" si="186"/>
        <v>5.4437762652872008E-5</v>
      </c>
      <c r="AD46" s="5">
        <f t="shared" si="187"/>
        <v>7.53241242339538E-3</v>
      </c>
      <c r="AE46" s="5">
        <f t="shared" si="188"/>
        <v>4.8610316147492715E-3</v>
      </c>
      <c r="AF46" s="5">
        <f t="shared" si="189"/>
        <v>1.5685299098997291E-3</v>
      </c>
      <c r="AG46" s="5">
        <f t="shared" si="190"/>
        <v>3.3741618010809185E-4</v>
      </c>
      <c r="AH46" s="5">
        <f t="shared" si="191"/>
        <v>1.4246082039818865E-3</v>
      </c>
      <c r="AI46" s="5">
        <f t="shared" si="192"/>
        <v>1.3941177545823062E-3</v>
      </c>
      <c r="AJ46" s="5">
        <f t="shared" si="193"/>
        <v>6.8213994142712474E-4</v>
      </c>
      <c r="AK46" s="5">
        <f t="shared" si="194"/>
        <v>2.2251343697989371E-4</v>
      </c>
      <c r="AL46" s="5">
        <f t="shared" si="195"/>
        <v>1.3751770972084991E-6</v>
      </c>
      <c r="AM46" s="5">
        <f t="shared" si="196"/>
        <v>1.4742397053366058E-3</v>
      </c>
      <c r="AN46" s="5">
        <f t="shared" si="197"/>
        <v>9.5139849128568184E-4</v>
      </c>
      <c r="AO46" s="5">
        <f t="shared" si="198"/>
        <v>3.069918297357217E-4</v>
      </c>
      <c r="AP46" s="5">
        <f t="shared" si="199"/>
        <v>6.6038913163245141E-5</v>
      </c>
      <c r="AQ46" s="5">
        <f t="shared" si="200"/>
        <v>1.0654529606383122E-5</v>
      </c>
      <c r="AR46" s="5">
        <f t="shared" si="201"/>
        <v>1.8387377453412261E-4</v>
      </c>
      <c r="AS46" s="5">
        <f t="shared" si="202"/>
        <v>1.7993838092718407E-4</v>
      </c>
      <c r="AT46" s="5">
        <f t="shared" si="203"/>
        <v>8.8043607667084251E-5</v>
      </c>
      <c r="AU46" s="5">
        <f t="shared" si="204"/>
        <v>2.8719745841484633E-5</v>
      </c>
      <c r="AV46" s="5">
        <f t="shared" si="205"/>
        <v>7.0262664978332092E-6</v>
      </c>
      <c r="AW46" s="5">
        <f t="shared" si="206"/>
        <v>2.4124287847880712E-8</v>
      </c>
      <c r="AX46" s="5">
        <f t="shared" si="207"/>
        <v>2.4044783470703648E-4</v>
      </c>
      <c r="AY46" s="5">
        <f t="shared" si="208"/>
        <v>1.5517266720268635E-4</v>
      </c>
      <c r="AZ46" s="5">
        <f t="shared" si="209"/>
        <v>5.0070229736385758E-5</v>
      </c>
      <c r="BA46" s="5">
        <f t="shared" si="210"/>
        <v>1.0770917116821753E-5</v>
      </c>
      <c r="BB46" s="5">
        <f t="shared" si="211"/>
        <v>1.7377489999781948E-6</v>
      </c>
      <c r="BC46" s="5">
        <f t="shared" si="212"/>
        <v>2.242907677533986E-7</v>
      </c>
      <c r="BD46" s="5">
        <f t="shared" si="213"/>
        <v>1.9777113025956359E-5</v>
      </c>
      <c r="BE46" s="5">
        <f t="shared" si="214"/>
        <v>1.9353829584023173E-5</v>
      </c>
      <c r="BF46" s="5">
        <f t="shared" si="215"/>
        <v>9.4698027734332965E-6</v>
      </c>
      <c r="BG46" s="5">
        <f t="shared" si="216"/>
        <v>3.089041169807364E-6</v>
      </c>
      <c r="BH46" s="5">
        <f t="shared" si="217"/>
        <v>7.5573184392508557E-7</v>
      </c>
      <c r="BI46" s="5">
        <f t="shared" si="218"/>
        <v>1.4791142973546746E-7</v>
      </c>
      <c r="BJ46" s="8">
        <f t="shared" si="219"/>
        <v>0.42283470927320088</v>
      </c>
      <c r="BK46" s="8">
        <f t="shared" si="220"/>
        <v>0.34285224490312444</v>
      </c>
      <c r="BL46" s="8">
        <f t="shared" si="221"/>
        <v>0.22556003945269165</v>
      </c>
      <c r="BM46" s="8">
        <f t="shared" si="222"/>
        <v>0.22276973784167259</v>
      </c>
      <c r="BN46" s="8">
        <f t="shared" si="223"/>
        <v>0.77715211485152702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1.2513000000000001</v>
      </c>
      <c r="F47">
        <f>VLOOKUP(B47,home!$B$2:$E$405,3,FALSE)</f>
        <v>1.0275000000000001</v>
      </c>
      <c r="G47">
        <f>VLOOKUP(C47,away!$B$2:$E$405,4,FALSE)</f>
        <v>0.57079999999999997</v>
      </c>
      <c r="H47">
        <f>VLOOKUP(A47,away!$A$2:$E$405,3,FALSE)</f>
        <v>0.94869999999999999</v>
      </c>
      <c r="I47">
        <f>VLOOKUP(C47,away!$B$2:$E$405,3,FALSE)</f>
        <v>0.60229999999999995</v>
      </c>
      <c r="J47">
        <f>VLOOKUP(B47,home!$B$2:$E$405,4,FALSE)</f>
        <v>1.0541</v>
      </c>
      <c r="K47" s="3">
        <f t="shared" si="168"/>
        <v>0.73388369610000015</v>
      </c>
      <c r="L47" s="3">
        <f t="shared" si="169"/>
        <v>0.60231485874099988</v>
      </c>
      <c r="M47" s="5">
        <f t="shared" si="170"/>
        <v>0.26284295489318837</v>
      </c>
      <c r="N47" s="5">
        <f t="shared" si="171"/>
        <v>0.19289615923085868</v>
      </c>
      <c r="O47" s="5">
        <f t="shared" si="172"/>
        <v>0.15831421724755773</v>
      </c>
      <c r="P47" s="5">
        <f t="shared" si="173"/>
        <v>0.11618422289881604</v>
      </c>
      <c r="Q47" s="5">
        <f t="shared" si="174"/>
        <v>7.0781673149918359E-2</v>
      </c>
      <c r="R47" s="5">
        <f t="shared" si="175"/>
        <v>4.7677502699077348E-2</v>
      </c>
      <c r="S47" s="5">
        <f t="shared" si="176"/>
        <v>1.2839200556171724E-2</v>
      </c>
      <c r="T47" s="5">
        <f t="shared" si="177"/>
        <v>4.2632853464744692E-2</v>
      </c>
      <c r="U47" s="5">
        <f t="shared" si="178"/>
        <v>3.4989741901616613E-2</v>
      </c>
      <c r="V47" s="5">
        <f t="shared" si="179"/>
        <v>6.3058885395275374E-4</v>
      </c>
      <c r="W47" s="5">
        <f t="shared" si="180"/>
        <v>1.7315171969134745E-2</v>
      </c>
      <c r="X47" s="5">
        <f t="shared" si="181"/>
        <v>1.0429185358665513E-2</v>
      </c>
      <c r="Y47" s="5">
        <f t="shared" si="182"/>
        <v>3.1408266530441611E-3</v>
      </c>
      <c r="Z47" s="5">
        <f t="shared" si="183"/>
        <v>9.57228943443947E-3</v>
      </c>
      <c r="AA47" s="5">
        <f t="shared" si="184"/>
        <v>7.0249471502854179E-3</v>
      </c>
      <c r="AB47" s="5">
        <f t="shared" si="185"/>
        <v>2.5777470897793129E-3</v>
      </c>
      <c r="AC47" s="5">
        <f t="shared" si="186"/>
        <v>1.7421162190491328E-5</v>
      </c>
      <c r="AD47" s="5">
        <f t="shared" si="187"/>
        <v>3.1768306008289303E-3</v>
      </c>
      <c r="AE47" s="5">
        <f t="shared" si="188"/>
        <v>1.9134522745823627E-3</v>
      </c>
      <c r="AF47" s="5">
        <f t="shared" si="189"/>
        <v>5.7625036823636029E-4</v>
      </c>
      <c r="AG47" s="5">
        <f t="shared" si="190"/>
        <v>1.1569471971457749E-4</v>
      </c>
      <c r="AH47" s="5">
        <f t="shared" si="191"/>
        <v>1.4413830396330938E-3</v>
      </c>
      <c r="AI47" s="5">
        <f t="shared" si="192"/>
        <v>1.0578075126217877E-3</v>
      </c>
      <c r="AJ47" s="5">
        <f t="shared" si="193"/>
        <v>3.8815384356261258E-4</v>
      </c>
      <c r="AK47" s="5">
        <f t="shared" si="194"/>
        <v>9.4953259123050461E-5</v>
      </c>
      <c r="AL47" s="5">
        <f t="shared" si="195"/>
        <v>3.0802639422753299E-7</v>
      </c>
      <c r="AM47" s="5">
        <f t="shared" si="196"/>
        <v>4.6628483664398404E-4</v>
      </c>
      <c r="AN47" s="5">
        <f t="shared" si="197"/>
        <v>2.8085028551629141E-4</v>
      </c>
      <c r="AO47" s="5">
        <f t="shared" si="198"/>
        <v>8.4580150024057271E-5</v>
      </c>
      <c r="AP47" s="5">
        <f t="shared" si="199"/>
        <v>1.6981293704677541E-5</v>
      </c>
      <c r="AQ47" s="5">
        <f t="shared" si="200"/>
        <v>2.5570213797430711E-6</v>
      </c>
      <c r="AR47" s="5">
        <f t="shared" si="201"/>
        <v>1.7363328438165605E-4</v>
      </c>
      <c r="AS47" s="5">
        <f t="shared" si="202"/>
        <v>1.2742663650799216E-4</v>
      </c>
      <c r="AT47" s="5">
        <f t="shared" si="203"/>
        <v>4.6758165491038247E-5</v>
      </c>
      <c r="AU47" s="5">
        <f t="shared" si="204"/>
        <v>1.1438351771139544E-5</v>
      </c>
      <c r="AV47" s="5">
        <f t="shared" si="205"/>
        <v>2.0986049687739674E-6</v>
      </c>
      <c r="AW47" s="5">
        <f t="shared" si="206"/>
        <v>3.7821282188354376E-9</v>
      </c>
      <c r="AX47" s="5">
        <f t="shared" si="207"/>
        <v>5.7033139891945271E-5</v>
      </c>
      <c r="AY47" s="5">
        <f t="shared" si="208"/>
        <v>3.4351907597572696E-5</v>
      </c>
      <c r="AZ47" s="5">
        <f t="shared" si="209"/>
        <v>1.0345332186057939E-5</v>
      </c>
      <c r="BA47" s="5">
        <f t="shared" si="210"/>
        <v>2.0770490980914023E-6</v>
      </c>
      <c r="BB47" s="5">
        <f t="shared" si="211"/>
        <v>3.1275938352876099E-7</v>
      </c>
      <c r="BC47" s="5">
        <f t="shared" si="212"/>
        <v>3.7675924782009591E-8</v>
      </c>
      <c r="BD47" s="5">
        <f t="shared" si="213"/>
        <v>1.7430317859178825E-5</v>
      </c>
      <c r="BE47" s="5">
        <f t="shared" si="214"/>
        <v>1.2791826094691996E-5</v>
      </c>
      <c r="BF47" s="5">
        <f t="shared" si="215"/>
        <v>4.6938563071204964E-6</v>
      </c>
      <c r="BG47" s="5">
        <f t="shared" si="216"/>
        <v>1.1482482052106291E-6</v>
      </c>
      <c r="BH47" s="5">
        <f t="shared" si="217"/>
        <v>2.1067015922004194E-7</v>
      </c>
      <c r="BI47" s="5">
        <f t="shared" si="218"/>
        <v>3.0921479021275992E-8</v>
      </c>
      <c r="BJ47" s="8">
        <f t="shared" si="219"/>
        <v>0.34393350924107907</v>
      </c>
      <c r="BK47" s="8">
        <f t="shared" si="220"/>
        <v>0.39254904829831117</v>
      </c>
      <c r="BL47" s="8">
        <f t="shared" si="221"/>
        <v>0.253964114626482</v>
      </c>
      <c r="BM47" s="8">
        <f t="shared" si="222"/>
        <v>0.1512878833554259</v>
      </c>
      <c r="BN47" s="8">
        <f t="shared" si="223"/>
        <v>0.84869673011941649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1.2513000000000001</v>
      </c>
      <c r="F48">
        <f>VLOOKUP(B48,home!$B$2:$E$405,3,FALSE)</f>
        <v>1.3985000000000001</v>
      </c>
      <c r="G48">
        <f>VLOOKUP(C48,away!$B$2:$E$405,4,FALSE)</f>
        <v>1.37</v>
      </c>
      <c r="H48">
        <f>VLOOKUP(A48,away!$A$2:$E$405,3,FALSE)</f>
        <v>0.94869999999999999</v>
      </c>
      <c r="I48">
        <f>VLOOKUP(C48,away!$B$2:$E$405,3,FALSE)</f>
        <v>0.75290000000000001</v>
      </c>
      <c r="J48">
        <f>VLOOKUP(B48,home!$B$2:$E$405,4,FALSE)</f>
        <v>0.65880000000000005</v>
      </c>
      <c r="K48" s="3">
        <f t="shared" si="168"/>
        <v>2.3974219785000006</v>
      </c>
      <c r="L48" s="3">
        <f t="shared" si="169"/>
        <v>0.47056518032400002</v>
      </c>
      <c r="M48" s="5">
        <f t="shared" si="170"/>
        <v>5.6813167449694356E-2</v>
      </c>
      <c r="N48" s="5">
        <f t="shared" si="171"/>
        <v>0.13620513631209807</v>
      </c>
      <c r="O48" s="5">
        <f t="shared" si="172"/>
        <v>2.6734298385743031E-2</v>
      </c>
      <c r="P48" s="5">
        <f t="shared" si="173"/>
        <v>6.409339452975743E-2</v>
      </c>
      <c r="Q48" s="5">
        <f t="shared" si="174"/>
        <v>0.16327059368960622</v>
      </c>
      <c r="R48" s="5">
        <f t="shared" si="175"/>
        <v>6.2901149703613948E-3</v>
      </c>
      <c r="S48" s="5">
        <f t="shared" si="176"/>
        <v>1.8076633493391153E-2</v>
      </c>
      <c r="T48" s="5">
        <f t="shared" si="177"/>
        <v>7.6829456361156095E-2</v>
      </c>
      <c r="U48" s="5">
        <f t="shared" si="178"/>
        <v>1.5080059877236287E-2</v>
      </c>
      <c r="V48" s="5">
        <f t="shared" si="179"/>
        <v>2.265892562646251E-3</v>
      </c>
      <c r="W48" s="5">
        <f t="shared" si="180"/>
        <v>0.13047616991806851</v>
      </c>
      <c r="X48" s="5">
        <f t="shared" si="181"/>
        <v>6.1397542425480768E-2</v>
      </c>
      <c r="Y48" s="5">
        <f t="shared" si="182"/>
        <v>1.4445772811448397E-2</v>
      </c>
      <c r="Z48" s="5">
        <f t="shared" si="183"/>
        <v>9.8663636176226743E-4</v>
      </c>
      <c r="AA48" s="5">
        <f t="shared" si="184"/>
        <v>2.3653836984761372E-3</v>
      </c>
      <c r="AB48" s="5">
        <f t="shared" si="185"/>
        <v>2.8354114331561554E-3</v>
      </c>
      <c r="AC48" s="5">
        <f t="shared" si="186"/>
        <v>1.5976572036350905E-4</v>
      </c>
      <c r="AD48" s="5">
        <f t="shared" si="187"/>
        <v>7.8201609358019522E-2</v>
      </c>
      <c r="AE48" s="5">
        <f t="shared" si="188"/>
        <v>3.6798954409183467E-2</v>
      </c>
      <c r="AF48" s="5">
        <f t="shared" si="189"/>
        <v>8.6581533086460358E-3</v>
      </c>
      <c r="AG48" s="5">
        <f t="shared" si="190"/>
        <v>1.3580751576519532E-3</v>
      </c>
      <c r="AH48" s="5">
        <f t="shared" si="191"/>
        <v>1.160691793717192E-4</v>
      </c>
      <c r="AI48" s="5">
        <f t="shared" si="192"/>
        <v>2.7826680165221845E-4</v>
      </c>
      <c r="AJ48" s="5">
        <f t="shared" si="193"/>
        <v>3.3356147308396449E-4</v>
      </c>
      <c r="AK48" s="5">
        <f t="shared" si="194"/>
        <v>2.6656253558411094E-4</v>
      </c>
      <c r="AL48" s="5">
        <f t="shared" si="195"/>
        <v>7.2095451158616041E-6</v>
      </c>
      <c r="AM48" s="5">
        <f t="shared" si="196"/>
        <v>3.7496451405797451E-2</v>
      </c>
      <c r="AN48" s="5">
        <f t="shared" si="197"/>
        <v>1.7644524417279178E-2</v>
      </c>
      <c r="AO48" s="5">
        <f t="shared" si="198"/>
        <v>4.151449407074099E-3</v>
      </c>
      <c r="AP48" s="5">
        <f t="shared" si="199"/>
        <v>6.511758462819288E-4</v>
      </c>
      <c r="AQ48" s="5">
        <f t="shared" si="200"/>
        <v>7.6605169882072306E-5</v>
      </c>
      <c r="AR48" s="5">
        <f t="shared" si="201"/>
        <v>1.0923622864222353E-5</v>
      </c>
      <c r="AS48" s="5">
        <f t="shared" si="202"/>
        <v>2.6188533539531797E-5</v>
      </c>
      <c r="AT48" s="5">
        <f t="shared" si="203"/>
        <v>3.1392482946178979E-5</v>
      </c>
      <c r="AU48" s="5">
        <f t="shared" si="204"/>
        <v>2.5087009524951976E-5</v>
      </c>
      <c r="AV48" s="5">
        <f t="shared" si="205"/>
        <v>1.5036037002489687E-5</v>
      </c>
      <c r="AW48" s="5">
        <f t="shared" si="206"/>
        <v>2.2592777941846707E-7</v>
      </c>
      <c r="AX48" s="5">
        <f t="shared" si="207"/>
        <v>1.4982469452669346E-2</v>
      </c>
      <c r="AY48" s="5">
        <f t="shared" si="208"/>
        <v>7.0502284396941721E-3</v>
      </c>
      <c r="AZ48" s="5">
        <f t="shared" si="209"/>
        <v>1.6587960085250404E-3</v>
      </c>
      <c r="BA48" s="5">
        <f t="shared" si="210"/>
        <v>2.6019054762410577E-4</v>
      </c>
      <c r="BB48" s="5">
        <f t="shared" si="211"/>
        <v>3.0609152990334415E-5</v>
      </c>
      <c r="BC48" s="5">
        <f t="shared" si="212"/>
        <v>2.880720319292325E-6</v>
      </c>
      <c r="BD48" s="5">
        <f t="shared" si="213"/>
        <v>8.5671276048235944E-7</v>
      </c>
      <c r="BE48" s="5">
        <f t="shared" si="214"/>
        <v>2.0539020012418151E-6</v>
      </c>
      <c r="BF48" s="5">
        <f t="shared" si="215"/>
        <v>2.4620348997311321E-6</v>
      </c>
      <c r="BG48" s="5">
        <f t="shared" si="216"/>
        <v>1.9675121934831538E-6</v>
      </c>
      <c r="BH48" s="5">
        <f t="shared" si="217"/>
        <v>1.1792392439058149E-6</v>
      </c>
      <c r="BI48" s="5">
        <f t="shared" si="218"/>
        <v>5.6542681624990436E-7</v>
      </c>
      <c r="BJ48" s="8">
        <f t="shared" si="219"/>
        <v>0.79164684431949617</v>
      </c>
      <c r="BK48" s="8">
        <f t="shared" si="220"/>
        <v>0.1484662917406627</v>
      </c>
      <c r="BL48" s="8">
        <f t="shared" si="221"/>
        <v>5.4417440868457477E-2</v>
      </c>
      <c r="BM48" s="8">
        <f t="shared" si="222"/>
        <v>0.53506050544120332</v>
      </c>
      <c r="BN48" s="8">
        <f t="shared" si="223"/>
        <v>0.45340670533726057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1.7</v>
      </c>
      <c r="F49">
        <f>VLOOKUP(B49,home!$B$2:$E$405,3,FALSE)</f>
        <v>1.1765000000000001</v>
      </c>
      <c r="G49">
        <f>VLOOKUP(C49,away!$B$2:$E$405,4,FALSE)</f>
        <v>1.1765000000000001</v>
      </c>
      <c r="H49">
        <f>VLOOKUP(A49,away!$A$2:$E$405,3,FALSE)</f>
        <v>1.3667</v>
      </c>
      <c r="I49">
        <f>VLOOKUP(C49,away!$B$2:$E$405,3,FALSE)</f>
        <v>1.0974999999999999</v>
      </c>
      <c r="J49">
        <f>VLOOKUP(B49,home!$B$2:$E$405,4,FALSE)</f>
        <v>1.0974999999999999</v>
      </c>
      <c r="K49" s="3">
        <f t="shared" si="168"/>
        <v>2.3530588250000006</v>
      </c>
      <c r="L49" s="3">
        <f t="shared" si="169"/>
        <v>1.6461986918749998</v>
      </c>
      <c r="M49" s="5">
        <f t="shared" si="170"/>
        <v>1.832924299131598E-2</v>
      </c>
      <c r="N49" s="5">
        <f t="shared" si="171"/>
        <v>4.3129786976285472E-2</v>
      </c>
      <c r="O49" s="5">
        <f t="shared" si="172"/>
        <v>3.017357583536337E-2</v>
      </c>
      <c r="P49" s="5">
        <f t="shared" si="173"/>
        <v>7.1000198901208539E-2</v>
      </c>
      <c r="Q49" s="5">
        <f t="shared" si="174"/>
        <v>5.0743462932459321E-2</v>
      </c>
      <c r="R49" s="5">
        <f t="shared" si="175"/>
        <v>2.4835850534683145E-2</v>
      </c>
      <c r="S49" s="5">
        <f t="shared" si="176"/>
        <v>6.8756634499301375E-2</v>
      </c>
      <c r="T49" s="5">
        <f t="shared" si="177"/>
        <v>8.3533822300622063E-2</v>
      </c>
      <c r="U49" s="5">
        <f t="shared" si="178"/>
        <v>5.8440217277017155E-2</v>
      </c>
      <c r="V49" s="5">
        <f t="shared" si="179"/>
        <v>2.959287351511317E-2</v>
      </c>
      <c r="W49" s="5">
        <f t="shared" si="180"/>
        <v>3.9800784421427933E-2</v>
      </c>
      <c r="X49" s="5">
        <f t="shared" si="181"/>
        <v>6.5519999250153532E-2</v>
      </c>
      <c r="Y49" s="5">
        <f t="shared" si="182"/>
        <v>5.3929468528626859E-2</v>
      </c>
      <c r="Z49" s="5">
        <f t="shared" si="183"/>
        <v>1.3628248220599468E-2</v>
      </c>
      <c r="AA49" s="5">
        <f t="shared" si="184"/>
        <v>3.2068069744772131E-2</v>
      </c>
      <c r="AB49" s="5">
        <f t="shared" si="185"/>
        <v>3.7729027256825802E-2</v>
      </c>
      <c r="AC49" s="5">
        <f t="shared" si="186"/>
        <v>7.1644390422547716E-3</v>
      </c>
      <c r="AD49" s="5">
        <f t="shared" si="187"/>
        <v>2.3413396756190891E-2</v>
      </c>
      <c r="AE49" s="5">
        <f t="shared" si="188"/>
        <v>3.8543103112391806E-2</v>
      </c>
      <c r="AF49" s="5">
        <f t="shared" si="189"/>
        <v>3.1724802962211314E-2</v>
      </c>
      <c r="AG49" s="5">
        <f t="shared" si="190"/>
        <v>1.740844304546146E-2</v>
      </c>
      <c r="AH49" s="5">
        <f t="shared" si="191"/>
        <v>5.6087010983246581E-3</v>
      </c>
      <c r="AI49" s="5">
        <f t="shared" si="192"/>
        <v>1.3197603616200032E-2</v>
      </c>
      <c r="AJ49" s="5">
        <f t="shared" si="193"/>
        <v>1.5527368828975707E-2</v>
      </c>
      <c r="AK49" s="5">
        <f t="shared" si="194"/>
        <v>1.2178937417350403E-2</v>
      </c>
      <c r="AL49" s="5">
        <f t="shared" si="195"/>
        <v>1.110087519177249E-3</v>
      </c>
      <c r="AM49" s="5">
        <f t="shared" si="196"/>
        <v>1.1018619972076274E-2</v>
      </c>
      <c r="AN49" s="5">
        <f t="shared" si="197"/>
        <v>1.8138837784299706E-2</v>
      </c>
      <c r="AO49" s="5">
        <f t="shared" si="198"/>
        <v>1.4930065516323501E-2</v>
      </c>
      <c r="AP49" s="5">
        <f t="shared" si="199"/>
        <v>8.1926181075265975E-3</v>
      </c>
      <c r="AQ49" s="5">
        <f t="shared" si="200"/>
        <v>3.3716693029104293E-3</v>
      </c>
      <c r="AR49" s="5">
        <f t="shared" si="201"/>
        <v>1.8466072822359866E-3</v>
      </c>
      <c r="AS49" s="5">
        <f t="shared" si="202"/>
        <v>4.3451755617746552E-3</v>
      </c>
      <c r="AT49" s="5">
        <f t="shared" si="203"/>
        <v>5.1122268509040947E-3</v>
      </c>
      <c r="AU49" s="5">
        <f t="shared" si="204"/>
        <v>4.0097901689739469E-3</v>
      </c>
      <c r="AV49" s="5">
        <f t="shared" si="205"/>
        <v>2.358818035875598E-3</v>
      </c>
      <c r="AW49" s="5">
        <f t="shared" si="206"/>
        <v>1.1944548982415582E-4</v>
      </c>
      <c r="AX49" s="5">
        <f t="shared" si="207"/>
        <v>4.3212434941025547E-3</v>
      </c>
      <c r="AY49" s="5">
        <f t="shared" si="208"/>
        <v>7.1136253872649781E-3</v>
      </c>
      <c r="AZ49" s="5">
        <f t="shared" si="209"/>
        <v>5.8552204035021982E-3</v>
      </c>
      <c r="BA49" s="5">
        <f t="shared" si="210"/>
        <v>3.2129520562950422E-3</v>
      </c>
      <c r="BB49" s="5">
        <f t="shared" si="211"/>
        <v>1.322289368032497E-3</v>
      </c>
      <c r="BC49" s="5">
        <f t="shared" si="212"/>
        <v>4.3535020558706369E-4</v>
      </c>
      <c r="BD49" s="5">
        <f t="shared" si="213"/>
        <v>5.0664708207062063E-4</v>
      </c>
      <c r="BE49" s="5">
        <f t="shared" si="214"/>
        <v>1.1921703876267733E-3</v>
      </c>
      <c r="BF49" s="5">
        <f t="shared" si="215"/>
        <v>1.4026235257544256E-3</v>
      </c>
      <c r="BG49" s="5">
        <f t="shared" si="216"/>
        <v>1.1001518884763554E-3</v>
      </c>
      <c r="BH49" s="5">
        <f t="shared" si="217"/>
        <v>6.4718052750492626E-4</v>
      </c>
      <c r="BI49" s="5">
        <f t="shared" si="218"/>
        <v>3.0457077032272455E-4</v>
      </c>
      <c r="BJ49" s="8">
        <f t="shared" si="219"/>
        <v>0.52565956188375129</v>
      </c>
      <c r="BK49" s="8">
        <f t="shared" si="220"/>
        <v>0.20306710185563606</v>
      </c>
      <c r="BL49" s="8">
        <f t="shared" si="221"/>
        <v>0.25258531369103254</v>
      </c>
      <c r="BM49" s="8">
        <f t="shared" si="222"/>
        <v>0.74973392758226265</v>
      </c>
      <c r="BN49" s="8">
        <f t="shared" si="223"/>
        <v>0.23821211817131582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1.7</v>
      </c>
      <c r="F50">
        <f>VLOOKUP(B50,home!$B$2:$E$405,3,FALSE)</f>
        <v>1.0588</v>
      </c>
      <c r="G50">
        <f>VLOOKUP(C50,away!$B$2:$E$405,4,FALSE)</f>
        <v>0.88239999999999996</v>
      </c>
      <c r="H50">
        <f>VLOOKUP(A50,away!$A$2:$E$405,3,FALSE)</f>
        <v>1.3667</v>
      </c>
      <c r="I50">
        <f>VLOOKUP(C50,away!$B$2:$E$405,3,FALSE)</f>
        <v>1.0974999999999999</v>
      </c>
      <c r="J50">
        <f>VLOOKUP(B50,home!$B$2:$E$405,4,FALSE)</f>
        <v>0.878</v>
      </c>
      <c r="K50" s="3">
        <f t="shared" si="168"/>
        <v>1.5882847039999997</v>
      </c>
      <c r="L50" s="3">
        <f t="shared" si="169"/>
        <v>1.3169589534999999</v>
      </c>
      <c r="M50" s="5">
        <f t="shared" si="170"/>
        <v>5.4735452273102184E-2</v>
      </c>
      <c r="N50" s="5">
        <f t="shared" si="171"/>
        <v>8.69354816118902E-2</v>
      </c>
      <c r="O50" s="5">
        <f t="shared" si="172"/>
        <v>7.2084343944933849E-2</v>
      </c>
      <c r="P50" s="5">
        <f t="shared" si="173"/>
        <v>0.11449046088561342</v>
      </c>
      <c r="Q50" s="5">
        <f t="shared" si="174"/>
        <v>6.9039147839519255E-2</v>
      </c>
      <c r="R50" s="5">
        <f t="shared" si="175"/>
        <v>4.7466061082727072E-2</v>
      </c>
      <c r="S50" s="5">
        <f t="shared" si="176"/>
        <v>5.9870089171811226E-2</v>
      </c>
      <c r="T50" s="5">
        <f t="shared" si="177"/>
        <v>9.092172388926506E-2</v>
      </c>
      <c r="U50" s="5">
        <f t="shared" si="178"/>
        <v>7.5389618776825068E-2</v>
      </c>
      <c r="V50" s="5">
        <f t="shared" si="179"/>
        <v>1.3914512274507997E-2</v>
      </c>
      <c r="W50" s="5">
        <f t="shared" si="180"/>
        <v>3.6551274163567689E-2</v>
      </c>
      <c r="X50" s="5">
        <f t="shared" si="181"/>
        <v>4.8136527771543688E-2</v>
      </c>
      <c r="Y50" s="5">
        <f t="shared" si="182"/>
        <v>3.1696915619567931E-2</v>
      </c>
      <c r="Z50" s="5">
        <f t="shared" si="183"/>
        <v>2.0836951376758443E-2</v>
      </c>
      <c r="AA50" s="5">
        <f t="shared" si="184"/>
        <v>3.3095011149697165E-2</v>
      </c>
      <c r="AB50" s="5">
        <f t="shared" si="185"/>
        <v>2.6282149993886735E-2</v>
      </c>
      <c r="AC50" s="5">
        <f t="shared" si="186"/>
        <v>1.8190665934373408E-3</v>
      </c>
      <c r="AD50" s="5">
        <f t="shared" si="187"/>
        <v>1.4513457416426238E-2</v>
      </c>
      <c r="AE50" s="5">
        <f t="shared" si="188"/>
        <v>1.9113627690803513E-2</v>
      </c>
      <c r="AF50" s="5">
        <f t="shared" si="189"/>
        <v>1.2585931560634606E-2</v>
      </c>
      <c r="AG50" s="5">
        <f t="shared" si="190"/>
        <v>5.5250517523053244E-3</v>
      </c>
      <c r="AH50" s="5">
        <f t="shared" si="191"/>
        <v>6.8603524198165462E-3</v>
      </c>
      <c r="AI50" s="5">
        <f t="shared" si="192"/>
        <v>1.0896192812444003E-2</v>
      </c>
      <c r="AJ50" s="5">
        <f t="shared" si="193"/>
        <v>8.6531281879197782E-3</v>
      </c>
      <c r="AK50" s="5">
        <f t="shared" si="194"/>
        <v>4.5812103808747394E-3</v>
      </c>
      <c r="AL50" s="5">
        <f t="shared" si="195"/>
        <v>1.5219808297198172E-4</v>
      </c>
      <c r="AM50" s="5">
        <f t="shared" si="196"/>
        <v>4.6103004833330302E-3</v>
      </c>
      <c r="AN50" s="5">
        <f t="shared" si="197"/>
        <v>6.0715764998508113E-3</v>
      </c>
      <c r="AO50" s="5">
        <f t="shared" si="198"/>
        <v>3.9980085166693583E-3</v>
      </c>
      <c r="AP50" s="5">
        <f t="shared" si="199"/>
        <v>1.7550710373989886E-3</v>
      </c>
      <c r="AQ50" s="5">
        <f t="shared" si="200"/>
        <v>5.7783912918278298E-4</v>
      </c>
      <c r="AR50" s="5">
        <f t="shared" si="201"/>
        <v>1.806960508688557E-3</v>
      </c>
      <c r="AS50" s="5">
        <f t="shared" si="202"/>
        <v>2.8699677366820935E-3</v>
      </c>
      <c r="AT50" s="5">
        <f t="shared" si="203"/>
        <v>2.2791629285728349E-3</v>
      </c>
      <c r="AU50" s="5">
        <f t="shared" si="204"/>
        <v>1.2066532057920258E-3</v>
      </c>
      <c r="AV50" s="5">
        <f t="shared" si="205"/>
        <v>4.7912720744800971E-4</v>
      </c>
      <c r="AW50" s="5">
        <f t="shared" si="206"/>
        <v>8.8431557517511382E-6</v>
      </c>
      <c r="AX50" s="5">
        <f t="shared" si="207"/>
        <v>1.2204116230869423E-3</v>
      </c>
      <c r="AY50" s="5">
        <f t="shared" si="208"/>
        <v>1.6072320139798161E-3</v>
      </c>
      <c r="AZ50" s="5">
        <f t="shared" si="209"/>
        <v>1.058329295581278E-3</v>
      </c>
      <c r="BA50" s="5">
        <f t="shared" si="210"/>
        <v>4.6459208052237067E-4</v>
      </c>
      <c r="BB50" s="5">
        <f t="shared" si="211"/>
        <v>1.5296217504228229E-4</v>
      </c>
      <c r="BC50" s="5">
        <f t="shared" si="212"/>
        <v>4.028898119375355E-5</v>
      </c>
      <c r="BD50" s="5">
        <f t="shared" si="213"/>
        <v>3.9661547008971814E-4</v>
      </c>
      <c r="BE50" s="5">
        <f t="shared" si="214"/>
        <v>6.2993828451326866E-4</v>
      </c>
      <c r="BF50" s="5">
        <f t="shared" si="215"/>
        <v>5.0026067087821234E-4</v>
      </c>
      <c r="BG50" s="5">
        <f t="shared" si="216"/>
        <v>2.6485212385621428E-4</v>
      </c>
      <c r="BH50" s="5">
        <f t="shared" si="217"/>
        <v>1.0516514428568466E-4</v>
      </c>
      <c r="BI50" s="5">
        <f t="shared" si="218"/>
        <v>3.3406438012581187E-5</v>
      </c>
      <c r="BJ50" s="8">
        <f t="shared" si="219"/>
        <v>0.43657575115136488</v>
      </c>
      <c r="BK50" s="8">
        <f t="shared" si="220"/>
        <v>0.24658901129542393</v>
      </c>
      <c r="BL50" s="8">
        <f t="shared" si="221"/>
        <v>0.29588017846794418</v>
      </c>
      <c r="BM50" s="8">
        <f t="shared" si="222"/>
        <v>0.55353255579547744</v>
      </c>
      <c r="BN50" s="8">
        <f t="shared" si="223"/>
        <v>0.44475094763778594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1.1861999999999999</v>
      </c>
      <c r="F51">
        <f>VLOOKUP(B51,home!$B$2:$E$405,3,FALSE)</f>
        <v>1.7563</v>
      </c>
      <c r="G51">
        <f>VLOOKUP(C51,away!$B$2:$E$405,4,FALSE)</f>
        <v>1.3617999999999999</v>
      </c>
      <c r="H51">
        <f>VLOOKUP(A51,away!$A$2:$E$405,3,FALSE)</f>
        <v>1.0607</v>
      </c>
      <c r="I51">
        <f>VLOOKUP(C51,away!$B$2:$E$405,3,FALSE)</f>
        <v>0.94279999999999997</v>
      </c>
      <c r="J51">
        <f>VLOOKUP(B51,home!$B$2:$E$405,4,FALSE)</f>
        <v>0.47139999999999999</v>
      </c>
      <c r="K51" s="3">
        <f t="shared" si="168"/>
        <v>2.8370693431079994</v>
      </c>
      <c r="L51" s="3">
        <f t="shared" si="169"/>
        <v>0.47141318034399998</v>
      </c>
      <c r="M51" s="5">
        <f t="shared" si="170"/>
        <v>3.6571628255846214E-2</v>
      </c>
      <c r="N51" s="5">
        <f t="shared" si="171"/>
        <v>0.10375624535220358</v>
      </c>
      <c r="O51" s="5">
        <f t="shared" si="172"/>
        <v>1.7240347586446957E-2</v>
      </c>
      <c r="P51" s="5">
        <f t="shared" si="173"/>
        <v>4.8912061602034651E-2</v>
      </c>
      <c r="Q51" s="5">
        <f t="shared" si="174"/>
        <v>0.1471818314223643</v>
      </c>
      <c r="R51" s="5">
        <f t="shared" si="175"/>
        <v>4.0636635429814804E-3</v>
      </c>
      <c r="S51" s="5">
        <f t="shared" si="176"/>
        <v>1.6354137648894488E-2</v>
      </c>
      <c r="T51" s="5">
        <f t="shared" si="177"/>
        <v>6.9383455239671224E-2</v>
      </c>
      <c r="U51" s="5">
        <f t="shared" si="178"/>
        <v>1.1528895258498397E-2</v>
      </c>
      <c r="V51" s="5">
        <f t="shared" si="179"/>
        <v>2.4302827880517222E-3</v>
      </c>
      <c r="W51" s="5">
        <f t="shared" si="180"/>
        <v>0.13918835393029313</v>
      </c>
      <c r="X51" s="5">
        <f t="shared" si="181"/>
        <v>6.5615224593125784E-2</v>
      </c>
      <c r="Y51" s="5">
        <f t="shared" si="182"/>
        <v>1.5465940852215631E-2</v>
      </c>
      <c r="Z51" s="5">
        <f t="shared" si="183"/>
        <v>6.3855485154828918E-4</v>
      </c>
      <c r="AA51" s="5">
        <f t="shared" si="184"/>
        <v>1.8116243932205312E-3</v>
      </c>
      <c r="AB51" s="5">
        <f t="shared" si="185"/>
        <v>2.5698520136163E-3</v>
      </c>
      <c r="AC51" s="5">
        <f t="shared" si="186"/>
        <v>2.0314610517195822E-4</v>
      </c>
      <c r="AD51" s="5">
        <f t="shared" si="187"/>
        <v>9.8721752963325124E-2</v>
      </c>
      <c r="AE51" s="5">
        <f t="shared" si="188"/>
        <v>4.6538735533575799E-2</v>
      </c>
      <c r="AF51" s="5">
        <f t="shared" si="189"/>
        <v>1.0969486663535642E-2</v>
      </c>
      <c r="AG51" s="5">
        <f t="shared" si="190"/>
        <v>1.7237201982661442E-3</v>
      </c>
      <c r="AH51" s="5">
        <f t="shared" si="191"/>
        <v>7.5255793348117408E-5</v>
      </c>
      <c r="AI51" s="5">
        <f t="shared" si="192"/>
        <v>2.1350590419921483E-4</v>
      </c>
      <c r="AJ51" s="5">
        <f t="shared" si="193"/>
        <v>3.0286552768807296E-4</v>
      </c>
      <c r="AK51" s="5">
        <f t="shared" si="194"/>
        <v>2.8641683456268627E-4</v>
      </c>
      <c r="AL51" s="5">
        <f t="shared" si="195"/>
        <v>1.0867763109558406E-5</v>
      </c>
      <c r="AM51" s="5">
        <f t="shared" si="196"/>
        <v>5.6016091766026212E-2</v>
      </c>
      <c r="AN51" s="5">
        <f t="shared" si="197"/>
        <v>2.6406723969863766E-2</v>
      </c>
      <c r="AO51" s="5">
        <f t="shared" si="198"/>
        <v>6.2242388645498067E-3</v>
      </c>
      <c r="AP51" s="5">
        <f t="shared" si="199"/>
        <v>9.7806274611938419E-4</v>
      </c>
      <c r="AQ51" s="5">
        <f t="shared" si="200"/>
        <v>1.1526791743103124E-4</v>
      </c>
      <c r="AR51" s="5">
        <f t="shared" si="201"/>
        <v>7.0953145763093729E-6</v>
      </c>
      <c r="AS51" s="5">
        <f t="shared" si="202"/>
        <v>2.012989946415465E-5</v>
      </c>
      <c r="AT51" s="5">
        <f t="shared" si="203"/>
        <v>2.855496032479965E-5</v>
      </c>
      <c r="AU51" s="5">
        <f t="shared" si="204"/>
        <v>2.7004134177051446E-5</v>
      </c>
      <c r="AV51" s="5">
        <f t="shared" si="205"/>
        <v>1.9153150302721906E-5</v>
      </c>
      <c r="AW51" s="5">
        <f t="shared" si="206"/>
        <v>4.0374702409895373E-7</v>
      </c>
      <c r="AX51" s="5">
        <f t="shared" si="207"/>
        <v>2.6486922778352892E-2</v>
      </c>
      <c r="AY51" s="5">
        <f t="shared" si="208"/>
        <v>1.2486284504469272E-2</v>
      </c>
      <c r="AZ51" s="5">
        <f t="shared" si="209"/>
        <v>2.9430995444659322E-3</v>
      </c>
      <c r="BA51" s="5">
        <f t="shared" si="210"/>
        <v>4.624719721085544E-4</v>
      </c>
      <c r="BB51" s="5">
        <f t="shared" si="211"/>
        <v>5.4503845797913793E-5</v>
      </c>
      <c r="BC51" s="5">
        <f t="shared" si="212"/>
        <v>5.1387662577146999E-6</v>
      </c>
      <c r="BD51" s="5">
        <f t="shared" si="213"/>
        <v>5.5747080165985722E-7</v>
      </c>
      <c r="BE51" s="5">
        <f t="shared" si="214"/>
        <v>1.581583321067021E-6</v>
      </c>
      <c r="BF51" s="5">
        <f t="shared" si="215"/>
        <v>2.2435307768850906E-6</v>
      </c>
      <c r="BG51" s="5">
        <f t="shared" si="216"/>
        <v>2.1216841291399882E-6</v>
      </c>
      <c r="BH51" s="5">
        <f t="shared" si="217"/>
        <v>1.5048412496354634E-6</v>
      </c>
      <c r="BI51" s="5">
        <f t="shared" si="218"/>
        <v>8.5386779511702126E-7</v>
      </c>
      <c r="BJ51" s="8">
        <f t="shared" si="219"/>
        <v>0.8307235534240186</v>
      </c>
      <c r="BK51" s="8">
        <f t="shared" si="220"/>
        <v>0.11696840866757786</v>
      </c>
      <c r="BL51" s="8">
        <f t="shared" si="221"/>
        <v>3.8203227291480311E-2</v>
      </c>
      <c r="BM51" s="8">
        <f t="shared" si="222"/>
        <v>0.61632208571530311</v>
      </c>
      <c r="BN51" s="8">
        <f t="shared" si="223"/>
        <v>0.3577257777618772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1.1861999999999999</v>
      </c>
      <c r="F52">
        <f>VLOOKUP(B52,home!$B$2:$E$405,3,FALSE)</f>
        <v>1.4560999999999999</v>
      </c>
      <c r="G52">
        <f>VLOOKUP(C52,away!$B$2:$E$405,4,FALSE)</f>
        <v>1.0839000000000001</v>
      </c>
      <c r="H52">
        <f>VLOOKUP(A52,away!$A$2:$E$405,3,FALSE)</f>
        <v>1.0607</v>
      </c>
      <c r="I52">
        <f>VLOOKUP(C52,away!$B$2:$E$405,3,FALSE)</f>
        <v>0.74080000000000001</v>
      </c>
      <c r="J52">
        <f>VLOOKUP(B52,home!$B$2:$E$405,4,FALSE)</f>
        <v>1.0285</v>
      </c>
      <c r="K52" s="3">
        <f t="shared" si="168"/>
        <v>1.8721400662980001</v>
      </c>
      <c r="L52" s="3">
        <f t="shared" si="169"/>
        <v>0.80816090695999998</v>
      </c>
      <c r="M52" s="5">
        <f t="shared" si="170"/>
        <v>6.8542521583475124E-2</v>
      </c>
      <c r="N52" s="5">
        <f t="shared" si="171"/>
        <v>0.12832120090151922</v>
      </c>
      <c r="O52" s="5">
        <f t="shared" si="172"/>
        <v>5.5393386408226622E-2</v>
      </c>
      <c r="P52" s="5">
        <f t="shared" si="173"/>
        <v>0.10370417810276812</v>
      </c>
      <c r="Q52" s="5">
        <f t="shared" si="174"/>
        <v>0.12011763078160463</v>
      </c>
      <c r="R52" s="5">
        <f t="shared" si="175"/>
        <v>2.238338469962908E-2</v>
      </c>
      <c r="S52" s="5">
        <f t="shared" si="176"/>
        <v>3.9225856838638204E-2</v>
      </c>
      <c r="T52" s="5">
        <f t="shared" si="177"/>
        <v>9.7074373434348007E-2</v>
      </c>
      <c r="U52" s="5">
        <f t="shared" si="178"/>
        <v>4.1904831315537225E-2</v>
      </c>
      <c r="V52" s="5">
        <f t="shared" si="179"/>
        <v>6.5942605972519643E-3</v>
      </c>
      <c r="W52" s="5">
        <f t="shared" si="180"/>
        <v>7.4959009751677311E-2</v>
      </c>
      <c r="X52" s="5">
        <f t="shared" si="181"/>
        <v>6.0578941305739015E-2</v>
      </c>
      <c r="Y52" s="5">
        <f t="shared" si="182"/>
        <v>2.4478766074161318E-2</v>
      </c>
      <c r="Z52" s="5">
        <f t="shared" si="183"/>
        <v>6.0297921598956089E-3</v>
      </c>
      <c r="AA52" s="5">
        <f t="shared" si="184"/>
        <v>1.1288615493990127E-2</v>
      </c>
      <c r="AB52" s="5">
        <f t="shared" si="185"/>
        <v>1.0566934679665657E-2</v>
      </c>
      <c r="AC52" s="5">
        <f t="shared" si="186"/>
        <v>6.2356581691469471E-4</v>
      </c>
      <c r="AD52" s="5">
        <f t="shared" si="187"/>
        <v>3.5083441371534414E-2</v>
      </c>
      <c r="AE52" s="5">
        <f t="shared" si="188"/>
        <v>2.8353065798097238E-2</v>
      </c>
      <c r="AF52" s="5">
        <f t="shared" si="189"/>
        <v>1.1456919685243408E-2</v>
      </c>
      <c r="AG52" s="5">
        <f t="shared" si="190"/>
        <v>3.0863448679313973E-3</v>
      </c>
      <c r="AH52" s="5">
        <f t="shared" si="191"/>
        <v>1.2182605751803828E-3</v>
      </c>
      <c r="AI52" s="5">
        <f t="shared" si="192"/>
        <v>2.2807544339864417E-3</v>
      </c>
      <c r="AJ52" s="5">
        <f t="shared" si="193"/>
        <v>2.1349458786264182E-3</v>
      </c>
      <c r="AK52" s="5">
        <f t="shared" si="194"/>
        <v>1.3323059062514343E-3</v>
      </c>
      <c r="AL52" s="5">
        <f t="shared" si="195"/>
        <v>3.7737964137992826E-5</v>
      </c>
      <c r="AM52" s="5">
        <f t="shared" si="196"/>
        <v>1.3136223251053281E-2</v>
      </c>
      <c r="AN52" s="5">
        <f t="shared" si="197"/>
        <v>1.0616182096600257E-2</v>
      </c>
      <c r="AO52" s="5">
        <f t="shared" si="198"/>
        <v>4.2897916758204892E-3</v>
      </c>
      <c r="AP52" s="5">
        <f t="shared" si="199"/>
        <v>1.1556139771335149E-3</v>
      </c>
      <c r="AQ52" s="5">
        <f t="shared" si="200"/>
        <v>2.3348050996396848E-4</v>
      </c>
      <c r="AR52" s="5">
        <f t="shared" si="201"/>
        <v>1.9691011427027793E-4</v>
      </c>
      <c r="AS52" s="5">
        <f t="shared" si="202"/>
        <v>3.6864331438470489E-4</v>
      </c>
      <c r="AT52" s="5">
        <f t="shared" si="203"/>
        <v>3.4507595951624811E-4</v>
      </c>
      <c r="AU52" s="5">
        <f t="shared" si="204"/>
        <v>2.1534350990886483E-4</v>
      </c>
      <c r="AV52" s="5">
        <f t="shared" si="205"/>
        <v>1.0078830322940662E-4</v>
      </c>
      <c r="AW52" s="5">
        <f t="shared" si="206"/>
        <v>1.586032721728516E-6</v>
      </c>
      <c r="AX52" s="5">
        <f t="shared" si="207"/>
        <v>4.0988083113553718E-3</v>
      </c>
      <c r="AY52" s="5">
        <f t="shared" si="208"/>
        <v>3.3124966423601432E-3</v>
      </c>
      <c r="AZ52" s="5">
        <f t="shared" si="209"/>
        <v>1.3385151453958637E-3</v>
      </c>
      <c r="BA52" s="5">
        <f t="shared" si="210"/>
        <v>3.6057853796093927E-4</v>
      </c>
      <c r="BB52" s="5">
        <f t="shared" si="211"/>
        <v>7.2851369567205842E-5</v>
      </c>
      <c r="BC52" s="5">
        <f t="shared" si="212"/>
        <v>1.1775125780542247E-5</v>
      </c>
      <c r="BD52" s="5">
        <f t="shared" si="213"/>
        <v>2.6522509423044165E-5</v>
      </c>
      <c r="BE52" s="5">
        <f t="shared" si="214"/>
        <v>4.9653852549647233E-5</v>
      </c>
      <c r="BF52" s="5">
        <f t="shared" si="215"/>
        <v>4.6479483402123872E-5</v>
      </c>
      <c r="BG52" s="5">
        <f t="shared" si="216"/>
        <v>2.9005367712649647E-5</v>
      </c>
      <c r="BH52" s="5">
        <f t="shared" si="217"/>
        <v>1.3575527758139453E-5</v>
      </c>
      <c r="BI52" s="5">
        <f t="shared" si="218"/>
        <v>5.0830578874307043E-6</v>
      </c>
      <c r="BJ52" s="8">
        <f t="shared" si="219"/>
        <v>0.62213601061484736</v>
      </c>
      <c r="BK52" s="8">
        <f t="shared" si="220"/>
        <v>0.22204061754554624</v>
      </c>
      <c r="BL52" s="8">
        <f t="shared" si="221"/>
        <v>0.14990050039113592</v>
      </c>
      <c r="BM52" s="8">
        <f t="shared" si="222"/>
        <v>0.49833370762456425</v>
      </c>
      <c r="BN52" s="8">
        <f t="shared" si="223"/>
        <v>0.49846230247722279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1.1861999999999999</v>
      </c>
      <c r="F53">
        <f>VLOOKUP(B53,home!$B$2:$E$405,3,FALSE)</f>
        <v>1.1942999999999999</v>
      </c>
      <c r="G53">
        <f>VLOOKUP(C53,away!$B$2:$E$405,4,FALSE)</f>
        <v>0.90790000000000004</v>
      </c>
      <c r="H53">
        <f>VLOOKUP(A53,away!$A$2:$E$405,3,FALSE)</f>
        <v>1.0607</v>
      </c>
      <c r="I53">
        <f>VLOOKUP(C53,away!$B$2:$E$405,3,FALSE)</f>
        <v>1.5954999999999999</v>
      </c>
      <c r="J53">
        <f>VLOOKUP(B53,home!$B$2:$E$405,4,FALSE)</f>
        <v>1.0213000000000001</v>
      </c>
      <c r="K53" s="3">
        <f t="shared" si="168"/>
        <v>1.286202555414</v>
      </c>
      <c r="L53" s="3">
        <f t="shared" si="169"/>
        <v>1.7283938379049999</v>
      </c>
      <c r="M53" s="5">
        <f t="shared" si="170"/>
        <v>4.9065634709174931E-2</v>
      </c>
      <c r="N53" s="5">
        <f t="shared" si="171"/>
        <v>6.3108344745950645E-2</v>
      </c>
      <c r="O53" s="5">
        <f t="shared" si="172"/>
        <v>8.4804740684235644E-2</v>
      </c>
      <c r="P53" s="5">
        <f t="shared" si="173"/>
        <v>0.10907607417928547</v>
      </c>
      <c r="Q53" s="5">
        <f t="shared" si="174"/>
        <v>4.0585057140094707E-2</v>
      </c>
      <c r="R53" s="5">
        <f t="shared" si="175"/>
        <v>7.3287995611882165E-2</v>
      </c>
      <c r="S53" s="5">
        <f t="shared" si="176"/>
        <v>6.0620789014985597E-2</v>
      </c>
      <c r="T53" s="5">
        <f t="shared" si="177"/>
        <v>7.0146962671962007E-2</v>
      </c>
      <c r="U53" s="5">
        <f t="shared" si="178"/>
        <v>9.4263207237172852E-2</v>
      </c>
      <c r="V53" s="5">
        <f t="shared" si="179"/>
        <v>1.4973769814426724E-2</v>
      </c>
      <c r="W53" s="5">
        <f t="shared" si="180"/>
        <v>1.7400201401737675E-2</v>
      </c>
      <c r="X53" s="5">
        <f t="shared" si="181"/>
        <v>3.007440088106934E-2</v>
      </c>
      <c r="Y53" s="5">
        <f t="shared" si="182"/>
        <v>2.5990204580762476E-2</v>
      </c>
      <c r="Z53" s="5">
        <f t="shared" si="183"/>
        <v>4.2223506669328607E-2</v>
      </c>
      <c r="AA53" s="5">
        <f t="shared" si="184"/>
        <v>5.430798217663052E-2</v>
      </c>
      <c r="AB53" s="5">
        <f t="shared" si="185"/>
        <v>3.4925532727480078E-2</v>
      </c>
      <c r="AC53" s="5">
        <f t="shared" si="186"/>
        <v>2.0804785731179764E-3</v>
      </c>
      <c r="AD53" s="5">
        <f t="shared" si="187"/>
        <v>5.5950458769083141E-3</v>
      </c>
      <c r="AE53" s="5">
        <f t="shared" si="188"/>
        <v>9.6704428164441081E-3</v>
      </c>
      <c r="AF53" s="5">
        <f t="shared" si="189"/>
        <v>8.3571668868773347E-3</v>
      </c>
      <c r="AG53" s="5">
        <f t="shared" si="190"/>
        <v>4.8148252498741656E-3</v>
      </c>
      <c r="AH53" s="5">
        <f t="shared" si="191"/>
        <v>1.8244712185502047E-2</v>
      </c>
      <c r="AI53" s="5">
        <f t="shared" si="192"/>
        <v>2.3466395435785676E-2</v>
      </c>
      <c r="AJ53" s="5">
        <f t="shared" si="193"/>
        <v>1.5091268887931483E-2</v>
      </c>
      <c r="AK53" s="5">
        <f t="shared" si="194"/>
        <v>6.4701428693657572E-3</v>
      </c>
      <c r="AL53" s="5">
        <f t="shared" si="195"/>
        <v>1.8500152827118823E-4</v>
      </c>
      <c r="AM53" s="5">
        <f t="shared" si="196"/>
        <v>1.439272460907608E-3</v>
      </c>
      <c r="AN53" s="5">
        <f t="shared" si="197"/>
        <v>2.4876296524990746E-3</v>
      </c>
      <c r="AO53" s="5">
        <f t="shared" si="198"/>
        <v>2.1498018811845787E-3</v>
      </c>
      <c r="AP53" s="5">
        <f t="shared" si="199"/>
        <v>1.2385681080520009E-3</v>
      </c>
      <c r="AQ53" s="5">
        <f t="shared" si="200"/>
        <v>5.3518337144568275E-4</v>
      </c>
      <c r="AR53" s="5">
        <f t="shared" si="201"/>
        <v>6.3068096231544031E-3</v>
      </c>
      <c r="AS53" s="5">
        <f t="shared" si="202"/>
        <v>8.1118346538107972E-3</v>
      </c>
      <c r="AT53" s="5">
        <f t="shared" si="203"/>
        <v>5.2167312304136453E-3</v>
      </c>
      <c r="AU53" s="5">
        <f t="shared" si="204"/>
        <v>2.2365910131553505E-3</v>
      </c>
      <c r="AV53" s="5">
        <f t="shared" si="205"/>
        <v>7.1917726913409965E-4</v>
      </c>
      <c r="AW53" s="5">
        <f t="shared" si="206"/>
        <v>1.142417619706805E-5</v>
      </c>
      <c r="AX53" s="5">
        <f t="shared" si="207"/>
        <v>3.0853265285939375E-4</v>
      </c>
      <c r="AY53" s="5">
        <f t="shared" si="208"/>
        <v>5.3326593599465862E-4</v>
      </c>
      <c r="AZ53" s="5">
        <f t="shared" si="209"/>
        <v>4.6084677886890513E-4</v>
      </c>
      <c r="BA53" s="5">
        <f t="shared" si="210"/>
        <v>2.655082442717946E-4</v>
      </c>
      <c r="BB53" s="5">
        <f t="shared" si="211"/>
        <v>1.1472570332808625E-4</v>
      </c>
      <c r="BC53" s="5">
        <f t="shared" si="212"/>
        <v>3.9658239736316294E-5</v>
      </c>
      <c r="BD53" s="5">
        <f t="shared" si="213"/>
        <v>1.8167751482500044E-3</v>
      </c>
      <c r="BE53" s="5">
        <f t="shared" si="214"/>
        <v>2.3367408382918039E-3</v>
      </c>
      <c r="BF53" s="5">
        <f t="shared" si="215"/>
        <v>1.5027610187755857E-3</v>
      </c>
      <c r="BG53" s="5">
        <f t="shared" si="216"/>
        <v>6.4428502084190153E-4</v>
      </c>
      <c r="BH53" s="5">
        <f t="shared" si="217"/>
        <v>2.0717026005545396E-4</v>
      </c>
      <c r="BI53" s="5">
        <f t="shared" si="218"/>
        <v>5.3292583577821569E-5</v>
      </c>
      <c r="BJ53" s="8">
        <f t="shared" si="219"/>
        <v>0.28531564528082892</v>
      </c>
      <c r="BK53" s="8">
        <f t="shared" si="220"/>
        <v>0.23653501375525654</v>
      </c>
      <c r="BL53" s="8">
        <f t="shared" si="221"/>
        <v>0.43401414647544723</v>
      </c>
      <c r="BM53" s="8">
        <f t="shared" si="222"/>
        <v>0.57763862335043958</v>
      </c>
      <c r="BN53" s="8">
        <f t="shared" si="223"/>
        <v>0.41992784707062353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1.1861999999999999</v>
      </c>
      <c r="F54">
        <f>VLOOKUP(B54,home!$B$2:$E$405,3,FALSE)</f>
        <v>1.2645</v>
      </c>
      <c r="G54">
        <f>VLOOKUP(C54,away!$B$2:$E$405,4,FALSE)</f>
        <v>0.84299999999999997</v>
      </c>
      <c r="H54">
        <f>VLOOKUP(A54,away!$A$2:$E$405,3,FALSE)</f>
        <v>1.0607</v>
      </c>
      <c r="I54">
        <f>VLOOKUP(C54,away!$B$2:$E$405,3,FALSE)</f>
        <v>1.0153000000000001</v>
      </c>
      <c r="J54">
        <f>VLOOKUP(B54,home!$B$2:$E$405,4,FALSE)</f>
        <v>1.1785000000000001</v>
      </c>
      <c r="K54" s="3">
        <f t="shared" si="168"/>
        <v>1.2644577656999998</v>
      </c>
      <c r="L54" s="3">
        <f t="shared" si="169"/>
        <v>1.2691604847350002</v>
      </c>
      <c r="M54" s="5">
        <f t="shared" si="170"/>
        <v>7.9371314810208468E-2</v>
      </c>
      <c r="N54" s="5">
        <f t="shared" si="171"/>
        <v>0.10036167538558749</v>
      </c>
      <c r="O54" s="5">
        <f t="shared" si="172"/>
        <v>0.10073493637857847</v>
      </c>
      <c r="P54" s="5">
        <f t="shared" si="173"/>
        <v>0.12737507258118894</v>
      </c>
      <c r="Q54" s="5">
        <f t="shared" si="174"/>
        <v>6.345154990998432E-2</v>
      </c>
      <c r="R54" s="5">
        <f t="shared" si="175"/>
        <v>6.3924400341993051E-2</v>
      </c>
      <c r="S54" s="5">
        <f t="shared" si="176"/>
        <v>5.1102873732968686E-2</v>
      </c>
      <c r="T54" s="5">
        <f t="shared" si="177"/>
        <v>8.0530199840942757E-2</v>
      </c>
      <c r="U54" s="5">
        <f t="shared" si="178"/>
        <v>8.0829704430148808E-2</v>
      </c>
      <c r="V54" s="5">
        <f t="shared" si="179"/>
        <v>9.1122092358051528E-3</v>
      </c>
      <c r="W54" s="5">
        <f t="shared" si="180"/>
        <v>2.6743935009793596E-2</v>
      </c>
      <c r="X54" s="5">
        <f t="shared" si="181"/>
        <v>3.3942345520750983E-2</v>
      </c>
      <c r="Y54" s="5">
        <f t="shared" si="182"/>
        <v>2.1539141847079595E-2</v>
      </c>
      <c r="Z54" s="5">
        <f t="shared" si="183"/>
        <v>2.7043440974812698E-2</v>
      </c>
      <c r="AA54" s="5">
        <f t="shared" si="184"/>
        <v>3.4195288951851477E-2</v>
      </c>
      <c r="AB54" s="5">
        <f t="shared" si="185"/>
        <v>2.1619249332762009E-2</v>
      </c>
      <c r="AC54" s="5">
        <f t="shared" si="186"/>
        <v>9.1395449001398959E-4</v>
      </c>
      <c r="AD54" s="5">
        <f t="shared" si="187"/>
        <v>8.4541440771274054E-3</v>
      </c>
      <c r="AE54" s="5">
        <f t="shared" si="188"/>
        <v>1.0729665594946548E-2</v>
      </c>
      <c r="AF54" s="5">
        <f t="shared" si="189"/>
        <v>6.8088337937634094E-3</v>
      </c>
      <c r="AG54" s="5">
        <f t="shared" si="190"/>
        <v>2.8805009327242722E-3</v>
      </c>
      <c r="AH54" s="5">
        <f t="shared" si="191"/>
        <v>8.5806166641239148E-3</v>
      </c>
      <c r="AI54" s="5">
        <f t="shared" si="192"/>
        <v>1.0849827375446309E-2</v>
      </c>
      <c r="AJ54" s="5">
        <f t="shared" si="193"/>
        <v>6.8595742406937672E-3</v>
      </c>
      <c r="AK54" s="5">
        <f t="shared" si="194"/>
        <v>2.891213972680304E-3</v>
      </c>
      <c r="AL54" s="5">
        <f t="shared" si="195"/>
        <v>5.866856043889681E-5</v>
      </c>
      <c r="AM54" s="5">
        <f t="shared" si="196"/>
        <v>2.1379816261340818E-3</v>
      </c>
      <c r="AN54" s="5">
        <f t="shared" si="197"/>
        <v>2.7134417969788549E-3</v>
      </c>
      <c r="AO54" s="5">
        <f t="shared" si="198"/>
        <v>1.7218965531769471E-3</v>
      </c>
      <c r="AP54" s="5">
        <f t="shared" si="199"/>
        <v>7.2845435469785986E-4</v>
      </c>
      <c r="AQ54" s="5">
        <f t="shared" si="200"/>
        <v>2.3113137047891448E-4</v>
      </c>
      <c r="AR54" s="5">
        <f t="shared" si="201"/>
        <v>2.1780359209529459E-3</v>
      </c>
      <c r="AS54" s="5">
        <f t="shared" si="202"/>
        <v>2.7540344342225028E-3</v>
      </c>
      <c r="AT54" s="5">
        <f t="shared" si="203"/>
        <v>1.7411801136789249E-3</v>
      </c>
      <c r="AU54" s="5">
        <f t="shared" si="204"/>
        <v>7.338829054079082E-4</v>
      </c>
      <c r="AV54" s="5">
        <f t="shared" si="205"/>
        <v>2.3199098471437705E-4</v>
      </c>
      <c r="AW54" s="5">
        <f t="shared" si="206"/>
        <v>2.6153137741146895E-6</v>
      </c>
      <c r="AX54" s="5">
        <f t="shared" si="207"/>
        <v>4.5056457834819158E-4</v>
      </c>
      <c r="AY54" s="5">
        <f t="shared" si="208"/>
        <v>5.7183875866081177E-4</v>
      </c>
      <c r="AZ54" s="5">
        <f t="shared" si="209"/>
        <v>3.6287757806610838E-4</v>
      </c>
      <c r="BA54" s="5">
        <f t="shared" si="210"/>
        <v>1.5351662762594831E-4</v>
      </c>
      <c r="BB54" s="5">
        <f t="shared" si="211"/>
        <v>4.8709309383157782E-5</v>
      </c>
      <c r="BC54" s="5">
        <f t="shared" si="212"/>
        <v>1.2363986141567126E-5</v>
      </c>
      <c r="BD54" s="5">
        <f t="shared" si="213"/>
        <v>4.6071285420114656E-4</v>
      </c>
      <c r="BE54" s="5">
        <f t="shared" si="214"/>
        <v>5.8255194625245145E-4</v>
      </c>
      <c r="BF54" s="5">
        <f t="shared" si="215"/>
        <v>3.6830616618128064E-4</v>
      </c>
      <c r="BG54" s="5">
        <f t="shared" si="216"/>
        <v>1.5523586399437164E-4</v>
      </c>
      <c r="BH54" s="5">
        <f t="shared" si="217"/>
        <v>4.9072298435708065E-5</v>
      </c>
      <c r="BI54" s="5">
        <f t="shared" si="218"/>
        <v>1.2409969767555805E-5</v>
      </c>
      <c r="BJ54" s="8">
        <f t="shared" si="219"/>
        <v>0.36457476845239289</v>
      </c>
      <c r="BK54" s="8">
        <f t="shared" si="220"/>
        <v>0.26850593216928487</v>
      </c>
      <c r="BL54" s="8">
        <f t="shared" si="221"/>
        <v>0.33975222514608727</v>
      </c>
      <c r="BM54" s="8">
        <f t="shared" si="222"/>
        <v>0.46408819389015038</v>
      </c>
      <c r="BN54" s="8">
        <f t="shared" si="223"/>
        <v>0.53521894940754078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1.1861999999999999</v>
      </c>
      <c r="F55">
        <f>VLOOKUP(B55,home!$B$2:$E$405,3,FALSE)</f>
        <v>0.84299999999999997</v>
      </c>
      <c r="G55">
        <f>VLOOKUP(C55,away!$B$2:$E$405,4,FALSE)</f>
        <v>0.84299999999999997</v>
      </c>
      <c r="H55">
        <f>VLOOKUP(A55,away!$A$2:$E$405,3,FALSE)</f>
        <v>1.0607</v>
      </c>
      <c r="I55">
        <f>VLOOKUP(C55,away!$B$2:$E$405,3,FALSE)</f>
        <v>1.0213000000000001</v>
      </c>
      <c r="J55">
        <f>VLOOKUP(B55,home!$B$2:$E$405,4,FALSE)</f>
        <v>0.70709999999999995</v>
      </c>
      <c r="K55" s="3">
        <f t="shared" si="168"/>
        <v>0.8429718437999999</v>
      </c>
      <c r="L55" s="3">
        <f t="shared" si="169"/>
        <v>0.76599641666100005</v>
      </c>
      <c r="M55" s="5">
        <f t="shared" si="170"/>
        <v>0.20009395245537115</v>
      </c>
      <c r="N55" s="5">
        <f t="shared" si="171"/>
        <v>0.16867356803453373</v>
      </c>
      <c r="O55" s="5">
        <f t="shared" si="172"/>
        <v>0.1532712505763508</v>
      </c>
      <c r="P55" s="5">
        <f t="shared" si="173"/>
        <v>0.12920334869987823</v>
      </c>
      <c r="Q55" s="5">
        <f t="shared" si="174"/>
        <v>7.1093534323197802E-2</v>
      </c>
      <c r="R55" s="5">
        <f t="shared" si="175"/>
        <v>5.8702614359317479E-2</v>
      </c>
      <c r="S55" s="5">
        <f t="shared" si="176"/>
        <v>2.0857083772916171E-2</v>
      </c>
      <c r="T55" s="5">
        <f t="shared" si="177"/>
        <v>5.4457392539335327E-2</v>
      </c>
      <c r="U55" s="5">
        <f t="shared" si="178"/>
        <v>4.9484651062354203E-2</v>
      </c>
      <c r="V55" s="5">
        <f t="shared" si="179"/>
        <v>1.4964109690064546E-3</v>
      </c>
      <c r="W55" s="5">
        <f t="shared" si="180"/>
        <v>1.9976615903561545E-2</v>
      </c>
      <c r="X55" s="5">
        <f t="shared" si="181"/>
        <v>1.5302016199141287E-2</v>
      </c>
      <c r="Y55" s="5">
        <f t="shared" si="182"/>
        <v>5.860644788115401E-3</v>
      </c>
      <c r="Z55" s="5">
        <f t="shared" si="183"/>
        <v>1.4988664082623256E-2</v>
      </c>
      <c r="AA55" s="5">
        <f t="shared" si="184"/>
        <v>1.263502179782776E-2</v>
      </c>
      <c r="AB55" s="5">
        <f t="shared" si="185"/>
        <v>5.3254838106840275E-3</v>
      </c>
      <c r="AC55" s="5">
        <f t="shared" si="186"/>
        <v>6.039078950611536E-5</v>
      </c>
      <c r="AD55" s="5">
        <f t="shared" si="187"/>
        <v>4.2099311852774185E-3</v>
      </c>
      <c r="AE55" s="5">
        <f t="shared" si="188"/>
        <v>3.2247922023118988E-3</v>
      </c>
      <c r="AF55" s="5">
        <f t="shared" si="189"/>
        <v>1.2350896357236245E-3</v>
      </c>
      <c r="AG55" s="5">
        <f t="shared" si="190"/>
        <v>3.1535807840647886E-4</v>
      </c>
      <c r="AH55" s="5">
        <f t="shared" si="191"/>
        <v>2.8703157444562115E-3</v>
      </c>
      <c r="AI55" s="5">
        <f t="shared" si="192"/>
        <v>2.4195953553924217E-3</v>
      </c>
      <c r="AJ55" s="5">
        <f t="shared" si="193"/>
        <v>1.0198253789925329E-3</v>
      </c>
      <c r="AK55" s="5">
        <f t="shared" si="194"/>
        <v>2.8656136002778971E-4</v>
      </c>
      <c r="AL55" s="5">
        <f t="shared" si="195"/>
        <v>1.5598057090825638E-6</v>
      </c>
      <c r="AM55" s="5">
        <f t="shared" si="196"/>
        <v>7.0977069070488508E-4</v>
      </c>
      <c r="AN55" s="5">
        <f t="shared" si="197"/>
        <v>5.4368180573094492E-4</v>
      </c>
      <c r="AO55" s="5">
        <f t="shared" si="198"/>
        <v>2.0822915749684287E-4</v>
      </c>
      <c r="AP55" s="5">
        <f t="shared" si="199"/>
        <v>5.31675961623069E-5</v>
      </c>
      <c r="AQ55" s="5">
        <f t="shared" si="200"/>
        <v>1.0181547035701552E-5</v>
      </c>
      <c r="AR55" s="5">
        <f t="shared" si="201"/>
        <v>4.397303149878219E-4</v>
      </c>
      <c r="AS55" s="5">
        <f t="shared" si="202"/>
        <v>3.7068027440003895E-4</v>
      </c>
      <c r="AT55" s="5">
        <f t="shared" si="203"/>
        <v>1.5623651718564533E-4</v>
      </c>
      <c r="AU55" s="5">
        <f t="shared" si="204"/>
        <v>4.3900994986957941E-5</v>
      </c>
      <c r="AV55" s="5">
        <f t="shared" si="205"/>
        <v>9.2518256722026213E-6</v>
      </c>
      <c r="AW55" s="5">
        <f t="shared" si="206"/>
        <v>2.7977429611000812E-8</v>
      </c>
      <c r="AX55" s="5">
        <f t="shared" si="207"/>
        <v>9.9719451303116025E-5</v>
      </c>
      <c r="AY55" s="5">
        <f t="shared" si="208"/>
        <v>7.6384742369587968E-5</v>
      </c>
      <c r="AZ55" s="5">
        <f t="shared" si="209"/>
        <v>2.9255219471339025E-5</v>
      </c>
      <c r="BA55" s="5">
        <f t="shared" si="210"/>
        <v>7.4697977612256045E-6</v>
      </c>
      <c r="BB55" s="5">
        <f t="shared" si="211"/>
        <v>1.430459579570293E-6</v>
      </c>
      <c r="BC55" s="5">
        <f t="shared" si="212"/>
        <v>2.191453824258491E-7</v>
      </c>
      <c r="BD55" s="5">
        <f t="shared" si="213"/>
        <v>5.6138640929647399E-5</v>
      </c>
      <c r="BE55" s="5">
        <f t="shared" si="214"/>
        <v>4.7323293652891006E-5</v>
      </c>
      <c r="BF55" s="5">
        <f t="shared" si="215"/>
        <v>1.9946102052633178E-5</v>
      </c>
      <c r="BG55" s="5">
        <f t="shared" si="216"/>
        <v>5.6046674746437174E-6</v>
      </c>
      <c r="BH55" s="5">
        <f t="shared" si="217"/>
        <v>1.1811442187465758E-6</v>
      </c>
      <c r="BI55" s="5">
        <f t="shared" si="218"/>
        <v>1.9913426397410233E-7</v>
      </c>
      <c r="BJ55" s="8">
        <f t="shared" si="219"/>
        <v>0.34608845250260245</v>
      </c>
      <c r="BK55" s="8">
        <f t="shared" si="220"/>
        <v>0.35178913123475675</v>
      </c>
      <c r="BL55" s="8">
        <f t="shared" si="221"/>
        <v>0.28716551235522847</v>
      </c>
      <c r="BM55" s="8">
        <f t="shared" si="222"/>
        <v>0.2189171349616218</v>
      </c>
      <c r="BN55" s="8">
        <f t="shared" si="223"/>
        <v>0.78103826844864921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1.4847999999999999</v>
      </c>
      <c r="F60">
        <f>VLOOKUP(B60,home!$B$2:$E$405,3,FALSE)</f>
        <v>1.0775999999999999</v>
      </c>
      <c r="G60">
        <f>VLOOKUP(C60,away!$B$2:$E$405,4,FALSE)</f>
        <v>1.0775999999999999</v>
      </c>
      <c r="H60">
        <f>VLOOKUP(A60,away!$A$2:$E$405,3,FALSE)</f>
        <v>1.1818</v>
      </c>
      <c r="I60">
        <f>VLOOKUP(C60,away!$B$2:$E$405,3,FALSE)</f>
        <v>0.33850000000000002</v>
      </c>
      <c r="J60">
        <f>VLOOKUP(B60,home!$B$2:$E$405,4,FALSE)</f>
        <v>1.5230999999999999</v>
      </c>
      <c r="K60" s="3">
        <f t="shared" si="168"/>
        <v>1.7241820692479997</v>
      </c>
      <c r="L60" s="3">
        <f t="shared" si="169"/>
        <v>0.60929985782999996</v>
      </c>
      <c r="M60" s="5">
        <f t="shared" si="170"/>
        <v>9.6957559507094823E-2</v>
      </c>
      <c r="N60" s="5">
        <f t="shared" si="171"/>
        <v>0.1671724855801788</v>
      </c>
      <c r="O60" s="5">
        <f t="shared" si="172"/>
        <v>5.9076227223216642E-2</v>
      </c>
      <c r="P60" s="5">
        <f t="shared" si="173"/>
        <v>0.10185817169709067</v>
      </c>
      <c r="Q60" s="5">
        <f t="shared" si="174"/>
        <v>0.14411790105448208</v>
      </c>
      <c r="R60" s="5">
        <f t="shared" si="175"/>
        <v>1.7997568424119332E-2</v>
      </c>
      <c r="S60" s="5">
        <f t="shared" si="176"/>
        <v>2.6751619972228188E-2</v>
      </c>
      <c r="T60" s="5">
        <f t="shared" si="177"/>
        <v>8.781101662325394E-2</v>
      </c>
      <c r="U60" s="5">
        <f t="shared" si="178"/>
        <v>3.103108476693053E-2</v>
      </c>
      <c r="V60" s="5">
        <f t="shared" si="179"/>
        <v>3.1226389889430022E-3</v>
      </c>
      <c r="W60" s="5">
        <f t="shared" si="180"/>
        <v>8.2828500285265144E-2</v>
      </c>
      <c r="X60" s="5">
        <f t="shared" si="181"/>
        <v>5.0467393448084159E-2</v>
      </c>
      <c r="Y60" s="5">
        <f t="shared" si="182"/>
        <v>1.5374887826484173E-2</v>
      </c>
      <c r="Z60" s="5">
        <f t="shared" si="183"/>
        <v>3.6553052940338699E-3</v>
      </c>
      <c r="AA60" s="5">
        <f t="shared" si="184"/>
        <v>6.3024118456004854E-3</v>
      </c>
      <c r="AB60" s="5">
        <f t="shared" si="185"/>
        <v>5.4332527486002759E-3</v>
      </c>
      <c r="AC60" s="5">
        <f t="shared" si="186"/>
        <v>2.0502933184164942E-4</v>
      </c>
      <c r="AD60" s="5">
        <f t="shared" si="187"/>
        <v>3.5702853753639241E-2</v>
      </c>
      <c r="AE60" s="5">
        <f t="shared" si="188"/>
        <v>2.1753743716217668E-2</v>
      </c>
      <c r="AF60" s="5">
        <f t="shared" si="189"/>
        <v>6.6272764767808384E-3</v>
      </c>
      <c r="AG60" s="5">
        <f t="shared" si="190"/>
        <v>1.3459995383675565E-3</v>
      </c>
      <c r="AH60" s="5">
        <f t="shared" si="191"/>
        <v>5.5679424899502067E-4</v>
      </c>
      <c r="AI60" s="5">
        <f t="shared" si="192"/>
        <v>9.6001466037762067E-4</v>
      </c>
      <c r="AJ60" s="5">
        <f t="shared" si="193"/>
        <v>8.2762003181915109E-4</v>
      </c>
      <c r="AK60" s="5">
        <f t="shared" si="194"/>
        <v>4.7565587300434645E-4</v>
      </c>
      <c r="AL60" s="5">
        <f t="shared" si="195"/>
        <v>8.6156924707405943E-6</v>
      </c>
      <c r="AM60" s="5">
        <f t="shared" si="196"/>
        <v>1.2311644052601677E-2</v>
      </c>
      <c r="AN60" s="5">
        <f t="shared" si="197"/>
        <v>7.5014829709037665E-3</v>
      </c>
      <c r="AO60" s="5">
        <f t="shared" si="198"/>
        <v>2.2853262538429149E-3</v>
      </c>
      <c r="AP60" s="5">
        <f t="shared" si="199"/>
        <v>4.6414965385388501E-4</v>
      </c>
      <c r="AQ60" s="5">
        <f t="shared" si="200"/>
        <v>7.0701579526253943E-5</v>
      </c>
      <c r="AR60" s="5">
        <f t="shared" si="201"/>
        <v>6.7850931350645554E-5</v>
      </c>
      <c r="AS60" s="5">
        <f t="shared" si="202"/>
        <v>1.1698735921656002E-4</v>
      </c>
      <c r="AT60" s="5">
        <f t="shared" si="203"/>
        <v>1.0085375354493377E-4</v>
      </c>
      <c r="AU60" s="5">
        <f t="shared" si="204"/>
        <v>5.7963411159510573E-5</v>
      </c>
      <c r="AV60" s="5">
        <f t="shared" si="205"/>
        <v>2.4984868548419381E-5</v>
      </c>
      <c r="AW60" s="5">
        <f t="shared" si="206"/>
        <v>2.5142119667712556E-7</v>
      </c>
      <c r="AX60" s="5">
        <f t="shared" si="207"/>
        <v>3.5379193197432623E-3</v>
      </c>
      <c r="AY60" s="5">
        <f t="shared" si="208"/>
        <v>2.1556537385335802E-3</v>
      </c>
      <c r="AZ60" s="5">
        <f t="shared" si="209"/>
        <v>6.5671975820960897E-4</v>
      </c>
      <c r="BA60" s="5">
        <f t="shared" si="210"/>
        <v>1.3337975177042229E-4</v>
      </c>
      <c r="BB60" s="5">
        <f t="shared" si="211"/>
        <v>2.0317065947779744E-5</v>
      </c>
      <c r="BC60" s="5">
        <f t="shared" si="212"/>
        <v>2.4758370787009868E-6</v>
      </c>
      <c r="BD60" s="5">
        <f t="shared" si="213"/>
        <v>6.890260470930236E-6</v>
      </c>
      <c r="BE60" s="5">
        <f t="shared" si="214"/>
        <v>1.1880063556426191E-5</v>
      </c>
      <c r="BF60" s="5">
        <f t="shared" si="215"/>
        <v>1.0241696282758332E-5</v>
      </c>
      <c r="BG60" s="5">
        <f t="shared" si="216"/>
        <v>5.8861830298052698E-6</v>
      </c>
      <c r="BH60" s="5">
        <f t="shared" si="217"/>
        <v>2.5372128090755272E-6</v>
      </c>
      <c r="BI60" s="5">
        <f t="shared" si="218"/>
        <v>8.7492336625487405E-7</v>
      </c>
      <c r="BJ60" s="8">
        <f t="shared" si="219"/>
        <v>0.64234182828476538</v>
      </c>
      <c r="BK60" s="8">
        <f t="shared" si="220"/>
        <v>0.23105928892820266</v>
      </c>
      <c r="BL60" s="8">
        <f t="shared" si="221"/>
        <v>0.12306758048599874</v>
      </c>
      <c r="BM60" s="8">
        <f t="shared" si="222"/>
        <v>0.41078868718948147</v>
      </c>
      <c r="BN60" s="8">
        <f t="shared" si="223"/>
        <v>0.58717991348618237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1.4847999999999999</v>
      </c>
      <c r="F61">
        <f>VLOOKUP(B61,home!$B$2:$E$405,3,FALSE)</f>
        <v>0.78569999999999995</v>
      </c>
      <c r="G61">
        <f>VLOOKUP(C61,away!$B$2:$E$405,4,FALSE)</f>
        <v>1.1225000000000001</v>
      </c>
      <c r="H61">
        <f>VLOOKUP(A61,away!$A$2:$E$405,3,FALSE)</f>
        <v>1.1818</v>
      </c>
      <c r="I61">
        <f>VLOOKUP(C61,away!$B$2:$E$405,3,FALSE)</f>
        <v>0.98719999999999997</v>
      </c>
      <c r="J61">
        <f>VLOOKUP(B61,home!$B$2:$E$405,4,FALSE)</f>
        <v>0.98719999999999997</v>
      </c>
      <c r="K61" s="3">
        <f t="shared" si="168"/>
        <v>1.3095167615999999</v>
      </c>
      <c r="L61" s="3">
        <f t="shared" si="169"/>
        <v>1.1517395461119999</v>
      </c>
      <c r="M61" s="5">
        <f t="shared" ref="M61:M78" si="224">_xlfn.POISSON.DIST(0,K61,FALSE) * _xlfn.POISSON.DIST(0,L61,FALSE)</f>
        <v>8.5327685772700418E-2</v>
      </c>
      <c r="N61" s="5">
        <f t="shared" ref="N61:N78" si="225">_xlfn.POISSON.DIST(1,K61,FALSE) * _xlfn.POISSON.DIST(0,L61,FALSE)</f>
        <v>0.11173803474788901</v>
      </c>
      <c r="O61" s="5">
        <f t="shared" ref="O61:O78" si="226">_xlfn.POISSON.DIST(0,K61,FALSE) * _xlfn.POISSON.DIST(1,L61,FALSE)</f>
        <v>9.8275270082637325E-2</v>
      </c>
      <c r="P61" s="5">
        <f t="shared" ref="P61:P78" si="227">_xlfn.POISSON.DIST(1,K61,FALSE) * _xlfn.POISSON.DIST(1,L61,FALSE)</f>
        <v>0.12869311342398054</v>
      </c>
      <c r="Q61" s="5">
        <f t="shared" ref="Q61:Q78" si="228">_xlfn.POISSON.DIST(2,K61,FALSE) * _xlfn.POISSON.DIST(0,L61,FALSE)</f>
        <v>7.3161414705301964E-2</v>
      </c>
      <c r="R61" s="5">
        <f t="shared" ref="R61:R78" si="229">_xlfn.POISSON.DIST(0,K61,FALSE) * _xlfn.POISSON.DIST(2,L61,FALSE)</f>
        <v>5.6593757479505478E-2</v>
      </c>
      <c r="S61" s="5">
        <f t="shared" ref="S61:S78" si="230">_xlfn.POISSON.DIST(2,K61,FALSE) * _xlfn.POISSON.DIST(2,L61,FALSE)</f>
        <v>4.8524453970531595E-2</v>
      </c>
      <c r="T61" s="5">
        <f t="shared" ref="T61:T78" si="231">_xlfn.POISSON.DIST(2,K61,FALSE) * _xlfn.POISSON.DIST(1,L61,FALSE)</f>
        <v>8.4262894565596269E-2</v>
      </c>
      <c r="U61" s="5">
        <f t="shared" ref="U61:U78" si="232">_xlfn.POISSON.DIST(1,K61,FALSE) * _xlfn.POISSON.DIST(2,L61,FALSE)</f>
        <v>7.4110474021337774E-2</v>
      </c>
      <c r="V61" s="5">
        <f t="shared" ref="V61:V78" si="233">_xlfn.POISSON.DIST(3,K61,FALSE) * _xlfn.POISSON.DIST(3,L61,FALSE)</f>
        <v>8.1317400769825143E-3</v>
      </c>
      <c r="W61" s="5">
        <f t="shared" ref="W61:W78" si="234">_xlfn.POISSON.DIST(3,K61,FALSE) * _xlfn.POISSON.DIST(0,L61,FALSE)</f>
        <v>3.1935366286320543E-2</v>
      </c>
      <c r="X61" s="5">
        <f t="shared" ref="X61:X78" si="235">_xlfn.POISSON.DIST(3,K61,FALSE) * _xlfn.POISSON.DIST(1,L61,FALSE)</f>
        <v>3.6781224271527288E-2</v>
      </c>
      <c r="Y61" s="5">
        <f t="shared" ref="Y61:Y78" si="236">_xlfn.POISSON.DIST(3,K61,FALSE) * _xlfn.POISSON.DIST(2,L61,FALSE)</f>
        <v>2.1181195273966263E-2</v>
      </c>
      <c r="Z61" s="5">
        <f t="shared" ref="Z61:Z78" si="237">_xlfn.POISSON.DIST(0,K61,FALSE) * _xlfn.POISSON.DIST(3,L61,FALSE)</f>
        <v>2.1727089517406081E-2</v>
      </c>
      <c r="AA61" s="5">
        <f t="shared" ref="AA61:AA78" si="238">_xlfn.POISSON.DIST(1,K61,FALSE) * _xlfn.POISSON.DIST(3,L61,FALSE)</f>
        <v>2.8451987903826911E-2</v>
      </c>
      <c r="AB61" s="5">
        <f t="shared" ref="AB61:AB78" si="239">_xlfn.POISSON.DIST(2,K61,FALSE) * _xlfn.POISSON.DIST(3,L61,FALSE)</f>
        <v>1.8629177530450899E-2</v>
      </c>
      <c r="AC61" s="5">
        <f t="shared" ref="AC61:AC78" si="240">_xlfn.POISSON.DIST(4,K61,FALSE) * _xlfn.POISSON.DIST(4,L61,FALSE)</f>
        <v>7.6652945244608814E-4</v>
      </c>
      <c r="AD61" s="5">
        <f t="shared" ref="AD61:AD78" si="241">_xlfn.POISSON.DIST(4,K61,FALSE) * _xlfn.POISSON.DIST(0,L61,FALSE)</f>
        <v>1.0454974359943074E-2</v>
      </c>
      <c r="AE61" s="5">
        <f t="shared" ref="AE61:AE78" si="242">_xlfn.POISSON.DIST(4,K61,FALSE) * _xlfn.POISSON.DIST(1,L61,FALSE)</f>
        <v>1.2041407423933431E-2</v>
      </c>
      <c r="AF61" s="5">
        <f t="shared" ref="AF61:AF78" si="243">_xlfn.POISSON.DIST(4,K61,FALSE) * _xlfn.POISSON.DIST(2,L61,FALSE)</f>
        <v>6.934282560495381E-3</v>
      </c>
      <c r="AG61" s="5">
        <f t="shared" ref="AG61:AG78" si="244">_xlfn.POISSON.DIST(4,K61,FALSE) * _xlfn.POISSON.DIST(3,L61,FALSE)</f>
        <v>2.6621624829457689E-3</v>
      </c>
      <c r="AH61" s="5">
        <f t="shared" ref="AH61:AH78" si="245">_xlfn.POISSON.DIST(0,K61,FALSE) * _xlfn.POISSON.DIST(4,L61,FALSE)</f>
        <v>6.2559870547780139E-3</v>
      </c>
      <c r="AI61" s="5">
        <f t="shared" ref="AI61:AI78" si="246">_xlfn.POISSON.DIST(1,K61,FALSE) * _xlfn.POISSON.DIST(4,L61,FALSE)</f>
        <v>8.1923199085844247E-3</v>
      </c>
      <c r="AJ61" s="5">
        <f t="shared" ref="AJ61:AJ78" si="247">_xlfn.POISSON.DIST(2,K61,FALSE) * _xlfn.POISSON.DIST(4,L61,FALSE)</f>
        <v>5.3639901183403435E-3</v>
      </c>
      <c r="AK61" s="5">
        <f t="shared" ref="AK61:AK78" si="248">_xlfn.POISSON.DIST(3,K61,FALSE) * _xlfn.POISSON.DIST(4,L61,FALSE)</f>
        <v>2.3414116563411488E-3</v>
      </c>
      <c r="AL61" s="5">
        <f t="shared" ref="AL61:AL78" si="249">_xlfn.POISSON.DIST(5,K61,FALSE) * _xlfn.POISSON.DIST(5,L61,FALSE)</f>
        <v>4.6243870731123072E-5</v>
      </c>
      <c r="AM61" s="5">
        <f t="shared" ref="AM61:AM78" si="250">_xlfn.POISSON.DIST(5,K61,FALSE) * _xlfn.POISSON.DIST(0,L61,FALSE)</f>
        <v>2.7381928332887375E-3</v>
      </c>
      <c r="AN61" s="5">
        <f t="shared" ref="AN61:AN78" si="251">_xlfn.POISSON.DIST(5,K61,FALSE) * _xlfn.POISSON.DIST(1,L61,FALSE)</f>
        <v>3.1536849709791013E-3</v>
      </c>
      <c r="AO61" s="5">
        <f t="shared" ref="AO61:AO78" si="252">_xlfn.POISSON.DIST(5,K61,FALSE) * _xlfn.POISSON.DIST(2,L61,FALSE)</f>
        <v>1.8161118485278537E-3</v>
      </c>
      <c r="AP61" s="5">
        <f t="shared" ref="AP61:AP78" si="253">_xlfn.POISSON.DIST(5,K61,FALSE) * _xlfn.POISSON.DIST(3,L61,FALSE)</f>
        <v>6.9722927870403181E-4</v>
      </c>
      <c r="AQ61" s="5">
        <f t="shared" ref="AQ61:AQ78" si="254">_xlfn.POISSON.DIST(5,K61,FALSE) * _xlfn.POISSON.DIST(4,L61,FALSE)</f>
        <v>2.0075663324764455E-4</v>
      </c>
      <c r="AR61" s="5">
        <f t="shared" ref="AR61:AR78" si="255">_xlfn.POISSON.DIST(0,K61,FALSE) * _xlfn.POISSON.DIST(5,L61,FALSE)</f>
        <v>1.4410535381905152E-3</v>
      </c>
      <c r="AS61" s="5">
        <f t="shared" ref="AS61:AS78" si="256">_xlfn.POISSON.DIST(1,K61,FALSE) * _xlfn.POISSON.DIST(5,L61,FALSE)</f>
        <v>1.8870837626234649E-3</v>
      </c>
      <c r="AT61" s="5">
        <f t="shared" ref="AT61:AT78" si="257">_xlfn.POISSON.DIST(2,K61,FALSE) * _xlfn.POISSON.DIST(5,L61,FALSE)</f>
        <v>1.2355839088493119E-3</v>
      </c>
      <c r="AU61" s="5">
        <f t="shared" ref="AU61:AU78" si="258">_xlfn.POISSON.DIST(3,K61,FALSE) * _xlfn.POISSON.DIST(5,L61,FALSE)</f>
        <v>5.3933927966714004E-4</v>
      </c>
      <c r="AV61" s="5">
        <f t="shared" ref="AV61:AV78" si="259">_xlfn.POISSON.DIST(4,K61,FALSE) * _xlfn.POISSON.DIST(5,L61,FALSE)</f>
        <v>1.7656845672834746E-4</v>
      </c>
      <c r="AW61" s="5">
        <f t="shared" ref="AW61:AW78" si="260">_xlfn.POISSON.DIST(6,K61,FALSE) * _xlfn.POISSON.DIST(6,L61,FALSE)</f>
        <v>1.9373898424876602E-6</v>
      </c>
      <c r="AX61" s="5">
        <f t="shared" ref="AX61:AX78" si="261">_xlfn.POISSON.DIST(6,K61,FALSE) * _xlfn.POISSON.DIST(0,L61,FALSE)</f>
        <v>5.9761823528076542E-4</v>
      </c>
      <c r="AY61" s="5">
        <f t="shared" ref="AY61:AY78" si="262">_xlfn.POISSON.DIST(6,K61,FALSE) * _xlfn.POISSON.DIST(1,L61,FALSE)</f>
        <v>6.8830055505052299E-4</v>
      </c>
      <c r="AZ61" s="5">
        <f t="shared" ref="AZ61:AZ78" si="263">_xlfn.POISSON.DIST(6,K61,FALSE) * _xlfn.POISSON.DIST(2,L61,FALSE)</f>
        <v>3.9637148443126367E-4</v>
      </c>
      <c r="BA61" s="5">
        <f t="shared" ref="BA61:BA78" si="264">_xlfn.POISSON.DIST(6,K61,FALSE) * _xlfn.POISSON.DIST(3,L61,FALSE)</f>
        <v>1.5217223785686775E-4</v>
      </c>
      <c r="BB61" s="5">
        <f t="shared" ref="BB61:BB78" si="265">_xlfn.POISSON.DIST(6,K61,FALSE) * _xlfn.POISSON.DIST(4,L61,FALSE)</f>
        <v>4.3815696040029012E-5</v>
      </c>
      <c r="BC61" s="5">
        <f t="shared" ref="BC61:BC78" si="266">_xlfn.POISSON.DIST(6,K61,FALSE) * _xlfn.POISSON.DIST(5,L61,FALSE)</f>
        <v>1.0092853973944874E-5</v>
      </c>
      <c r="BD61" s="5">
        <f t="shared" ref="BD61:BD78" si="267">_xlfn.POISSON.DIST(0,K61,FALSE) * _xlfn.POISSON.DIST(6,L61,FALSE)</f>
        <v>2.7661972466643924E-4</v>
      </c>
      <c r="BE61" s="5">
        <f t="shared" ref="BE61:BE78" si="268">_xlfn.POISSON.DIST(1,K61,FALSE) * _xlfn.POISSON.DIST(6,L61,FALSE)</f>
        <v>3.6223816603987903E-4</v>
      </c>
      <c r="BF61" s="5">
        <f t="shared" ref="BF61:BF78" si="269">_xlfn.POISSON.DIST(2,K61,FALSE) * _xlfn.POISSON.DIST(6,L61,FALSE)</f>
        <v>2.3717847506023282E-4</v>
      </c>
      <c r="BG61" s="5">
        <f t="shared" ref="BG61:BG78" si="270">_xlfn.POISSON.DIST(3,K61,FALSE) * _xlfn.POISSON.DIST(6,L61,FALSE)</f>
        <v>1.0352972952736746E-4</v>
      </c>
      <c r="BH61" s="5">
        <f t="shared" ref="BH61:BH78" si="271">_xlfn.POISSON.DIST(4,K61,FALSE) * _xlfn.POISSON.DIST(6,L61,FALSE)</f>
        <v>3.3893479035000532E-5</v>
      </c>
      <c r="BI61" s="5">
        <f t="shared" ref="BI61:BI78" si="272">_xlfn.POISSON.DIST(5,K61,FALSE) * _xlfn.POISSON.DIST(6,L61,FALSE)</f>
        <v>8.8768157810542785E-6</v>
      </c>
      <c r="BJ61" s="8">
        <f t="shared" ref="BJ61:BJ78" si="273">SUM(N61,Q61,T61,W61,X61,Y61,AD61,AE61,AF61,AG61,AM61,AN61,AO61,AP61,AQ61,AX61,AY61,AZ61,BA61,BB61,BC61)</f>
        <v>0.40164730330529985</v>
      </c>
      <c r="BK61" s="8">
        <f t="shared" ref="BK61:BK78" si="274">SUM(M61,P61,S61,V61,AC61,AL61,AY61)</f>
        <v>0.27217806712242282</v>
      </c>
      <c r="BL61" s="8">
        <f t="shared" ref="BL61:BL78" si="275">SUM(O61,R61,U61,AA61,AB61,AH61,AI61,AJ61,AK61,AR61,AS61,AT61,AU61,AV61,BD61,BE61,BF61,BG61,BH61,BI61)</f>
        <v>0.30451634109197107</v>
      </c>
      <c r="BM61" s="8">
        <f t="shared" ref="BM61:BM78" si="276">SUM(S61:BI61)</f>
        <v>0.445593161659877</v>
      </c>
      <c r="BN61" s="8">
        <f t="shared" ref="BN61:BN78" si="277">SUM(M61:R61)</f>
        <v>0.55378927621201479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1.4847999999999999</v>
      </c>
      <c r="F62">
        <f>VLOOKUP(B62,home!$B$2:$E$405,3,FALSE)</f>
        <v>1.0102</v>
      </c>
      <c r="G62">
        <f>VLOOKUP(C62,away!$B$2:$E$405,4,FALSE)</f>
        <v>0.94289999999999996</v>
      </c>
      <c r="H62">
        <f>VLOOKUP(A62,away!$A$2:$E$405,3,FALSE)</f>
        <v>1.1818</v>
      </c>
      <c r="I62">
        <f>VLOOKUP(C62,away!$B$2:$E$405,3,FALSE)</f>
        <v>1.0154000000000001</v>
      </c>
      <c r="J62">
        <f>VLOOKUP(B62,home!$B$2:$E$405,4,FALSE)</f>
        <v>0.84619999999999995</v>
      </c>
      <c r="K62" s="3">
        <f t="shared" si="168"/>
        <v>1.4142981027839998</v>
      </c>
      <c r="L62" s="3">
        <f t="shared" si="169"/>
        <v>1.015439763064</v>
      </c>
      <c r="M62" s="5">
        <f t="shared" si="224"/>
        <v>8.8059913067785892E-2</v>
      </c>
      <c r="N62" s="5">
        <f t="shared" si="225"/>
        <v>0.12454296798309354</v>
      </c>
      <c r="O62" s="5">
        <f t="shared" si="226"/>
        <v>8.9419537260988946E-2</v>
      </c>
      <c r="P62" s="5">
        <f t="shared" si="227"/>
        <v>0.12646588190003985</v>
      </c>
      <c r="Q62" s="5">
        <f t="shared" si="228"/>
        <v>8.8070441666788818E-2</v>
      </c>
      <c r="R62" s="5">
        <f t="shared" si="229"/>
        <v>4.5400076864795559E-2</v>
      </c>
      <c r="S62" s="5">
        <f t="shared" si="230"/>
        <v>4.5405504978307816E-2</v>
      </c>
      <c r="T62" s="5">
        <f t="shared" si="231"/>
        <v>8.9430228419065866E-2</v>
      </c>
      <c r="U62" s="5">
        <f t="shared" si="232"/>
        <v>6.4209242576128131E-2</v>
      </c>
      <c r="V62" s="5">
        <f t="shared" si="233"/>
        <v>7.2453792854747017E-3</v>
      </c>
      <c r="W62" s="5">
        <f t="shared" si="234"/>
        <v>4.1519286186896133E-2</v>
      </c>
      <c r="X62" s="5">
        <f t="shared" si="235"/>
        <v>4.2160334128208216E-2</v>
      </c>
      <c r="Y62" s="5">
        <f t="shared" si="236"/>
        <v>2.1405639848923408E-2</v>
      </c>
      <c r="Z62" s="5">
        <f t="shared" si="237"/>
        <v>1.5367014431558464E-2</v>
      </c>
      <c r="AA62" s="5">
        <f t="shared" si="238"/>
        <v>2.1733539356007484E-2</v>
      </c>
      <c r="AB62" s="5">
        <f t="shared" si="239"/>
        <v>1.5368851738991388E-2</v>
      </c>
      <c r="AC62" s="5">
        <f t="shared" si="240"/>
        <v>6.5033371110395557E-4</v>
      </c>
      <c r="AD62" s="5">
        <f t="shared" si="241"/>
        <v>1.4680161920768285E-2</v>
      </c>
      <c r="AE62" s="5">
        <f t="shared" si="242"/>
        <v>1.4906820142566102E-2</v>
      </c>
      <c r="AF62" s="5">
        <f t="shared" si="243"/>
        <v>7.5684889568024922E-3</v>
      </c>
      <c r="AG62" s="5">
        <f t="shared" si="244"/>
        <v>2.5617815443493412E-3</v>
      </c>
      <c r="AH62" s="5">
        <f t="shared" si="245"/>
        <v>3.9010693733456982E-3</v>
      </c>
      <c r="AI62" s="5">
        <f t="shared" si="246"/>
        <v>5.5172750135515881E-3</v>
      </c>
      <c r="AJ62" s="5">
        <f t="shared" si="247"/>
        <v>3.9015357921017894E-3</v>
      </c>
      <c r="AK62" s="5">
        <f t="shared" si="248"/>
        <v>1.8393115562378107E-3</v>
      </c>
      <c r="AL62" s="5">
        <f t="shared" si="249"/>
        <v>3.7358667951796769E-5</v>
      </c>
      <c r="AM62" s="5">
        <f t="shared" si="250"/>
        <v>4.1524250306209029E-3</v>
      </c>
      <c r="AN62" s="5">
        <f t="shared" si="251"/>
        <v>4.216537489234712E-3</v>
      </c>
      <c r="AO62" s="5">
        <f t="shared" si="252"/>
        <v>2.1408199145094846E-3</v>
      </c>
      <c r="AP62" s="5">
        <f t="shared" si="253"/>
        <v>7.24624555584068E-4</v>
      </c>
      <c r="AQ62" s="5">
        <f t="shared" si="254"/>
        <v>1.8395314675816055E-4</v>
      </c>
      <c r="AR62" s="5">
        <f t="shared" si="255"/>
        <v>7.922601920332769E-4</v>
      </c>
      <c r="AS62" s="5">
        <f t="shared" si="256"/>
        <v>1.120492086503951E-3</v>
      </c>
      <c r="AT62" s="5">
        <f t="shared" si="257"/>
        <v>7.9235491606351161E-4</v>
      </c>
      <c r="AU62" s="5">
        <f t="shared" si="258"/>
        <v>3.7354201817340005E-4</v>
      </c>
      <c r="AV62" s="5">
        <f t="shared" si="259"/>
        <v>1.3207494190318656E-4</v>
      </c>
      <c r="AW62" s="5">
        <f t="shared" si="260"/>
        <v>1.4903353626404426E-6</v>
      </c>
      <c r="AX62" s="5">
        <f t="shared" si="261"/>
        <v>9.7879447379332104E-4</v>
      </c>
      <c r="AY62" s="5">
        <f t="shared" si="262"/>
        <v>9.9390682855704255E-4</v>
      </c>
      <c r="AZ62" s="5">
        <f t="shared" si="263"/>
        <v>5.0462625724882737E-4</v>
      </c>
      <c r="BA62" s="5">
        <f t="shared" si="264"/>
        <v>1.7080585569887415E-4</v>
      </c>
      <c r="BB62" s="5">
        <f t="shared" si="265"/>
        <v>4.336076441020212E-5</v>
      </c>
      <c r="BC62" s="5">
        <f t="shared" si="266"/>
        <v>8.8060488677939176E-6</v>
      </c>
      <c r="BD62" s="5">
        <f t="shared" si="267"/>
        <v>1.3408208361388491E-4</v>
      </c>
      <c r="BE62" s="5">
        <f t="shared" si="268"/>
        <v>1.8963203647244306E-4</v>
      </c>
      <c r="BF62" s="5">
        <f t="shared" si="269"/>
        <v>1.3409811470502123E-4</v>
      </c>
      <c r="BG62" s="5">
        <f t="shared" si="270"/>
        <v>6.321823640474092E-5</v>
      </c>
      <c r="BH62" s="5">
        <f t="shared" si="271"/>
        <v>2.2352357952143877E-5</v>
      </c>
      <c r="BI62" s="5">
        <f t="shared" si="272"/>
        <v>6.3225794888931898E-6</v>
      </c>
      <c r="BJ62" s="8">
        <f t="shared" si="273"/>
        <v>0.46096481116274562</v>
      </c>
      <c r="BK62" s="8">
        <f t="shared" si="274"/>
        <v>0.26885827843922105</v>
      </c>
      <c r="BL62" s="8">
        <f t="shared" si="275"/>
        <v>0.25505086909546282</v>
      </c>
      <c r="BM62" s="8">
        <f t="shared" si="276"/>
        <v>0.43728973789230097</v>
      </c>
      <c r="BN62" s="8">
        <f t="shared" si="277"/>
        <v>0.56195881874349252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1.4847999999999999</v>
      </c>
      <c r="F63">
        <f>VLOOKUP(B63,home!$B$2:$E$405,3,FALSE)</f>
        <v>0.80820000000000003</v>
      </c>
      <c r="G63">
        <f>VLOOKUP(C63,away!$B$2:$E$405,4,FALSE)</f>
        <v>1.1225000000000001</v>
      </c>
      <c r="H63">
        <f>VLOOKUP(A63,away!$A$2:$E$405,3,FALSE)</f>
        <v>1.1818</v>
      </c>
      <c r="I63">
        <f>VLOOKUP(C63,away!$B$2:$E$405,3,FALSE)</f>
        <v>1.1282000000000001</v>
      </c>
      <c r="J63">
        <f>VLOOKUP(B63,home!$B$2:$E$405,4,FALSE)</f>
        <v>0.67689999999999995</v>
      </c>
      <c r="K63" s="3">
        <f t="shared" si="168"/>
        <v>1.3470172415999999</v>
      </c>
      <c r="L63" s="3">
        <f t="shared" si="169"/>
        <v>0.90251534584400006</v>
      </c>
      <c r="M63" s="5">
        <f t="shared" si="224"/>
        <v>0.10544850099813259</v>
      </c>
      <c r="N63" s="5">
        <f t="shared" si="225"/>
        <v>0.1420409489453594</v>
      </c>
      <c r="O63" s="5">
        <f t="shared" si="226"/>
        <v>9.5168890347061025E-2</v>
      </c>
      <c r="P63" s="5">
        <f t="shared" si="227"/>
        <v>0.12819413616143099</v>
      </c>
      <c r="Q63" s="5">
        <f t="shared" si="228"/>
        <v>9.5665803621312231E-2</v>
      </c>
      <c r="R63" s="5">
        <f t="shared" si="229"/>
        <v>4.2945691992583752E-2</v>
      </c>
      <c r="S63" s="5">
        <f t="shared" si="230"/>
        <v>3.896152242711004E-2</v>
      </c>
      <c r="T63" s="5">
        <f t="shared" si="231"/>
        <v>8.6339855840732796E-2</v>
      </c>
      <c r="U63" s="5">
        <f t="shared" si="232"/>
        <v>5.784858756645337E-2</v>
      </c>
      <c r="V63" s="5">
        <f t="shared" si="233"/>
        <v>5.2628520228677981E-3</v>
      </c>
      <c r="W63" s="5">
        <f t="shared" si="234"/>
        <v>4.2954495636475756E-2</v>
      </c>
      <c r="X63" s="5">
        <f t="shared" si="235"/>
        <v>3.8767091484908513E-2</v>
      </c>
      <c r="Y63" s="5">
        <f t="shared" si="236"/>
        <v>1.7493947489434097E-2</v>
      </c>
      <c r="Z63" s="5">
        <f t="shared" si="237"/>
        <v>1.2919715353732212E-2</v>
      </c>
      <c r="AA63" s="5">
        <f t="shared" si="238"/>
        <v>1.7403079338041531E-2</v>
      </c>
      <c r="AB63" s="5">
        <f t="shared" si="239"/>
        <v>1.1721123962637329E-2</v>
      </c>
      <c r="AC63" s="5">
        <f t="shared" si="240"/>
        <v>3.998793027110722E-4</v>
      </c>
      <c r="AD63" s="5">
        <f t="shared" si="241"/>
        <v>1.4465111556641203E-2</v>
      </c>
      <c r="AE63" s="5">
        <f t="shared" si="242"/>
        <v>1.3054985159214078E-2</v>
      </c>
      <c r="AF63" s="5">
        <f t="shared" si="243"/>
        <v>5.8911622229781907E-3</v>
      </c>
      <c r="AG63" s="5">
        <f t="shared" si="244"/>
        <v>1.7722881036980902E-3</v>
      </c>
      <c r="AH63" s="5">
        <f t="shared" si="245"/>
        <v>2.915060342669916E-3</v>
      </c>
      <c r="AI63" s="5">
        <f t="shared" si="246"/>
        <v>3.9266365418807805E-3</v>
      </c>
      <c r="AJ63" s="5">
        <f t="shared" si="247"/>
        <v>2.6446235617050063E-3</v>
      </c>
      <c r="AK63" s="5">
        <f t="shared" si="248"/>
        <v>1.1874511783860815E-3</v>
      </c>
      <c r="AL63" s="5">
        <f t="shared" si="249"/>
        <v>1.9445390420785248E-5</v>
      </c>
      <c r="AM63" s="5">
        <f t="shared" si="250"/>
        <v>3.8969509336926225E-3</v>
      </c>
      <c r="AN63" s="5">
        <f t="shared" si="251"/>
        <v>3.5170580196586961E-3</v>
      </c>
      <c r="AO63" s="5">
        <f t="shared" si="252"/>
        <v>1.5870994174828411E-3</v>
      </c>
      <c r="AP63" s="5">
        <f t="shared" si="253"/>
        <v>4.7746052655277916E-4</v>
      </c>
      <c r="AQ63" s="5">
        <f t="shared" si="254"/>
        <v>1.0772886306215996E-4</v>
      </c>
      <c r="AR63" s="5">
        <f t="shared" si="255"/>
        <v>5.261773386641737E-4</v>
      </c>
      <c r="AS63" s="5">
        <f t="shared" si="256"/>
        <v>7.0876994731984425E-4</v>
      </c>
      <c r="AT63" s="5">
        <f t="shared" si="257"/>
        <v>4.7736266968387698E-4</v>
      </c>
      <c r="AU63" s="5">
        <f t="shared" si="258"/>
        <v>2.1433858218679596E-4</v>
      </c>
      <c r="AV63" s="5">
        <f t="shared" si="259"/>
        <v>7.2179441436428198E-5</v>
      </c>
      <c r="AW63" s="5">
        <f t="shared" si="260"/>
        <v>6.5666204717064047E-7</v>
      </c>
      <c r="AX63" s="5">
        <f t="shared" si="261"/>
        <v>8.7487668289219593E-4</v>
      </c>
      <c r="AY63" s="5">
        <f t="shared" si="262"/>
        <v>7.895896320313018E-4</v>
      </c>
      <c r="AZ63" s="5">
        <f t="shared" si="263"/>
        <v>3.5630837991378354E-4</v>
      </c>
      <c r="BA63" s="5">
        <f t="shared" si="264"/>
        <v>1.0719126024166792E-4</v>
      </c>
      <c r="BB63" s="5">
        <f t="shared" si="265"/>
        <v>2.4185439327115783E-5</v>
      </c>
      <c r="BC63" s="5">
        <f t="shared" si="266"/>
        <v>4.3655460277401968E-6</v>
      </c>
      <c r="BD63" s="5">
        <f t="shared" si="267"/>
        <v>7.9147187129962018E-5</v>
      </c>
      <c r="BE63" s="5">
        <f t="shared" si="268"/>
        <v>1.0661262568820044E-4</v>
      </c>
      <c r="BF63" s="5">
        <f t="shared" si="269"/>
        <v>7.1804522487126541E-5</v>
      </c>
      <c r="BG63" s="5">
        <f t="shared" si="270"/>
        <v>3.2240643271671447E-5</v>
      </c>
      <c r="BH63" s="5">
        <f t="shared" si="271"/>
        <v>1.0857175591804119E-5</v>
      </c>
      <c r="BI63" s="5">
        <f t="shared" si="272"/>
        <v>2.9249605434477658E-6</v>
      </c>
      <c r="BJ63" s="8">
        <f t="shared" si="273"/>
        <v>0.47018850476163732</v>
      </c>
      <c r="BK63" s="8">
        <f t="shared" si="274"/>
        <v>0.27907592593470454</v>
      </c>
      <c r="BL63" s="8">
        <f t="shared" si="275"/>
        <v>0.23806355992542205</v>
      </c>
      <c r="BM63" s="8">
        <f t="shared" si="276"/>
        <v>0.38999480093963218</v>
      </c>
      <c r="BN63" s="8">
        <f t="shared" si="277"/>
        <v>0.60946397206587999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1.2464</v>
      </c>
      <c r="F64">
        <f>VLOOKUP(B64,home!$B$2:$E$405,3,FALSE)</f>
        <v>0.86919999999999997</v>
      </c>
      <c r="G64">
        <f>VLOOKUP(C64,away!$B$2:$E$405,4,FALSE)</f>
        <v>1.0210999999999999</v>
      </c>
      <c r="H64">
        <f>VLOOKUP(A64,away!$A$2:$E$405,3,FALSE)</f>
        <v>1.1087</v>
      </c>
      <c r="I64">
        <f>VLOOKUP(C64,away!$B$2:$E$405,3,FALSE)</f>
        <v>1.0659000000000001</v>
      </c>
      <c r="J64">
        <f>VLOOKUP(B64,home!$B$2:$E$405,4,FALSE)</f>
        <v>1.0523</v>
      </c>
      <c r="K64" s="3">
        <f t="shared" si="168"/>
        <v>1.1062300055679999</v>
      </c>
      <c r="L64" s="3">
        <f t="shared" si="169"/>
        <v>1.2435695521590002</v>
      </c>
      <c r="M64" s="5">
        <f t="shared" si="224"/>
        <v>9.5388280143154619E-2</v>
      </c>
      <c r="N64" s="5">
        <f t="shared" si="225"/>
        <v>0.10552137767388386</v>
      </c>
      <c r="O64" s="5">
        <f t="shared" si="226"/>
        <v>0.11862196081884004</v>
      </c>
      <c r="P64" s="5">
        <f t="shared" si="227"/>
        <v>0.13122317237711248</v>
      </c>
      <c r="Q64" s="5">
        <f t="shared" si="228"/>
        <v>5.8365457105861801E-2</v>
      </c>
      <c r="R64" s="5">
        <f t="shared" si="229"/>
        <v>7.3757329345853703E-2</v>
      </c>
      <c r="S64" s="5">
        <f t="shared" si="230"/>
        <v>4.5130075054480148E-2</v>
      </c>
      <c r="T64" s="5">
        <f t="shared" si="231"/>
        <v>7.2581505354691891E-2</v>
      </c>
      <c r="U64" s="5">
        <f t="shared" si="232"/>
        <v>8.1592570852944538E-2</v>
      </c>
      <c r="V64" s="5">
        <f t="shared" si="233"/>
        <v>6.8982520813043969E-3</v>
      </c>
      <c r="W64" s="5">
        <f t="shared" si="234"/>
        <v>2.1521873313065442E-2</v>
      </c>
      <c r="X64" s="5">
        <f t="shared" si="235"/>
        <v>2.6763946357551527E-2</v>
      </c>
      <c r="Y64" s="5">
        <f t="shared" si="236"/>
        <v>1.6641414392933932E-2</v>
      </c>
      <c r="Z64" s="5">
        <f t="shared" si="237"/>
        <v>3.0574123007689059E-2</v>
      </c>
      <c r="AA64" s="5">
        <f t="shared" si="238"/>
        <v>3.3822012265032578E-2</v>
      </c>
      <c r="AB64" s="5">
        <f t="shared" si="239"/>
        <v>1.8707462408133983E-2</v>
      </c>
      <c r="AC64" s="5">
        <f t="shared" si="240"/>
        <v>5.9310910667385007E-4</v>
      </c>
      <c r="AD64" s="5">
        <f t="shared" si="241"/>
        <v>5.9520355087365456E-3</v>
      </c>
      <c r="AE64" s="5">
        <f t="shared" si="242"/>
        <v>7.4017701320339725E-3</v>
      </c>
      <c r="AF64" s="5">
        <f t="shared" si="243"/>
        <v>4.6023079841386767E-3</v>
      </c>
      <c r="AG64" s="5">
        <f t="shared" si="244"/>
        <v>1.9077633595777086E-3</v>
      </c>
      <c r="AH64" s="5">
        <f t="shared" si="245"/>
        <v>9.5052621140815155E-3</v>
      </c>
      <c r="AI64" s="5">
        <f t="shared" si="246"/>
        <v>1.0515006161385693E-2</v>
      </c>
      <c r="AJ64" s="5">
        <f t="shared" si="247"/>
        <v>5.8160076622286259E-3</v>
      </c>
      <c r="AK64" s="5">
        <f t="shared" si="248"/>
        <v>2.1446140628568998E-3</v>
      </c>
      <c r="AL64" s="5">
        <f t="shared" si="249"/>
        <v>3.263698996425739E-5</v>
      </c>
      <c r="AM64" s="5">
        <f t="shared" si="250"/>
        <v>1.3168640547941118E-3</v>
      </c>
      <c r="AN64" s="5">
        <f t="shared" si="251"/>
        <v>1.6376120428745987E-3</v>
      </c>
      <c r="AO64" s="5">
        <f t="shared" si="252"/>
        <v>1.0182422373838753E-3</v>
      </c>
      <c r="AP64" s="5">
        <f t="shared" si="253"/>
        <v>4.2208501437761476E-4</v>
      </c>
      <c r="AQ64" s="5">
        <f t="shared" si="254"/>
        <v>1.3122301807564886E-4</v>
      </c>
      <c r="AR64" s="5">
        <f t="shared" si="255"/>
        <v>2.3640909100724511E-3</v>
      </c>
      <c r="AS64" s="5">
        <f t="shared" si="256"/>
        <v>2.6152283006127056E-3</v>
      </c>
      <c r="AT64" s="5">
        <f t="shared" si="257"/>
        <v>1.4465220087741925E-3</v>
      </c>
      <c r="AU64" s="5">
        <f t="shared" si="258"/>
        <v>5.3339534994016949E-4</v>
      </c>
      <c r="AV64" s="5">
        <f t="shared" si="259"/>
        <v>1.4751448523356482E-4</v>
      </c>
      <c r="AW64" s="5">
        <f t="shared" si="260"/>
        <v>1.2471626940386572E-6</v>
      </c>
      <c r="AX64" s="5">
        <f t="shared" si="261"/>
        <v>2.4279242177786473E-4</v>
      </c>
      <c r="AY64" s="5">
        <f t="shared" si="262"/>
        <v>3.0192926321789831E-4</v>
      </c>
      <c r="AZ64" s="5">
        <f t="shared" si="263"/>
        <v>1.8773501932178938E-4</v>
      </c>
      <c r="BA64" s="5">
        <f t="shared" si="264"/>
        <v>7.7820517967519635E-5</v>
      </c>
      <c r="BB64" s="5">
        <f t="shared" si="265"/>
        <v>2.4193806669412451E-5</v>
      </c>
      <c r="BC64" s="5">
        <f t="shared" si="266"/>
        <v>6.0173362649805315E-6</v>
      </c>
      <c r="BD64" s="5">
        <f t="shared" si="267"/>
        <v>4.8998524571699305E-4</v>
      </c>
      <c r="BE64" s="5">
        <f t="shared" si="268"/>
        <v>5.4203638109774697E-4</v>
      </c>
      <c r="BF64" s="5">
        <f t="shared" si="269"/>
        <v>2.9980845443990968E-4</v>
      </c>
      <c r="BG64" s="5">
        <f t="shared" si="270"/>
        <v>1.1055236940813151E-4</v>
      </c>
      <c r="BH64" s="5">
        <f t="shared" si="271"/>
        <v>3.057408705647824E-5</v>
      </c>
      <c r="BI64" s="5">
        <f t="shared" si="272"/>
        <v>6.764394498944884E-6</v>
      </c>
      <c r="BJ64" s="8">
        <f t="shared" si="273"/>
        <v>0.32662596591520071</v>
      </c>
      <c r="BK64" s="8">
        <f t="shared" si="274"/>
        <v>0.27956745501590768</v>
      </c>
      <c r="BL64" s="8">
        <f t="shared" si="275"/>
        <v>0.36306869767820882</v>
      </c>
      <c r="BM64" s="8">
        <f t="shared" si="276"/>
        <v>0.41665798205177595</v>
      </c>
      <c r="BN64" s="8">
        <f t="shared" si="277"/>
        <v>0.58287757746470648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1.2464</v>
      </c>
      <c r="F65">
        <f>VLOOKUP(B65,home!$B$2:$E$405,3,FALSE)</f>
        <v>1.3371999999999999</v>
      </c>
      <c r="G65">
        <f>VLOOKUP(C65,away!$B$2:$E$405,4,FALSE)</f>
        <v>1.2035</v>
      </c>
      <c r="H65">
        <f>VLOOKUP(A65,away!$A$2:$E$405,3,FALSE)</f>
        <v>1.1087</v>
      </c>
      <c r="I65">
        <f>VLOOKUP(C65,away!$B$2:$E$405,3,FALSE)</f>
        <v>0.67649999999999999</v>
      </c>
      <c r="J65">
        <f>VLOOKUP(B65,home!$B$2:$E$405,4,FALSE)</f>
        <v>0.45100000000000001</v>
      </c>
      <c r="K65" s="3">
        <f t="shared" si="168"/>
        <v>2.00585669728</v>
      </c>
      <c r="L65" s="3">
        <f t="shared" si="169"/>
        <v>0.33826603305000003</v>
      </c>
      <c r="M65" s="5">
        <f t="shared" si="224"/>
        <v>9.5931322866772417E-2</v>
      </c>
      <c r="N65" s="5">
        <f t="shared" si="225"/>
        <v>0.19242448645124549</v>
      </c>
      <c r="O65" s="5">
        <f t="shared" si="226"/>
        <v>3.245030803138186E-2</v>
      </c>
      <c r="P65" s="5">
        <f t="shared" si="227"/>
        <v>6.5090667693546281E-2</v>
      </c>
      <c r="Q65" s="5">
        <f t="shared" si="228"/>
        <v>0.19298797243444774</v>
      </c>
      <c r="R65" s="5">
        <f t="shared" si="229"/>
        <v>5.4884184845130487E-3</v>
      </c>
      <c r="S65" s="5">
        <f t="shared" si="230"/>
        <v>1.1041219109100711E-2</v>
      </c>
      <c r="T65" s="5">
        <f t="shared" si="231"/>
        <v>6.5281275861763383E-2</v>
      </c>
      <c r="U65" s="5">
        <f t="shared" si="232"/>
        <v>1.1008980974635849E-2</v>
      </c>
      <c r="V65" s="5">
        <f t="shared" si="233"/>
        <v>8.3240141950322033E-4</v>
      </c>
      <c r="W65" s="5">
        <f t="shared" si="234"/>
        <v>0.12903540566737504</v>
      </c>
      <c r="X65" s="5">
        <f t="shared" si="235"/>
        <v>4.3648294798100437E-2</v>
      </c>
      <c r="Y65" s="5">
        <f t="shared" si="236"/>
        <v>7.3823677653751937E-3</v>
      </c>
      <c r="Z65" s="5">
        <f t="shared" si="237"/>
        <v>6.1884851615817433E-4</v>
      </c>
      <c r="AA65" s="5">
        <f t="shared" si="238"/>
        <v>1.2413214407376643E-3</v>
      </c>
      <c r="AB65" s="5">
        <f t="shared" si="239"/>
        <v>1.2449564626904515E-3</v>
      </c>
      <c r="AC65" s="5">
        <f t="shared" si="240"/>
        <v>3.5299708795170203E-5</v>
      </c>
      <c r="AD65" s="5">
        <f t="shared" si="241"/>
        <v>6.4706633161036461E-2</v>
      </c>
      <c r="AE65" s="5">
        <f t="shared" si="242"/>
        <v>2.1888056111405384E-2</v>
      </c>
      <c r="AF65" s="5">
        <f t="shared" si="243"/>
        <v>3.7019929559904546E-3</v>
      </c>
      <c r="AG65" s="5">
        <f t="shared" si="244"/>
        <v>4.1741949053397833E-4</v>
      </c>
      <c r="AH65" s="5">
        <f t="shared" si="245"/>
        <v>5.2333858154926089E-5</v>
      </c>
      <c r="AI65" s="5">
        <f t="shared" si="246"/>
        <v>1.0497421987456005E-4</v>
      </c>
      <c r="AJ65" s="5">
        <f t="shared" si="247"/>
        <v>1.0528162098856479E-4</v>
      </c>
      <c r="AK65" s="5">
        <f t="shared" si="248"/>
        <v>7.0393281520135791E-5</v>
      </c>
      <c r="AL65" s="5">
        <f t="shared" si="249"/>
        <v>9.580527177995255E-7</v>
      </c>
      <c r="AM65" s="5">
        <f t="shared" si="250"/>
        <v>2.5958446696901026E-2</v>
      </c>
      <c r="AN65" s="5">
        <f t="shared" si="251"/>
        <v>8.780860788300586E-3</v>
      </c>
      <c r="AO65" s="5">
        <f t="shared" si="252"/>
        <v>1.4851334728113678E-3</v>
      </c>
      <c r="AP65" s="5">
        <f t="shared" si="253"/>
        <v>1.6745673613255722E-4</v>
      </c>
      <c r="AQ65" s="5">
        <f t="shared" si="254"/>
        <v>1.4161231459765176E-5</v>
      </c>
      <c r="AR65" s="5">
        <f t="shared" si="255"/>
        <v>3.5405533184536487E-6</v>
      </c>
      <c r="AS65" s="5">
        <f t="shared" si="256"/>
        <v>7.1018425858971808E-6</v>
      </c>
      <c r="AT65" s="5">
        <f t="shared" si="257"/>
        <v>7.1226392569750877E-6</v>
      </c>
      <c r="AU65" s="5">
        <f t="shared" si="258"/>
        <v>4.7623312186376418E-6</v>
      </c>
      <c r="AV65" s="5">
        <f t="shared" si="259"/>
        <v>2.3881384923924845E-6</v>
      </c>
      <c r="AW65" s="5">
        <f t="shared" si="260"/>
        <v>1.8056983435776526E-8</v>
      </c>
      <c r="AX65" s="5">
        <f t="shared" si="261"/>
        <v>8.6781540263274701E-3</v>
      </c>
      <c r="AY65" s="5">
        <f t="shared" si="262"/>
        <v>2.935524736682679E-3</v>
      </c>
      <c r="AZ65" s="5">
        <f t="shared" si="263"/>
        <v>4.9649415379889787E-4</v>
      </c>
      <c r="BA65" s="5">
        <f t="shared" si="264"/>
        <v>5.5982369279356612E-5</v>
      </c>
      <c r="BB65" s="5">
        <f t="shared" si="265"/>
        <v>4.7342334942170353E-6</v>
      </c>
      <c r="BC65" s="5">
        <f t="shared" si="266"/>
        <v>3.2028607672424739E-7</v>
      </c>
      <c r="BD65" s="5">
        <f t="shared" si="267"/>
        <v>1.9960815430588827E-7</v>
      </c>
      <c r="BE65" s="5">
        <f t="shared" si="268"/>
        <v>4.0038535314616568E-7</v>
      </c>
      <c r="BF65" s="5">
        <f t="shared" si="269"/>
        <v>4.0155782105052725E-7</v>
      </c>
      <c r="BG65" s="5">
        <f t="shared" si="270"/>
        <v>2.6848914823312133E-7</v>
      </c>
      <c r="BH65" s="5">
        <f t="shared" si="271"/>
        <v>1.3463768903260227E-7</v>
      </c>
      <c r="BI65" s="5">
        <f t="shared" si="272"/>
        <v>5.4012782050469458E-8</v>
      </c>
      <c r="BJ65" s="8">
        <f t="shared" si="273"/>
        <v>0.77005117342853824</v>
      </c>
      <c r="BK65" s="8">
        <f t="shared" si="274"/>
        <v>0.17586739358711828</v>
      </c>
      <c r="BL65" s="8">
        <f t="shared" si="275"/>
        <v>5.179334257031723E-2</v>
      </c>
      <c r="BM65" s="8">
        <f t="shared" si="276"/>
        <v>0.41102207546052583</v>
      </c>
      <c r="BN65" s="8">
        <f t="shared" si="277"/>
        <v>0.58437317596190685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1.6092</v>
      </c>
      <c r="F68">
        <f>VLOOKUP(B68,home!$B$2:$E$405,3,FALSE)</f>
        <v>1.0357000000000001</v>
      </c>
      <c r="G68">
        <f>VLOOKUP(C68,away!$B$2:$E$405,4,FALSE)</f>
        <v>0.93210000000000004</v>
      </c>
      <c r="H68">
        <f>VLOOKUP(A68,away!$A$2:$E$405,3,FALSE)</f>
        <v>1.1609</v>
      </c>
      <c r="I68">
        <f>VLOOKUP(C68,away!$B$2:$E$405,3,FALSE)</f>
        <v>1.7228000000000001</v>
      </c>
      <c r="J68">
        <f>VLOOKUP(B68,home!$B$2:$E$405,4,FALSE)</f>
        <v>1.7228000000000001</v>
      </c>
      <c r="K68" s="3">
        <f t="shared" si="168"/>
        <v>1.5534830109240001</v>
      </c>
      <c r="L68" s="3">
        <f t="shared" si="169"/>
        <v>3.4455974502560003</v>
      </c>
      <c r="M68" s="5">
        <f t="shared" si="224"/>
        <v>6.7441456524326444E-3</v>
      </c>
      <c r="N68" s="5">
        <f t="shared" si="225"/>
        <v>1.047691569425107E-2</v>
      </c>
      <c r="O68" s="5">
        <f t="shared" si="226"/>
        <v>2.3237611064177009E-2</v>
      </c>
      <c r="P68" s="5">
        <f t="shared" si="227"/>
        <v>3.6099234002658555E-2</v>
      </c>
      <c r="Q68" s="5">
        <f t="shared" si="228"/>
        <v>8.137855268951031E-3</v>
      </c>
      <c r="R68" s="5">
        <f t="shared" si="229"/>
        <v>4.0033726716384478E-2</v>
      </c>
      <c r="S68" s="5">
        <f t="shared" si="230"/>
        <v>4.8306885806530822E-2</v>
      </c>
      <c r="T68" s="5">
        <f t="shared" si="231"/>
        <v>2.8039773365250029E-2</v>
      </c>
      <c r="U68" s="5">
        <f t="shared" si="232"/>
        <v>6.2191714317877539E-2</v>
      </c>
      <c r="V68" s="5">
        <f t="shared" si="233"/>
        <v>2.8730129055472804E-2</v>
      </c>
      <c r="W68" s="5">
        <f t="shared" si="234"/>
        <v>4.2140066352245953E-3</v>
      </c>
      <c r="X68" s="5">
        <f t="shared" si="235"/>
        <v>1.4519770517691733E-2</v>
      </c>
      <c r="Y68" s="5">
        <f t="shared" si="236"/>
        <v>2.501464213703045E-2</v>
      </c>
      <c r="Z68" s="5">
        <f t="shared" si="237"/>
        <v>4.5980035566073281E-2</v>
      </c>
      <c r="AA68" s="5">
        <f t="shared" si="238"/>
        <v>7.1429204093576129E-2</v>
      </c>
      <c r="AB68" s="5">
        <f t="shared" si="239"/>
        <v>5.5482027521596783E-2</v>
      </c>
      <c r="AC68" s="5">
        <f t="shared" si="240"/>
        <v>9.6114439948186119E-3</v>
      </c>
      <c r="AD68" s="5">
        <f t="shared" si="241"/>
        <v>1.6365969289356048E-3</v>
      </c>
      <c r="AE68" s="5">
        <f t="shared" si="242"/>
        <v>5.63905420543732E-3</v>
      </c>
      <c r="AF68" s="5">
        <f t="shared" si="243"/>
        <v>9.7149553960551062E-3</v>
      </c>
      <c r="AG68" s="5">
        <f t="shared" si="244"/>
        <v>1.1157941847332747E-2</v>
      </c>
      <c r="AH68" s="5">
        <f t="shared" si="245"/>
        <v>3.960717332728559E-2</v>
      </c>
      <c r="AI68" s="5">
        <f t="shared" si="246"/>
        <v>6.1529070874660363E-2</v>
      </c>
      <c r="AJ68" s="5">
        <f t="shared" si="247"/>
        <v>4.7792183140861789E-2</v>
      </c>
      <c r="AK68" s="5">
        <f t="shared" si="248"/>
        <v>2.4748114854765735E-2</v>
      </c>
      <c r="AL68" s="5">
        <f t="shared" si="249"/>
        <v>2.0578782473195966E-3</v>
      </c>
      <c r="AM68" s="5">
        <f t="shared" si="250"/>
        <v>5.0848510496637081E-4</v>
      </c>
      <c r="AN68" s="5">
        <f t="shared" si="251"/>
        <v>1.7520349811652818E-3</v>
      </c>
      <c r="AO68" s="5">
        <f t="shared" si="252"/>
        <v>3.0184036319312085E-3</v>
      </c>
      <c r="AP68" s="5">
        <f t="shared" si="253"/>
        <v>3.4667346193418738E-3</v>
      </c>
      <c r="AQ68" s="5">
        <f t="shared" si="254"/>
        <v>2.9862429912796422E-3</v>
      </c>
      <c r="AR68" s="5">
        <f t="shared" si="255"/>
        <v>2.7294075085668529E-2</v>
      </c>
      <c r="AS68" s="5">
        <f t="shared" si="256"/>
        <v>4.240088194447008E-2</v>
      </c>
      <c r="AT68" s="5">
        <f t="shared" si="257"/>
        <v>3.2934524874464223E-2</v>
      </c>
      <c r="AU68" s="5">
        <f t="shared" si="258"/>
        <v>1.7054408288444688E-2</v>
      </c>
      <c r="AV68" s="5">
        <f t="shared" si="259"/>
        <v>6.623433384365069E-3</v>
      </c>
      <c r="AW68" s="5">
        <f t="shared" si="260"/>
        <v>3.0597660477809708E-4</v>
      </c>
      <c r="AX68" s="5">
        <f t="shared" si="261"/>
        <v>1.316538286455273E-4</v>
      </c>
      <c r="AY68" s="5">
        <f t="shared" si="262"/>
        <v>4.5362609629746918E-4</v>
      </c>
      <c r="AZ68" s="5">
        <f t="shared" si="263"/>
        <v>7.8150646038607167E-4</v>
      </c>
      <c r="BA68" s="5">
        <f t="shared" si="264"/>
        <v>8.9758555575494663E-4</v>
      </c>
      <c r="BB68" s="5">
        <f t="shared" si="265"/>
        <v>7.7317962557396495E-4</v>
      </c>
      <c r="BC68" s="5">
        <f t="shared" si="266"/>
        <v>5.3281314929350836E-4</v>
      </c>
      <c r="BD68" s="5">
        <f t="shared" si="267"/>
        <v>1.5674065920379222E-2</v>
      </c>
      <c r="BE68" s="5">
        <f t="shared" si="268"/>
        <v>2.4349395119411973E-2</v>
      </c>
      <c r="BF68" s="5">
        <f t="shared" si="269"/>
        <v>1.8913185822141129E-2</v>
      </c>
      <c r="BG68" s="5">
        <f t="shared" si="270"/>
        <v>9.7937709523816373E-3</v>
      </c>
      <c r="BH68" s="5">
        <f t="shared" si="271"/>
        <v>3.8036141968514595E-3</v>
      </c>
      <c r="BI68" s="5">
        <f t="shared" si="272"/>
        <v>1.181770006983615E-3</v>
      </c>
      <c r="BJ68" s="8">
        <f t="shared" si="273"/>
        <v>0.13385377804079557</v>
      </c>
      <c r="BK68" s="8">
        <f t="shared" si="274"/>
        <v>0.1320033428555305</v>
      </c>
      <c r="BL68" s="8">
        <f t="shared" si="275"/>
        <v>0.62607395150674705</v>
      </c>
      <c r="BM68" s="8">
        <f t="shared" si="276"/>
        <v>0.81303397007877232</v>
      </c>
      <c r="BN68" s="8">
        <f t="shared" si="277"/>
        <v>0.12472948839885478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1.6092</v>
      </c>
      <c r="F69">
        <f>VLOOKUP(B69,home!$B$2:$E$405,3,FALSE)</f>
        <v>0.87</v>
      </c>
      <c r="G69">
        <f>VLOOKUP(C69,away!$B$2:$E$405,4,FALSE)</f>
        <v>0.87</v>
      </c>
      <c r="H69">
        <f>VLOOKUP(A69,away!$A$2:$E$405,3,FALSE)</f>
        <v>1.1609</v>
      </c>
      <c r="I69">
        <f>VLOOKUP(C69,away!$B$2:$E$405,3,FALSE)</f>
        <v>1.0337000000000001</v>
      </c>
      <c r="J69">
        <f>VLOOKUP(B69,home!$B$2:$E$405,4,FALSE)</f>
        <v>0.68910000000000005</v>
      </c>
      <c r="K69" s="3">
        <f t="shared" si="168"/>
        <v>1.2180034799999999</v>
      </c>
      <c r="L69" s="3">
        <f t="shared" si="169"/>
        <v>0.82693538760300012</v>
      </c>
      <c r="M69" s="5">
        <f t="shared" si="224"/>
        <v>0.1293880995402715</v>
      </c>
      <c r="N69" s="5">
        <f t="shared" si="225"/>
        <v>0.15759515551063707</v>
      </c>
      <c r="O69" s="5">
        <f t="shared" si="226"/>
        <v>0.10699559824454997</v>
      </c>
      <c r="P69" s="5">
        <f t="shared" si="227"/>
        <v>0.13032101100654372</v>
      </c>
      <c r="Q69" s="5">
        <f t="shared" si="228"/>
        <v>9.5975723921548586E-2</v>
      </c>
      <c r="R69" s="5">
        <f t="shared" si="229"/>
        <v>4.4239223253085901E-2</v>
      </c>
      <c r="S69" s="5">
        <f t="shared" si="230"/>
        <v>3.2815162233064632E-2</v>
      </c>
      <c r="T69" s="5">
        <f t="shared" si="231"/>
        <v>7.9365722461544302E-2</v>
      </c>
      <c r="U69" s="5">
        <f t="shared" si="232"/>
        <v>5.3883527874755539E-2</v>
      </c>
      <c r="V69" s="5">
        <f t="shared" si="233"/>
        <v>3.6724183837888347E-3</v>
      </c>
      <c r="W69" s="5">
        <f t="shared" si="234"/>
        <v>3.896625524398846E-2</v>
      </c>
      <c r="X69" s="5">
        <f t="shared" si="235"/>
        <v>3.2222575383625031E-2</v>
      </c>
      <c r="Y69" s="5">
        <f t="shared" si="236"/>
        <v>1.3322993932212427E-2</v>
      </c>
      <c r="Z69" s="5">
        <f t="shared" si="237"/>
        <v>1.2194326409348753E-2</v>
      </c>
      <c r="AA69" s="5">
        <f t="shared" si="238"/>
        <v>1.4852732002842681E-2</v>
      </c>
      <c r="AB69" s="5">
        <f t="shared" si="239"/>
        <v>9.0453396334848803E-3</v>
      </c>
      <c r="AC69" s="5">
        <f t="shared" si="240"/>
        <v>2.3118107379797035E-4</v>
      </c>
      <c r="AD69" s="5">
        <f t="shared" si="241"/>
        <v>1.1865258622436547E-2</v>
      </c>
      <c r="AE69" s="5">
        <f t="shared" si="242"/>
        <v>9.8118022379544041E-3</v>
      </c>
      <c r="AF69" s="5">
        <f t="shared" si="243"/>
        <v>4.0568632433634049E-3</v>
      </c>
      <c r="AG69" s="5">
        <f t="shared" si="244"/>
        <v>1.1182545928676939E-3</v>
      </c>
      <c r="AH69" s="5">
        <f t="shared" si="245"/>
        <v>2.5209800089680771E-3</v>
      </c>
      <c r="AI69" s="5">
        <f t="shared" si="246"/>
        <v>3.0705624239335486E-3</v>
      </c>
      <c r="AJ69" s="5">
        <f t="shared" si="247"/>
        <v>1.869977858954149E-3</v>
      </c>
      <c r="AK69" s="5">
        <f t="shared" si="248"/>
        <v>7.5921317990970065E-4</v>
      </c>
      <c r="AL69" s="5">
        <f t="shared" si="249"/>
        <v>9.3139172365856641E-6</v>
      </c>
      <c r="AM69" s="5">
        <f t="shared" si="250"/>
        <v>2.8903852586455443E-3</v>
      </c>
      <c r="AN69" s="5">
        <f t="shared" si="251"/>
        <v>2.3901618541800505E-3</v>
      </c>
      <c r="AO69" s="5">
        <f t="shared" si="252"/>
        <v>9.8825470966014276E-4</v>
      </c>
      <c r="AP69" s="5">
        <f t="shared" si="253"/>
        <v>2.7240759712776689E-4</v>
      </c>
      <c r="AQ69" s="5">
        <f t="shared" si="254"/>
        <v>5.6315870479212934E-5</v>
      </c>
      <c r="AR69" s="5">
        <f t="shared" si="255"/>
        <v>4.1693751617108649E-4</v>
      </c>
      <c r="AS69" s="5">
        <f t="shared" si="256"/>
        <v>5.0783134563893949E-4</v>
      </c>
      <c r="AT69" s="5">
        <f t="shared" si="257"/>
        <v>3.0927017312065561E-4</v>
      </c>
      <c r="AU69" s="5">
        <f t="shared" si="258"/>
        <v>1.2556404904038695E-4</v>
      </c>
      <c r="AV69" s="5">
        <f t="shared" si="259"/>
        <v>3.823436217352049E-5</v>
      </c>
      <c r="AW69" s="5">
        <f t="shared" si="260"/>
        <v>2.6058534041209324E-7</v>
      </c>
      <c r="AX69" s="5">
        <f t="shared" si="261"/>
        <v>5.8674988392849498E-4</v>
      </c>
      <c r="AY69" s="5">
        <f t="shared" si="262"/>
        <v>4.8520424269242528E-4</v>
      </c>
      <c r="AZ69" s="5">
        <f t="shared" si="263"/>
        <v>2.006162792487404E-4</v>
      </c>
      <c r="BA69" s="5">
        <f t="shared" si="264"/>
        <v>5.5298900213342961E-5</v>
      </c>
      <c r="BB69" s="5">
        <f t="shared" si="265"/>
        <v>1.1432154370485094E-5</v>
      </c>
      <c r="BC69" s="5">
        <f t="shared" si="266"/>
        <v>1.8907306010988855E-6</v>
      </c>
      <c r="BD69" s="5">
        <f t="shared" si="267"/>
        <v>5.7463397756861561E-5</v>
      </c>
      <c r="BE69" s="5">
        <f t="shared" si="268"/>
        <v>6.9990618440481564E-5</v>
      </c>
      <c r="BF69" s="5">
        <f t="shared" si="269"/>
        <v>4.2624408413929368E-5</v>
      </c>
      <c r="BG69" s="5">
        <f t="shared" si="270"/>
        <v>1.7305559260369075E-5</v>
      </c>
      <c r="BH69" s="5">
        <f t="shared" si="271"/>
        <v>5.2695578506189402E-6</v>
      </c>
      <c r="BI69" s="5">
        <f t="shared" si="272"/>
        <v>1.2836679600230377E-6</v>
      </c>
      <c r="BJ69" s="8">
        <f t="shared" si="273"/>
        <v>0.45223932263132521</v>
      </c>
      <c r="BK69" s="8">
        <f t="shared" si="274"/>
        <v>0.29692239039739571</v>
      </c>
      <c r="BL69" s="8">
        <f t="shared" si="275"/>
        <v>0.23882892913631132</v>
      </c>
      <c r="BM69" s="8">
        <f t="shared" si="276"/>
        <v>0.33518521344039226</v>
      </c>
      <c r="BN69" s="8">
        <f t="shared" si="277"/>
        <v>0.66451481147663682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1.6092</v>
      </c>
      <c r="F70">
        <f>VLOOKUP(B70,home!$B$2:$E$405,3,FALSE)</f>
        <v>1.4914000000000001</v>
      </c>
      <c r="G70">
        <f>VLOOKUP(C70,away!$B$2:$E$405,4,FALSE)</f>
        <v>1.2428999999999999</v>
      </c>
      <c r="H70">
        <f>VLOOKUP(A70,away!$A$2:$E$405,3,FALSE)</f>
        <v>1.1609</v>
      </c>
      <c r="I70">
        <f>VLOOKUP(C70,away!$B$2:$E$405,3,FALSE)</f>
        <v>1.2921</v>
      </c>
      <c r="J70">
        <f>VLOOKUP(B70,home!$B$2:$E$405,4,FALSE)</f>
        <v>0.51680000000000004</v>
      </c>
      <c r="K70" s="3">
        <f t="shared" si="168"/>
        <v>2.982911377752</v>
      </c>
      <c r="L70" s="3">
        <f t="shared" si="169"/>
        <v>0.77519942635200012</v>
      </c>
      <c r="M70" s="5">
        <f t="shared" si="224"/>
        <v>2.3327769498381262E-2</v>
      </c>
      <c r="N70" s="5">
        <f t="shared" si="225"/>
        <v>6.958466905429754E-2</v>
      </c>
      <c r="O70" s="5">
        <f t="shared" si="226"/>
        <v>1.8083673533216837E-2</v>
      </c>
      <c r="P70" s="5">
        <f t="shared" si="227"/>
        <v>5.3941995533785224E-2</v>
      </c>
      <c r="Q70" s="5">
        <f t="shared" si="228"/>
        <v>0.1037824505195858</v>
      </c>
      <c r="R70" s="5">
        <f t="shared" si="229"/>
        <v>7.0092266746432687E-3</v>
      </c>
      <c r="S70" s="5">
        <f t="shared" si="230"/>
        <v>3.1183209375941559E-2</v>
      </c>
      <c r="T70" s="5">
        <f t="shared" si="231"/>
        <v>8.0452096108187751E-2</v>
      </c>
      <c r="U70" s="5">
        <f t="shared" si="232"/>
        <v>2.0907901997036227E-2</v>
      </c>
      <c r="V70" s="5">
        <f t="shared" si="233"/>
        <v>8.0118368082147812E-3</v>
      </c>
      <c r="W70" s="5">
        <f t="shared" si="234"/>
        <v>0.1031912841552855</v>
      </c>
      <c r="X70" s="5">
        <f t="shared" si="235"/>
        <v>7.9993824281703554E-2</v>
      </c>
      <c r="Y70" s="5">
        <f t="shared" si="236"/>
        <v>3.1005583347439643E-2</v>
      </c>
      <c r="Z70" s="5">
        <f t="shared" si="237"/>
        <v>1.8111828324515336E-3</v>
      </c>
      <c r="AA70" s="5">
        <f t="shared" si="238"/>
        <v>5.4025978781087752E-3</v>
      </c>
      <c r="AB70" s="5">
        <f t="shared" si="239"/>
        <v>8.0577353400147385E-3</v>
      </c>
      <c r="AC70" s="5">
        <f t="shared" si="240"/>
        <v>1.1578862730428612E-3</v>
      </c>
      <c r="AD70" s="5">
        <f t="shared" si="241"/>
        <v>7.6952613897910208E-2</v>
      </c>
      <c r="AE70" s="5">
        <f t="shared" si="242"/>
        <v>5.965362214994694E-2</v>
      </c>
      <c r="AF70" s="5">
        <f t="shared" si="243"/>
        <v>2.3121726835228913E-2</v>
      </c>
      <c r="AG70" s="5">
        <f t="shared" si="244"/>
        <v>5.974649792979036E-3</v>
      </c>
      <c r="AH70" s="5">
        <f t="shared" si="245"/>
        <v>3.5100697318375489E-4</v>
      </c>
      <c r="AI70" s="5">
        <f t="shared" si="246"/>
        <v>1.0470226939801139E-3</v>
      </c>
      <c r="AJ70" s="5">
        <f t="shared" si="247"/>
        <v>1.5615879533189159E-3</v>
      </c>
      <c r="AK70" s="5">
        <f t="shared" si="248"/>
        <v>1.5526928244384845E-3</v>
      </c>
      <c r="AL70" s="5">
        <f t="shared" si="249"/>
        <v>1.07097588002905E-4</v>
      </c>
      <c r="AM70" s="5">
        <f t="shared" si="250"/>
        <v>4.5908565508766618E-2</v>
      </c>
      <c r="AN70" s="5">
        <f t="shared" si="251"/>
        <v>3.5588293647039096E-2</v>
      </c>
      <c r="AO70" s="5">
        <f t="shared" si="252"/>
        <v>1.3794012410015617E-2</v>
      </c>
      <c r="AP70" s="5">
        <f t="shared" si="253"/>
        <v>3.5643701691121599E-3</v>
      </c>
      <c r="AQ70" s="5">
        <f t="shared" si="254"/>
        <v>6.9077442760048194E-4</v>
      </c>
      <c r="AR70" s="5">
        <f t="shared" si="255"/>
        <v>5.4420080851519745E-5</v>
      </c>
      <c r="AS70" s="5">
        <f t="shared" si="256"/>
        <v>1.6233027835018204E-4</v>
      </c>
      <c r="AT70" s="5">
        <f t="shared" si="257"/>
        <v>2.4210841712220355E-4</v>
      </c>
      <c r="AU70" s="5">
        <f t="shared" si="258"/>
        <v>2.4072931736111606E-4</v>
      </c>
      <c r="AV70" s="5">
        <f t="shared" si="259"/>
        <v>1.795185549287363E-4</v>
      </c>
      <c r="AW70" s="5">
        <f t="shared" si="260"/>
        <v>6.879089859611239E-6</v>
      </c>
      <c r="AX70" s="5">
        <f t="shared" si="261"/>
        <v>2.2823530398728809E-2</v>
      </c>
      <c r="AY70" s="5">
        <f t="shared" si="262"/>
        <v>1.7692787672422008E-2</v>
      </c>
      <c r="AZ70" s="5">
        <f t="shared" si="263"/>
        <v>6.8577194271146388E-3</v>
      </c>
      <c r="BA70" s="5">
        <f t="shared" si="264"/>
        <v>1.7720333886607454E-3</v>
      </c>
      <c r="BB70" s="5">
        <f t="shared" si="265"/>
        <v>3.4341981659160019E-4</v>
      </c>
      <c r="BC70" s="5">
        <f t="shared" si="266"/>
        <v>5.3243768963943517E-5</v>
      </c>
      <c r="BD70" s="5">
        <f t="shared" si="267"/>
        <v>7.0310692430212612E-6</v>
      </c>
      <c r="BE70" s="5">
        <f t="shared" si="268"/>
        <v>2.0973056442770265E-5</v>
      </c>
      <c r="BF70" s="5">
        <f t="shared" si="269"/>
        <v>3.1280384344687152E-5</v>
      </c>
      <c r="BG70" s="5">
        <f t="shared" si="270"/>
        <v>3.1102204787407614E-5</v>
      </c>
      <c r="BH70" s="5">
        <f t="shared" si="271"/>
        <v>2.3193780133382729E-5</v>
      </c>
      <c r="BI70" s="5">
        <f t="shared" si="272"/>
        <v>1.3836998130589131E-5</v>
      </c>
      <c r="BJ70" s="8">
        <f t="shared" si="273"/>
        <v>0.78280127077758066</v>
      </c>
      <c r="BK70" s="8">
        <f t="shared" si="274"/>
        <v>0.1354225827497906</v>
      </c>
      <c r="BL70" s="8">
        <f t="shared" si="275"/>
        <v>6.4979970009636734E-2</v>
      </c>
      <c r="BM70" s="8">
        <f t="shared" si="276"/>
        <v>0.69159931297298738</v>
      </c>
      <c r="BN70" s="8">
        <f t="shared" si="277"/>
        <v>0.27572978481390992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1.25</v>
      </c>
      <c r="F71">
        <f>VLOOKUP(B71,home!$B$2:$E$405,3,FALSE)</f>
        <v>2.08</v>
      </c>
      <c r="G71">
        <f>VLOOKUP(C71,away!$B$2:$E$405,4,FALSE)</f>
        <v>1.28</v>
      </c>
      <c r="H71">
        <f>VLOOKUP(A71,away!$A$2:$E$405,3,FALSE)</f>
        <v>0.84089999999999998</v>
      </c>
      <c r="I71">
        <f>VLOOKUP(C71,away!$B$2:$E$405,3,FALSE)</f>
        <v>0.95140000000000002</v>
      </c>
      <c r="J71">
        <f>VLOOKUP(B71,home!$B$2:$E$405,4,FALSE)</f>
        <v>0.23780000000000001</v>
      </c>
      <c r="K71" s="3">
        <f t="shared" si="168"/>
        <v>3.3280000000000003</v>
      </c>
      <c r="L71" s="3">
        <f t="shared" si="169"/>
        <v>0.19024767142800003</v>
      </c>
      <c r="M71" s="5">
        <f t="shared" si="224"/>
        <v>2.965134857524122E-2</v>
      </c>
      <c r="N71" s="5">
        <f t="shared" si="225"/>
        <v>9.8679688058402784E-2</v>
      </c>
      <c r="O71" s="5">
        <f t="shared" si="226"/>
        <v>5.6411000211395879E-3</v>
      </c>
      <c r="P71" s="5">
        <f t="shared" si="227"/>
        <v>1.8773580870352552E-2</v>
      </c>
      <c r="Q71" s="5">
        <f t="shared" si="228"/>
        <v>0.1642030009291823</v>
      </c>
      <c r="R71" s="5">
        <f t="shared" si="229"/>
        <v>5.3660307165712422E-4</v>
      </c>
      <c r="S71" s="5">
        <f t="shared" si="230"/>
        <v>2.9715961973982505E-3</v>
      </c>
      <c r="T71" s="5">
        <f t="shared" si="231"/>
        <v>3.1239238568266658E-2</v>
      </c>
      <c r="U71" s="5">
        <f t="shared" si="232"/>
        <v>1.7858150224749094E-3</v>
      </c>
      <c r="V71" s="5">
        <f t="shared" si="233"/>
        <v>2.0904989413635187E-4</v>
      </c>
      <c r="W71" s="5">
        <f t="shared" si="234"/>
        <v>0.18215586236410622</v>
      </c>
      <c r="X71" s="5">
        <f t="shared" si="235"/>
        <v>3.4654728651730478E-2</v>
      </c>
      <c r="Y71" s="5">
        <f t="shared" si="236"/>
        <v>3.296490714980459E-3</v>
      </c>
      <c r="Z71" s="5">
        <f t="shared" si="237"/>
        <v>3.4029161621293391E-5</v>
      </c>
      <c r="AA71" s="5">
        <f t="shared" si="238"/>
        <v>1.1324904987566442E-4</v>
      </c>
      <c r="AB71" s="5">
        <f t="shared" si="239"/>
        <v>1.8844641899310566E-4</v>
      </c>
      <c r="AC71" s="5">
        <f t="shared" si="240"/>
        <v>8.2724211589158574E-6</v>
      </c>
      <c r="AD71" s="5">
        <f t="shared" si="241"/>
        <v>0.15155367748693641</v>
      </c>
      <c r="AE71" s="5">
        <f t="shared" si="242"/>
        <v>2.8832734238239763E-2</v>
      </c>
      <c r="AF71" s="5">
        <f t="shared" si="243"/>
        <v>2.7426802748637424E-3</v>
      </c>
      <c r="AG71" s="5">
        <f t="shared" si="244"/>
        <v>1.7392951192144479E-4</v>
      </c>
      <c r="AH71" s="5">
        <f t="shared" si="245"/>
        <v>1.6184921897745328E-6</v>
      </c>
      <c r="AI71" s="5">
        <f t="shared" si="246"/>
        <v>5.3863420075696458E-6</v>
      </c>
      <c r="AJ71" s="5">
        <f t="shared" si="247"/>
        <v>8.9628731005958941E-6</v>
      </c>
      <c r="AK71" s="5">
        <f t="shared" si="248"/>
        <v>9.942813892927711E-6</v>
      </c>
      <c r="AL71" s="5">
        <f t="shared" si="249"/>
        <v>2.0950543578338291E-7</v>
      </c>
      <c r="AM71" s="5">
        <f t="shared" si="250"/>
        <v>0.10087412773530485</v>
      </c>
      <c r="AN71" s="5">
        <f t="shared" si="251"/>
        <v>1.9191067908972383E-2</v>
      </c>
      <c r="AO71" s="5">
        <f t="shared" si="252"/>
        <v>1.8255279909493067E-3</v>
      </c>
      <c r="AP71" s="5">
        <f t="shared" si="253"/>
        <v>1.1576748313491363E-4</v>
      </c>
      <c r="AQ71" s="5">
        <f t="shared" si="254"/>
        <v>5.5061235233743941E-6</v>
      </c>
      <c r="AR71" s="5">
        <f t="shared" si="255"/>
        <v>6.1582874065801975E-8</v>
      </c>
      <c r="AS71" s="5">
        <f t="shared" si="256"/>
        <v>2.04947804890989E-7</v>
      </c>
      <c r="AT71" s="5">
        <f t="shared" si="257"/>
        <v>3.4103314733860583E-7</v>
      </c>
      <c r="AU71" s="5">
        <f t="shared" si="258"/>
        <v>3.7831943811429337E-7</v>
      </c>
      <c r="AV71" s="5">
        <f t="shared" si="259"/>
        <v>3.1476177251109218E-7</v>
      </c>
      <c r="AW71" s="5">
        <f t="shared" si="260"/>
        <v>3.6846433921483434E-9</v>
      </c>
      <c r="AX71" s="5">
        <f t="shared" si="261"/>
        <v>5.5951516183849109E-2</v>
      </c>
      <c r="AY71" s="5">
        <f t="shared" si="262"/>
        <v>1.0644645666843351E-2</v>
      </c>
      <c r="AZ71" s="5">
        <f t="shared" si="263"/>
        <v>1.012559525646549E-3</v>
      </c>
      <c r="BA71" s="5">
        <f t="shared" si="264"/>
        <v>6.4212363978832115E-5</v>
      </c>
      <c r="BB71" s="5">
        <f t="shared" si="265"/>
        <v>3.0540631809649979E-6</v>
      </c>
      <c r="BC71" s="5">
        <f t="shared" si="266"/>
        <v>1.1620568171451643E-7</v>
      </c>
      <c r="BD71" s="5">
        <f t="shared" si="267"/>
        <v>1.952666398477099E-9</v>
      </c>
      <c r="BE71" s="5">
        <f t="shared" si="268"/>
        <v>6.498473774131786E-9</v>
      </c>
      <c r="BF71" s="5">
        <f t="shared" si="269"/>
        <v>1.0813460360155296E-8</v>
      </c>
      <c r="BG71" s="5">
        <f t="shared" si="270"/>
        <v>1.1995732026198942E-8</v>
      </c>
      <c r="BH71" s="5">
        <f t="shared" si="271"/>
        <v>9.9804490457975212E-9</v>
      </c>
      <c r="BI71" s="5">
        <f t="shared" si="272"/>
        <v>6.6429868848828287E-9</v>
      </c>
      <c r="BJ71" s="8">
        <f t="shared" si="273"/>
        <v>0.88722013204969541</v>
      </c>
      <c r="BK71" s="8">
        <f t="shared" si="274"/>
        <v>6.2258703130566431E-2</v>
      </c>
      <c r="BL71" s="8">
        <f t="shared" si="275"/>
        <v>8.2924726341366672E-3</v>
      </c>
      <c r="BM71" s="8">
        <f t="shared" si="276"/>
        <v>0.6296753734678443</v>
      </c>
      <c r="BN71" s="8">
        <f t="shared" si="277"/>
        <v>0.31748532152597564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1.25</v>
      </c>
      <c r="F72">
        <f>VLOOKUP(B72,home!$B$2:$E$405,3,FALSE)</f>
        <v>2.56</v>
      </c>
      <c r="G72">
        <f>VLOOKUP(C72,away!$B$2:$E$405,4,FALSE)</f>
        <v>1.1200000000000001</v>
      </c>
      <c r="H72">
        <f>VLOOKUP(A72,away!$A$2:$E$405,3,FALSE)</f>
        <v>0.84089999999999998</v>
      </c>
      <c r="I72">
        <f>VLOOKUP(C72,away!$B$2:$E$405,3,FALSE)</f>
        <v>1.1892</v>
      </c>
      <c r="J72">
        <f>VLOOKUP(B72,home!$B$2:$E$405,4,FALSE)</f>
        <v>1.1892</v>
      </c>
      <c r="K72" s="3">
        <f t="shared" si="168"/>
        <v>3.5840000000000005</v>
      </c>
      <c r="L72" s="3">
        <f t="shared" si="169"/>
        <v>1.1891979545760001</v>
      </c>
      <c r="M72" s="5">
        <f t="shared" si="224"/>
        <v>8.4533036072830681E-3</v>
      </c>
      <c r="N72" s="5">
        <f t="shared" si="225"/>
        <v>3.0296640128502517E-2</v>
      </c>
      <c r="O72" s="5">
        <f t="shared" si="226"/>
        <v>1.0052651359190947E-2</v>
      </c>
      <c r="P72" s="5">
        <f t="shared" si="227"/>
        <v>3.6028702471340351E-2</v>
      </c>
      <c r="Q72" s="5">
        <f t="shared" si="228"/>
        <v>5.4291579110276537E-2</v>
      </c>
      <c r="R72" s="5">
        <f t="shared" si="229"/>
        <v>5.9772962172077631E-3</v>
      </c>
      <c r="S72" s="5">
        <f t="shared" si="230"/>
        <v>3.8389352319310954E-2</v>
      </c>
      <c r="T72" s="5">
        <f t="shared" si="231"/>
        <v>6.456343482864195E-2</v>
      </c>
      <c r="U72" s="5">
        <f t="shared" si="232"/>
        <v>2.1422629642472622E-2</v>
      </c>
      <c r="V72" s="5">
        <f t="shared" si="233"/>
        <v>1.8179855632461026E-2</v>
      </c>
      <c r="W72" s="5">
        <f t="shared" si="234"/>
        <v>6.4860339843743689E-2</v>
      </c>
      <c r="X72" s="5">
        <f t="shared" si="235"/>
        <v>7.7131783475284238E-2</v>
      </c>
      <c r="Y72" s="5">
        <f t="shared" si="236"/>
        <v>4.5862479570803479E-2</v>
      </c>
      <c r="Z72" s="5">
        <f t="shared" si="237"/>
        <v>2.3693961451327775E-3</v>
      </c>
      <c r="AA72" s="5">
        <f t="shared" si="238"/>
        <v>8.4919157841558748E-3</v>
      </c>
      <c r="AB72" s="5">
        <f t="shared" si="239"/>
        <v>1.5217513085207334E-2</v>
      </c>
      <c r="AC72" s="5">
        <f t="shared" si="240"/>
        <v>4.8427561577045596E-3</v>
      </c>
      <c r="AD72" s="5">
        <f t="shared" si="241"/>
        <v>5.8114864499994368E-2</v>
      </c>
      <c r="AE72" s="5">
        <f t="shared" si="242"/>
        <v>6.9110077993854699E-2</v>
      </c>
      <c r="AF72" s="5">
        <f t="shared" si="243"/>
        <v>4.109278169543993E-2</v>
      </c>
      <c r="AG72" s="5">
        <f t="shared" si="244"/>
        <v>1.6289150646685086E-2</v>
      </c>
      <c r="AH72" s="5">
        <f t="shared" si="245"/>
        <v>7.0442026234303985E-4</v>
      </c>
      <c r="AI72" s="5">
        <f t="shared" si="246"/>
        <v>2.5246422202374551E-3</v>
      </c>
      <c r="AJ72" s="5">
        <f t="shared" si="247"/>
        <v>4.5241588586655218E-3</v>
      </c>
      <c r="AK72" s="5">
        <f t="shared" si="248"/>
        <v>5.4048617831524088E-3</v>
      </c>
      <c r="AL72" s="5">
        <f t="shared" si="249"/>
        <v>8.2560962602533068E-4</v>
      </c>
      <c r="AM72" s="5">
        <f t="shared" si="250"/>
        <v>4.1656734873595967E-2</v>
      </c>
      <c r="AN72" s="5">
        <f t="shared" si="251"/>
        <v>4.953810390599505E-2</v>
      </c>
      <c r="AO72" s="5">
        <f t="shared" si="252"/>
        <v>2.9455305919291349E-2</v>
      </c>
      <c r="AP72" s="5">
        <f t="shared" si="253"/>
        <v>1.167606318354387E-2</v>
      </c>
      <c r="AQ72" s="5">
        <f t="shared" si="254"/>
        <v>3.4712876138426291E-3</v>
      </c>
      <c r="AR72" s="5">
        <f t="shared" si="255"/>
        <v>1.6753902702804627E-4</v>
      </c>
      <c r="AS72" s="5">
        <f t="shared" si="256"/>
        <v>6.0045987286851783E-4</v>
      </c>
      <c r="AT72" s="5">
        <f t="shared" si="257"/>
        <v>1.0760240921803845E-3</v>
      </c>
      <c r="AU72" s="5">
        <f t="shared" si="258"/>
        <v>1.2854901154581658E-3</v>
      </c>
      <c r="AV72" s="5">
        <f t="shared" si="259"/>
        <v>1.1517991434505169E-3</v>
      </c>
      <c r="AW72" s="5">
        <f t="shared" si="260"/>
        <v>9.7744966397625679E-5</v>
      </c>
      <c r="AX72" s="5">
        <f t="shared" si="261"/>
        <v>2.4882956297828003E-2</v>
      </c>
      <c r="AY72" s="5">
        <f t="shared" si="262"/>
        <v>2.9590760733181058E-2</v>
      </c>
      <c r="AZ72" s="5">
        <f t="shared" si="263"/>
        <v>1.7594636069123374E-2</v>
      </c>
      <c r="BA72" s="5">
        <f t="shared" si="264"/>
        <v>6.9745017416368753E-3</v>
      </c>
      <c r="BB72" s="5">
        <f t="shared" si="265"/>
        <v>2.0735158013353312E-3</v>
      </c>
      <c r="BC72" s="5">
        <f t="shared" si="266"/>
        <v>4.9316414994579779E-4</v>
      </c>
      <c r="BD72" s="5">
        <f t="shared" si="267"/>
        <v>3.3206178042234283E-5</v>
      </c>
      <c r="BE72" s="5">
        <f t="shared" si="268"/>
        <v>1.1901094210336766E-4</v>
      </c>
      <c r="BF72" s="5">
        <f t="shared" si="269"/>
        <v>2.1326760824923494E-4</v>
      </c>
      <c r="BG72" s="5">
        <f t="shared" si="270"/>
        <v>2.5478370265508599E-4</v>
      </c>
      <c r="BH72" s="5">
        <f t="shared" si="271"/>
        <v>2.2828619757895712E-4</v>
      </c>
      <c r="BI72" s="5">
        <f t="shared" si="272"/>
        <v>1.6363554642459649E-4</v>
      </c>
      <c r="BJ72" s="8">
        <f t="shared" si="273"/>
        <v>0.73902016208254573</v>
      </c>
      <c r="BK72" s="8">
        <f t="shared" si="274"/>
        <v>0.13631034054730634</v>
      </c>
      <c r="BL72" s="8">
        <f t="shared" si="275"/>
        <v>7.9613591638672071E-2</v>
      </c>
      <c r="BM72" s="8">
        <f t="shared" si="276"/>
        <v>0.78272030175307228</v>
      </c>
      <c r="BN72" s="8">
        <f t="shared" si="277"/>
        <v>0.1451001728938012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1.3125</v>
      </c>
      <c r="F73">
        <f>VLOOKUP(B73,home!$B$2:$E$405,3,FALSE)</f>
        <v>0.50790000000000002</v>
      </c>
      <c r="G73">
        <f>VLOOKUP(C73,away!$B$2:$E$405,4,FALSE)</f>
        <v>0.76190000000000002</v>
      </c>
      <c r="H73">
        <f>VLOOKUP(A73,away!$A$2:$E$405,3,FALSE)</f>
        <v>1.2</v>
      </c>
      <c r="I73">
        <f>VLOOKUP(C73,away!$B$2:$E$405,3,FALSE)</f>
        <v>1.25</v>
      </c>
      <c r="J73">
        <f>VLOOKUP(B73,home!$B$2:$E$405,4,FALSE)</f>
        <v>0.83330000000000004</v>
      </c>
      <c r="K73" s="3">
        <f t="shared" si="168"/>
        <v>0.50789682562500005</v>
      </c>
      <c r="L73" s="3">
        <f t="shared" si="169"/>
        <v>1.2499500000000001</v>
      </c>
      <c r="M73" s="5">
        <f t="shared" si="224"/>
        <v>0.1724157055153257</v>
      </c>
      <c r="N73" s="5">
        <f t="shared" si="225"/>
        <v>8.7569389519128737E-2</v>
      </c>
      <c r="O73" s="5">
        <f t="shared" si="226"/>
        <v>0.21551101110888141</v>
      </c>
      <c r="P73" s="5">
        <f t="shared" si="227"/>
        <v>0.10945735842943498</v>
      </c>
      <c r="Q73" s="5">
        <f t="shared" si="228"/>
        <v>2.2238107479342316E-2</v>
      </c>
      <c r="R73" s="5">
        <f t="shared" si="229"/>
        <v>0.13468899416777316</v>
      </c>
      <c r="S73" s="5">
        <f t="shared" si="230"/>
        <v>1.7372131614316364E-2</v>
      </c>
      <c r="T73" s="5">
        <f t="shared" si="231"/>
        <v>2.7796522443803932E-2</v>
      </c>
      <c r="U73" s="5">
        <f t="shared" si="232"/>
        <v>6.8408112584436132E-2</v>
      </c>
      <c r="V73" s="5">
        <f t="shared" si="233"/>
        <v>1.2254024404487415E-3</v>
      </c>
      <c r="W73" s="5">
        <f t="shared" si="234"/>
        <v>3.7648880655551786E-3</v>
      </c>
      <c r="X73" s="5">
        <f t="shared" si="235"/>
        <v>4.7059218375406966E-3</v>
      </c>
      <c r="Y73" s="5">
        <f t="shared" si="236"/>
        <v>2.9410835004169971E-3</v>
      </c>
      <c r="Z73" s="5">
        <f t="shared" si="237"/>
        <v>5.6118169420002681E-2</v>
      </c>
      <c r="AA73" s="5">
        <f t="shared" si="238"/>
        <v>2.8502240108305307E-2</v>
      </c>
      <c r="AB73" s="5">
        <f t="shared" si="239"/>
        <v>7.2380986371049115E-3</v>
      </c>
      <c r="AC73" s="5">
        <f t="shared" si="240"/>
        <v>4.8621337070051538E-5</v>
      </c>
      <c r="AD73" s="5">
        <f t="shared" si="241"/>
        <v>4.7804367433223051E-4</v>
      </c>
      <c r="AE73" s="5">
        <f t="shared" si="242"/>
        <v>5.9753069073157164E-4</v>
      </c>
      <c r="AF73" s="5">
        <f t="shared" si="243"/>
        <v>3.7344174343996401E-4</v>
      </c>
      <c r="AG73" s="5">
        <f t="shared" si="244"/>
        <v>1.5559450240426099E-4</v>
      </c>
      <c r="AH73" s="5">
        <f t="shared" si="245"/>
        <v>1.7536226466633099E-2</v>
      </c>
      <c r="AI73" s="5">
        <f t="shared" si="246"/>
        <v>8.9065937558440618E-3</v>
      </c>
      <c r="AJ73" s="5">
        <f t="shared" si="247"/>
        <v>2.2618153478623226E-3</v>
      </c>
      <c r="AK73" s="5">
        <f t="shared" si="248"/>
        <v>3.8292294510972638E-4</v>
      </c>
      <c r="AL73" s="5">
        <f t="shared" si="249"/>
        <v>1.2346817485306054E-6</v>
      </c>
      <c r="AM73" s="5">
        <f t="shared" si="250"/>
        <v>4.8559372940690252E-5</v>
      </c>
      <c r="AN73" s="5">
        <f t="shared" si="251"/>
        <v>6.0696788207215787E-5</v>
      </c>
      <c r="AO73" s="5">
        <f t="shared" si="252"/>
        <v>3.7933975209804692E-5</v>
      </c>
      <c r="AP73" s="5">
        <f t="shared" si="253"/>
        <v>1.5805190771165123E-5</v>
      </c>
      <c r="AQ73" s="5">
        <f t="shared" si="254"/>
        <v>4.9389245511044646E-6</v>
      </c>
      <c r="AR73" s="5">
        <f t="shared" si="255"/>
        <v>4.3838812543936104E-3</v>
      </c>
      <c r="AS73" s="5">
        <f t="shared" si="256"/>
        <v>2.226559373023458E-3</v>
      </c>
      <c r="AT73" s="5">
        <f t="shared" si="257"/>
        <v>5.6543121881210225E-4</v>
      </c>
      <c r="AU73" s="5">
        <f t="shared" si="258"/>
        <v>9.5726907047980533E-5</v>
      </c>
      <c r="AV73" s="5">
        <f t="shared" si="259"/>
        <v>1.2154848054142189E-5</v>
      </c>
      <c r="AW73" s="5">
        <f t="shared" si="260"/>
        <v>2.1773120038131568E-8</v>
      </c>
      <c r="AX73" s="5">
        <f t="shared" si="261"/>
        <v>4.1105252284861828E-6</v>
      </c>
      <c r="AY73" s="5">
        <f t="shared" si="262"/>
        <v>5.1379510093463054E-6</v>
      </c>
      <c r="AZ73" s="5">
        <f t="shared" si="263"/>
        <v>3.2110909320662077E-6</v>
      </c>
      <c r="BA73" s="5">
        <f t="shared" si="264"/>
        <v>1.3379010368453851E-6</v>
      </c>
      <c r="BB73" s="5">
        <f t="shared" si="265"/>
        <v>4.1807735025122258E-7</v>
      </c>
      <c r="BC73" s="5">
        <f t="shared" si="266"/>
        <v>1.0451515678930317E-7</v>
      </c>
      <c r="BD73" s="5">
        <f t="shared" si="267"/>
        <v>9.1327206232154822E-4</v>
      </c>
      <c r="BE73" s="5">
        <f t="shared" si="268"/>
        <v>4.638479813851115E-4</v>
      </c>
      <c r="BF73" s="5">
        <f t="shared" si="269"/>
        <v>1.1779345865903113E-4</v>
      </c>
      <c r="BG73" s="5">
        <f t="shared" si="270"/>
        <v>1.994230791077053E-5</v>
      </c>
      <c r="BH73" s="5">
        <f t="shared" si="271"/>
        <v>2.5321587208791696E-6</v>
      </c>
      <c r="BI73" s="5">
        <f t="shared" si="272"/>
        <v>2.5721507526263823E-7</v>
      </c>
      <c r="BJ73" s="8">
        <f t="shared" si="273"/>
        <v>0.1508027777690896</v>
      </c>
      <c r="BK73" s="8">
        <f t="shared" si="274"/>
        <v>0.30052559196935374</v>
      </c>
      <c r="BL73" s="8">
        <f t="shared" si="275"/>
        <v>0.49223741390735398</v>
      </c>
      <c r="BM73" s="8">
        <f t="shared" si="276"/>
        <v>0.25779827066802441</v>
      </c>
      <c r="BN73" s="8">
        <f t="shared" si="277"/>
        <v>0.74188056621988618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1.3125</v>
      </c>
      <c r="F74">
        <f>VLOOKUP(B74,home!$B$2:$E$405,3,FALSE)</f>
        <v>1.1429</v>
      </c>
      <c r="G74">
        <f>VLOOKUP(C74,away!$B$2:$E$405,4,FALSE)</f>
        <v>1.3714</v>
      </c>
      <c r="H74">
        <f>VLOOKUP(A74,away!$A$2:$E$405,3,FALSE)</f>
        <v>1.2</v>
      </c>
      <c r="I74">
        <f>VLOOKUP(C74,away!$B$2:$E$405,3,FALSE)</f>
        <v>1</v>
      </c>
      <c r="J74">
        <f>VLOOKUP(B74,home!$B$2:$E$405,4,FALSE)</f>
        <v>1.0417000000000001</v>
      </c>
      <c r="K74" s="3">
        <f t="shared" si="168"/>
        <v>2.05717714125</v>
      </c>
      <c r="L74" s="3">
        <f t="shared" si="169"/>
        <v>1.25004</v>
      </c>
      <c r="M74" s="5">
        <f t="shared" si="224"/>
        <v>3.6617934634794388E-2</v>
      </c>
      <c r="N74" s="5">
        <f t="shared" si="225"/>
        <v>7.5329578090485697E-2</v>
      </c>
      <c r="O74" s="5">
        <f t="shared" si="226"/>
        <v>4.5773883010878383E-2</v>
      </c>
      <c r="P74" s="5">
        <f t="shared" si="227"/>
        <v>9.4164985796230741E-2</v>
      </c>
      <c r="Q74" s="5">
        <f t="shared" si="228"/>
        <v>7.7483143053877004E-2</v>
      </c>
      <c r="R74" s="5">
        <f t="shared" si="229"/>
        <v>2.8609592359459212E-2</v>
      </c>
      <c r="S74" s="5">
        <f t="shared" si="230"/>
        <v>6.0537579729980633E-2</v>
      </c>
      <c r="T74" s="5">
        <f t="shared" si="231"/>
        <v>9.6857028143068416E-2</v>
      </c>
      <c r="U74" s="5">
        <f t="shared" si="232"/>
        <v>5.8854999422360152E-2</v>
      </c>
      <c r="V74" s="5">
        <f t="shared" si="233"/>
        <v>1.7297293107766967E-2</v>
      </c>
      <c r="W74" s="5">
        <f t="shared" si="234"/>
        <v>5.3132183574213156E-2</v>
      </c>
      <c r="X74" s="5">
        <f t="shared" si="235"/>
        <v>6.6417354755109417E-2</v>
      </c>
      <c r="Y74" s="5">
        <f t="shared" si="236"/>
        <v>4.1512175069038496E-2</v>
      </c>
      <c r="Z74" s="5">
        <f t="shared" si="237"/>
        <v>1.1921044944339468E-2</v>
      </c>
      <c r="AA74" s="5">
        <f t="shared" si="238"/>
        <v>2.4523701159309033E-2</v>
      </c>
      <c r="AB74" s="5">
        <f t="shared" si="239"/>
        <v>2.5224798721888337E-2</v>
      </c>
      <c r="AC74" s="5">
        <f t="shared" si="240"/>
        <v>2.7800573954586674E-3</v>
      </c>
      <c r="AD74" s="5">
        <f t="shared" si="241"/>
        <v>2.7325578378392515E-2</v>
      </c>
      <c r="AE74" s="5">
        <f t="shared" si="242"/>
        <v>3.415806599612578E-2</v>
      </c>
      <c r="AF74" s="5">
        <f t="shared" si="243"/>
        <v>2.134947440889854E-2</v>
      </c>
      <c r="AG74" s="5">
        <f t="shared" si="244"/>
        <v>8.895898996699847E-3</v>
      </c>
      <c r="AH74" s="5">
        <f t="shared" si="245"/>
        <v>3.7254457555555252E-3</v>
      </c>
      <c r="AI74" s="5">
        <f t="shared" si="246"/>
        <v>7.6639018492956623E-3</v>
      </c>
      <c r="AJ74" s="5">
        <f t="shared" si="247"/>
        <v>7.8830018485773201E-3</v>
      </c>
      <c r="AK74" s="5">
        <f t="shared" si="248"/>
        <v>5.4055770691082521E-3</v>
      </c>
      <c r="AL74" s="5">
        <f t="shared" si="249"/>
        <v>2.8596267677786971E-4</v>
      </c>
      <c r="AM74" s="5">
        <f t="shared" si="250"/>
        <v>1.1242711042292866E-2</v>
      </c>
      <c r="AN74" s="5">
        <f t="shared" si="251"/>
        <v>1.4053838511307776E-2</v>
      </c>
      <c r="AO74" s="5">
        <f t="shared" si="252"/>
        <v>8.7839301463375867E-3</v>
      </c>
      <c r="AP74" s="5">
        <f t="shared" si="253"/>
        <v>3.6600880133759472E-3</v>
      </c>
      <c r="AQ74" s="5">
        <f t="shared" si="254"/>
        <v>1.1438141050601166E-3</v>
      </c>
      <c r="AR74" s="5">
        <f t="shared" si="255"/>
        <v>9.3139124245492598E-4</v>
      </c>
      <c r="AS74" s="5">
        <f t="shared" si="256"/>
        <v>1.9160367735387102E-3</v>
      </c>
      <c r="AT74" s="5">
        <f t="shared" si="257"/>
        <v>1.970813526159119E-3</v>
      </c>
      <c r="AU74" s="5">
        <f t="shared" si="258"/>
        <v>1.3514375118936161E-3</v>
      </c>
      <c r="AV74" s="5">
        <f t="shared" si="259"/>
        <v>6.9503658932383063E-4</v>
      </c>
      <c r="AW74" s="5">
        <f t="shared" si="260"/>
        <v>2.0426899539802662E-5</v>
      </c>
      <c r="AX74" s="5">
        <f t="shared" si="261"/>
        <v>3.8547080269806413E-3</v>
      </c>
      <c r="AY74" s="5">
        <f t="shared" si="262"/>
        <v>4.818539222046881E-3</v>
      </c>
      <c r="AZ74" s="5">
        <f t="shared" si="263"/>
        <v>3.0116833845637422E-3</v>
      </c>
      <c r="BA74" s="5">
        <f t="shared" si="264"/>
        <v>1.2549082326800205E-3</v>
      </c>
      <c r="BB74" s="5">
        <f t="shared" si="265"/>
        <v>3.9217137179483301E-4</v>
      </c>
      <c r="BC74" s="5">
        <f t="shared" si="266"/>
        <v>9.8045980319682623E-5</v>
      </c>
      <c r="BD74" s="5">
        <f t="shared" si="267"/>
        <v>1.9404605145305912E-4</v>
      </c>
      <c r="BE74" s="5">
        <f t="shared" si="268"/>
        <v>3.9918710139905458E-4</v>
      </c>
      <c r="BF74" s="5">
        <f t="shared" si="269"/>
        <v>4.1059929003999055E-4</v>
      </c>
      <c r="BG74" s="5">
        <f t="shared" si="270"/>
        <v>2.8155849122791577E-4</v>
      </c>
      <c r="BH74" s="5">
        <f t="shared" si="271"/>
        <v>1.4480392301972677E-4</v>
      </c>
      <c r="BI74" s="5">
        <f t="shared" si="272"/>
        <v>5.9577464079901328E-5</v>
      </c>
      <c r="BJ74" s="8">
        <f t="shared" si="273"/>
        <v>0.55477491850266902</v>
      </c>
      <c r="BK74" s="8">
        <f t="shared" si="274"/>
        <v>0.21650235256305614</v>
      </c>
      <c r="BL74" s="8">
        <f t="shared" si="275"/>
        <v>0.2160193891610217</v>
      </c>
      <c r="BM74" s="8">
        <f t="shared" si="276"/>
        <v>0.6364404759028538</v>
      </c>
      <c r="BN74" s="8">
        <f t="shared" si="277"/>
        <v>0.35797911694572537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1.3125</v>
      </c>
      <c r="F75">
        <f>VLOOKUP(B75,home!$B$2:$E$405,3,FALSE)</f>
        <v>0.76190000000000002</v>
      </c>
      <c r="G75">
        <f>VLOOKUP(C75,away!$B$2:$E$405,4,FALSE)</f>
        <v>1.3332999999999999</v>
      </c>
      <c r="H75">
        <f>VLOOKUP(A75,away!$A$2:$E$405,3,FALSE)</f>
        <v>1.2</v>
      </c>
      <c r="I75">
        <f>VLOOKUP(C75,away!$B$2:$E$405,3,FALSE)</f>
        <v>0.625</v>
      </c>
      <c r="J75">
        <f>VLOOKUP(B75,home!$B$2:$E$405,4,FALSE)</f>
        <v>0.33329999999999999</v>
      </c>
      <c r="K75" s="3">
        <f t="shared" si="168"/>
        <v>1.3332916668749999</v>
      </c>
      <c r="L75" s="3">
        <f t="shared" si="169"/>
        <v>0.249975</v>
      </c>
      <c r="M75" s="5">
        <f t="shared" si="224"/>
        <v>0.20530334397051911</v>
      </c>
      <c r="N75" s="5">
        <f t="shared" si="225"/>
        <v>0.27372923769746488</v>
      </c>
      <c r="O75" s="5">
        <f t="shared" si="226"/>
        <v>5.1320703409030506E-2</v>
      </c>
      <c r="P75" s="5">
        <f t="shared" si="227"/>
        <v>6.8425466193423781E-2</v>
      </c>
      <c r="Q75" s="5">
        <f t="shared" si="228"/>
        <v>0.18248045580103806</v>
      </c>
      <c r="R75" s="5">
        <f t="shared" si="229"/>
        <v>6.4144464173361993E-3</v>
      </c>
      <c r="S75" s="5">
        <f t="shared" si="230"/>
        <v>5.701373797958824E-3</v>
      </c>
      <c r="T75" s="5">
        <f t="shared" si="231"/>
        <v>4.5615551938864483E-2</v>
      </c>
      <c r="U75" s="5">
        <f t="shared" si="232"/>
        <v>8.5523279558505534E-3</v>
      </c>
      <c r="V75" s="5">
        <f t="shared" si="233"/>
        <v>2.1113427819834761E-4</v>
      </c>
      <c r="W75" s="5">
        <f t="shared" si="234"/>
        <v>8.1099890362358595E-2</v>
      </c>
      <c r="X75" s="5">
        <f t="shared" si="235"/>
        <v>2.0272945093330587E-2</v>
      </c>
      <c r="Y75" s="5">
        <f t="shared" si="236"/>
        <v>2.5338647248526565E-3</v>
      </c>
      <c r="Z75" s="5">
        <f t="shared" si="237"/>
        <v>5.3448374772453885E-4</v>
      </c>
      <c r="AA75" s="5">
        <f t="shared" si="238"/>
        <v>7.1262272692124737E-4</v>
      </c>
      <c r="AB75" s="5">
        <f t="shared" si="239"/>
        <v>4.7506697171491904E-4</v>
      </c>
      <c r="AC75" s="5">
        <f t="shared" si="240"/>
        <v>4.3980534899398979E-6</v>
      </c>
      <c r="AD75" s="5">
        <f t="shared" si="241"/>
        <v>2.7032452001152212E-2</v>
      </c>
      <c r="AE75" s="5">
        <f t="shared" si="242"/>
        <v>6.7574371889880238E-3</v>
      </c>
      <c r="AF75" s="5">
        <f t="shared" si="243"/>
        <v>8.4459518065864046E-4</v>
      </c>
      <c r="AG75" s="5">
        <f t="shared" si="244"/>
        <v>7.037589342838122E-5</v>
      </c>
      <c r="AH75" s="5">
        <f t="shared" si="245"/>
        <v>3.340189370936039E-5</v>
      </c>
      <c r="AI75" s="5">
        <f t="shared" si="246"/>
        <v>4.4534466540534691E-5</v>
      </c>
      <c r="AJ75" s="5">
        <f t="shared" si="247"/>
        <v>2.9688716563609214E-5</v>
      </c>
      <c r="AK75" s="5">
        <f t="shared" si="248"/>
        <v>1.3194572798157981E-5</v>
      </c>
      <c r="AL75" s="5">
        <f t="shared" si="249"/>
        <v>5.8633016798005189E-8</v>
      </c>
      <c r="AM75" s="5">
        <f t="shared" si="250"/>
        <v>7.2084285976669335E-3</v>
      </c>
      <c r="AN75" s="5">
        <f t="shared" si="251"/>
        <v>1.8019269387017916E-3</v>
      </c>
      <c r="AO75" s="5">
        <f t="shared" si="252"/>
        <v>2.2521834325099012E-4</v>
      </c>
      <c r="AP75" s="5">
        <f t="shared" si="253"/>
        <v>1.8766318451388753E-5</v>
      </c>
      <c r="AQ75" s="5">
        <f t="shared" si="254"/>
        <v>1.1727776137214756E-6</v>
      </c>
      <c r="AR75" s="5">
        <f t="shared" si="255"/>
        <v>1.6699276759994733E-6</v>
      </c>
      <c r="AS75" s="5">
        <f t="shared" si="256"/>
        <v>2.2265006546940324E-6</v>
      </c>
      <c r="AT75" s="5">
        <f t="shared" si="257"/>
        <v>1.484287384597643E-6</v>
      </c>
      <c r="AU75" s="5">
        <f t="shared" si="258"/>
        <v>6.596626670439085E-7</v>
      </c>
      <c r="AV75" s="5">
        <f t="shared" si="259"/>
        <v>2.1988068422954527E-7</v>
      </c>
      <c r="AW75" s="5">
        <f t="shared" si="260"/>
        <v>5.4282705006425019E-10</v>
      </c>
      <c r="AX75" s="5">
        <f t="shared" si="261"/>
        <v>1.601822963422125E-3</v>
      </c>
      <c r="AY75" s="5">
        <f t="shared" si="262"/>
        <v>4.0041569528144564E-4</v>
      </c>
      <c r="AZ75" s="5">
        <f t="shared" si="263"/>
        <v>5.0046956713989682E-5</v>
      </c>
      <c r="BA75" s="5">
        <f t="shared" si="264"/>
        <v>4.1701626681931904E-6</v>
      </c>
      <c r="BB75" s="5">
        <f t="shared" si="265"/>
        <v>2.6060910324539813E-7</v>
      </c>
      <c r="BC75" s="5">
        <f t="shared" si="266"/>
        <v>1.3029152116753684E-8</v>
      </c>
      <c r="BD75" s="5">
        <f t="shared" si="267"/>
        <v>6.9573361801328025E-8</v>
      </c>
      <c r="BE75" s="5">
        <f t="shared" si="268"/>
        <v>9.2761583526190092E-8</v>
      </c>
      <c r="BF75" s="5">
        <f t="shared" si="269"/>
        <v>6.1839123160799277E-8</v>
      </c>
      <c r="BG75" s="5">
        <f t="shared" si="270"/>
        <v>2.7483195865716828E-8</v>
      </c>
      <c r="BH75" s="5">
        <f t="shared" si="271"/>
        <v>9.1607790067134251E-9</v>
      </c>
      <c r="BI75" s="5">
        <f t="shared" si="272"/>
        <v>2.4427980623468904E-9</v>
      </c>
      <c r="BJ75" s="8">
        <f t="shared" si="273"/>
        <v>0.65174904827416236</v>
      </c>
      <c r="BK75" s="8">
        <f t="shared" si="274"/>
        <v>0.28004619062188824</v>
      </c>
      <c r="BL75" s="8">
        <f t="shared" si="275"/>
        <v>6.7602510650373093E-2</v>
      </c>
      <c r="BM75" s="8">
        <f t="shared" si="276"/>
        <v>0.21185816465288135</v>
      </c>
      <c r="BN75" s="8">
        <f t="shared" si="277"/>
        <v>0.78767365348881258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1.4943</v>
      </c>
      <c r="F76">
        <f>VLOOKUP(B76,home!$B$2:$E$405,3,FALSE)</f>
        <v>0.83650000000000002</v>
      </c>
      <c r="G76">
        <f>VLOOKUP(C76,away!$B$2:$E$405,4,FALSE)</f>
        <v>0.48670000000000002</v>
      </c>
      <c r="H76">
        <f>VLOOKUP(A76,away!$A$2:$E$405,3,FALSE)</f>
        <v>1.0455000000000001</v>
      </c>
      <c r="I76">
        <f>VLOOKUP(C76,away!$B$2:$E$405,3,FALSE)</f>
        <v>1.1304000000000001</v>
      </c>
      <c r="J76">
        <f>VLOOKUP(B76,home!$B$2:$E$405,4,FALSE)</f>
        <v>0.95650000000000002</v>
      </c>
      <c r="K76" s="3">
        <f t="shared" si="168"/>
        <v>0.60836621506499999</v>
      </c>
      <c r="L76" s="3">
        <f t="shared" si="169"/>
        <v>1.1304234558000004</v>
      </c>
      <c r="M76" s="5">
        <f t="shared" si="224"/>
        <v>0.17573296668315297</v>
      </c>
      <c r="N76" s="5">
        <f t="shared" si="225"/>
        <v>0.10690999980317352</v>
      </c>
      <c r="O76" s="5">
        <f t="shared" si="226"/>
        <v>0.19865266749595614</v>
      </c>
      <c r="P76" s="5">
        <f t="shared" si="227"/>
        <v>0.12085357143708078</v>
      </c>
      <c r="Q76" s="5">
        <f t="shared" si="228"/>
        <v>3.2520215966428283E-2</v>
      </c>
      <c r="R76" s="5">
        <f t="shared" si="229"/>
        <v>0.11228081744733356</v>
      </c>
      <c r="S76" s="5">
        <f t="shared" si="230"/>
        <v>2.0778095887141506E-2</v>
      </c>
      <c r="T76" s="5">
        <f t="shared" si="231"/>
        <v>3.676161491613221E-2</v>
      </c>
      <c r="U76" s="5">
        <f t="shared" si="232"/>
        <v>6.8307855934838527E-2</v>
      </c>
      <c r="V76" s="5">
        <f t="shared" si="233"/>
        <v>1.5877038029907325E-3</v>
      </c>
      <c r="W76" s="5">
        <f t="shared" si="234"/>
        <v>6.5947335668641192E-3</v>
      </c>
      <c r="X76" s="5">
        <f t="shared" si="235"/>
        <v>7.4548415087348011E-3</v>
      </c>
      <c r="Y76" s="5">
        <f t="shared" si="236"/>
        <v>4.2135638503726413E-3</v>
      </c>
      <c r="Z76" s="5">
        <f t="shared" si="237"/>
        <v>4.2308289892954598E-2</v>
      </c>
      <c r="AA76" s="5">
        <f t="shared" si="238"/>
        <v>2.5738934188049584E-2</v>
      </c>
      <c r="AB76" s="5">
        <f t="shared" si="239"/>
        <v>7.8293489858954277E-3</v>
      </c>
      <c r="AC76" s="5">
        <f t="shared" si="240"/>
        <v>6.8242629213683965E-5</v>
      </c>
      <c r="AD76" s="5">
        <f t="shared" si="241"/>
        <v>1.0030032748588077E-3</v>
      </c>
      <c r="AE76" s="5">
        <f t="shared" si="242"/>
        <v>1.1338184281446111E-3</v>
      </c>
      <c r="AF76" s="5">
        <f t="shared" si="243"/>
        <v>6.4084747289647789E-4</v>
      </c>
      <c r="AG76" s="5">
        <f t="shared" si="244"/>
        <v>2.4147633831744455E-4</v>
      </c>
      <c r="AH76" s="5">
        <f t="shared" si="245"/>
        <v>1.1956570817445496E-2</v>
      </c>
      <c r="AI76" s="5">
        <f t="shared" si="246"/>
        <v>7.27397373336595E-3</v>
      </c>
      <c r="AJ76" s="5">
        <f t="shared" si="247"/>
        <v>2.2126199343250352E-3</v>
      </c>
      <c r="AK76" s="5">
        <f t="shared" si="248"/>
        <v>4.4869440494089687E-4</v>
      </c>
      <c r="AL76" s="5">
        <f t="shared" si="249"/>
        <v>1.8772494701236553E-6</v>
      </c>
      <c r="AM76" s="5">
        <f t="shared" si="250"/>
        <v>1.220386612047306E-4</v>
      </c>
      <c r="AN76" s="5">
        <f t="shared" si="251"/>
        <v>1.3795536514025702E-4</v>
      </c>
      <c r="AO76" s="5">
        <f t="shared" si="252"/>
        <v>7.797399030400012E-5</v>
      </c>
      <c r="AP76" s="5">
        <f t="shared" si="253"/>
        <v>2.9381209193987849E-5</v>
      </c>
      <c r="AQ76" s="5">
        <f t="shared" si="254"/>
        <v>8.3033020081626255E-6</v>
      </c>
      <c r="AR76" s="5">
        <f t="shared" si="255"/>
        <v>2.7031976205948343E-3</v>
      </c>
      <c r="AS76" s="5">
        <f t="shared" si="256"/>
        <v>1.6445341050139932E-3</v>
      </c>
      <c r="AT76" s="5">
        <f t="shared" si="257"/>
        <v>5.0023949450633516E-4</v>
      </c>
      <c r="AU76" s="5">
        <f t="shared" si="258"/>
        <v>1.0144293596628266E-4</v>
      </c>
      <c r="AV76" s="5">
        <f t="shared" si="259"/>
        <v>1.5428613749722135E-5</v>
      </c>
      <c r="AW76" s="5">
        <f t="shared" si="260"/>
        <v>3.5861275969013902E-8</v>
      </c>
      <c r="AX76" s="5">
        <f t="shared" si="261"/>
        <v>1.2374033068120293E-5</v>
      </c>
      <c r="AY76" s="5">
        <f t="shared" si="262"/>
        <v>1.3987897223048024E-5</v>
      </c>
      <c r="AZ76" s="5">
        <f t="shared" si="263"/>
        <v>7.9061235591265874E-6</v>
      </c>
      <c r="BA76" s="5">
        <f t="shared" si="264"/>
        <v>2.9790891718965592E-6</v>
      </c>
      <c r="BB76" s="5">
        <f t="shared" si="265"/>
        <v>8.4190806920791777E-7</v>
      </c>
      <c r="BC76" s="5">
        <f t="shared" si="266"/>
        <v>1.9034252581198402E-7</v>
      </c>
      <c r="BD76" s="5">
        <f t="shared" si="267"/>
        <v>5.0929299933052431E-4</v>
      </c>
      <c r="BE76" s="5">
        <f t="shared" si="268"/>
        <v>3.0983665436181269E-4</v>
      </c>
      <c r="BF76" s="5">
        <f t="shared" si="269"/>
        <v>9.4247076351249292E-5</v>
      </c>
      <c r="BG76" s="5">
        <f t="shared" si="270"/>
        <v>1.9112245706917204E-5</v>
      </c>
      <c r="BH76" s="5">
        <f t="shared" si="271"/>
        <v>2.9068111455273783E-6</v>
      </c>
      <c r="BI76" s="5">
        <f t="shared" si="272"/>
        <v>3.5368113890264979E-7</v>
      </c>
      <c r="BJ76" s="8">
        <f t="shared" si="273"/>
        <v>0.19788804704739124</v>
      </c>
      <c r="BK76" s="8">
        <f t="shared" si="274"/>
        <v>0.31903644558627287</v>
      </c>
      <c r="BL76" s="8">
        <f t="shared" si="275"/>
        <v>0.44060207518001659</v>
      </c>
      <c r="BM76" s="8">
        <f t="shared" si="276"/>
        <v>0.25287066683756293</v>
      </c>
      <c r="BN76" s="8">
        <f t="shared" si="277"/>
        <v>0.74695023883312517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1.4943</v>
      </c>
      <c r="F77">
        <f>VLOOKUP(B77,home!$B$2:$E$405,3,FALSE)</f>
        <v>1.2715000000000001</v>
      </c>
      <c r="G77">
        <f>VLOOKUP(C77,away!$B$2:$E$405,4,FALSE)</f>
        <v>0.80310000000000004</v>
      </c>
      <c r="H77">
        <f>VLOOKUP(A77,away!$A$2:$E$405,3,FALSE)</f>
        <v>1.0455000000000001</v>
      </c>
      <c r="I77">
        <f>VLOOKUP(C77,away!$B$2:$E$405,3,FALSE)</f>
        <v>1.3391</v>
      </c>
      <c r="J77">
        <f>VLOOKUP(B77,home!$B$2:$E$405,4,FALSE)</f>
        <v>1.2434000000000001</v>
      </c>
      <c r="K77" s="3">
        <f t="shared" si="168"/>
        <v>1.5258919675950002</v>
      </c>
      <c r="L77" s="3">
        <f t="shared" si="169"/>
        <v>1.7407961207700002</v>
      </c>
      <c r="M77" s="5">
        <f t="shared" si="224"/>
        <v>3.8132509675176854E-2</v>
      </c>
      <c r="N77" s="5">
        <f t="shared" si="225"/>
        <v>5.8186090217590997E-2</v>
      </c>
      <c r="O77" s="5">
        <f t="shared" si="226"/>
        <v>6.6380924917772366E-2</v>
      </c>
      <c r="P77" s="5">
        <f t="shared" si="227"/>
        <v>0.10129012013355566</v>
      </c>
      <c r="Q77" s="5">
        <f t="shared" si="228"/>
        <v>4.4392843844390066E-2</v>
      </c>
      <c r="R77" s="5">
        <f t="shared" si="229"/>
        <v>5.777782829499141E-2</v>
      </c>
      <c r="S77" s="5">
        <f t="shared" si="230"/>
        <v>6.726339627305529E-2</v>
      </c>
      <c r="T77" s="5">
        <f t="shared" si="231"/>
        <v>7.7278890354262608E-2</v>
      </c>
      <c r="U77" s="5">
        <f t="shared" si="232"/>
        <v>8.8162724100410525E-2</v>
      </c>
      <c r="V77" s="5">
        <f t="shared" si="233"/>
        <v>1.9852169731067688E-2</v>
      </c>
      <c r="W77" s="5">
        <f t="shared" si="234"/>
        <v>2.2579561280284644E-2</v>
      </c>
      <c r="X77" s="5">
        <f t="shared" si="235"/>
        <v>3.9306412685408007E-2</v>
      </c>
      <c r="Y77" s="5">
        <f t="shared" si="236"/>
        <v>3.4212225362071497E-2</v>
      </c>
      <c r="Z77" s="5">
        <f t="shared" si="237"/>
        <v>3.3526473120812056E-2</v>
      </c>
      <c r="AA77" s="5">
        <f t="shared" si="238"/>
        <v>5.11577760368368E-2</v>
      </c>
      <c r="AB77" s="5">
        <f t="shared" si="239"/>
        <v>3.9030619767316629E-2</v>
      </c>
      <c r="AC77" s="5">
        <f t="shared" si="240"/>
        <v>3.2957912325014375E-3</v>
      </c>
      <c r="AD77" s="5">
        <f t="shared" si="241"/>
        <v>8.6134927973513572E-3</v>
      </c>
      <c r="AE77" s="5">
        <f t="shared" si="242"/>
        <v>1.4994334847909579E-2</v>
      </c>
      <c r="AF77" s="5">
        <f t="shared" si="243"/>
        <v>1.3051039968383717E-2</v>
      </c>
      <c r="AG77" s="5">
        <f t="shared" si="244"/>
        <v>7.5730665829921977E-3</v>
      </c>
      <c r="AH77" s="5">
        <f t="shared" si="245"/>
        <v>1.4590688587952339E-2</v>
      </c>
      <c r="AI77" s="5">
        <f t="shared" si="246"/>
        <v>2.2263814518036513E-2</v>
      </c>
      <c r="AJ77" s="5">
        <f t="shared" si="247"/>
        <v>1.6986087870548436E-2</v>
      </c>
      <c r="AK77" s="5">
        <f t="shared" si="248"/>
        <v>8.6396450141775685E-3</v>
      </c>
      <c r="AL77" s="5">
        <f t="shared" si="249"/>
        <v>3.5018003558523106E-4</v>
      </c>
      <c r="AM77" s="5">
        <f t="shared" si="250"/>
        <v>2.6286518944831664E-3</v>
      </c>
      <c r="AN77" s="5">
        <f t="shared" si="251"/>
        <v>4.5759470207710077E-3</v>
      </c>
      <c r="AO77" s="5">
        <f t="shared" si="252"/>
        <v>3.9828954113036059E-3</v>
      </c>
      <c r="AP77" s="5">
        <f t="shared" si="253"/>
        <v>2.3111362938099834E-3</v>
      </c>
      <c r="AQ77" s="5">
        <f t="shared" si="254"/>
        <v>1.0058042737087945E-3</v>
      </c>
      <c r="AR77" s="5">
        <f t="shared" si="255"/>
        <v>5.0798828186541045E-3</v>
      </c>
      <c r="AS77" s="5">
        <f t="shared" si="256"/>
        <v>7.7513523893081478E-3</v>
      </c>
      <c r="AT77" s="5">
        <f t="shared" si="257"/>
        <v>5.9138631744218087E-3</v>
      </c>
      <c r="AU77" s="5">
        <f t="shared" si="258"/>
        <v>3.0079721051020345E-3</v>
      </c>
      <c r="AV77" s="5">
        <f t="shared" si="259"/>
        <v>1.1474601184812551E-3</v>
      </c>
      <c r="AW77" s="5">
        <f t="shared" si="260"/>
        <v>2.5838100244925214E-5</v>
      </c>
      <c r="AX77" s="5">
        <f t="shared" si="261"/>
        <v>6.6850646856587276E-4</v>
      </c>
      <c r="AY77" s="5">
        <f t="shared" si="262"/>
        <v>1.1637334671891232E-3</v>
      </c>
      <c r="AZ77" s="5">
        <f t="shared" si="263"/>
        <v>1.0129113526465242E-3</v>
      </c>
      <c r="BA77" s="5">
        <f t="shared" si="264"/>
        <v>5.8775738445698757E-4</v>
      </c>
      <c r="BB77" s="5">
        <f t="shared" si="265"/>
        <v>2.5579144370416158E-4</v>
      </c>
      <c r="BC77" s="5">
        <f t="shared" si="266"/>
        <v>8.905615058527241E-5</v>
      </c>
      <c r="BD77" s="5">
        <f t="shared" si="267"/>
        <v>1.4738400507798741E-3</v>
      </c>
      <c r="BE77" s="5">
        <f t="shared" si="268"/>
        <v>2.2489206950048173E-3</v>
      </c>
      <c r="BF77" s="5">
        <f t="shared" si="269"/>
        <v>1.7158050121330083E-3</v>
      </c>
      <c r="BG77" s="5">
        <f t="shared" si="270"/>
        <v>8.7271102865766606E-4</v>
      </c>
      <c r="BH77" s="5">
        <f t="shared" si="271"/>
        <v>3.329156871650758E-4</v>
      </c>
      <c r="BI77" s="5">
        <f t="shared" si="272"/>
        <v>1.0159867458631187E-4</v>
      </c>
      <c r="BJ77" s="8">
        <f t="shared" si="273"/>
        <v>0.33847014910186912</v>
      </c>
      <c r="BK77" s="8">
        <f t="shared" si="274"/>
        <v>0.23134790054813129</v>
      </c>
      <c r="BL77" s="8">
        <f t="shared" si="275"/>
        <v>0.39463643086233674</v>
      </c>
      <c r="BM77" s="8">
        <f t="shared" si="276"/>
        <v>0.63068274118272738</v>
      </c>
      <c r="BN77" s="8">
        <f t="shared" si="277"/>
        <v>0.36616031708347735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1.4943</v>
      </c>
      <c r="F78">
        <f>VLOOKUP(B78,home!$B$2:$E$405,3,FALSE)</f>
        <v>1.3384</v>
      </c>
      <c r="G78">
        <f>VLOOKUP(C78,away!$B$2:$E$405,4,FALSE)</f>
        <v>0.79090000000000005</v>
      </c>
      <c r="H78">
        <f>VLOOKUP(A78,away!$A$2:$E$405,3,FALSE)</f>
        <v>1.0455000000000001</v>
      </c>
      <c r="I78">
        <f>VLOOKUP(C78,away!$B$2:$E$405,3,FALSE)</f>
        <v>1.3912</v>
      </c>
      <c r="J78">
        <f>VLOOKUP(B78,home!$B$2:$E$405,4,FALSE)</f>
        <v>0.95650000000000002</v>
      </c>
      <c r="K78" s="3">
        <f t="shared" ref="K78:K111" si="278">E78*F78*G78</f>
        <v>1.5817771588080001</v>
      </c>
      <c r="L78" s="3">
        <f t="shared" ref="L78:L111" si="279">H78*I78*J78</f>
        <v>1.3912288674000002</v>
      </c>
      <c r="M78" s="5">
        <f t="shared" si="224"/>
        <v>5.1149322797741002E-2</v>
      </c>
      <c r="N78" s="5">
        <f t="shared" si="225"/>
        <v>8.0906830489964013E-2</v>
      </c>
      <c r="O78" s="5">
        <f t="shared" si="226"/>
        <v>7.1160414424178225E-2</v>
      </c>
      <c r="P78" s="5">
        <f t="shared" si="227"/>
        <v>0.11255991814747644</v>
      </c>
      <c r="Q78" s="5">
        <f t="shared" si="228"/>
        <v>6.3988288230287904E-2</v>
      </c>
      <c r="R78" s="5">
        <f t="shared" si="229"/>
        <v>4.9500211381532058E-2</v>
      </c>
      <c r="S78" s="5">
        <f t="shared" si="230"/>
        <v>6.1925234198438692E-2</v>
      </c>
      <c r="T78" s="5">
        <f t="shared" si="231"/>
        <v>8.902235376148819E-2</v>
      </c>
      <c r="U78" s="5">
        <f t="shared" si="232"/>
        <v>7.8298303719475201E-2</v>
      </c>
      <c r="V78" s="5">
        <f t="shared" si="233"/>
        <v>1.514150445832254E-2</v>
      </c>
      <c r="W78" s="5">
        <f t="shared" si="234"/>
        <v>3.3738404251297399E-2</v>
      </c>
      <c r="X78" s="5">
        <f t="shared" si="235"/>
        <v>4.693784193441583E-2</v>
      </c>
      <c r="Y78" s="5">
        <f t="shared" si="236"/>
        <v>3.2650640336308788E-2</v>
      </c>
      <c r="Z78" s="5">
        <f t="shared" si="237"/>
        <v>2.2955374338796474E-2</v>
      </c>
      <c r="AA78" s="5">
        <f t="shared" si="238"/>
        <v>3.6310286800995559E-2</v>
      </c>
      <c r="AB78" s="5">
        <f t="shared" si="239"/>
        <v>2.8717391145791197E-2</v>
      </c>
      <c r="AC78" s="5">
        <f t="shared" si="240"/>
        <v>2.0825379609592143E-3</v>
      </c>
      <c r="AD78" s="5">
        <f t="shared" si="241"/>
        <v>1.3341659304833234E-2</v>
      </c>
      <c r="AE78" s="5">
        <f t="shared" si="242"/>
        <v>1.8561301563899811E-2</v>
      </c>
      <c r="AF78" s="5">
        <f t="shared" si="243"/>
        <v>1.2911509276107097E-2</v>
      </c>
      <c r="AG78" s="5">
        <f t="shared" si="244"/>
        <v>5.9876214755410218E-3</v>
      </c>
      <c r="AH78" s="5">
        <f t="shared" si="245"/>
        <v>7.984044860526715E-3</v>
      </c>
      <c r="AI78" s="5">
        <f t="shared" si="246"/>
        <v>1.2628979795279561E-2</v>
      </c>
      <c r="AJ78" s="5">
        <f t="shared" si="247"/>
        <v>9.9881158896104744E-3</v>
      </c>
      <c r="AK78" s="5">
        <f t="shared" si="248"/>
        <v>5.2663245245710326E-3</v>
      </c>
      <c r="AL78" s="5">
        <f t="shared" si="249"/>
        <v>1.8331449145593323E-4</v>
      </c>
      <c r="AM78" s="5">
        <f t="shared" si="250"/>
        <v>4.2207063897966857E-3</v>
      </c>
      <c r="AN78" s="5">
        <f t="shared" si="251"/>
        <v>5.871968570304786E-3</v>
      </c>
      <c r="AO78" s="5">
        <f t="shared" si="252"/>
        <v>4.0846260917367641E-3</v>
      </c>
      <c r="AP78" s="5">
        <f t="shared" si="253"/>
        <v>1.8942165771198083E-3</v>
      </c>
      <c r="AQ78" s="5">
        <f t="shared" si="254"/>
        <v>6.5882219579917428E-4</v>
      </c>
      <c r="AR78" s="5">
        <f t="shared" si="255"/>
        <v>2.2215267377162745E-3</v>
      </c>
      <c r="AS78" s="5">
        <f t="shared" si="256"/>
        <v>3.5139602514008533E-3</v>
      </c>
      <c r="AT78" s="5">
        <f t="shared" si="257"/>
        <v>2.7791510313125442E-3</v>
      </c>
      <c r="AU78" s="5">
        <f t="shared" si="258"/>
        <v>1.4653325407359601E-3</v>
      </c>
      <c r="AV78" s="5">
        <f t="shared" si="259"/>
        <v>5.7945738574855855E-4</v>
      </c>
      <c r="AW78" s="5">
        <f t="shared" si="260"/>
        <v>1.1205679015926616E-5</v>
      </c>
      <c r="AX78" s="5">
        <f t="shared" si="261"/>
        <v>1.1127028269025624E-3</v>
      </c>
      <c r="AY78" s="5">
        <f t="shared" si="262"/>
        <v>1.5480242936244304E-3</v>
      </c>
      <c r="AZ78" s="5">
        <f t="shared" si="263"/>
        <v>1.0768280423634011E-3</v>
      </c>
      <c r="BA78" s="5">
        <f t="shared" si="264"/>
        <v>4.9937141925393113E-4</v>
      </c>
      <c r="BB78" s="5">
        <f t="shared" si="265"/>
        <v>1.7368498350514439E-4</v>
      </c>
      <c r="BC78" s="5">
        <f t="shared" si="266"/>
        <v>4.8327112577249931E-5</v>
      </c>
      <c r="BD78" s="5">
        <f t="shared" si="267"/>
        <v>5.1510868786863804E-4</v>
      </c>
      <c r="BE78" s="5">
        <f t="shared" si="268"/>
        <v>8.147871567741711E-4</v>
      </c>
      <c r="BF78" s="5">
        <f t="shared" si="269"/>
        <v>6.4440585693774865E-4</v>
      </c>
      <c r="BG78" s="5">
        <f t="shared" si="270"/>
        <v>3.3976882183540887E-4</v>
      </c>
      <c r="BH78" s="5">
        <f t="shared" si="271"/>
        <v>1.3435964041358863E-4</v>
      </c>
      <c r="BI78" s="5">
        <f t="shared" si="272"/>
        <v>4.2505402054374149E-5</v>
      </c>
      <c r="BJ78" s="8">
        <f t="shared" si="273"/>
        <v>0.41923572912712714</v>
      </c>
      <c r="BK78" s="8">
        <f t="shared" si="274"/>
        <v>0.24458985634801828</v>
      </c>
      <c r="BL78" s="8">
        <f t="shared" si="275"/>
        <v>0.31290443605475804</v>
      </c>
      <c r="BM78" s="8">
        <f t="shared" si="276"/>
        <v>0.56888359178291192</v>
      </c>
      <c r="BN78" s="8">
        <f t="shared" si="277"/>
        <v>0.42926498547117964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2</v>
      </c>
      <c r="F79">
        <f>VLOOKUP(B79,home!$B$2:$E$405,3,FALSE)</f>
        <v>0.6</v>
      </c>
      <c r="G79">
        <f>VLOOKUP(C79,away!$B$2:$E$405,4,FALSE)</f>
        <v>1.1000000000000001</v>
      </c>
      <c r="H79">
        <f>VLOOKUP(A79,away!$A$2:$E$405,3,FALSE)</f>
        <v>1.6135999999999999</v>
      </c>
      <c r="I79">
        <f>VLOOKUP(C79,away!$B$2:$E$405,3,FALSE)</f>
        <v>1.1154999999999999</v>
      </c>
      <c r="J79">
        <f>VLOOKUP(B79,home!$B$2:$E$405,4,FALSE)</f>
        <v>0.61970000000000003</v>
      </c>
      <c r="K79" s="3">
        <f t="shared" si="278"/>
        <v>1.32</v>
      </c>
      <c r="L79" s="3">
        <f t="shared" si="279"/>
        <v>1.1154419047599999</v>
      </c>
      <c r="M79" s="5">
        <f t="shared" ref="M79:M111" si="280">_xlfn.POISSON.DIST(0,K79,FALSE) * _xlfn.POISSON.DIST(0,L79,FALSE)</f>
        <v>8.7559045738448082E-2</v>
      </c>
      <c r="N79" s="5">
        <f t="shared" ref="N79:N111" si="281">_xlfn.POISSON.DIST(1,K79,FALSE) * _xlfn.POISSON.DIST(0,L79,FALSE)</f>
        <v>0.11557794037475146</v>
      </c>
      <c r="O79" s="5">
        <f t="shared" ref="O79:O111" si="282">_xlfn.POISSON.DIST(0,K79,FALSE) * _xlfn.POISSON.DIST(1,L79,FALSE)</f>
        <v>9.7667028757462471E-2</v>
      </c>
      <c r="P79" s="5">
        <f t="shared" ref="P79:P111" si="283">_xlfn.POISSON.DIST(1,K79,FALSE) * _xlfn.POISSON.DIST(1,L79,FALSE)</f>
        <v>0.12892047795985045</v>
      </c>
      <c r="Q79" s="5">
        <f t="shared" ref="Q79:Q111" si="284">_xlfn.POISSON.DIST(2,K79,FALSE) * _xlfn.POISSON.DIST(0,L79,FALSE)</f>
        <v>7.6281440647335982E-2</v>
      </c>
      <c r="R79" s="5">
        <f t="shared" ref="R79:R111" si="285">_xlfn.POISSON.DIST(0,K79,FALSE) * _xlfn.POISSON.DIST(2,L79,FALSE)</f>
        <v>5.447094829473683E-2</v>
      </c>
      <c r="S79" s="5">
        <f t="shared" ref="S79:S111" si="286">_xlfn.POISSON.DIST(2,K79,FALSE) * _xlfn.POISSON.DIST(2,L79,FALSE)</f>
        <v>4.7455090154374741E-2</v>
      </c>
      <c r="T79" s="5">
        <f t="shared" ref="T79:T111" si="287">_xlfn.POISSON.DIST(2,K79,FALSE) * _xlfn.POISSON.DIST(1,L79,FALSE)</f>
        <v>8.5087515453501322E-2</v>
      </c>
      <c r="U79" s="5">
        <f t="shared" ref="U79:U111" si="288">_xlfn.POISSON.DIST(1,K79,FALSE) * _xlfn.POISSON.DIST(2,L79,FALSE)</f>
        <v>7.1901651749052622E-2</v>
      </c>
      <c r="V79" s="5">
        <f t="shared" ref="V79:V111" si="289">_xlfn.POISSON.DIST(3,K79,FALSE) * _xlfn.POISSON.DIST(3,L79,FALSE)</f>
        <v>7.7635647690118157E-3</v>
      </c>
      <c r="W79" s="5">
        <f t="shared" ref="W79:W111" si="290">_xlfn.POISSON.DIST(3,K79,FALSE) * _xlfn.POISSON.DIST(0,L79,FALSE)</f>
        <v>3.3563833884827851E-2</v>
      </c>
      <c r="X79" s="5">
        <f t="shared" ref="X79:X111" si="291">_xlfn.POISSON.DIST(3,K79,FALSE) * _xlfn.POISSON.DIST(1,L79,FALSE)</f>
        <v>3.7438506799540604E-2</v>
      </c>
      <c r="Y79" s="5">
        <f t="shared" ref="Y79:Y111" si="292">_xlfn.POISSON.DIST(3,K79,FALSE) * _xlfn.POISSON.DIST(2,L79,FALSE)</f>
        <v>2.0880239667924894E-2</v>
      </c>
      <c r="Z79" s="5">
        <f t="shared" ref="Z79:Z111" si="293">_xlfn.POISSON.DIST(0,K79,FALSE) * _xlfn.POISSON.DIST(3,L79,FALSE)</f>
        <v>2.0253059439988234E-2</v>
      </c>
      <c r="AA79" s="5">
        <f t="shared" ref="AA79:AA111" si="294">_xlfn.POISSON.DIST(1,K79,FALSE) * _xlfn.POISSON.DIST(3,L79,FALSE)</f>
        <v>2.6734038460784471E-2</v>
      </c>
      <c r="AB79" s="5">
        <f t="shared" ref="AB79:AB111" si="295">_xlfn.POISSON.DIST(2,K79,FALSE) * _xlfn.POISSON.DIST(3,L79,FALSE)</f>
        <v>1.7644465384117757E-2</v>
      </c>
      <c r="AC79" s="5">
        <f t="shared" ref="AC79:AC111" si="296">_xlfn.POISSON.DIST(4,K79,FALSE) * _xlfn.POISSON.DIST(4,L79,FALSE)</f>
        <v>7.144339515781186E-4</v>
      </c>
      <c r="AD79" s="5">
        <f t="shared" ref="AD79:AD111" si="297">_xlfn.POISSON.DIST(4,K79,FALSE) * _xlfn.POISSON.DIST(0,L79,FALSE)</f>
        <v>1.1076065181993184E-2</v>
      </c>
      <c r="AE79" s="5">
        <f t="shared" ref="AE79:AE111" si="298">_xlfn.POISSON.DIST(4,K79,FALSE) * _xlfn.POISSON.DIST(1,L79,FALSE)</f>
        <v>1.2354707243848392E-2</v>
      </c>
      <c r="AF79" s="5">
        <f t="shared" ref="AF79:AF111" si="299">_xlfn.POISSON.DIST(4,K79,FALSE) * _xlfn.POISSON.DIST(2,L79,FALSE)</f>
        <v>6.8904790904152123E-3</v>
      </c>
      <c r="AG79" s="5">
        <f t="shared" ref="AG79:AG111" si="300">_xlfn.POISSON.DIST(4,K79,FALSE) * _xlfn.POISSON.DIST(3,L79,FALSE)</f>
        <v>2.5619763737738978E-3</v>
      </c>
      <c r="AH79" s="5">
        <f t="shared" ref="AH79:AH111" si="301">_xlfn.POISSON.DIST(0,K79,FALSE) * _xlfn.POISSON.DIST(4,L79,FALSE)</f>
        <v>5.6477777997394939E-3</v>
      </c>
      <c r="AI79" s="5">
        <f t="shared" ref="AI79:AI111" si="302">_xlfn.POISSON.DIST(1,K79,FALSE) * _xlfn.POISSON.DIST(4,L79,FALSE)</f>
        <v>7.4550666956561323E-3</v>
      </c>
      <c r="AJ79" s="5">
        <f t="shared" ref="AJ79:AJ111" si="303">_xlfn.POISSON.DIST(2,K79,FALSE) * _xlfn.POISSON.DIST(4,L79,FALSE)</f>
        <v>4.9203440191330486E-3</v>
      </c>
      <c r="AK79" s="5">
        <f t="shared" ref="AK79:AK111" si="304">_xlfn.POISSON.DIST(3,K79,FALSE) * _xlfn.POISSON.DIST(4,L79,FALSE)</f>
        <v>2.1649513684185422E-3</v>
      </c>
      <c r="AL79" s="5">
        <f t="shared" ref="AL79:AL111" si="305">_xlfn.POISSON.DIST(5,K79,FALSE) * _xlfn.POISSON.DIST(5,L79,FALSE)</f>
        <v>4.2076825178441339E-5</v>
      </c>
      <c r="AM79" s="5">
        <f t="shared" ref="AM79:AM111" si="306">_xlfn.POISSON.DIST(5,K79,FALSE) * _xlfn.POISSON.DIST(0,L79,FALSE)</f>
        <v>2.9240812080462003E-3</v>
      </c>
      <c r="AN79" s="5">
        <f t="shared" ref="AN79:AN111" si="307">_xlfn.POISSON.DIST(5,K79,FALSE) * _xlfn.POISSON.DIST(1,L79,FALSE)</f>
        <v>3.261642712375975E-3</v>
      </c>
      <c r="AO79" s="5">
        <f t="shared" ref="AO79:AO111" si="308">_xlfn.POISSON.DIST(5,K79,FALSE) * _xlfn.POISSON.DIST(2,L79,FALSE)</f>
        <v>1.8190864798696155E-3</v>
      </c>
      <c r="AP79" s="5">
        <f t="shared" ref="AP79:AP111" si="309">_xlfn.POISSON.DIST(5,K79,FALSE) * _xlfn.POISSON.DIST(3,L79,FALSE)</f>
        <v>6.7636176267630893E-4</v>
      </c>
      <c r="AQ79" s="5">
        <f t="shared" ref="AQ79:AQ111" si="310">_xlfn.POISSON.DIST(5,K79,FALSE) * _xlfn.POISSON.DIST(4,L79,FALSE)</f>
        <v>1.8861056321662329E-4</v>
      </c>
      <c r="AR79" s="5">
        <f t="shared" ref="AR79:AR111" si="311">_xlfn.POISSON.DIST(0,K79,FALSE) * _xlfn.POISSON.DIST(5,L79,FALSE)</f>
        <v>1.2599536053205327E-3</v>
      </c>
      <c r="AS79" s="5">
        <f t="shared" ref="AS79:AS111" si="312">_xlfn.POISSON.DIST(1,K79,FALSE) * _xlfn.POISSON.DIST(5,L79,FALSE)</f>
        <v>1.6631387590231033E-3</v>
      </c>
      <c r="AT79" s="5">
        <f t="shared" ref="AT79:AT111" si="313">_xlfn.POISSON.DIST(2,K79,FALSE) * _xlfn.POISSON.DIST(5,L79,FALSE)</f>
        <v>1.0976715809552485E-3</v>
      </c>
      <c r="AU79" s="5">
        <f t="shared" ref="AU79:AU111" si="314">_xlfn.POISSON.DIST(3,K79,FALSE) * _xlfn.POISSON.DIST(5,L79,FALSE)</f>
        <v>4.8297549562030957E-4</v>
      </c>
      <c r="AV79" s="5">
        <f t="shared" ref="AV79:AV111" si="315">_xlfn.POISSON.DIST(4,K79,FALSE) * _xlfn.POISSON.DIST(5,L79,FALSE)</f>
        <v>1.5938191355470207E-4</v>
      </c>
      <c r="AW79" s="5">
        <f t="shared" ref="AW79:AW111" si="316">_xlfn.POISSON.DIST(6,K79,FALSE) * _xlfn.POISSON.DIST(6,L79,FALSE)</f>
        <v>1.7209226475207823E-6</v>
      </c>
      <c r="AX79" s="5">
        <f t="shared" ref="AX79:AX111" si="317">_xlfn.POISSON.DIST(6,K79,FALSE) * _xlfn.POISSON.DIST(0,L79,FALSE)</f>
        <v>6.4329786577016403E-4</v>
      </c>
      <c r="AY79" s="5">
        <f t="shared" ref="AY79:AY111" si="318">_xlfn.POISSON.DIST(6,K79,FALSE) * _xlfn.POISSON.DIST(1,L79,FALSE)</f>
        <v>7.1756139672271449E-4</v>
      </c>
      <c r="AZ79" s="5">
        <f t="shared" ref="AZ79:AZ111" si="319">_xlfn.POISSON.DIST(6,K79,FALSE) * _xlfn.POISSON.DIST(2,L79,FALSE)</f>
        <v>4.0019902557131547E-4</v>
      </c>
      <c r="BA79" s="5">
        <f t="shared" ref="BA79:BA111" si="320">_xlfn.POISSON.DIST(6,K79,FALSE) * _xlfn.POISSON.DIST(3,L79,FALSE)</f>
        <v>1.4879958778878796E-4</v>
      </c>
      <c r="BB79" s="5">
        <f t="shared" ref="BB79:BB111" si="321">_xlfn.POISSON.DIST(6,K79,FALSE) * _xlfn.POISSON.DIST(4,L79,FALSE)</f>
        <v>4.1494323907657124E-5</v>
      </c>
      <c r="BC79" s="5">
        <f t="shared" ref="BC79:BC111" si="322">_xlfn.POISSON.DIST(6,K79,FALSE) * _xlfn.POISSON.DIST(5,L79,FALSE)</f>
        <v>9.2569015392570957E-6</v>
      </c>
      <c r="BD79" s="5">
        <f t="shared" ref="BD79:BD111" si="323">_xlfn.POISSON.DIST(0,K79,FALSE) * _xlfn.POISSON.DIST(6,L79,FALSE)</f>
        <v>2.3423417490466036E-4</v>
      </c>
      <c r="BE79" s="5">
        <f t="shared" ref="BE79:BE111" si="324">_xlfn.POISSON.DIST(1,K79,FALSE) * _xlfn.POISSON.DIST(6,L79,FALSE)</f>
        <v>3.0918911087415168E-4</v>
      </c>
      <c r="BF79" s="5">
        <f t="shared" ref="BF79:BF111" si="325">_xlfn.POISSON.DIST(2,K79,FALSE) * _xlfn.POISSON.DIST(6,L79,FALSE)</f>
        <v>2.0406481317694015E-4</v>
      </c>
      <c r="BG79" s="5">
        <f t="shared" ref="BG79:BG111" si="326">_xlfn.POISSON.DIST(3,K79,FALSE) * _xlfn.POISSON.DIST(6,L79,FALSE)</f>
        <v>8.9788517797853709E-5</v>
      </c>
      <c r="BH79" s="5">
        <f t="shared" ref="BH79:BH111" si="327">_xlfn.POISSON.DIST(4,K79,FALSE) * _xlfn.POISSON.DIST(6,L79,FALSE)</f>
        <v>2.9630210873291711E-5</v>
      </c>
      <c r="BI79" s="5">
        <f t="shared" ref="BI79:BI111" si="328">_xlfn.POISSON.DIST(5,K79,FALSE) * _xlfn.POISSON.DIST(6,L79,FALSE)</f>
        <v>7.8223756705490094E-6</v>
      </c>
      <c r="BJ79" s="8">
        <f t="shared" ref="BJ79:BJ111" si="329">SUM(N79,Q79,T79,W79,X79,Y79,AD79,AE79,AF79,AG79,AM79,AN79,AO79,AP79,AQ79,AX79,AY79,AZ79,BA79,BB79,BC79)</f>
        <v>0.4125430965453975</v>
      </c>
      <c r="BK79" s="8">
        <f t="shared" ref="BK79:BK111" si="330">SUM(M79,P79,S79,V79,AC79,AL79,AY79)</f>
        <v>0.27317225079516427</v>
      </c>
      <c r="BL79" s="8">
        <f t="shared" ref="BL79:BL111" si="331">SUM(O79,R79,U79,AA79,AB79,AH79,AI79,AJ79,AK79,AR79,AS79,AT79,AU79,AV79,BD79,BE79,BF79,BG79,BH79,BI79)</f>
        <v>0.29414412308687271</v>
      </c>
      <c r="BM79" s="8">
        <f t="shared" ref="BM79:BM111" si="332">SUM(S79:BI79)</f>
        <v>0.43891980762076221</v>
      </c>
      <c r="BN79" s="8">
        <f t="shared" ref="BN79:BN111" si="333">SUM(M79:R79)</f>
        <v>0.56047688177258526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2</v>
      </c>
      <c r="F80">
        <f>VLOOKUP(B80,home!$B$2:$E$405,3,FALSE)</f>
        <v>1.2</v>
      </c>
      <c r="G80">
        <f>VLOOKUP(C80,away!$B$2:$E$405,4,FALSE)</f>
        <v>0.375</v>
      </c>
      <c r="H80">
        <f>VLOOKUP(A80,away!$A$2:$E$405,3,FALSE)</f>
        <v>1.6135999999999999</v>
      </c>
      <c r="I80">
        <f>VLOOKUP(C80,away!$B$2:$E$405,3,FALSE)</f>
        <v>1.0845</v>
      </c>
      <c r="J80">
        <f>VLOOKUP(B80,home!$B$2:$E$405,4,FALSE)</f>
        <v>0.86760000000000004</v>
      </c>
      <c r="K80" s="3">
        <f t="shared" si="278"/>
        <v>0.89999999999999991</v>
      </c>
      <c r="L80" s="3">
        <f t="shared" si="279"/>
        <v>1.5182559259199999</v>
      </c>
      <c r="M80" s="5">
        <f t="shared" si="280"/>
        <v>8.907683866684532E-2</v>
      </c>
      <c r="N80" s="5">
        <f t="shared" si="281"/>
        <v>8.0169154800160777E-2</v>
      </c>
      <c r="O80" s="5">
        <f t="shared" si="282"/>
        <v>0.1352414381681577</v>
      </c>
      <c r="P80" s="5">
        <f t="shared" si="283"/>
        <v>0.1217172943513419</v>
      </c>
      <c r="Q80" s="5">
        <f t="shared" si="284"/>
        <v>3.6076119660072348E-2</v>
      </c>
      <c r="R80" s="5">
        <f t="shared" si="285"/>
        <v>0.10266555746437436</v>
      </c>
      <c r="S80" s="5">
        <f t="shared" si="286"/>
        <v>4.15795507730716E-2</v>
      </c>
      <c r="T80" s="5">
        <f t="shared" si="287"/>
        <v>5.4772782458103852E-2</v>
      </c>
      <c r="U80" s="5">
        <f t="shared" si="288"/>
        <v>9.2399001717936913E-2</v>
      </c>
      <c r="V80" s="5">
        <f t="shared" si="289"/>
        <v>6.3128399358307486E-3</v>
      </c>
      <c r="W80" s="5">
        <f t="shared" si="290"/>
        <v>1.0822835898021705E-2</v>
      </c>
      <c r="X80" s="5">
        <f t="shared" si="291"/>
        <v>1.6431834737431157E-2</v>
      </c>
      <c r="Y80" s="5">
        <f t="shared" si="292"/>
        <v>1.2473865231921481E-2</v>
      </c>
      <c r="Z80" s="5">
        <f t="shared" si="293"/>
        <v>5.195753033605556E-2</v>
      </c>
      <c r="AA80" s="5">
        <f t="shared" si="294"/>
        <v>4.6761777302449993E-2</v>
      </c>
      <c r="AB80" s="5">
        <f t="shared" si="295"/>
        <v>2.1042799786102493E-2</v>
      </c>
      <c r="AC80" s="5">
        <f t="shared" si="296"/>
        <v>5.3912849861021978E-4</v>
      </c>
      <c r="AD80" s="5">
        <f t="shared" si="297"/>
        <v>2.4351380770548832E-3</v>
      </c>
      <c r="AE80" s="5">
        <f t="shared" si="298"/>
        <v>3.6971628159220096E-3</v>
      </c>
      <c r="AF80" s="5">
        <f t="shared" si="299"/>
        <v>2.806619677182333E-3</v>
      </c>
      <c r="AG80" s="5">
        <f t="shared" si="300"/>
        <v>1.4203889855619182E-3</v>
      </c>
      <c r="AH80" s="5">
        <f t="shared" si="301"/>
        <v>1.9721207082221127E-2</v>
      </c>
      <c r="AI80" s="5">
        <f t="shared" si="302"/>
        <v>1.774908637399901E-2</v>
      </c>
      <c r="AJ80" s="5">
        <f t="shared" si="303"/>
        <v>7.9870888682995536E-3</v>
      </c>
      <c r="AK80" s="5">
        <f t="shared" si="304"/>
        <v>2.3961266604898661E-3</v>
      </c>
      <c r="AL80" s="5">
        <f t="shared" si="305"/>
        <v>2.9467261362503452E-5</v>
      </c>
      <c r="AM80" s="5">
        <f t="shared" si="306"/>
        <v>4.3832485386987891E-4</v>
      </c>
      <c r="AN80" s="5">
        <f t="shared" si="307"/>
        <v>6.6548930686596169E-4</v>
      </c>
      <c r="AO80" s="5">
        <f t="shared" si="308"/>
        <v>5.0519154189281989E-4</v>
      </c>
      <c r="AP80" s="5">
        <f t="shared" si="309"/>
        <v>2.5567001740114525E-4</v>
      </c>
      <c r="AQ80" s="5">
        <f t="shared" si="310"/>
        <v>9.7043129749839547E-5</v>
      </c>
      <c r="AR80" s="5">
        <f t="shared" si="311"/>
        <v>5.9883679037755358E-3</v>
      </c>
      <c r="AS80" s="5">
        <f t="shared" si="312"/>
        <v>5.3895311133979815E-3</v>
      </c>
      <c r="AT80" s="5">
        <f t="shared" si="313"/>
        <v>2.4252890010290911E-3</v>
      </c>
      <c r="AU80" s="5">
        <f t="shared" si="314"/>
        <v>7.2758670030872747E-4</v>
      </c>
      <c r="AV80" s="5">
        <f t="shared" si="315"/>
        <v>1.6370700756946363E-4</v>
      </c>
      <c r="AW80" s="5">
        <f t="shared" si="316"/>
        <v>1.1184711046063591E-6</v>
      </c>
      <c r="AX80" s="5">
        <f t="shared" si="317"/>
        <v>6.5748728080481817E-5</v>
      </c>
      <c r="AY80" s="5">
        <f t="shared" si="318"/>
        <v>9.9823396029894218E-5</v>
      </c>
      <c r="AZ80" s="5">
        <f t="shared" si="319"/>
        <v>7.5778731283922948E-5</v>
      </c>
      <c r="BA80" s="5">
        <f t="shared" si="320"/>
        <v>3.8350502610171775E-5</v>
      </c>
      <c r="BB80" s="5">
        <f t="shared" si="321"/>
        <v>1.4556469462475927E-5</v>
      </c>
      <c r="BC80" s="5">
        <f t="shared" si="322"/>
        <v>4.4200892043755164E-6</v>
      </c>
      <c r="BD80" s="5">
        <f t="shared" si="323"/>
        <v>1.5153125094160582E-3</v>
      </c>
      <c r="BE80" s="5">
        <f t="shared" si="324"/>
        <v>1.363781258474452E-3</v>
      </c>
      <c r="BF80" s="5">
        <f t="shared" si="325"/>
        <v>6.1370156631350328E-4</v>
      </c>
      <c r="BG80" s="5">
        <f t="shared" si="326"/>
        <v>1.8411046989405102E-4</v>
      </c>
      <c r="BH80" s="5">
        <f t="shared" si="327"/>
        <v>4.1424855726161468E-5</v>
      </c>
      <c r="BI80" s="5">
        <f t="shared" si="328"/>
        <v>7.4564740307090637E-6</v>
      </c>
      <c r="BJ80" s="8">
        <f t="shared" si="329"/>
        <v>0.22336629910788344</v>
      </c>
      <c r="BK80" s="8">
        <f t="shared" si="330"/>
        <v>0.25935494288309213</v>
      </c>
      <c r="BL80" s="8">
        <f t="shared" si="331"/>
        <v>0.46438435228396685</v>
      </c>
      <c r="BM80" s="8">
        <f t="shared" si="332"/>
        <v>0.43401801657512029</v>
      </c>
      <c r="BN80" s="8">
        <f t="shared" si="333"/>
        <v>0.56494640311095246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2</v>
      </c>
      <c r="F81">
        <f>VLOOKUP(B81,home!$B$2:$E$405,3,FALSE)</f>
        <v>0.75</v>
      </c>
      <c r="G81">
        <f>VLOOKUP(C81,away!$B$2:$E$405,4,FALSE)</f>
        <v>1.125</v>
      </c>
      <c r="H81">
        <f>VLOOKUP(A81,away!$A$2:$E$405,3,FALSE)</f>
        <v>1.6135999999999999</v>
      </c>
      <c r="I81">
        <f>VLOOKUP(C81,away!$B$2:$E$405,3,FALSE)</f>
        <v>0.92959999999999998</v>
      </c>
      <c r="J81">
        <f>VLOOKUP(B81,home!$B$2:$E$405,4,FALSE)</f>
        <v>0.77470000000000006</v>
      </c>
      <c r="K81" s="3">
        <f t="shared" si="278"/>
        <v>1.6875</v>
      </c>
      <c r="L81" s="3">
        <f t="shared" si="279"/>
        <v>1.162051983232</v>
      </c>
      <c r="M81" s="5">
        <f t="shared" si="280"/>
        <v>5.7870241906618838E-2</v>
      </c>
      <c r="N81" s="5">
        <f t="shared" si="281"/>
        <v>9.7656033217419294E-2</v>
      </c>
      <c r="O81" s="5">
        <f t="shared" si="282"/>
        <v>6.7248229377702015E-2</v>
      </c>
      <c r="P81" s="5">
        <f t="shared" si="283"/>
        <v>0.11348138707487215</v>
      </c>
      <c r="Q81" s="5">
        <f t="shared" si="284"/>
        <v>8.239727802719754E-2</v>
      </c>
      <c r="R81" s="5">
        <f t="shared" si="285"/>
        <v>3.9072969158599535E-2</v>
      </c>
      <c r="S81" s="5">
        <f t="shared" si="286"/>
        <v>5.5633192415271614E-2</v>
      </c>
      <c r="T81" s="5">
        <f t="shared" si="287"/>
        <v>9.5749920344423395E-2</v>
      </c>
      <c r="U81" s="5">
        <f t="shared" si="288"/>
        <v>6.5935635455136712E-2</v>
      </c>
      <c r="V81" s="5">
        <f t="shared" si="289"/>
        <v>1.2121624046192598E-2</v>
      </c>
      <c r="W81" s="5">
        <f t="shared" si="290"/>
        <v>4.6348468890298623E-2</v>
      </c>
      <c r="X81" s="5">
        <f t="shared" si="291"/>
        <v>5.3859330193738168E-2</v>
      </c>
      <c r="Y81" s="5">
        <f t="shared" si="292"/>
        <v>3.1293670733590288E-2</v>
      </c>
      <c r="Z81" s="5">
        <f t="shared" si="293"/>
        <v>1.5134940433837786E-2</v>
      </c>
      <c r="AA81" s="5">
        <f t="shared" si="294"/>
        <v>2.5540211982101265E-2</v>
      </c>
      <c r="AB81" s="5">
        <f t="shared" si="295"/>
        <v>2.1549553859897944E-2</v>
      </c>
      <c r="AC81" s="5">
        <f t="shared" si="296"/>
        <v>1.4856283050684056E-3</v>
      </c>
      <c r="AD81" s="5">
        <f t="shared" si="297"/>
        <v>1.9553260313094734E-2</v>
      </c>
      <c r="AE81" s="5">
        <f t="shared" si="298"/>
        <v>2.2721904925483292E-2</v>
      </c>
      <c r="AF81" s="5">
        <f t="shared" si="299"/>
        <v>1.3202017340733405E-2</v>
      </c>
      <c r="AG81" s="5">
        <f t="shared" si="300"/>
        <v>5.1138101444875026E-3</v>
      </c>
      <c r="AH81" s="5">
        <f t="shared" si="301"/>
        <v>4.396896886809846E-3</v>
      </c>
      <c r="AI81" s="5">
        <f t="shared" si="302"/>
        <v>7.4197634964916154E-3</v>
      </c>
      <c r="AJ81" s="5">
        <f t="shared" si="303"/>
        <v>6.2604254501648013E-3</v>
      </c>
      <c r="AK81" s="5">
        <f t="shared" si="304"/>
        <v>3.5214893157177016E-3</v>
      </c>
      <c r="AL81" s="5">
        <f t="shared" si="305"/>
        <v>1.1653046898189768E-4</v>
      </c>
      <c r="AM81" s="5">
        <f t="shared" si="306"/>
        <v>6.5992253556694724E-3</v>
      </c>
      <c r="AN81" s="5">
        <f t="shared" si="307"/>
        <v>7.6686429123506107E-3</v>
      </c>
      <c r="AO81" s="5">
        <f t="shared" si="308"/>
        <v>4.4556808524975232E-3</v>
      </c>
      <c r="AP81" s="5">
        <f t="shared" si="309"/>
        <v>1.7259109237645319E-3</v>
      </c>
      <c r="AQ81" s="5">
        <f t="shared" si="310"/>
        <v>5.0139955296058685E-4</v>
      </c>
      <c r="AR81" s="5">
        <f t="shared" si="311"/>
        <v>1.0218845494767981E-3</v>
      </c>
      <c r="AS81" s="5">
        <f t="shared" si="312"/>
        <v>1.724430177242097E-3</v>
      </c>
      <c r="AT81" s="5">
        <f t="shared" si="313"/>
        <v>1.4549879620480194E-3</v>
      </c>
      <c r="AU81" s="5">
        <f t="shared" si="314"/>
        <v>8.1843072865201121E-4</v>
      </c>
      <c r="AV81" s="5">
        <f t="shared" si="315"/>
        <v>3.4527546365006721E-4</v>
      </c>
      <c r="AW81" s="5">
        <f t="shared" si="316"/>
        <v>6.3475529337829204E-6</v>
      </c>
      <c r="AX81" s="5">
        <f t="shared" si="317"/>
        <v>1.8560321312820372E-3</v>
      </c>
      <c r="AY81" s="5">
        <f t="shared" si="318"/>
        <v>2.156805819098607E-3</v>
      </c>
      <c r="AZ81" s="5">
        <f t="shared" si="319"/>
        <v>1.2531602397649272E-3</v>
      </c>
      <c r="BA81" s="5">
        <f t="shared" si="320"/>
        <v>4.8541244730877412E-4</v>
      </c>
      <c r="BB81" s="5">
        <f t="shared" si="321"/>
        <v>1.4101862427016491E-4</v>
      </c>
      <c r="BC81" s="5">
        <f t="shared" si="322"/>
        <v>3.2774194401158692E-5</v>
      </c>
      <c r="BD81" s="5">
        <f t="shared" si="323"/>
        <v>1.9791382789227511E-4</v>
      </c>
      <c r="BE81" s="5">
        <f t="shared" si="324"/>
        <v>3.3397958456821429E-4</v>
      </c>
      <c r="BF81" s="5">
        <f t="shared" si="325"/>
        <v>2.8179527447943082E-4</v>
      </c>
      <c r="BG81" s="5">
        <f t="shared" si="326"/>
        <v>1.5850984189467988E-4</v>
      </c>
      <c r="BH81" s="5">
        <f t="shared" si="327"/>
        <v>6.6871339549318083E-5</v>
      </c>
      <c r="BI81" s="5">
        <f t="shared" si="328"/>
        <v>2.2569077097894851E-5</v>
      </c>
      <c r="BJ81" s="8">
        <f t="shared" si="329"/>
        <v>0.49477175718383465</v>
      </c>
      <c r="BK81" s="8">
        <f t="shared" si="330"/>
        <v>0.2428654100361041</v>
      </c>
      <c r="BL81" s="8">
        <f t="shared" si="331"/>
        <v>0.24737182280917225</v>
      </c>
      <c r="BM81" s="8">
        <f t="shared" si="332"/>
        <v>0.54026733343437472</v>
      </c>
      <c r="BN81" s="8">
        <f t="shared" si="333"/>
        <v>0.45772613876240936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1.6236999999999999</v>
      </c>
      <c r="F82">
        <f>VLOOKUP(B82,home!$B$2:$E$405,3,FALSE)</f>
        <v>0.8468</v>
      </c>
      <c r="G82">
        <f>VLOOKUP(C82,away!$B$2:$E$405,4,FALSE)</f>
        <v>1.4370000000000001</v>
      </c>
      <c r="H82">
        <f>VLOOKUP(A82,away!$A$2:$E$405,3,FALSE)</f>
        <v>1.1289</v>
      </c>
      <c r="I82">
        <f>VLOOKUP(C82,away!$B$2:$E$405,3,FALSE)</f>
        <v>0.82679999999999998</v>
      </c>
      <c r="J82">
        <f>VLOOKUP(B82,home!$B$2:$E$405,4,FALSE)</f>
        <v>0.99650000000000005</v>
      </c>
      <c r="K82" s="3">
        <f t="shared" si="278"/>
        <v>1.97580194292</v>
      </c>
      <c r="L82" s="3">
        <f t="shared" si="279"/>
        <v>0.93010770918000008</v>
      </c>
      <c r="M82" s="5">
        <f t="shared" si="280"/>
        <v>5.469901089368763E-2</v>
      </c>
      <c r="N82" s="5">
        <f t="shared" si="281"/>
        <v>0.10807441199955024</v>
      </c>
      <c r="O82" s="5">
        <f t="shared" si="282"/>
        <v>5.0875971716739667E-2</v>
      </c>
      <c r="P82" s="5">
        <f t="shared" si="283"/>
        <v>0.10052084376587718</v>
      </c>
      <c r="Q82" s="5">
        <f t="shared" si="284"/>
        <v>0.10676681660432399</v>
      </c>
      <c r="R82" s="5">
        <f t="shared" si="285"/>
        <v>2.3660066752881605E-2</v>
      </c>
      <c r="S82" s="5">
        <f t="shared" si="286"/>
        <v>4.6182005242484045E-2</v>
      </c>
      <c r="T82" s="5">
        <f t="shared" si="287"/>
        <v>9.9304639208288983E-2</v>
      </c>
      <c r="U82" s="5">
        <f t="shared" si="288"/>
        <v>4.6747605859960364E-2</v>
      </c>
      <c r="V82" s="5">
        <f t="shared" si="289"/>
        <v>9.4298965636941019E-3</v>
      </c>
      <c r="W82" s="5">
        <f t="shared" si="290"/>
        <v>7.031669456206889E-2</v>
      </c>
      <c r="X82" s="5">
        <f t="shared" si="291"/>
        <v>6.5402099696235658E-2</v>
      </c>
      <c r="Y82" s="5">
        <f t="shared" si="292"/>
        <v>3.0415498562013869E-2</v>
      </c>
      <c r="Z82" s="5">
        <f t="shared" si="293"/>
        <v>7.3354701621895311E-3</v>
      </c>
      <c r="AA82" s="5">
        <f t="shared" si="294"/>
        <v>1.4493436198685761E-2</v>
      </c>
      <c r="AB82" s="5">
        <f t="shared" si="295"/>
        <v>1.4318079700475196E-2</v>
      </c>
      <c r="AC82" s="5">
        <f t="shared" si="296"/>
        <v>1.0830876369156458E-3</v>
      </c>
      <c r="AD82" s="5">
        <f t="shared" si="297"/>
        <v>3.4732965433861972E-2</v>
      </c>
      <c r="AE82" s="5">
        <f t="shared" si="298"/>
        <v>3.2305398912717484E-2</v>
      </c>
      <c r="AF82" s="5">
        <f t="shared" si="299"/>
        <v>1.5023750288426863E-2</v>
      </c>
      <c r="AG82" s="5">
        <f t="shared" si="300"/>
        <v>4.6579019880203581E-3</v>
      </c>
      <c r="AH82" s="5">
        <f t="shared" si="301"/>
        <v>1.7056943370780868E-3</v>
      </c>
      <c r="AI82" s="5">
        <f t="shared" si="302"/>
        <v>3.3701141852265251E-3</v>
      </c>
      <c r="AJ82" s="5">
        <f t="shared" si="303"/>
        <v>3.3293390775164114E-3</v>
      </c>
      <c r="AK82" s="5">
        <f t="shared" si="304"/>
        <v>2.1927048726654687E-3</v>
      </c>
      <c r="AL82" s="5">
        <f t="shared" si="305"/>
        <v>7.961597941634077E-5</v>
      </c>
      <c r="AM82" s="5">
        <f t="shared" si="306"/>
        <v>1.372509211751954E-2</v>
      </c>
      <c r="AN82" s="5">
        <f t="shared" si="307"/>
        <v>1.2765813987710576E-2</v>
      </c>
      <c r="AO82" s="5">
        <f t="shared" si="308"/>
        <v>5.9367910019637428E-3</v>
      </c>
      <c r="AP82" s="5">
        <f t="shared" si="309"/>
        <v>1.8406183595723116E-3</v>
      </c>
      <c r="AQ82" s="5">
        <f t="shared" si="310"/>
        <v>4.2799333147411302E-4</v>
      </c>
      <c r="AR82" s="5">
        <f t="shared" si="311"/>
        <v>3.1729589048419977E-4</v>
      </c>
      <c r="AS82" s="5">
        <f t="shared" si="312"/>
        <v>6.2691383689921333E-4</v>
      </c>
      <c r="AT82" s="5">
        <f t="shared" si="313"/>
        <v>6.1932878849444903E-4</v>
      </c>
      <c r="AU82" s="5">
        <f t="shared" si="314"/>
        <v>4.0789034120454075E-4</v>
      </c>
      <c r="AV82" s="5">
        <f t="shared" si="315"/>
        <v>2.0147763216255829E-4</v>
      </c>
      <c r="AW82" s="5">
        <f t="shared" si="316"/>
        <v>4.0641936549272944E-6</v>
      </c>
      <c r="AX82" s="5">
        <f t="shared" si="317"/>
        <v>4.5196772787585091E-3</v>
      </c>
      <c r="AY82" s="5">
        <f t="shared" si="318"/>
        <v>4.2037866799789726E-3</v>
      </c>
      <c r="AZ82" s="5">
        <f t="shared" si="319"/>
        <v>1.9549871993983204E-3</v>
      </c>
      <c r="BA82" s="5">
        <f t="shared" si="320"/>
        <v>6.0611622183619868E-4</v>
      </c>
      <c r="BB82" s="5">
        <f t="shared" si="321"/>
        <v>1.4093834264722584E-4</v>
      </c>
      <c r="BC82" s="5">
        <f t="shared" si="322"/>
        <v>2.6217567803047442E-5</v>
      </c>
      <c r="BD82" s="5">
        <f t="shared" si="323"/>
        <v>4.9186558971747848E-5</v>
      </c>
      <c r="BE82" s="5">
        <f t="shared" si="324"/>
        <v>9.718289878192854E-5</v>
      </c>
      <c r="BF82" s="5">
        <f t="shared" si="325"/>
        <v>9.6007080115966084E-5</v>
      </c>
      <c r="BG82" s="5">
        <f t="shared" si="326"/>
        <v>6.3230325142400623E-5</v>
      </c>
      <c r="BH82" s="5">
        <f t="shared" si="327"/>
        <v>3.1232649816954615E-5</v>
      </c>
      <c r="BI82" s="5">
        <f t="shared" si="328"/>
        <v>1.2341906038175786E-5</v>
      </c>
      <c r="BJ82" s="8">
        <f t="shared" si="329"/>
        <v>0.61314820934417091</v>
      </c>
      <c r="BK82" s="8">
        <f t="shared" si="330"/>
        <v>0.2161982467620539</v>
      </c>
      <c r="BL82" s="8">
        <f t="shared" si="331"/>
        <v>0.16321510060934125</v>
      </c>
      <c r="BM82" s="8">
        <f t="shared" si="332"/>
        <v>0.55110018265837124</v>
      </c>
      <c r="BN82" s="8">
        <f t="shared" si="333"/>
        <v>0.44459712173306037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1.6236999999999999</v>
      </c>
      <c r="F83">
        <f>VLOOKUP(B83,home!$B$2:$E$405,3,FALSE)</f>
        <v>0.79179999999999995</v>
      </c>
      <c r="G83">
        <f>VLOOKUP(C83,away!$B$2:$E$405,4,FALSE)</f>
        <v>1.0998000000000001</v>
      </c>
      <c r="H83">
        <f>VLOOKUP(A83,away!$A$2:$E$405,3,FALSE)</f>
        <v>1.1289</v>
      </c>
      <c r="I83">
        <f>VLOOKUP(C83,away!$B$2:$E$405,3,FALSE)</f>
        <v>1.0755999999999999</v>
      </c>
      <c r="J83">
        <f>VLOOKUP(B83,home!$B$2:$E$405,4,FALSE)</f>
        <v>0.63270000000000004</v>
      </c>
      <c r="K83" s="3">
        <f t="shared" si="278"/>
        <v>1.4139530968680001</v>
      </c>
      <c r="L83" s="3">
        <f t="shared" si="279"/>
        <v>0.76825271026800002</v>
      </c>
      <c r="M83" s="5">
        <f t="shared" si="280"/>
        <v>0.11279245763000117</v>
      </c>
      <c r="N83" s="5">
        <f t="shared" si="281"/>
        <v>0.15948324476929285</v>
      </c>
      <c r="O83" s="5">
        <f t="shared" si="282"/>
        <v>8.6653111272036967E-2</v>
      </c>
      <c r="P83" s="5">
        <f t="shared" si="283"/>
        <v>0.12252343503634405</v>
      </c>
      <c r="Q83" s="5">
        <f t="shared" si="284"/>
        <v>0.11275091392004948</v>
      </c>
      <c r="R83" s="5">
        <f t="shared" si="285"/>
        <v>3.3285743793948483E-2</v>
      </c>
      <c r="S83" s="5">
        <f t="shared" si="286"/>
        <v>3.327348399116771E-2</v>
      </c>
      <c r="T83" s="5">
        <f t="shared" si="287"/>
        <v>8.6621195204271972E-2</v>
      </c>
      <c r="U83" s="5">
        <f t="shared" si="288"/>
        <v>4.7064480519008266E-2</v>
      </c>
      <c r="V83" s="5">
        <f t="shared" si="289"/>
        <v>4.0160108021859492E-3</v>
      </c>
      <c r="W83" s="5">
        <f t="shared" si="290"/>
        <v>5.3141501303983735E-2</v>
      </c>
      <c r="X83" s="5">
        <f t="shared" si="291"/>
        <v>4.0826102404495961E-2</v>
      </c>
      <c r="Y83" s="5">
        <f t="shared" si="292"/>
        <v>1.5682381910966464E-2</v>
      </c>
      <c r="Z83" s="5">
        <f t="shared" si="293"/>
        <v>8.5239542943290648E-3</v>
      </c>
      <c r="AA83" s="5">
        <f t="shared" si="294"/>
        <v>1.2052471572027866E-2</v>
      </c>
      <c r="AB83" s="5">
        <f t="shared" si="295"/>
        <v>8.5208147520911704E-3</v>
      </c>
      <c r="AC83" s="5">
        <f t="shared" si="296"/>
        <v>2.7265533139691448E-4</v>
      </c>
      <c r="AD83" s="5">
        <f t="shared" si="297"/>
        <v>1.8784897585245684E-2</v>
      </c>
      <c r="AE83" s="5">
        <f t="shared" si="298"/>
        <v>1.4431548481971803E-2</v>
      </c>
      <c r="AF83" s="5">
        <f t="shared" si="299"/>
        <v>5.5435381173194387E-3</v>
      </c>
      <c r="AG83" s="5">
        <f t="shared" si="300"/>
        <v>1.4196127277015423E-3</v>
      </c>
      <c r="AH83" s="5">
        <f t="shared" si="301"/>
        <v>1.6371377472047149E-3</v>
      </c>
      <c r="AI83" s="5">
        <f t="shared" si="302"/>
        <v>2.3148359876596076E-3</v>
      </c>
      <c r="AJ83" s="5">
        <f t="shared" si="303"/>
        <v>1.6365347567463993E-3</v>
      </c>
      <c r="AK83" s="5">
        <f t="shared" si="304"/>
        <v>7.7132779581122989E-4</v>
      </c>
      <c r="AL83" s="5">
        <f t="shared" si="305"/>
        <v>1.1847128251539046E-5</v>
      </c>
      <c r="AM83" s="5">
        <f t="shared" si="306"/>
        <v>5.3121928230012664E-3</v>
      </c>
      <c r="AN83" s="5">
        <f t="shared" si="307"/>
        <v>4.0811065337369411E-3</v>
      </c>
      <c r="AO83" s="5">
        <f t="shared" si="308"/>
        <v>1.5676605777179236E-3</v>
      </c>
      <c r="AP83" s="5">
        <f t="shared" si="309"/>
        <v>4.0145316253736461E-4</v>
      </c>
      <c r="AQ83" s="5">
        <f t="shared" si="310"/>
        <v>7.7104370041247561E-5</v>
      </c>
      <c r="AR83" s="5">
        <f t="shared" si="311"/>
        <v>2.5154710227441406E-4</v>
      </c>
      <c r="AS83" s="5">
        <f t="shared" si="312"/>
        <v>3.5567580426907924E-4</v>
      </c>
      <c r="AT83" s="5">
        <f t="shared" si="313"/>
        <v>2.5145445246364069E-4</v>
      </c>
      <c r="AU83" s="5">
        <f t="shared" si="314"/>
        <v>1.1851493392740398E-4</v>
      </c>
      <c r="AV83" s="5">
        <f t="shared" si="315"/>
        <v>4.1893639462939855E-5</v>
      </c>
      <c r="AW83" s="5">
        <f t="shared" si="316"/>
        <v>3.5747830799513268E-7</v>
      </c>
      <c r="AX83" s="5">
        <f t="shared" si="317"/>
        <v>1.2518652488737658E-3</v>
      </c>
      <c r="AY83" s="5">
        <f t="shared" si="318"/>
        <v>9.6174887033759486E-4</v>
      </c>
      <c r="AZ83" s="5">
        <f t="shared" si="319"/>
        <v>3.6943308811702221E-4</v>
      </c>
      <c r="BA83" s="5">
        <f t="shared" si="320"/>
        <v>9.460599040285976E-5</v>
      </c>
      <c r="BB83" s="5">
        <f t="shared" si="321"/>
        <v>1.8170327133646351E-5</v>
      </c>
      <c r="BC83" s="5">
        <f t="shared" si="322"/>
        <v>2.7918806133759977E-6</v>
      </c>
      <c r="BD83" s="5">
        <f t="shared" si="323"/>
        <v>3.2208623847063391E-5</v>
      </c>
      <c r="BE83" s="5">
        <f t="shared" si="324"/>
        <v>4.5541483434411788E-5</v>
      </c>
      <c r="BF83" s="5">
        <f t="shared" si="325"/>
        <v>3.2196760769024649E-5</v>
      </c>
      <c r="BG83" s="5">
        <f t="shared" si="326"/>
        <v>1.5174903199493506E-5</v>
      </c>
      <c r="BH83" s="5">
        <f t="shared" si="327"/>
        <v>5.3641503433989959E-6</v>
      </c>
      <c r="BI83" s="5">
        <f t="shared" si="328"/>
        <v>1.5169313980229103E-6</v>
      </c>
      <c r="BJ83" s="8">
        <f t="shared" si="329"/>
        <v>0.52282306929781197</v>
      </c>
      <c r="BK83" s="8">
        <f t="shared" si="330"/>
        <v>0.27385163878968494</v>
      </c>
      <c r="BL83" s="8">
        <f t="shared" si="331"/>
        <v>0.19508754698192363</v>
      </c>
      <c r="BM83" s="8">
        <f t="shared" si="332"/>
        <v>0.37183591155004703</v>
      </c>
      <c r="BN83" s="8">
        <f t="shared" si="333"/>
        <v>0.62748890642167288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1.6236999999999999</v>
      </c>
      <c r="F84">
        <f>VLOOKUP(B84,home!$B$2:$E$405,3,FALSE)</f>
        <v>0.87980000000000003</v>
      </c>
      <c r="G84">
        <f>VLOOKUP(C84,away!$B$2:$E$405,4,FALSE)</f>
        <v>1.2757000000000001</v>
      </c>
      <c r="H84">
        <f>VLOOKUP(A84,away!$A$2:$E$405,3,FALSE)</f>
        <v>1.1289</v>
      </c>
      <c r="I84">
        <f>VLOOKUP(C84,away!$B$2:$E$405,3,FALSE)</f>
        <v>1.0755999999999999</v>
      </c>
      <c r="J84">
        <f>VLOOKUP(B84,home!$B$2:$E$405,4,FALSE)</f>
        <v>0.94910000000000005</v>
      </c>
      <c r="K84" s="3">
        <f t="shared" si="278"/>
        <v>1.822377328382</v>
      </c>
      <c r="L84" s="3">
        <f t="shared" si="279"/>
        <v>1.1524397776439999</v>
      </c>
      <c r="M84" s="5">
        <f t="shared" si="280"/>
        <v>5.1056771126047569E-2</v>
      </c>
      <c r="N84" s="5">
        <f t="shared" si="281"/>
        <v>9.3044702160497803E-2</v>
      </c>
      <c r="O84" s="5">
        <f t="shared" si="282"/>
        <v>5.8839853963722842E-2</v>
      </c>
      <c r="P84" s="5">
        <f t="shared" si="283"/>
        <v>0.10722841586879626</v>
      </c>
      <c r="Q84" s="5">
        <f t="shared" si="284"/>
        <v>8.4781277871673458E-2</v>
      </c>
      <c r="R84" s="5">
        <f t="shared" si="285"/>
        <v>3.3904694109279099E-2</v>
      </c>
      <c r="S84" s="5">
        <f t="shared" si="286"/>
        <v>5.6299746909894387E-2</v>
      </c>
      <c r="T84" s="5">
        <f t="shared" si="287"/>
        <v>9.7705317018805513E-2</v>
      </c>
      <c r="U84" s="5">
        <f t="shared" si="288"/>
        <v>6.1787145870476977E-2</v>
      </c>
      <c r="V84" s="5">
        <f t="shared" si="289"/>
        <v>1.3137734377327459E-2</v>
      </c>
      <c r="W84" s="5">
        <f t="shared" si="290"/>
        <v>5.150115955486409E-2</v>
      </c>
      <c r="X84" s="5">
        <f t="shared" si="291"/>
        <v>5.9351984865815721E-2</v>
      </c>
      <c r="Y84" s="5">
        <f t="shared" si="292"/>
        <v>3.4199794120745371E-2</v>
      </c>
      <c r="Z84" s="5">
        <f t="shared" si="293"/>
        <v>1.3024372713461817E-2</v>
      </c>
      <c r="AA84" s="5">
        <f t="shared" si="294"/>
        <v>2.3735321549409966E-2</v>
      </c>
      <c r="AB84" s="5">
        <f t="shared" si="295"/>
        <v>2.1627355936750726E-2</v>
      </c>
      <c r="AC84" s="5">
        <f t="shared" si="296"/>
        <v>1.7244755376177173E-3</v>
      </c>
      <c r="AD84" s="5">
        <f t="shared" si="297"/>
        <v>2.3463636389542089E-2</v>
      </c>
      <c r="AE84" s="5">
        <f t="shared" si="298"/>
        <v>2.7040427903483544E-2</v>
      </c>
      <c r="AF84" s="5">
        <f t="shared" si="299"/>
        <v>1.5581232360244598E-2</v>
      </c>
      <c r="AG84" s="5">
        <f t="shared" si="300"/>
        <v>5.9854773188865945E-3</v>
      </c>
      <c r="AH84" s="5">
        <f t="shared" si="301"/>
        <v>3.752451298463627E-3</v>
      </c>
      <c r="AI84" s="5">
        <f t="shared" si="302"/>
        <v>6.8383821721777118E-3</v>
      </c>
      <c r="AJ84" s="5">
        <f t="shared" si="303"/>
        <v>6.2310563166941592E-3</v>
      </c>
      <c r="AK84" s="5">
        <f t="shared" si="304"/>
        <v>3.7851119211382961E-3</v>
      </c>
      <c r="AL84" s="5">
        <f t="shared" si="305"/>
        <v>1.4486836987535385E-4</v>
      </c>
      <c r="AM84" s="5">
        <f t="shared" si="306"/>
        <v>8.5519197995400781E-3</v>
      </c>
      <c r="AN84" s="5">
        <f t="shared" si="307"/>
        <v>9.8555725522112871E-3</v>
      </c>
      <c r="AO84" s="5">
        <f t="shared" si="308"/>
        <v>5.6789769203123433E-3</v>
      </c>
      <c r="AP84" s="5">
        <f t="shared" si="309"/>
        <v>2.1815596330967222E-3</v>
      </c>
      <c r="AQ84" s="5">
        <f t="shared" si="310"/>
        <v>6.2852902462077781E-4</v>
      </c>
      <c r="AR84" s="5">
        <f t="shared" si="311"/>
        <v>8.6489482800427208E-4</v>
      </c>
      <c r="AS84" s="5">
        <f t="shared" si="312"/>
        <v>1.5761647259898348E-3</v>
      </c>
      <c r="AT84" s="5">
        <f t="shared" si="313"/>
        <v>1.4361834312196513E-3</v>
      </c>
      <c r="AU84" s="5">
        <f t="shared" si="314"/>
        <v>8.7242270815085412E-4</v>
      </c>
      <c r="AV84" s="5">
        <f t="shared" si="315"/>
        <v>3.9747084102493581E-4</v>
      </c>
      <c r="AW84" s="5">
        <f t="shared" si="316"/>
        <v>8.4513797466305213E-6</v>
      </c>
      <c r="AX84" s="5">
        <f t="shared" si="317"/>
        <v>2.5974707928038267E-3</v>
      </c>
      <c r="AY84" s="5">
        <f t="shared" si="318"/>
        <v>2.9934286628956258E-3</v>
      </c>
      <c r="AZ84" s="5">
        <f t="shared" si="319"/>
        <v>1.7248731313303058E-3</v>
      </c>
      <c r="BA84" s="5">
        <f t="shared" si="320"/>
        <v>6.6260413597813599E-4</v>
      </c>
      <c r="BB84" s="5">
        <f t="shared" si="321"/>
        <v>1.9090284078315936E-4</v>
      </c>
      <c r="BC84" s="5">
        <f t="shared" si="322"/>
        <v>4.4000805476750408E-5</v>
      </c>
      <c r="BD84" s="5">
        <f t="shared" si="323"/>
        <v>1.6612320054511481E-4</v>
      </c>
      <c r="BE84" s="5">
        <f t="shared" si="324"/>
        <v>3.0273915439167355E-4</v>
      </c>
      <c r="BF84" s="5">
        <f t="shared" si="325"/>
        <v>2.7585248568846193E-4</v>
      </c>
      <c r="BG84" s="5">
        <f t="shared" si="326"/>
        <v>1.6756910529882441E-4</v>
      </c>
      <c r="BH84" s="5">
        <f t="shared" si="327"/>
        <v>7.6343534608458438E-5</v>
      </c>
      <c r="BI84" s="5">
        <f t="shared" si="328"/>
        <v>2.7825345327800252E-5</v>
      </c>
      <c r="BJ84" s="8">
        <f t="shared" si="329"/>
        <v>0.52776484786360789</v>
      </c>
      <c r="BK84" s="8">
        <f t="shared" si="330"/>
        <v>0.23258544085245436</v>
      </c>
      <c r="BL84" s="8">
        <f t="shared" si="331"/>
        <v>0.22666496249836329</v>
      </c>
      <c r="BM84" s="8">
        <f t="shared" si="332"/>
        <v>0.56819893154472112</v>
      </c>
      <c r="BN84" s="8">
        <f t="shared" si="333"/>
        <v>0.42885571510001702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1.6236999999999999</v>
      </c>
      <c r="F85">
        <f>VLOOKUP(B85,home!$B$2:$E$405,3,FALSE)</f>
        <v>1.3549</v>
      </c>
      <c r="G85">
        <f>VLOOKUP(C85,away!$B$2:$E$405,4,FALSE)</f>
        <v>1.5602</v>
      </c>
      <c r="H85">
        <f>VLOOKUP(A85,away!$A$2:$E$405,3,FALSE)</f>
        <v>1.1289</v>
      </c>
      <c r="I85">
        <f>VLOOKUP(C85,away!$B$2:$E$405,3,FALSE)</f>
        <v>1.1220000000000001</v>
      </c>
      <c r="J85">
        <f>VLOOKUP(B85,home!$B$2:$E$405,4,FALSE)</f>
        <v>0.94489999999999996</v>
      </c>
      <c r="K85" s="3">
        <f t="shared" si="278"/>
        <v>3.4323637530260003</v>
      </c>
      <c r="L85" s="3">
        <f t="shared" si="279"/>
        <v>1.1968347184200001</v>
      </c>
      <c r="M85" s="5">
        <f t="shared" si="280"/>
        <v>9.7625809546010214E-3</v>
      </c>
      <c r="N85" s="5">
        <f t="shared" si="281"/>
        <v>3.3508729004554517E-2</v>
      </c>
      <c r="O85" s="5">
        <f t="shared" si="282"/>
        <v>1.1684195827852368E-2</v>
      </c>
      <c r="P85" s="5">
        <f t="shared" si="283"/>
        <v>4.0104410242778089E-2</v>
      </c>
      <c r="Q85" s="5">
        <f t="shared" si="284"/>
        <v>5.7507073422601959E-2</v>
      </c>
      <c r="R85" s="5">
        <f t="shared" si="285"/>
        <v>6.9920256117959167E-3</v>
      </c>
      <c r="S85" s="5">
        <f t="shared" si="286"/>
        <v>4.1186949649903708E-2</v>
      </c>
      <c r="T85" s="5">
        <f t="shared" si="287"/>
        <v>6.8826462026898086E-2</v>
      </c>
      <c r="U85" s="5">
        <f t="shared" si="288"/>
        <v>2.3999175270157748E-2</v>
      </c>
      <c r="V85" s="5">
        <f t="shared" si="289"/>
        <v>1.8799426698621068E-2</v>
      </c>
      <c r="W85" s="5">
        <f t="shared" si="290"/>
        <v>6.5795064786114618E-2</v>
      </c>
      <c r="X85" s="5">
        <f t="shared" si="291"/>
        <v>7.8745817836715151E-2</v>
      </c>
      <c r="Y85" s="5">
        <f t="shared" si="292"/>
        <v>4.7122864358678809E-2</v>
      </c>
      <c r="Z85" s="5">
        <f t="shared" si="293"/>
        <v>2.7894330014263976E-3</v>
      </c>
      <c r="AA85" s="5">
        <f t="shared" si="294"/>
        <v>9.5743487255904904E-3</v>
      </c>
      <c r="AB85" s="5">
        <f t="shared" si="295"/>
        <v>1.6431323762273738E-2</v>
      </c>
      <c r="AC85" s="5">
        <f t="shared" si="296"/>
        <v>4.826720030265217E-3</v>
      </c>
      <c r="AD85" s="5">
        <f t="shared" si="297"/>
        <v>5.6458148874964309E-2</v>
      </c>
      <c r="AE85" s="5">
        <f t="shared" si="298"/>
        <v>6.7571072711282348E-2</v>
      </c>
      <c r="AF85" s="5">
        <f t="shared" si="299"/>
        <v>4.0435702890872491E-2</v>
      </c>
      <c r="AG85" s="5">
        <f t="shared" si="300"/>
        <v>1.6131617694504049E-2</v>
      </c>
      <c r="AH85" s="5">
        <f t="shared" si="301"/>
        <v>8.3462256520340549E-4</v>
      </c>
      <c r="AI85" s="5">
        <f t="shared" si="302"/>
        <v>2.8647282402617484E-3</v>
      </c>
      <c r="AJ85" s="5">
        <f t="shared" si="303"/>
        <v>4.9163946870721918E-3</v>
      </c>
      <c r="AK85" s="5">
        <f t="shared" si="304"/>
        <v>5.6249516398254006E-3</v>
      </c>
      <c r="AL85" s="5">
        <f t="shared" si="305"/>
        <v>7.9312124988653132E-4</v>
      </c>
      <c r="AM85" s="5">
        <f t="shared" si="306"/>
        <v>3.8756980752274635E-2</v>
      </c>
      <c r="AN85" s="5">
        <f t="shared" si="307"/>
        <v>4.6385700145457967E-2</v>
      </c>
      <c r="AO85" s="5">
        <f t="shared" si="308"/>
        <v>2.7758008186151879E-2</v>
      </c>
      <c r="AP85" s="5">
        <f t="shared" si="309"/>
        <v>1.1073915970457711E-2</v>
      </c>
      <c r="AQ85" s="5">
        <f t="shared" si="310"/>
        <v>3.313411775577378E-3</v>
      </c>
      <c r="AR85" s="5">
        <f t="shared" si="311"/>
        <v>1.9978105256243886E-4</v>
      </c>
      <c r="AS85" s="5">
        <f t="shared" si="312"/>
        <v>6.8572124335669724E-4</v>
      </c>
      <c r="AT85" s="5">
        <f t="shared" si="313"/>
        <v>1.1768223701887242E-3</v>
      </c>
      <c r="AU85" s="5">
        <f t="shared" si="314"/>
        <v>1.3464274823953078E-3</v>
      </c>
      <c r="AV85" s="5">
        <f t="shared" si="315"/>
        <v>1.155357221662927E-3</v>
      </c>
      <c r="AW85" s="5">
        <f t="shared" si="316"/>
        <v>9.0503332530692839E-5</v>
      </c>
      <c r="AX85" s="5">
        <f t="shared" si="317"/>
        <v>2.2171342651805623E-2</v>
      </c>
      <c r="AY85" s="5">
        <f t="shared" si="318"/>
        <v>2.6535432639667116E-2</v>
      </c>
      <c r="AZ85" s="5">
        <f t="shared" si="319"/>
        <v>1.5879263525724441E-2</v>
      </c>
      <c r="BA85" s="5">
        <f t="shared" si="320"/>
        <v>6.3349512968424613E-3</v>
      </c>
      <c r="BB85" s="5">
        <f t="shared" si="321"/>
        <v>1.8954724128902175E-3</v>
      </c>
      <c r="BC85" s="5">
        <f t="shared" si="322"/>
        <v>4.5371343831086759E-4</v>
      </c>
      <c r="BD85" s="5">
        <f t="shared" si="323"/>
        <v>3.9850816631536271E-5</v>
      </c>
      <c r="BE85" s="5">
        <f t="shared" si="324"/>
        <v>1.3678249853457078E-4</v>
      </c>
      <c r="BF85" s="5">
        <f t="shared" si="325"/>
        <v>2.3474364500919638E-4</v>
      </c>
      <c r="BG85" s="5">
        <f t="shared" si="326"/>
        <v>2.6857519279425621E-4</v>
      </c>
      <c r="BH85" s="5">
        <f t="shared" si="327"/>
        <v>2.3046193917724371E-4</v>
      </c>
      <c r="BI85" s="5">
        <f t="shared" si="328"/>
        <v>1.5820584129681083E-4</v>
      </c>
      <c r="BJ85" s="8">
        <f t="shared" si="329"/>
        <v>0.73266074640234669</v>
      </c>
      <c r="BK85" s="8">
        <f t="shared" si="330"/>
        <v>0.14200864146572276</v>
      </c>
      <c r="BL85" s="8">
        <f t="shared" si="331"/>
        <v>8.8554495633642719E-2</v>
      </c>
      <c r="BM85" s="8">
        <f t="shared" si="332"/>
        <v>0.78000937213181798</v>
      </c>
      <c r="BN85" s="8">
        <f t="shared" si="333"/>
        <v>0.15955901506418385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1.6236999999999999</v>
      </c>
      <c r="F86">
        <f>VLOOKUP(B86,home!$B$2:$E$405,3,FALSE)</f>
        <v>1.0118</v>
      </c>
      <c r="G86">
        <f>VLOOKUP(C86,away!$B$2:$E$405,4,FALSE)</f>
        <v>0.74790000000000001</v>
      </c>
      <c r="H86">
        <f>VLOOKUP(A86,away!$A$2:$E$405,3,FALSE)</f>
        <v>1.1289</v>
      </c>
      <c r="I86">
        <f>VLOOKUP(C86,away!$B$2:$E$405,3,FALSE)</f>
        <v>1.1389</v>
      </c>
      <c r="J86">
        <f>VLOOKUP(B86,home!$B$2:$E$405,4,FALSE)</f>
        <v>0.82250000000000001</v>
      </c>
      <c r="K86" s="3">
        <f t="shared" si="278"/>
        <v>1.228694739714</v>
      </c>
      <c r="L86" s="3">
        <f t="shared" si="279"/>
        <v>1.0574917127250001</v>
      </c>
      <c r="M86" s="5">
        <f t="shared" si="280"/>
        <v>0.1016533836258658</v>
      </c>
      <c r="N86" s="5">
        <f t="shared" si="281"/>
        <v>0.12490097773523054</v>
      </c>
      <c r="O86" s="5">
        <f t="shared" si="282"/>
        <v>0.10749761075480831</v>
      </c>
      <c r="P86" s="5">
        <f t="shared" si="283"/>
        <v>0.13208174886625607</v>
      </c>
      <c r="Q86" s="5">
        <f t="shared" si="284"/>
        <v>7.6732587164206612E-2</v>
      </c>
      <c r="R86" s="5">
        <f t="shared" si="285"/>
        <v>5.6838916255473798E-2</v>
      </c>
      <c r="S86" s="5">
        <f t="shared" si="286"/>
        <v>4.2904593436301736E-2</v>
      </c>
      <c r="T86" s="5">
        <f t="shared" si="287"/>
        <v>8.1144075022097209E-2</v>
      </c>
      <c r="U86" s="5">
        <f t="shared" si="288"/>
        <v>6.9837677414145219E-2</v>
      </c>
      <c r="V86" s="5">
        <f t="shared" si="289"/>
        <v>6.1941576291793072E-3</v>
      </c>
      <c r="W86" s="5">
        <f t="shared" si="290"/>
        <v>3.1426975404435564E-2</v>
      </c>
      <c r="X86" s="5">
        <f t="shared" si="291"/>
        <v>3.3233766046203018E-2</v>
      </c>
      <c r="Y86" s="5">
        <f t="shared" si="292"/>
        <v>1.7572216088250589E-2</v>
      </c>
      <c r="Z86" s="5">
        <f t="shared" si="293"/>
        <v>2.0035560966811285E-2</v>
      </c>
      <c r="AA86" s="5">
        <f t="shared" si="294"/>
        <v>2.4617588367140165E-2</v>
      </c>
      <c r="AB86" s="5">
        <f t="shared" si="295"/>
        <v>1.5123750665574842E-2</v>
      </c>
      <c r="AC86" s="5">
        <f t="shared" si="296"/>
        <v>5.0301767095279541E-4</v>
      </c>
      <c r="AD86" s="5">
        <f t="shared" si="297"/>
        <v>9.6535398411378062E-3</v>
      </c>
      <c r="AE86" s="5">
        <f t="shared" si="298"/>
        <v>1.0208538380463844E-2</v>
      </c>
      <c r="AF86" s="5">
        <f t="shared" si="299"/>
        <v>5.3977223681878029E-3</v>
      </c>
      <c r="AG86" s="5">
        <f t="shared" si="300"/>
        <v>1.9026822239829881E-3</v>
      </c>
      <c r="AH86" s="5">
        <f t="shared" si="301"/>
        <v>5.2968599205498535E-3</v>
      </c>
      <c r="AI86" s="5">
        <f t="shared" si="302"/>
        <v>6.5082239213815202E-3</v>
      </c>
      <c r="AJ86" s="5">
        <f t="shared" si="303"/>
        <v>3.9983102485411483E-3</v>
      </c>
      <c r="AK86" s="5">
        <f t="shared" si="304"/>
        <v>1.6375675900423623E-3</v>
      </c>
      <c r="AL86" s="5">
        <f t="shared" si="305"/>
        <v>2.6143528654041032E-5</v>
      </c>
      <c r="AM86" s="5">
        <f t="shared" si="306"/>
        <v>2.3722507244851093E-3</v>
      </c>
      <c r="AN86" s="5">
        <f t="shared" si="307"/>
        <v>2.5086354816488804E-3</v>
      </c>
      <c r="AO86" s="5">
        <f t="shared" si="308"/>
        <v>1.3264306160457897E-3</v>
      </c>
      <c r="AP86" s="5">
        <f t="shared" si="309"/>
        <v>4.6756312799104647E-4</v>
      </c>
      <c r="AQ86" s="5">
        <f t="shared" si="310"/>
        <v>1.2361103325657751E-4</v>
      </c>
      <c r="AR86" s="5">
        <f t="shared" si="311"/>
        <v>1.1202770938893351E-3</v>
      </c>
      <c r="AS86" s="5">
        <f t="shared" si="312"/>
        <v>1.3764785722839127E-3</v>
      </c>
      <c r="AT86" s="5">
        <f t="shared" si="313"/>
        <v>8.4563599054714037E-4</v>
      </c>
      <c r="AU86" s="5">
        <f t="shared" si="314"/>
        <v>3.4634283109936985E-4</v>
      </c>
      <c r="AV86" s="5">
        <f t="shared" si="315"/>
        <v>1.0638740367736249E-4</v>
      </c>
      <c r="AW86" s="5">
        <f t="shared" si="316"/>
        <v>9.4358857931211727E-7</v>
      </c>
      <c r="AX86" s="5">
        <f t="shared" si="317"/>
        <v>4.8579533107626273E-4</v>
      </c>
      <c r="AY86" s="5">
        <f t="shared" si="318"/>
        <v>5.137245366936456E-4</v>
      </c>
      <c r="AZ86" s="5">
        <f t="shared" si="319"/>
        <v>2.7162972008851015E-4</v>
      </c>
      <c r="BA86" s="5">
        <f t="shared" si="320"/>
        <v>9.5748725974470337E-5</v>
      </c>
      <c r="BB86" s="5">
        <f t="shared" si="321"/>
        <v>2.5313371055494825E-5</v>
      </c>
      <c r="BC86" s="5">
        <f t="shared" si="322"/>
        <v>5.3537360224637358E-6</v>
      </c>
      <c r="BD86" s="5">
        <f t="shared" si="323"/>
        <v>1.9744729045726971E-4</v>
      </c>
      <c r="BE86" s="5">
        <f t="shared" si="324"/>
        <v>2.4260244715562952E-4</v>
      </c>
      <c r="BF86" s="5">
        <f t="shared" si="325"/>
        <v>1.4904217533093285E-4</v>
      </c>
      <c r="BG86" s="5">
        <f t="shared" si="326"/>
        <v>6.1042445608216317E-5</v>
      </c>
      <c r="BH86" s="5">
        <f t="shared" si="327"/>
        <v>1.8750632954523333E-5</v>
      </c>
      <c r="BI86" s="5">
        <f t="shared" si="328"/>
        <v>4.6077608155061589E-6</v>
      </c>
      <c r="BJ86" s="8">
        <f t="shared" si="329"/>
        <v>0.40036913667853424</v>
      </c>
      <c r="BK86" s="8">
        <f t="shared" si="330"/>
        <v>0.28387676929390332</v>
      </c>
      <c r="BL86" s="8">
        <f t="shared" si="331"/>
        <v>0.29582511978147646</v>
      </c>
      <c r="BM86" s="8">
        <f t="shared" si="332"/>
        <v>0.39988858137076994</v>
      </c>
      <c r="BN86" s="8">
        <f t="shared" si="333"/>
        <v>0.59970522440184115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1.6236999999999999</v>
      </c>
      <c r="F87">
        <f>VLOOKUP(B87,home!$B$2:$E$405,3,FALSE)</f>
        <v>0.83579999999999999</v>
      </c>
      <c r="G87">
        <f>VLOOKUP(C87,away!$B$2:$E$405,4,FALSE)</f>
        <v>1.1496</v>
      </c>
      <c r="H87">
        <f>VLOOKUP(A87,away!$A$2:$E$405,3,FALSE)</f>
        <v>1.1289</v>
      </c>
      <c r="I87">
        <f>VLOOKUP(C87,away!$B$2:$E$405,3,FALSE)</f>
        <v>0.82679999999999998</v>
      </c>
      <c r="J87">
        <f>VLOOKUP(B87,home!$B$2:$E$405,4,FALSE)</f>
        <v>1.3919999999999999</v>
      </c>
      <c r="K87" s="3">
        <f t="shared" si="278"/>
        <v>1.5601088936159999</v>
      </c>
      <c r="L87" s="3">
        <f t="shared" si="279"/>
        <v>1.2992573318399998</v>
      </c>
      <c r="M87" s="5">
        <f t="shared" si="280"/>
        <v>5.7305067251896658E-2</v>
      </c>
      <c r="N87" s="5">
        <f t="shared" si="281"/>
        <v>8.9402145068946962E-2</v>
      </c>
      <c r="O87" s="5">
        <f t="shared" si="282"/>
        <v>7.4454028778611001E-2</v>
      </c>
      <c r="P87" s="5">
        <f t="shared" si="283"/>
        <v>0.11615639246305264</v>
      </c>
      <c r="Q87" s="5">
        <f t="shared" si="284"/>
        <v>6.9738540815205988E-2</v>
      </c>
      <c r="R87" s="5">
        <f t="shared" si="285"/>
        <v>4.8367471387818356E-2</v>
      </c>
      <c r="S87" s="5">
        <f t="shared" si="286"/>
        <v>5.8861755849279419E-2</v>
      </c>
      <c r="T87" s="5">
        <f t="shared" si="287"/>
        <v>9.0608310465979475E-2</v>
      </c>
      <c r="U87" s="5">
        <f t="shared" si="288"/>
        <v>7.5458522273852829E-2</v>
      </c>
      <c r="V87" s="5">
        <f t="shared" si="289"/>
        <v>1.3256863739930022E-2</v>
      </c>
      <c r="W87" s="5">
        <f t="shared" si="290"/>
        <v>3.6266572584535091E-2</v>
      </c>
      <c r="X87" s="5">
        <f t="shared" si="291"/>
        <v>4.7119610331164748E-2</v>
      </c>
      <c r="Y87" s="5">
        <f t="shared" si="292"/>
        <v>3.0610249598104811E-2</v>
      </c>
      <c r="Z87" s="5">
        <f t="shared" si="293"/>
        <v>2.0947263941061462E-2</v>
      </c>
      <c r="AA87" s="5">
        <f t="shared" si="294"/>
        <v>3.2680012771371732E-2</v>
      </c>
      <c r="AB87" s="5">
        <f t="shared" si="295"/>
        <v>2.5492189284050754E-2</v>
      </c>
      <c r="AC87" s="5">
        <f t="shared" si="296"/>
        <v>1.679464772106996E-3</v>
      </c>
      <c r="AD87" s="5">
        <f t="shared" si="297"/>
        <v>1.4144950607525849E-2</v>
      </c>
      <c r="AE87" s="5">
        <f t="shared" si="298"/>
        <v>1.8377930785342621E-2</v>
      </c>
      <c r="AF87" s="5">
        <f t="shared" si="299"/>
        <v>1.1938830658452226E-2</v>
      </c>
      <c r="AG87" s="5">
        <f t="shared" si="300"/>
        <v>5.1705377555300736E-3</v>
      </c>
      <c r="AH87" s="5">
        <f t="shared" si="301"/>
        <v>6.8039715643529383E-3</v>
      </c>
      <c r="AI87" s="5">
        <f t="shared" si="302"/>
        <v>1.0614936549457388E-2</v>
      </c>
      <c r="AJ87" s="5">
        <f t="shared" si="303"/>
        <v>8.2802284579890032E-3</v>
      </c>
      <c r="AK87" s="5">
        <f t="shared" si="304"/>
        <v>4.3060193528269798E-3</v>
      </c>
      <c r="AL87" s="5">
        <f t="shared" si="305"/>
        <v>1.3616985621129328E-4</v>
      </c>
      <c r="AM87" s="5">
        <f t="shared" si="306"/>
        <v>4.4135326485120223E-3</v>
      </c>
      <c r="AN87" s="5">
        <f t="shared" si="307"/>
        <v>5.734314652894458E-3</v>
      </c>
      <c r="AO87" s="5">
        <f t="shared" si="308"/>
        <v>3.7251751779253349E-3</v>
      </c>
      <c r="AP87" s="5">
        <f t="shared" si="309"/>
        <v>1.6133203874359552E-3</v>
      </c>
      <c r="AQ87" s="5">
        <f t="shared" si="310"/>
        <v>5.2402958549577845E-4</v>
      </c>
      <c r="AR87" s="5">
        <f t="shared" si="311"/>
        <v>1.7680219881232861E-3</v>
      </c>
      <c r="AS87" s="5">
        <f t="shared" si="312"/>
        <v>2.7583068277797808E-3</v>
      </c>
      <c r="AT87" s="5">
        <f t="shared" si="313"/>
        <v>2.1516295066704863E-3</v>
      </c>
      <c r="AU87" s="5">
        <f t="shared" si="314"/>
        <v>1.1189254430410773E-3</v>
      </c>
      <c r="AV87" s="5">
        <f t="shared" si="315"/>
        <v>4.3641138374540193E-4</v>
      </c>
      <c r="AW87" s="5">
        <f t="shared" si="316"/>
        <v>7.6670547931891031E-6</v>
      </c>
      <c r="AX87" s="5">
        <f t="shared" si="317"/>
        <v>1.1475985895346985E-3</v>
      </c>
      <c r="AY87" s="5">
        <f t="shared" si="318"/>
        <v>1.4910258814621994E-3</v>
      </c>
      <c r="AZ87" s="5">
        <f t="shared" si="319"/>
        <v>9.6861315422648077E-4</v>
      </c>
      <c r="BA87" s="5">
        <f t="shared" si="320"/>
        <v>4.1949258078180778E-4</v>
      </c>
      <c r="BB87" s="5">
        <f t="shared" si="321"/>
        <v>1.3625720280831176E-4</v>
      </c>
      <c r="BC87" s="5">
        <f t="shared" si="322"/>
        <v>3.5406633952941784E-5</v>
      </c>
      <c r="BD87" s="5">
        <f t="shared" si="323"/>
        <v>3.8285258848725148E-4</v>
      </c>
      <c r="BE87" s="5">
        <f t="shared" si="324"/>
        <v>5.9729172824286771E-4</v>
      </c>
      <c r="BF87" s="5">
        <f t="shared" si="325"/>
        <v>4.6592006865748447E-4</v>
      </c>
      <c r="BG87" s="5">
        <f t="shared" si="326"/>
        <v>2.4229534760890624E-4</v>
      </c>
      <c r="BH87" s="5">
        <f t="shared" si="327"/>
        <v>9.4501781671608716E-5</v>
      </c>
      <c r="BI87" s="5">
        <f t="shared" si="328"/>
        <v>2.948661400968684E-5</v>
      </c>
      <c r="BJ87" s="8">
        <f t="shared" si="329"/>
        <v>0.43358644516581785</v>
      </c>
      <c r="BK87" s="8">
        <f t="shared" si="330"/>
        <v>0.24888673981393922</v>
      </c>
      <c r="BL87" s="8">
        <f t="shared" si="331"/>
        <v>0.29650302369836878</v>
      </c>
      <c r="BM87" s="8">
        <f t="shared" si="332"/>
        <v>0.54301646802698678</v>
      </c>
      <c r="BN87" s="8">
        <f t="shared" si="333"/>
        <v>0.45542364576553163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1.6236999999999999</v>
      </c>
      <c r="F88">
        <f>VLOOKUP(B88,home!$B$2:$E$405,3,FALSE)</f>
        <v>1.1878</v>
      </c>
      <c r="G88">
        <f>VLOOKUP(C88,away!$B$2:$E$405,4,FALSE)</f>
        <v>1.0558000000000001</v>
      </c>
      <c r="H88">
        <f>VLOOKUP(A88,away!$A$2:$E$405,3,FALSE)</f>
        <v>1.1289</v>
      </c>
      <c r="I88">
        <f>VLOOKUP(C88,away!$B$2:$E$405,3,FALSE)</f>
        <v>0.94910000000000005</v>
      </c>
      <c r="J88">
        <f>VLOOKUP(B88,home!$B$2:$E$405,4,FALSE)</f>
        <v>1.3287</v>
      </c>
      <c r="K88" s="3">
        <f t="shared" si="278"/>
        <v>2.0362484619879999</v>
      </c>
      <c r="L88" s="3">
        <f t="shared" si="279"/>
        <v>1.423620986013</v>
      </c>
      <c r="M88" s="5">
        <f t="shared" si="280"/>
        <v>3.1433865504480629E-2</v>
      </c>
      <c r="N88" s="5">
        <f t="shared" si="281"/>
        <v>6.4007160287836332E-2</v>
      </c>
      <c r="O88" s="5">
        <f t="shared" si="282"/>
        <v>4.4749910603688749E-2</v>
      </c>
      <c r="P88" s="5">
        <f t="shared" si="283"/>
        <v>9.1121936640861698E-2</v>
      </c>
      <c r="Q88" s="5">
        <f t="shared" si="284"/>
        <v>6.5167240846163071E-2</v>
      </c>
      <c r="R88" s="5">
        <f t="shared" si="285"/>
        <v>3.1853455928808491E-2</v>
      </c>
      <c r="S88" s="5">
        <f t="shared" si="286"/>
        <v>6.6037116370540438E-2</v>
      </c>
      <c r="T88" s="5">
        <f t="shared" si="287"/>
        <v>9.277345166916133E-2</v>
      </c>
      <c r="U88" s="5">
        <f t="shared" si="288"/>
        <v>6.4861550644038826E-2</v>
      </c>
      <c r="V88" s="5">
        <f t="shared" si="289"/>
        <v>2.1270159277398389E-2</v>
      </c>
      <c r="W88" s="5">
        <f t="shared" si="290"/>
        <v>4.423223131500037E-2</v>
      </c>
      <c r="X88" s="5">
        <f t="shared" si="291"/>
        <v>6.2969932758215927E-2</v>
      </c>
      <c r="Y88" s="5">
        <f t="shared" si="292"/>
        <v>4.4822658881211841E-2</v>
      </c>
      <c r="Z88" s="5">
        <f t="shared" si="293"/>
        <v>1.5115749445764E-2</v>
      </c>
      <c r="AA88" s="5">
        <f t="shared" si="294"/>
        <v>3.0779421560732906E-2</v>
      </c>
      <c r="AB88" s="5">
        <f t="shared" si="295"/>
        <v>3.1337274906961338E-2</v>
      </c>
      <c r="AC88" s="5">
        <f t="shared" si="296"/>
        <v>3.8536823162503295E-3</v>
      </c>
      <c r="AD88" s="5">
        <f t="shared" si="297"/>
        <v>2.2516953246366742E-2</v>
      </c>
      <c r="AE88" s="5">
        <f t="shared" si="298"/>
        <v>3.2055607182601246E-2</v>
      </c>
      <c r="AF88" s="5">
        <f t="shared" si="299"/>
        <v>2.2817517552270097E-2</v>
      </c>
      <c r="AG88" s="5">
        <f t="shared" si="300"/>
        <v>1.0827832278710566E-2</v>
      </c>
      <c r="AH88" s="5">
        <f t="shared" si="301"/>
        <v>5.3797745325759993E-3</v>
      </c>
      <c r="AI88" s="5">
        <f t="shared" si="302"/>
        <v>1.0954557617800089E-2</v>
      </c>
      <c r="AJ88" s="5">
        <f t="shared" si="303"/>
        <v>1.1153100550502183E-2</v>
      </c>
      <c r="AK88" s="5">
        <f t="shared" si="304"/>
        <v>7.5701612807858604E-3</v>
      </c>
      <c r="AL88" s="5">
        <f t="shared" si="305"/>
        <v>4.4684926937199929E-4</v>
      </c>
      <c r="AM88" s="5">
        <f t="shared" si="306"/>
        <v>9.1700222833139954E-3</v>
      </c>
      <c r="AN88" s="5">
        <f t="shared" si="307"/>
        <v>1.3054636164732653E-2</v>
      </c>
      <c r="AO88" s="5">
        <f t="shared" si="308"/>
        <v>9.2924270044388337E-3</v>
      </c>
      <c r="AP88" s="5">
        <f t="shared" si="309"/>
        <v>4.4096313648376816E-3</v>
      </c>
      <c r="AQ88" s="5">
        <f t="shared" si="310"/>
        <v>1.5694109378910173E-3</v>
      </c>
      <c r="AR88" s="5">
        <f t="shared" si="311"/>
        <v>1.5317519849186935E-3</v>
      </c>
      <c r="AS88" s="5">
        <f t="shared" si="312"/>
        <v>3.1190276234377558E-3</v>
      </c>
      <c r="AT88" s="5">
        <f t="shared" si="313"/>
        <v>3.175557600561609E-3</v>
      </c>
      <c r="AU88" s="5">
        <f t="shared" si="314"/>
        <v>2.1554080933659596E-3</v>
      </c>
      <c r="AV88" s="5">
        <f t="shared" si="315"/>
        <v>1.0972366037682309E-3</v>
      </c>
      <c r="AW88" s="5">
        <f t="shared" si="316"/>
        <v>3.5981867678778456E-5</v>
      </c>
      <c r="AX88" s="5">
        <f t="shared" si="317"/>
        <v>3.1120739617989689E-3</v>
      </c>
      <c r="AY88" s="5">
        <f t="shared" si="318"/>
        <v>4.4304138020416321E-3</v>
      </c>
      <c r="AZ88" s="5">
        <f t="shared" si="319"/>
        <v>3.1536150326540563E-3</v>
      </c>
      <c r="BA88" s="5">
        <f t="shared" si="320"/>
        <v>1.4965175140974627E-3</v>
      </c>
      <c r="BB88" s="5">
        <f t="shared" si="321"/>
        <v>5.3261843475128814E-4</v>
      </c>
      <c r="BC88" s="5">
        <f t="shared" si="322"/>
        <v>1.5164935624986588E-4</v>
      </c>
      <c r="BD88" s="5">
        <f t="shared" si="323"/>
        <v>3.6343904518288674E-4</v>
      </c>
      <c r="BE88" s="5">
        <f t="shared" si="324"/>
        <v>7.4005219678004034E-4</v>
      </c>
      <c r="BF88" s="5">
        <f t="shared" si="325"/>
        <v>7.5346507374209905E-4</v>
      </c>
      <c r="BG88" s="5">
        <f t="shared" si="326"/>
        <v>5.1141403252300802E-4</v>
      </c>
      <c r="BH88" s="5">
        <f t="shared" si="327"/>
        <v>2.6034150929101402E-4</v>
      </c>
      <c r="BI88" s="5">
        <f t="shared" si="328"/>
        <v>1.0602399957709237E-4</v>
      </c>
      <c r="BJ88" s="8">
        <f t="shared" si="329"/>
        <v>0.51256360187434524</v>
      </c>
      <c r="BK88" s="8">
        <f t="shared" si="330"/>
        <v>0.21859402318094512</v>
      </c>
      <c r="BL88" s="8">
        <f t="shared" si="331"/>
        <v>0.25245292538904279</v>
      </c>
      <c r="BM88" s="8">
        <f t="shared" si="332"/>
        <v>0.66599829814389544</v>
      </c>
      <c r="BN88" s="8">
        <f t="shared" si="333"/>
        <v>0.32833356981183903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1.6236999999999999</v>
      </c>
      <c r="F89">
        <f>VLOOKUP(B89,home!$B$2:$E$405,3,FALSE)</f>
        <v>1.2318</v>
      </c>
      <c r="G89">
        <f>VLOOKUP(C89,away!$B$2:$E$405,4,FALSE)</f>
        <v>0.79179999999999995</v>
      </c>
      <c r="H89">
        <f>VLOOKUP(A89,away!$A$2:$E$405,3,FALSE)</f>
        <v>1.1289</v>
      </c>
      <c r="I89">
        <f>VLOOKUP(C89,away!$B$2:$E$405,3,FALSE)</f>
        <v>0.94910000000000005</v>
      </c>
      <c r="J89">
        <f>VLOOKUP(B89,home!$B$2:$E$405,4,FALSE)</f>
        <v>0.94910000000000005</v>
      </c>
      <c r="K89" s="3">
        <f t="shared" si="278"/>
        <v>1.5836583239879998</v>
      </c>
      <c r="L89" s="3">
        <f t="shared" si="279"/>
        <v>1.0169027454090001</v>
      </c>
      <c r="M89" s="5">
        <f t="shared" si="280"/>
        <v>7.4231917271025211E-2</v>
      </c>
      <c r="N89" s="5">
        <f t="shared" si="281"/>
        <v>0.11755799369184765</v>
      </c>
      <c r="O89" s="5">
        <f t="shared" si="282"/>
        <v>7.5486640469879296E-2</v>
      </c>
      <c r="P89" s="5">
        <f t="shared" si="283"/>
        <v>0.11954504653001377</v>
      </c>
      <c r="Q89" s="5">
        <f t="shared" si="284"/>
        <v>9.3085847630711663E-2</v>
      </c>
      <c r="R89" s="5">
        <f t="shared" si="285"/>
        <v>3.8381285967761199E-2</v>
      </c>
      <c r="S89" s="5">
        <f t="shared" si="286"/>
        <v>4.8129627642802861E-2</v>
      </c>
      <c r="T89" s="5">
        <f t="shared" si="287"/>
        <v>9.4659254014394539E-2</v>
      </c>
      <c r="U89" s="5">
        <f t="shared" si="288"/>
        <v>6.0782843008208833E-2</v>
      </c>
      <c r="V89" s="5">
        <f t="shared" si="289"/>
        <v>8.6121364076140357E-3</v>
      </c>
      <c r="W89" s="5">
        <f t="shared" si="290"/>
        <v>4.9138725815285035E-2</v>
      </c>
      <c r="X89" s="5">
        <f t="shared" si="291"/>
        <v>4.9969305187463453E-2</v>
      </c>
      <c r="Y89" s="5">
        <f t="shared" si="292"/>
        <v>2.5406961815655889E-2</v>
      </c>
      <c r="Z89" s="5">
        <f t="shared" si="293"/>
        <v>1.301001169098143E-2</v>
      </c>
      <c r="AA89" s="5">
        <f t="shared" si="294"/>
        <v>2.0603413309603934E-2</v>
      </c>
      <c r="AB89" s="5">
        <f t="shared" si="295"/>
        <v>1.631438349515971E-2</v>
      </c>
      <c r="AC89" s="5">
        <f t="shared" si="296"/>
        <v>8.6682579190644796E-4</v>
      </c>
      <c r="AD89" s="5">
        <f t="shared" si="297"/>
        <v>1.9454738041885043E-2</v>
      </c>
      <c r="AE89" s="5">
        <f t="shared" si="298"/>
        <v>1.9783576526005812E-2</v>
      </c>
      <c r="AF89" s="5">
        <f t="shared" si="299"/>
        <v>1.005898664165218E-2</v>
      </c>
      <c r="AG89" s="5">
        <f t="shared" si="300"/>
        <v>3.4096703773095201E-3</v>
      </c>
      <c r="AH89" s="5">
        <f t="shared" si="301"/>
        <v>3.3074791515905508E-3</v>
      </c>
      <c r="AI89" s="5">
        <f t="shared" si="302"/>
        <v>5.2379168898331434E-3</v>
      </c>
      <c r="AJ89" s="5">
        <f t="shared" si="303"/>
        <v>4.147535341470796E-3</v>
      </c>
      <c r="AK89" s="5">
        <f t="shared" si="304"/>
        <v>2.1894262891848787E-3</v>
      </c>
      <c r="AL89" s="5">
        <f t="shared" si="305"/>
        <v>5.5838368958480348E-5</v>
      </c>
      <c r="AM89" s="5">
        <f t="shared" si="306"/>
        <v>6.1619315682074497E-3</v>
      </c>
      <c r="AN89" s="5">
        <f t="shared" si="307"/>
        <v>6.2660851287325396E-3</v>
      </c>
      <c r="AO89" s="5">
        <f t="shared" si="308"/>
        <v>3.1859995851873137E-3</v>
      </c>
      <c r="AP89" s="5">
        <f t="shared" si="309"/>
        <v>1.0799505750163051E-3</v>
      </c>
      <c r="AQ89" s="5">
        <f t="shared" si="310"/>
        <v>2.7455117616002715E-4</v>
      </c>
      <c r="AR89" s="5">
        <f t="shared" si="311"/>
        <v>6.7267692592709247E-4</v>
      </c>
      <c r="AS89" s="5">
        <f t="shared" si="312"/>
        <v>1.0652904130990992E-3</v>
      </c>
      <c r="AT89" s="5">
        <f t="shared" si="313"/>
        <v>8.4352801508450175E-4</v>
      </c>
      <c r="AU89" s="5">
        <f t="shared" si="314"/>
        <v>4.4528672086854864E-4</v>
      </c>
      <c r="AV89" s="5">
        <f t="shared" si="315"/>
        <v>1.7629550551619954E-4</v>
      </c>
      <c r="AW89" s="5">
        <f t="shared" si="316"/>
        <v>2.4978774707029341E-6</v>
      </c>
      <c r="AX89" s="5">
        <f t="shared" si="317"/>
        <v>1.626399036639359E-3</v>
      </c>
      <c r="AY89" s="5">
        <f t="shared" si="318"/>
        <v>1.653889645489117E-3</v>
      </c>
      <c r="AZ89" s="5">
        <f t="shared" si="319"/>
        <v>8.4092246055070046E-4</v>
      </c>
      <c r="BA89" s="5">
        <f t="shared" si="320"/>
        <v>2.8504545293669964E-4</v>
      </c>
      <c r="BB89" s="5">
        <f t="shared" si="321"/>
        <v>7.2465875914420427E-5</v>
      </c>
      <c r="BC89" s="5">
        <f t="shared" si="322"/>
        <v>1.4738149633168418E-5</v>
      </c>
      <c r="BD89" s="5">
        <f t="shared" si="323"/>
        <v>1.140078354580911E-4</v>
      </c>
      <c r="BE89" s="5">
        <f t="shared" si="324"/>
        <v>1.805494576230602E-4</v>
      </c>
      <c r="BF89" s="5">
        <f t="shared" si="325"/>
        <v>1.4296432572813897E-4</v>
      </c>
      <c r="BG89" s="5">
        <f t="shared" si="326"/>
        <v>7.5468881490899659E-5</v>
      </c>
      <c r="BH89" s="5">
        <f t="shared" si="327"/>
        <v>2.9879230593781791E-5</v>
      </c>
      <c r="BI89" s="5">
        <f t="shared" si="328"/>
        <v>9.4636984488398874E-6</v>
      </c>
      <c r="BJ89" s="8">
        <f t="shared" si="329"/>
        <v>0.50398703839667791</v>
      </c>
      <c r="BK89" s="8">
        <f t="shared" si="330"/>
        <v>0.25309528165780998</v>
      </c>
      <c r="BL89" s="8">
        <f t="shared" si="331"/>
        <v>0.23020633493253059</v>
      </c>
      <c r="BM89" s="8">
        <f t="shared" si="332"/>
        <v>0.48035854334874267</v>
      </c>
      <c r="BN89" s="8">
        <f t="shared" si="333"/>
        <v>0.51828873156123878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1.6236999999999999</v>
      </c>
      <c r="F90">
        <f>VLOOKUP(B90,home!$B$2:$E$405,3,FALSE)</f>
        <v>1.2757000000000001</v>
      </c>
      <c r="G90">
        <f>VLOOKUP(C90,away!$B$2:$E$405,4,FALSE)</f>
        <v>1.1878</v>
      </c>
      <c r="H90">
        <f>VLOOKUP(A90,away!$A$2:$E$405,3,FALSE)</f>
        <v>1.1289</v>
      </c>
      <c r="I90">
        <f>VLOOKUP(C90,away!$B$2:$E$405,3,FALSE)</f>
        <v>1.0124</v>
      </c>
      <c r="J90">
        <f>VLOOKUP(B90,home!$B$2:$E$405,4,FALSE)</f>
        <v>0.75929999999999997</v>
      </c>
      <c r="K90" s="3">
        <f t="shared" si="278"/>
        <v>2.4603543881019996</v>
      </c>
      <c r="L90" s="3">
        <f t="shared" si="279"/>
        <v>0.86780272474800002</v>
      </c>
      <c r="M90" s="5">
        <f t="shared" si="280"/>
        <v>3.5859128539260883E-2</v>
      </c>
      <c r="N90" s="5">
        <f t="shared" si="281"/>
        <v>8.8226164255084158E-2</v>
      </c>
      <c r="O90" s="5">
        <f t="shared" si="282"/>
        <v>3.1118649453459369E-2</v>
      </c>
      <c r="P90" s="5">
        <f t="shared" si="283"/>
        <v>7.6562905734626638E-2</v>
      </c>
      <c r="Q90" s="5">
        <f t="shared" si="284"/>
        <v>0.10853381518520207</v>
      </c>
      <c r="R90" s="5">
        <f t="shared" si="285"/>
        <v>1.3502424393094948E-2</v>
      </c>
      <c r="S90" s="5">
        <f t="shared" si="286"/>
        <v>4.0867407918958223E-2</v>
      </c>
      <c r="T90" s="5">
        <f t="shared" si="287"/>
        <v>9.418594054501421E-2</v>
      </c>
      <c r="U90" s="5">
        <f t="shared" si="288"/>
        <v>3.3220749105566633E-2</v>
      </c>
      <c r="V90" s="5">
        <f t="shared" si="289"/>
        <v>9.6951215851091739E-3</v>
      </c>
      <c r="W90" s="5">
        <f t="shared" si="290"/>
        <v>8.9010549482787776E-2</v>
      </c>
      <c r="X90" s="5">
        <f t="shared" si="291"/>
        <v>7.7243597372479919E-2</v>
      </c>
      <c r="Y90" s="5">
        <f t="shared" si="292"/>
        <v>3.3516102134587764E-2</v>
      </c>
      <c r="Z90" s="5">
        <f t="shared" si="293"/>
        <v>3.9058135596772192E-3</v>
      </c>
      <c r="AA90" s="5">
        <f t="shared" si="294"/>
        <v>9.6096855306601371E-3</v>
      </c>
      <c r="AB90" s="5">
        <f t="shared" si="295"/>
        <v>1.1821615981819982E-2</v>
      </c>
      <c r="AC90" s="5">
        <f t="shared" si="296"/>
        <v>1.2937547394552449E-3</v>
      </c>
      <c r="AD90" s="5">
        <f t="shared" si="297"/>
        <v>5.474937400183677E-2</v>
      </c>
      <c r="AE90" s="5">
        <f t="shared" si="298"/>
        <v>4.7511655937041271E-2</v>
      </c>
      <c r="AF90" s="5">
        <f t="shared" si="299"/>
        <v>2.0615372239726946E-2</v>
      </c>
      <c r="AG90" s="5">
        <f t="shared" si="300"/>
        <v>5.9633587337764426E-3</v>
      </c>
      <c r="AH90" s="5">
        <f t="shared" si="301"/>
        <v>8.4736891236139394E-4</v>
      </c>
      <c r="AI90" s="5">
        <f t="shared" si="302"/>
        <v>2.0848278218695742E-3</v>
      </c>
      <c r="AJ90" s="5">
        <f t="shared" si="303"/>
        <v>2.5647076399869708E-3</v>
      </c>
      <c r="AK90" s="5">
        <f t="shared" si="304"/>
        <v>2.1033632320802222E-3</v>
      </c>
      <c r="AL90" s="5">
        <f t="shared" si="305"/>
        <v>1.1049194578411248E-4</v>
      </c>
      <c r="AM90" s="5">
        <f t="shared" si="306"/>
        <v>2.6940572514251315E-2</v>
      </c>
      <c r="AN90" s="5">
        <f t="shared" si="307"/>
        <v>2.3379102234138371E-2</v>
      </c>
      <c r="AO90" s="5">
        <f t="shared" si="308"/>
        <v>1.0144224310473664E-2</v>
      </c>
      <c r="AP90" s="5">
        <f t="shared" si="309"/>
        <v>2.9343951656946496E-3</v>
      </c>
      <c r="AQ90" s="5">
        <f t="shared" si="310"/>
        <v>6.366190300692939E-4</v>
      </c>
      <c r="AR90" s="5">
        <f t="shared" si="311"/>
        <v>1.4706981020279342E-4</v>
      </c>
      <c r="AS90" s="5">
        <f t="shared" si="312"/>
        <v>3.61843852889771E-4</v>
      </c>
      <c r="AT90" s="5">
        <f t="shared" si="313"/>
        <v>4.4513205563254132E-4</v>
      </c>
      <c r="AU90" s="5">
        <f t="shared" si="314"/>
        <v>3.6506086878679549E-4</v>
      </c>
      <c r="AV90" s="5">
        <f t="shared" si="315"/>
        <v>2.2454477761098013E-4</v>
      </c>
      <c r="AW90" s="5">
        <f t="shared" si="316"/>
        <v>6.5531000319163903E-6</v>
      </c>
      <c r="AX90" s="5">
        <f t="shared" si="317"/>
        <v>1.1047225967236396E-2</v>
      </c>
      <c r="AY90" s="5">
        <f t="shared" si="318"/>
        <v>9.586812795274605E-3</v>
      </c>
      <c r="AZ90" s="5">
        <f t="shared" si="319"/>
        <v>4.1597311326941454E-3</v>
      </c>
      <c r="BA90" s="5">
        <f t="shared" si="320"/>
        <v>1.2032753370570214E-3</v>
      </c>
      <c r="BB90" s="5">
        <f t="shared" si="321"/>
        <v>2.6105140403003777E-4</v>
      </c>
      <c r="BC90" s="5">
        <f t="shared" si="322"/>
        <v>4.5308223943311581E-5</v>
      </c>
      <c r="BD90" s="5">
        <f t="shared" si="323"/>
        <v>2.1271263670359211E-5</v>
      </c>
      <c r="BE90" s="5">
        <f t="shared" si="324"/>
        <v>5.2334846911842926E-5</v>
      </c>
      <c r="BF90" s="5">
        <f t="shared" si="325"/>
        <v>6.4381135125099578E-5</v>
      </c>
      <c r="BG90" s="5">
        <f t="shared" si="326"/>
        <v>5.2800136105342175E-5</v>
      </c>
      <c r="BH90" s="5">
        <f t="shared" si="327"/>
        <v>3.2476761639790366E-5</v>
      </c>
      <c r="BI90" s="5">
        <f t="shared" si="328"/>
        <v>1.5980868602360176E-5</v>
      </c>
      <c r="BJ90" s="8">
        <f t="shared" si="329"/>
        <v>0.70989424800240031</v>
      </c>
      <c r="BK90" s="8">
        <f t="shared" si="330"/>
        <v>0.17397562325846888</v>
      </c>
      <c r="BL90" s="8">
        <f t="shared" si="331"/>
        <v>0.10865628844807688</v>
      </c>
      <c r="BM90" s="8">
        <f t="shared" si="332"/>
        <v>0.63304862601265255</v>
      </c>
      <c r="BN90" s="8">
        <f t="shared" si="333"/>
        <v>0.35380308756072809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1.2513000000000001</v>
      </c>
      <c r="F91">
        <f>VLOOKUP(B91,home!$B$2:$E$405,3,FALSE)</f>
        <v>1.2558</v>
      </c>
      <c r="G91">
        <f>VLOOKUP(C91,away!$B$2:$E$405,4,FALSE)</f>
        <v>0.9133</v>
      </c>
      <c r="H91">
        <f>VLOOKUP(A91,away!$A$2:$E$405,3,FALSE)</f>
        <v>0.94869999999999999</v>
      </c>
      <c r="I91">
        <f>VLOOKUP(C91,away!$B$2:$E$405,3,FALSE)</f>
        <v>1.3552</v>
      </c>
      <c r="J91">
        <f>VLOOKUP(B91,home!$B$2:$E$405,4,FALSE)</f>
        <v>0.75290000000000001</v>
      </c>
      <c r="K91" s="3">
        <f t="shared" si="278"/>
        <v>1.435143673782</v>
      </c>
      <c r="L91" s="3">
        <f t="shared" si="279"/>
        <v>0.96798714689599996</v>
      </c>
      <c r="M91" s="5">
        <f t="shared" si="280"/>
        <v>9.0434375792170674E-2</v>
      </c>
      <c r="N91" s="5">
        <f t="shared" si="281"/>
        <v>0.12978632231055778</v>
      </c>
      <c r="O91" s="5">
        <f t="shared" si="282"/>
        <v>8.7539313404383978E-2</v>
      </c>
      <c r="P91" s="5">
        <f t="shared" si="283"/>
        <v>0.12563149183952149</v>
      </c>
      <c r="Q91" s="5">
        <f t="shared" si="284"/>
        <v>9.3131009703714351E-2</v>
      </c>
      <c r="R91" s="5">
        <f t="shared" si="285"/>
        <v>4.2368465111772204E-2</v>
      </c>
      <c r="S91" s="5">
        <f t="shared" si="286"/>
        <v>4.3631836908167701E-2</v>
      </c>
      <c r="T91" s="5">
        <f t="shared" si="287"/>
        <v>9.0149620370642142E-2</v>
      </c>
      <c r="U91" s="5">
        <f t="shared" si="288"/>
        <v>6.0804834673013258E-2</v>
      </c>
      <c r="V91" s="5">
        <f t="shared" si="289"/>
        <v>6.7348194809227577E-3</v>
      </c>
      <c r="W91" s="5">
        <f t="shared" si="290"/>
        <v>4.4552126469738572E-2</v>
      </c>
      <c r="X91" s="5">
        <f t="shared" si="291"/>
        <v>4.3125885789591999E-2</v>
      </c>
      <c r="Y91" s="5">
        <f t="shared" si="292"/>
        <v>2.0872651571414953E-2</v>
      </c>
      <c r="Z91" s="5">
        <f t="shared" si="293"/>
        <v>1.3670709887302363E-2</v>
      </c>
      <c r="AA91" s="5">
        <f t="shared" si="294"/>
        <v>1.9619432810871026E-2</v>
      </c>
      <c r="AB91" s="5">
        <f t="shared" si="295"/>
        <v>1.4078352440856281E-2</v>
      </c>
      <c r="AC91" s="5">
        <f t="shared" si="296"/>
        <v>5.8475096668622736E-4</v>
      </c>
      <c r="AD91" s="5">
        <f t="shared" si="297"/>
        <v>1.5984675614145225E-2</v>
      </c>
      <c r="AE91" s="5">
        <f t="shared" si="298"/>
        <v>1.5472960541794503E-2</v>
      </c>
      <c r="AF91" s="5">
        <f t="shared" si="299"/>
        <v>7.4888134644430226E-3</v>
      </c>
      <c r="AG91" s="5">
        <f t="shared" si="300"/>
        <v>2.4163583930275172E-3</v>
      </c>
      <c r="AH91" s="5">
        <f t="shared" si="301"/>
        <v>3.308267864963188E-3</v>
      </c>
      <c r="AI91" s="5">
        <f t="shared" si="302"/>
        <v>4.7478396975782038E-3</v>
      </c>
      <c r="AJ91" s="5">
        <f t="shared" si="303"/>
        <v>3.406916053055202E-3</v>
      </c>
      <c r="AK91" s="5">
        <f t="shared" si="304"/>
        <v>1.6298046735495049E-3</v>
      </c>
      <c r="AL91" s="5">
        <f t="shared" si="305"/>
        <v>3.2493456456522884E-5</v>
      </c>
      <c r="AM91" s="5">
        <f t="shared" si="306"/>
        <v>4.5880612170195872E-3</v>
      </c>
      <c r="AN91" s="5">
        <f t="shared" si="307"/>
        <v>4.4411842872469796E-3</v>
      </c>
      <c r="AO91" s="5">
        <f t="shared" si="308"/>
        <v>2.1495046535257743E-3</v>
      </c>
      <c r="AP91" s="5">
        <f t="shared" si="309"/>
        <v>6.9356429226869636E-4</v>
      </c>
      <c r="AQ91" s="5">
        <f t="shared" si="310"/>
        <v>1.6784033011552971E-4</v>
      </c>
      <c r="AR91" s="5">
        <f t="shared" si="311"/>
        <v>6.4047215435468767E-4</v>
      </c>
      <c r="AS91" s="5">
        <f t="shared" si="312"/>
        <v>9.1916956055565859E-4</v>
      </c>
      <c r="AT91" s="5">
        <f t="shared" si="313"/>
        <v>6.595701899822173E-4</v>
      </c>
      <c r="AU91" s="5">
        <f t="shared" si="314"/>
        <v>3.1552599518939041E-4</v>
      </c>
      <c r="AV91" s="5">
        <f t="shared" si="315"/>
        <v>1.1320628397745585E-4</v>
      </c>
      <c r="AW91" s="5">
        <f t="shared" si="316"/>
        <v>1.2538869496057119E-6</v>
      </c>
      <c r="AX91" s="5">
        <f t="shared" si="317"/>
        <v>1.0974211717550324E-3</v>
      </c>
      <c r="AY91" s="5">
        <f t="shared" si="318"/>
        <v>1.0622895889904191E-3</v>
      </c>
      <c r="AZ91" s="5">
        <f t="shared" si="319"/>
        <v>5.1414133421208007E-4</v>
      </c>
      <c r="BA91" s="5">
        <f t="shared" si="320"/>
        <v>1.6589406773508472E-4</v>
      </c>
      <c r="BB91" s="5">
        <f t="shared" si="321"/>
        <v>4.0145831328464106E-5</v>
      </c>
      <c r="BC91" s="5">
        <f t="shared" si="322"/>
        <v>7.7721297454816055E-6</v>
      </c>
      <c r="BD91" s="5">
        <f t="shared" si="323"/>
        <v>1.033281355600214E-4</v>
      </c>
      <c r="BE91" s="5">
        <f t="shared" si="324"/>
        <v>1.4829072007265364E-4</v>
      </c>
      <c r="BF91" s="5">
        <f t="shared" si="325"/>
        <v>1.0640924439642317E-4</v>
      </c>
      <c r="BG91" s="5">
        <f t="shared" si="326"/>
        <v>5.090418464248316E-5</v>
      </c>
      <c r="BH91" s="5">
        <f t="shared" si="327"/>
        <v>1.8263704639672635E-5</v>
      </c>
      <c r="BI91" s="5">
        <f t="shared" si="328"/>
        <v>5.2422080346898309E-6</v>
      </c>
      <c r="BJ91" s="8">
        <f t="shared" si="329"/>
        <v>0.47790824313301311</v>
      </c>
      <c r="BK91" s="8">
        <f t="shared" si="330"/>
        <v>0.26811205803291577</v>
      </c>
      <c r="BL91" s="8">
        <f t="shared" si="331"/>
        <v>0.24058360911144822</v>
      </c>
      <c r="BM91" s="8">
        <f t="shared" si="332"/>
        <v>0.43032260630051822</v>
      </c>
      <c r="BN91" s="8">
        <f t="shared" si="333"/>
        <v>0.56889097816212042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1.2513000000000001</v>
      </c>
      <c r="F92">
        <f>VLOOKUP(B92,home!$B$2:$E$405,3,FALSE)</f>
        <v>1.5983000000000001</v>
      </c>
      <c r="G92">
        <f>VLOOKUP(C92,away!$B$2:$E$405,4,FALSE)</f>
        <v>1.5983000000000001</v>
      </c>
      <c r="H92">
        <f>VLOOKUP(A92,away!$A$2:$E$405,3,FALSE)</f>
        <v>0.94869999999999999</v>
      </c>
      <c r="I92">
        <f>VLOOKUP(C92,away!$B$2:$E$405,3,FALSE)</f>
        <v>0.15060000000000001</v>
      </c>
      <c r="J92">
        <f>VLOOKUP(B92,home!$B$2:$E$405,4,FALSE)</f>
        <v>0.30120000000000002</v>
      </c>
      <c r="K92" s="3">
        <f t="shared" si="278"/>
        <v>3.1965245442570005</v>
      </c>
      <c r="L92" s="3">
        <f t="shared" si="279"/>
        <v>4.3033715064E-2</v>
      </c>
      <c r="M92" s="5">
        <f t="shared" si="280"/>
        <v>3.9181199206283025E-2</v>
      </c>
      <c r="N92" s="5">
        <f t="shared" si="281"/>
        <v>0.12524366493630662</v>
      </c>
      <c r="O92" s="5">
        <f t="shared" si="282"/>
        <v>1.6861125625090071E-3</v>
      </c>
      <c r="P92" s="5">
        <f t="shared" si="283"/>
        <v>5.389700190440108E-3</v>
      </c>
      <c r="Q92" s="5">
        <f t="shared" si="284"/>
        <v>0.20017222449080205</v>
      </c>
      <c r="R92" s="5">
        <f t="shared" si="285"/>
        <v>3.627984379042176E-5</v>
      </c>
      <c r="S92" s="5">
        <f t="shared" si="286"/>
        <v>1.853495345426533E-4</v>
      </c>
      <c r="T92" s="5">
        <f t="shared" si="287"/>
        <v>8.6141544724642194E-3</v>
      </c>
      <c r="U92" s="5">
        <f t="shared" si="288"/>
        <v>1.159694111378931E-4</v>
      </c>
      <c r="V92" s="5">
        <f t="shared" si="289"/>
        <v>2.8329301974173185E-6</v>
      </c>
      <c r="W92" s="5">
        <f t="shared" si="290"/>
        <v>0.21328514288779027</v>
      </c>
      <c r="X92" s="5">
        <f t="shared" si="291"/>
        <v>9.1784520664176944E-3</v>
      </c>
      <c r="Y92" s="5">
        <f t="shared" si="292"/>
        <v>1.974914454774006E-4</v>
      </c>
      <c r="Z92" s="5">
        <f t="shared" si="293"/>
        <v>5.2041882008114703E-7</v>
      </c>
      <c r="AA92" s="5">
        <f t="shared" si="294"/>
        <v>1.6635315316826545E-6</v>
      </c>
      <c r="AB92" s="5">
        <f t="shared" si="295"/>
        <v>2.6587596855845243E-6</v>
      </c>
      <c r="AC92" s="5">
        <f t="shared" si="296"/>
        <v>2.4355821053575604E-8</v>
      </c>
      <c r="AD92" s="5">
        <f t="shared" si="297"/>
        <v>0.17044279854154581</v>
      </c>
      <c r="AE92" s="5">
        <f t="shared" si="298"/>
        <v>7.334786827147638E-3</v>
      </c>
      <c r="AF92" s="5">
        <f t="shared" si="299"/>
        <v>1.5782156318732609E-4</v>
      </c>
      <c r="AG92" s="5">
        <f t="shared" si="300"/>
        <v>2.2638827270528224E-6</v>
      </c>
      <c r="AH92" s="5">
        <f t="shared" si="301"/>
        <v>5.5988888043287878E-9</v>
      </c>
      <c r="AI92" s="5">
        <f t="shared" si="302"/>
        <v>1.7896985483602704E-8</v>
      </c>
      <c r="AJ92" s="5">
        <f t="shared" si="303"/>
        <v>2.8604076683273653E-8</v>
      </c>
      <c r="AK92" s="5">
        <f t="shared" si="304"/>
        <v>3.0477877727964527E-8</v>
      </c>
      <c r="AL92" s="5">
        <f t="shared" si="305"/>
        <v>1.3401383932090698E-10</v>
      </c>
      <c r="AM92" s="5">
        <f t="shared" si="306"/>
        <v>0.10896491778598046</v>
      </c>
      <c r="AN92" s="5">
        <f t="shared" si="307"/>
        <v>4.6891652239740697E-3</v>
      </c>
      <c r="AO92" s="5">
        <f t="shared" si="308"/>
        <v>1.0089610006825895E-4</v>
      </c>
      <c r="AP92" s="5">
        <f t="shared" si="309"/>
        <v>1.4473113404687634E-6</v>
      </c>
      <c r="AQ92" s="5">
        <f t="shared" si="310"/>
        <v>1.5570795958657158E-8</v>
      </c>
      <c r="AR92" s="5">
        <f t="shared" si="311"/>
        <v>4.8188197096100949E-11</v>
      </c>
      <c r="AS92" s="5">
        <f t="shared" si="312"/>
        <v>1.5403475476118062E-10</v>
      </c>
      <c r="AT92" s="5">
        <f t="shared" si="313"/>
        <v>2.4618793713136093E-10</v>
      </c>
      <c r="AU92" s="5">
        <f t="shared" si="314"/>
        <v>2.6231526118013145E-10</v>
      </c>
      <c r="AV92" s="5">
        <f t="shared" si="315"/>
        <v>2.0962429267386896E-10</v>
      </c>
      <c r="AW92" s="5">
        <f t="shared" si="316"/>
        <v>5.1207554043879109E-13</v>
      </c>
      <c r="AX92" s="5">
        <f t="shared" si="317"/>
        <v>5.8051505694305491E-2</v>
      </c>
      <c r="AY92" s="5">
        <f t="shared" si="318"/>
        <v>2.4981719550849165E-3</v>
      </c>
      <c r="AZ92" s="5">
        <f t="shared" si="319"/>
        <v>5.3752810048000062E-5</v>
      </c>
      <c r="BA92" s="5">
        <f t="shared" si="320"/>
        <v>7.7106103716498426E-7</v>
      </c>
      <c r="BB92" s="5">
        <f t="shared" si="321"/>
        <v>8.295405242577558E-9</v>
      </c>
      <c r="BC92" s="5">
        <f t="shared" si="322"/>
        <v>7.1396421109898895E-11</v>
      </c>
      <c r="BD92" s="5">
        <f t="shared" si="323"/>
        <v>3.4561952388024703E-13</v>
      </c>
      <c r="BE92" s="5">
        <f t="shared" si="324"/>
        <v>1.1047812910576283E-12</v>
      </c>
      <c r="BF92" s="5">
        <f t="shared" si="325"/>
        <v>1.7657302564508237E-12</v>
      </c>
      <c r="BG92" s="5">
        <f t="shared" si="326"/>
        <v>1.8814000344274211E-12</v>
      </c>
      <c r="BH92" s="5">
        <f t="shared" si="327"/>
        <v>1.5034853469033048E-12</v>
      </c>
      <c r="BI92" s="5">
        <f t="shared" si="328"/>
        <v>9.6118556266143263E-13</v>
      </c>
      <c r="BJ92" s="8">
        <f t="shared" si="329"/>
        <v>0.90898945299330269</v>
      </c>
      <c r="BK92" s="8">
        <f t="shared" si="330"/>
        <v>4.7257278306383016E-2</v>
      </c>
      <c r="BL92" s="8">
        <f t="shared" si="331"/>
        <v>1.8427676143959334E-3</v>
      </c>
      <c r="BM92" s="8">
        <f t="shared" si="332"/>
        <v>0.58388266614819773</v>
      </c>
      <c r="BN92" s="8">
        <f t="shared" si="333"/>
        <v>0.37170918123013119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1.1861999999999999</v>
      </c>
      <c r="F93">
        <f>VLOOKUP(B93,home!$B$2:$E$405,3,FALSE)</f>
        <v>0.36130000000000001</v>
      </c>
      <c r="G93">
        <f>VLOOKUP(C93,away!$B$2:$E$405,4,FALSE)</f>
        <v>1.2262</v>
      </c>
      <c r="H93">
        <f>VLOOKUP(A93,away!$A$2:$E$405,3,FALSE)</f>
        <v>1.0607</v>
      </c>
      <c r="I93">
        <f>VLOOKUP(C93,away!$B$2:$E$405,3,FALSE)</f>
        <v>0.51419999999999999</v>
      </c>
      <c r="J93">
        <f>VLOOKUP(B93,home!$B$2:$E$405,4,FALSE)</f>
        <v>0.74080000000000001</v>
      </c>
      <c r="K93" s="3">
        <f t="shared" si="278"/>
        <v>0.52551751237199995</v>
      </c>
      <c r="L93" s="3">
        <f t="shared" si="279"/>
        <v>0.40404116515199995</v>
      </c>
      <c r="M93" s="5">
        <f t="shared" si="280"/>
        <v>0.39472787422036104</v>
      </c>
      <c r="N93" s="5">
        <f t="shared" si="281"/>
        <v>0.2074364105241718</v>
      </c>
      <c r="O93" s="5">
        <f t="shared" si="282"/>
        <v>0.15948631021796678</v>
      </c>
      <c r="P93" s="5">
        <f t="shared" si="283"/>
        <v>8.3812849003134973E-2</v>
      </c>
      <c r="Q93" s="5">
        <f t="shared" si="284"/>
        <v>5.4505733217019854E-2</v>
      </c>
      <c r="R93" s="5">
        <f t="shared" si="285"/>
        <v>3.2219517303130302E-2</v>
      </c>
      <c r="S93" s="5">
        <f t="shared" si="286"/>
        <v>4.4490103922207088E-3</v>
      </c>
      <c r="T93" s="5">
        <f t="shared" si="287"/>
        <v>2.2022559956468773E-2</v>
      </c>
      <c r="U93" s="5">
        <f t="shared" si="288"/>
        <v>1.6931920582967643E-2</v>
      </c>
      <c r="V93" s="5">
        <f t="shared" si="289"/>
        <v>1.0496239183430912E-4</v>
      </c>
      <c r="W93" s="5">
        <f t="shared" si="290"/>
        <v>9.5479057767400548E-3</v>
      </c>
      <c r="X93" s="5">
        <f t="shared" si="291"/>
        <v>3.8577469747955629E-3</v>
      </c>
      <c r="Y93" s="5">
        <f t="shared" si="292"/>
        <v>7.7934429127900098E-4</v>
      </c>
      <c r="Z93" s="5">
        <f t="shared" si="293"/>
        <v>4.3393371039305989E-3</v>
      </c>
      <c r="AA93" s="5">
        <f t="shared" si="294"/>
        <v>2.2803976402011265E-3</v>
      </c>
      <c r="AB93" s="5">
        <f t="shared" si="295"/>
        <v>5.9919444754873749E-4</v>
      </c>
      <c r="AC93" s="5">
        <f t="shared" si="296"/>
        <v>1.3929211857650733E-6</v>
      </c>
      <c r="AD93" s="5">
        <f t="shared" si="297"/>
        <v>1.2543979230386702E-3</v>
      </c>
      <c r="AE93" s="5">
        <f t="shared" si="298"/>
        <v>5.0682839838879317E-4</v>
      </c>
      <c r="AF93" s="5">
        <f t="shared" si="299"/>
        <v>1.0238976830856497E-4</v>
      </c>
      <c r="AG93" s="5">
        <f t="shared" si="300"/>
        <v>1.3789893762345312E-5</v>
      </c>
      <c r="AH93" s="5">
        <f t="shared" si="301"/>
        <v>4.3831770486485585E-4</v>
      </c>
      <c r="AI93" s="5">
        <f t="shared" si="302"/>
        <v>2.3034362988918347E-4</v>
      </c>
      <c r="AJ93" s="5">
        <f t="shared" si="303"/>
        <v>6.0524805685050175E-5</v>
      </c>
      <c r="AK93" s="5">
        <f t="shared" si="304"/>
        <v>1.0602281773468751E-5</v>
      </c>
      <c r="AL93" s="5">
        <f t="shared" si="305"/>
        <v>1.1830397662833599E-8</v>
      </c>
      <c r="AM93" s="5">
        <f t="shared" si="306"/>
        <v>1.3184161520797712E-4</v>
      </c>
      <c r="AN93" s="5">
        <f t="shared" si="307"/>
        <v>5.3269439824152712E-5</v>
      </c>
      <c r="AO93" s="5">
        <f t="shared" si="308"/>
        <v>1.0761523266772503E-5</v>
      </c>
      <c r="AP93" s="5">
        <f t="shared" si="309"/>
        <v>1.4493661331723737E-6</v>
      </c>
      <c r="AQ93" s="5">
        <f t="shared" si="310"/>
        <v>1.4640089529470357E-7</v>
      </c>
      <c r="AR93" s="5">
        <f t="shared" si="311"/>
        <v>3.5419679236069368E-5</v>
      </c>
      <c r="AS93" s="5">
        <f t="shared" si="312"/>
        <v>1.8613661721153349E-5</v>
      </c>
      <c r="AT93" s="5">
        <f t="shared" si="313"/>
        <v>4.8909026019172135E-6</v>
      </c>
      <c r="AU93" s="5">
        <f t="shared" si="314"/>
        <v>8.5675165620442544E-7</v>
      </c>
      <c r="AV93" s="5">
        <f t="shared" si="315"/>
        <v>1.1255949977228514E-7</v>
      </c>
      <c r="AW93" s="5">
        <f t="shared" si="316"/>
        <v>6.977657532635139E-11</v>
      </c>
      <c r="AX93" s="5">
        <f t="shared" si="317"/>
        <v>1.154751294186709E-5</v>
      </c>
      <c r="AY93" s="5">
        <f t="shared" si="318"/>
        <v>4.6656705836397782E-6</v>
      </c>
      <c r="AZ93" s="5">
        <f t="shared" si="319"/>
        <v>9.4256148941461357E-7</v>
      </c>
      <c r="BA93" s="5">
        <f t="shared" si="320"/>
        <v>1.2694454747016171E-7</v>
      </c>
      <c r="BB93" s="5">
        <f t="shared" si="321"/>
        <v>1.2822705717384371E-8</v>
      </c>
      <c r="BC93" s="5">
        <f t="shared" si="322"/>
        <v>1.0361801916906387E-9</v>
      </c>
      <c r="BD93" s="5">
        <f t="shared" si="323"/>
        <v>2.3851680779752612E-6</v>
      </c>
      <c r="BE93" s="5">
        <f t="shared" si="324"/>
        <v>1.2534475949266636E-6</v>
      </c>
      <c r="BF93" s="5">
        <f t="shared" si="325"/>
        <v>3.2935433098726323E-7</v>
      </c>
      <c r="BG93" s="5">
        <f t="shared" si="326"/>
        <v>5.7693822903123631E-8</v>
      </c>
      <c r="BH93" s="5">
        <f t="shared" si="327"/>
        <v>7.5797785728200606E-9</v>
      </c>
      <c r="BI93" s="5">
        <f t="shared" si="328"/>
        <v>7.9666127598379755E-10</v>
      </c>
      <c r="BJ93" s="8">
        <f t="shared" si="329"/>
        <v>0.30024187161774912</v>
      </c>
      <c r="BK93" s="8">
        <f t="shared" si="330"/>
        <v>0.48310076642971816</v>
      </c>
      <c r="BL93" s="8">
        <f t="shared" si="331"/>
        <v>0.2123210562090089</v>
      </c>
      <c r="BM93" s="8">
        <f t="shared" si="332"/>
        <v>6.7809671273814875E-2</v>
      </c>
      <c r="BN93" s="8">
        <f t="shared" si="333"/>
        <v>0.9321886944857849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1.1861999999999999</v>
      </c>
      <c r="F94">
        <f>VLOOKUP(B94,home!$B$2:$E$405,3,FALSE)</f>
        <v>0.90790000000000004</v>
      </c>
      <c r="G94">
        <f>VLOOKUP(C94,away!$B$2:$E$405,4,FALSE)</f>
        <v>1.4915</v>
      </c>
      <c r="H94">
        <f>VLOOKUP(A94,away!$A$2:$E$405,3,FALSE)</f>
        <v>1.0607</v>
      </c>
      <c r="I94">
        <f>VLOOKUP(C94,away!$B$2:$E$405,3,FALSE)</f>
        <v>1.0153000000000001</v>
      </c>
      <c r="J94">
        <f>VLOOKUP(B94,home!$B$2:$E$405,4,FALSE)</f>
        <v>1.0153000000000001</v>
      </c>
      <c r="K94" s="3">
        <f t="shared" si="278"/>
        <v>1.6062723866699999</v>
      </c>
      <c r="L94" s="3">
        <f t="shared" si="279"/>
        <v>1.093405719263</v>
      </c>
      <c r="M94" s="5">
        <f t="shared" si="280"/>
        <v>6.7227149277720166E-2</v>
      </c>
      <c r="N94" s="5">
        <f t="shared" si="281"/>
        <v>0.10798511351934394</v>
      </c>
      <c r="O94" s="5">
        <f t="shared" si="282"/>
        <v>7.350654951000668E-2</v>
      </c>
      <c r="P94" s="5">
        <f t="shared" si="283"/>
        <v>0.11807154071731495</v>
      </c>
      <c r="Q94" s="5">
        <f t="shared" si="284"/>
        <v>8.6726753008773763E-2</v>
      </c>
      <c r="R94" s="5">
        <f t="shared" si="285"/>
        <v>4.0186240818765082E-2</v>
      </c>
      <c r="S94" s="5">
        <f t="shared" si="286"/>
        <v>5.1842480594297385E-2</v>
      </c>
      <c r="T94" s="5">
        <f t="shared" si="287"/>
        <v>9.4827527752902804E-2</v>
      </c>
      <c r="U94" s="5">
        <f t="shared" si="288"/>
        <v>6.4550048951253158E-2</v>
      </c>
      <c r="V94" s="5">
        <f t="shared" si="289"/>
        <v>1.0116814782487826E-2</v>
      </c>
      <c r="W94" s="5">
        <f t="shared" si="290"/>
        <v>4.6435596181180872E-2</v>
      </c>
      <c r="X94" s="5">
        <f t="shared" si="291"/>
        <v>5.0772946441890281E-2</v>
      </c>
      <c r="Y94" s="5">
        <f t="shared" si="292"/>
        <v>2.7757715011698405E-2</v>
      </c>
      <c r="Z94" s="5">
        <f t="shared" si="293"/>
        <v>1.464662184897266E-2</v>
      </c>
      <c r="AA94" s="5">
        <f t="shared" si="294"/>
        <v>2.352646423400228E-2</v>
      </c>
      <c r="AB94" s="5">
        <f t="shared" si="295"/>
        <v>1.8894954927528625E-2</v>
      </c>
      <c r="AC94" s="5">
        <f t="shared" si="296"/>
        <v>1.1105148007108032E-3</v>
      </c>
      <c r="AD94" s="5">
        <f t="shared" si="297"/>
        <v>1.8647053976097439E-2</v>
      </c>
      <c r="AE94" s="5">
        <f t="shared" si="298"/>
        <v>2.0388795464870803E-2</v>
      </c>
      <c r="AF94" s="5">
        <f t="shared" si="299"/>
        <v>1.1146612785086624E-2</v>
      </c>
      <c r="AG94" s="5">
        <f t="shared" si="300"/>
        <v>4.0625900565412661E-3</v>
      </c>
      <c r="AH94" s="5">
        <f t="shared" si="301"/>
        <v>4.0036750243872795E-3</v>
      </c>
      <c r="AI94" s="5">
        <f t="shared" si="302"/>
        <v>6.430992636873625E-3</v>
      </c>
      <c r="AJ94" s="5">
        <f t="shared" si="303"/>
        <v>5.1649629457440989E-3</v>
      </c>
      <c r="AK94" s="5">
        <f t="shared" si="304"/>
        <v>2.7654457859741621E-3</v>
      </c>
      <c r="AL94" s="5">
        <f t="shared" si="305"/>
        <v>7.8016215126207206E-5</v>
      </c>
      <c r="AM94" s="5">
        <f t="shared" si="306"/>
        <v>5.9904495789100693E-3</v>
      </c>
      <c r="AN94" s="5">
        <f t="shared" si="307"/>
        <v>6.5499918305368986E-3</v>
      </c>
      <c r="AO94" s="5">
        <f t="shared" si="308"/>
        <v>3.5808992643174852E-3</v>
      </c>
      <c r="AP94" s="5">
        <f t="shared" si="309"/>
        <v>1.3051252452364697E-3</v>
      </c>
      <c r="AQ94" s="5">
        <f t="shared" si="310"/>
        <v>3.5675785187402024E-4</v>
      </c>
      <c r="AR94" s="5">
        <f t="shared" si="311"/>
        <v>8.755282339470967E-4</v>
      </c>
      <c r="AS94" s="5">
        <f t="shared" si="312"/>
        <v>1.4063368259391732E-3</v>
      </c>
      <c r="AT94" s="5">
        <f t="shared" si="313"/>
        <v>1.1294800049316143E-3</v>
      </c>
      <c r="AU94" s="5">
        <f t="shared" si="314"/>
        <v>6.0475084773918249E-4</v>
      </c>
      <c r="AV94" s="5">
        <f t="shared" si="315"/>
        <v>2.4284864688468069E-4</v>
      </c>
      <c r="AW94" s="5">
        <f t="shared" si="316"/>
        <v>3.8061238072266427E-6</v>
      </c>
      <c r="AX94" s="5">
        <f t="shared" si="317"/>
        <v>1.6037156237236937E-3</v>
      </c>
      <c r="AY94" s="5">
        <f t="shared" si="318"/>
        <v>1.7535118350509159E-3</v>
      </c>
      <c r="AZ94" s="5">
        <f t="shared" si="319"/>
        <v>9.5864993462001463E-4</v>
      </c>
      <c r="BA94" s="5">
        <f t="shared" si="320"/>
        <v>3.4939777376154181E-4</v>
      </c>
      <c r="BB94" s="5">
        <f t="shared" si="321"/>
        <v>9.5508381032157358E-5</v>
      </c>
      <c r="BC94" s="5">
        <f t="shared" si="322"/>
        <v>2.0885882011622146E-5</v>
      </c>
      <c r="BD94" s="5">
        <f t="shared" si="323"/>
        <v>1.5955126306233151E-4</v>
      </c>
      <c r="BE94" s="5">
        <f t="shared" si="324"/>
        <v>2.5628278811534424E-4</v>
      </c>
      <c r="BF94" s="5">
        <f t="shared" si="325"/>
        <v>2.0582998286423801E-4</v>
      </c>
      <c r="BG94" s="5">
        <f t="shared" si="326"/>
        <v>1.1020633927452825E-4</v>
      </c>
      <c r="BH94" s="5">
        <f t="shared" si="327"/>
        <v>4.4255349903165079E-5</v>
      </c>
      <c r="BI94" s="5">
        <f t="shared" si="328"/>
        <v>1.4217229302374583E-5</v>
      </c>
      <c r="BJ94" s="8">
        <f t="shared" si="329"/>
        <v>0.49131559739946101</v>
      </c>
      <c r="BK94" s="8">
        <f t="shared" si="330"/>
        <v>0.25020002822270826</v>
      </c>
      <c r="BL94" s="8">
        <f t="shared" si="331"/>
        <v>0.24407862234649871</v>
      </c>
      <c r="BM94" s="8">
        <f t="shared" si="332"/>
        <v>0.5047878172544723</v>
      </c>
      <c r="BN94" s="8">
        <f t="shared" si="333"/>
        <v>0.49370334685192457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1.4847999999999999</v>
      </c>
      <c r="F95">
        <f>VLOOKUP(B95,home!$B$2:$E$405,3,FALSE)</f>
        <v>0.53879999999999995</v>
      </c>
      <c r="G95">
        <f>VLOOKUP(C95,away!$B$2:$E$405,4,FALSE)</f>
        <v>2.0205000000000002</v>
      </c>
      <c r="H95">
        <f>VLOOKUP(A95,away!$A$2:$E$405,3,FALSE)</f>
        <v>1.1818</v>
      </c>
      <c r="I95">
        <f>VLOOKUP(C95,away!$B$2:$E$405,3,FALSE)</f>
        <v>0.33850000000000002</v>
      </c>
      <c r="J95">
        <f>VLOOKUP(B95,home!$B$2:$E$405,4,FALSE)</f>
        <v>1.0154000000000001</v>
      </c>
      <c r="K95" s="3">
        <f t="shared" si="278"/>
        <v>1.61642068992</v>
      </c>
      <c r="L95" s="3">
        <f t="shared" si="279"/>
        <v>0.40619990522000005</v>
      </c>
      <c r="M95" s="5">
        <f t="shared" si="280"/>
        <v>0.13230828392235508</v>
      </c>
      <c r="N95" s="5">
        <f t="shared" si="281"/>
        <v>0.21386584757990446</v>
      </c>
      <c r="O95" s="5">
        <f t="shared" si="282"/>
        <v>5.3743612389081492E-2</v>
      </c>
      <c r="P95" s="5">
        <f t="shared" si="283"/>
        <v>8.6872287016752175E-2</v>
      </c>
      <c r="Q95" s="5">
        <f t="shared" si="284"/>
        <v>0.17284859044771739</v>
      </c>
      <c r="R95" s="5">
        <f t="shared" si="285"/>
        <v>1.091532512931266E-2</v>
      </c>
      <c r="S95" s="5">
        <f t="shared" si="286"/>
        <v>1.4259867235429099E-2</v>
      </c>
      <c r="T95" s="5">
        <f t="shared" si="287"/>
        <v>7.0211081057273417E-2</v>
      </c>
      <c r="U95" s="5">
        <f t="shared" si="288"/>
        <v>1.7643757376224683E-2</v>
      </c>
      <c r="V95" s="5">
        <f t="shared" si="289"/>
        <v>1.0403205827518179E-3</v>
      </c>
      <c r="W95" s="5">
        <f t="shared" si="290"/>
        <v>9.3132012607732961E-2</v>
      </c>
      <c r="X95" s="5">
        <f t="shared" si="291"/>
        <v>3.7830214694208983E-2</v>
      </c>
      <c r="Y95" s="5">
        <f t="shared" si="292"/>
        <v>7.6833148116199693E-3</v>
      </c>
      <c r="Z95" s="5">
        <f t="shared" si="293"/>
        <v>1.4779346776574291E-3</v>
      </c>
      <c r="AA95" s="5">
        <f t="shared" si="294"/>
        <v>2.3889641913157141E-3</v>
      </c>
      <c r="AB95" s="5">
        <f t="shared" si="295"/>
        <v>1.9307855731603612E-3</v>
      </c>
      <c r="AC95" s="5">
        <f t="shared" si="296"/>
        <v>4.2691501230606643E-5</v>
      </c>
      <c r="AD95" s="5">
        <f t="shared" si="297"/>
        <v>3.7635128018257455E-2</v>
      </c>
      <c r="AE95" s="5">
        <f t="shared" si="298"/>
        <v>1.5287385433958748E-2</v>
      </c>
      <c r="AF95" s="5">
        <f t="shared" si="299"/>
        <v>3.104867257167826E-3</v>
      </c>
      <c r="AG95" s="5">
        <f t="shared" si="300"/>
        <v>4.2039892852741744E-4</v>
      </c>
      <c r="AH95" s="5">
        <f t="shared" si="301"/>
        <v>1.5008423149644978E-4</v>
      </c>
      <c r="AI95" s="5">
        <f t="shared" si="302"/>
        <v>2.4259925702160433E-4</v>
      </c>
      <c r="AJ95" s="5">
        <f t="shared" si="303"/>
        <v>1.9607122920447059E-4</v>
      </c>
      <c r="AK95" s="5">
        <f t="shared" si="304"/>
        <v>1.0564453052805094E-4</v>
      </c>
      <c r="AL95" s="5">
        <f t="shared" si="305"/>
        <v>1.1212323939618885E-6</v>
      </c>
      <c r="AM95" s="5">
        <f t="shared" si="306"/>
        <v>1.2166839919299835E-2</v>
      </c>
      <c r="AN95" s="5">
        <f t="shared" si="307"/>
        <v>4.9421692220465059E-3</v>
      </c>
      <c r="AO95" s="5">
        <f t="shared" si="308"/>
        <v>1.0037543347882459E-3</v>
      </c>
      <c r="AP95" s="5">
        <f t="shared" si="309"/>
        <v>1.3590830521838322E-4</v>
      </c>
      <c r="AQ95" s="5">
        <f t="shared" si="310"/>
        <v>1.3801485174579527E-5</v>
      </c>
      <c r="AR95" s="5">
        <f t="shared" si="311"/>
        <v>1.2192840121774895E-5</v>
      </c>
      <c r="AS95" s="5">
        <f t="shared" si="312"/>
        <v>1.9708759041723631E-5</v>
      </c>
      <c r="AT95" s="5">
        <f t="shared" si="313"/>
        <v>1.592882294384498E-5</v>
      </c>
      <c r="AU95" s="5">
        <f t="shared" si="314"/>
        <v>8.5825596575011423E-6</v>
      </c>
      <c r="AV95" s="5">
        <f t="shared" si="315"/>
        <v>3.4682567507143884E-6</v>
      </c>
      <c r="AW95" s="5">
        <f t="shared" si="316"/>
        <v>2.0449719450903935E-8</v>
      </c>
      <c r="AX95" s="5">
        <f t="shared" si="317"/>
        <v>3.2777886294168114E-3</v>
      </c>
      <c r="AY95" s="5">
        <f t="shared" si="318"/>
        <v>1.3314374306003026E-3</v>
      </c>
      <c r="AZ95" s="5">
        <f t="shared" si="319"/>
        <v>2.7041487905810161E-4</v>
      </c>
      <c r="BA95" s="5">
        <f t="shared" si="320"/>
        <v>3.6614166081159552E-5</v>
      </c>
      <c r="BB95" s="5">
        <f t="shared" si="321"/>
        <v>3.7181676979690881E-6</v>
      </c>
      <c r="BC95" s="5">
        <f t="shared" si="322"/>
        <v>3.0206387330142203E-7</v>
      </c>
      <c r="BD95" s="5">
        <f t="shared" si="323"/>
        <v>8.2545508363792856E-7</v>
      </c>
      <c r="BE95" s="5">
        <f t="shared" si="324"/>
        <v>1.3342826757919917E-6</v>
      </c>
      <c r="BF95" s="5">
        <f t="shared" si="325"/>
        <v>1.0783810616759977E-6</v>
      </c>
      <c r="BG95" s="5">
        <f t="shared" si="326"/>
        <v>5.810391532369928E-7</v>
      </c>
      <c r="BH95" s="5">
        <f t="shared" si="327"/>
        <v>2.3480092723646808E-7</v>
      </c>
      <c r="BI95" s="5">
        <f t="shared" si="328"/>
        <v>7.5907415359485404E-8</v>
      </c>
      <c r="BJ95" s="8">
        <f t="shared" si="329"/>
        <v>0.67520158943962372</v>
      </c>
      <c r="BK95" s="8">
        <f t="shared" si="330"/>
        <v>0.23585600892151304</v>
      </c>
      <c r="BL95" s="8">
        <f t="shared" si="331"/>
        <v>8.7380855012177988E-2</v>
      </c>
      <c r="BM95" s="8">
        <f t="shared" si="332"/>
        <v>0.32803102458496802</v>
      </c>
      <c r="BN95" s="8">
        <f t="shared" si="333"/>
        <v>0.67055394648512323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1.6092</v>
      </c>
      <c r="F98">
        <f>VLOOKUP(B98,home!$B$2:$E$405,3,FALSE)</f>
        <v>0.87</v>
      </c>
      <c r="G98">
        <f>VLOOKUP(C98,away!$B$2:$E$405,4,FALSE)</f>
        <v>1.0874999999999999</v>
      </c>
      <c r="H98">
        <f>VLOOKUP(A98,away!$A$2:$E$405,3,FALSE)</f>
        <v>1.1609</v>
      </c>
      <c r="I98">
        <f>VLOOKUP(C98,away!$B$2:$E$405,3,FALSE)</f>
        <v>0.64610000000000001</v>
      </c>
      <c r="J98">
        <f>VLOOKUP(B98,home!$B$2:$E$405,4,FALSE)</f>
        <v>0.86140000000000005</v>
      </c>
      <c r="K98" s="3">
        <f t="shared" si="278"/>
        <v>1.52250435</v>
      </c>
      <c r="L98" s="3">
        <f t="shared" si="279"/>
        <v>0.64609952188600006</v>
      </c>
      <c r="M98" s="5">
        <f t="shared" si="280"/>
        <v>0.1143371348196031</v>
      </c>
      <c r="N98" s="5">
        <f t="shared" si="281"/>
        <v>0.17407878512938219</v>
      </c>
      <c r="O98" s="5">
        <f t="shared" si="282"/>
        <v>7.3873168140760698E-2</v>
      </c>
      <c r="P98" s="5">
        <f t="shared" si="283"/>
        <v>0.11247221984258958</v>
      </c>
      <c r="Q98" s="5">
        <f t="shared" si="284"/>
        <v>0.13251785380109987</v>
      </c>
      <c r="R98" s="5">
        <f t="shared" si="285"/>
        <v>2.3864709307974789E-2</v>
      </c>
      <c r="S98" s="5">
        <f t="shared" si="286"/>
        <v>2.7659430718371823E-2</v>
      </c>
      <c r="T98" s="5">
        <f t="shared" si="287"/>
        <v>8.56197219822495E-2</v>
      </c>
      <c r="U98" s="5">
        <f t="shared" si="288"/>
        <v>3.6334123732877102E-2</v>
      </c>
      <c r="V98" s="5">
        <f t="shared" si="289"/>
        <v>3.0231429937301771E-3</v>
      </c>
      <c r="W98" s="5">
        <f t="shared" si="290"/>
        <v>6.7253002954946212E-2</v>
      </c>
      <c r="X98" s="5">
        <f t="shared" si="291"/>
        <v>4.3452133054588504E-2</v>
      </c>
      <c r="Y98" s="5">
        <f t="shared" si="292"/>
        <v>1.4037201195748245E-2</v>
      </c>
      <c r="Z98" s="5">
        <f t="shared" si="293"/>
        <v>5.139659091276963E-3</v>
      </c>
      <c r="AA98" s="5">
        <f t="shared" si="294"/>
        <v>7.8251533239862229E-3</v>
      </c>
      <c r="AB98" s="5">
        <f t="shared" si="295"/>
        <v>5.9569149875929933E-3</v>
      </c>
      <c r="AC98" s="5">
        <f t="shared" si="296"/>
        <v>1.8586459461687301E-4</v>
      </c>
      <c r="AD98" s="5">
        <f t="shared" si="297"/>
        <v>2.5598247387367101E-2</v>
      </c>
      <c r="AE98" s="5">
        <f t="shared" si="298"/>
        <v>1.6539015398097438E-2</v>
      </c>
      <c r="AF98" s="5">
        <f t="shared" si="299"/>
        <v>5.3429249705879726E-3</v>
      </c>
      <c r="AG98" s="5">
        <f t="shared" si="300"/>
        <v>1.1506870896565537E-3</v>
      </c>
      <c r="AH98" s="5">
        <f t="shared" si="301"/>
        <v>8.3018282038276969E-4</v>
      </c>
      <c r="AI98" s="5">
        <f t="shared" si="302"/>
        <v>1.2639569553280355E-3</v>
      </c>
      <c r="AJ98" s="5">
        <f t="shared" si="303"/>
        <v>9.6218998134984504E-4</v>
      </c>
      <c r="AK98" s="5">
        <f t="shared" si="304"/>
        <v>4.8831281071051952E-4</v>
      </c>
      <c r="AL98" s="5">
        <f t="shared" si="305"/>
        <v>7.3133207613380324E-6</v>
      </c>
      <c r="AM98" s="5">
        <f t="shared" si="306"/>
        <v>7.7946885999285046E-3</v>
      </c>
      <c r="AN98" s="5">
        <f t="shared" si="307"/>
        <v>5.0361445776640626E-3</v>
      </c>
      <c r="AO98" s="5">
        <f t="shared" si="308"/>
        <v>1.6269253018887612E-3</v>
      </c>
      <c r="AP98" s="5">
        <f t="shared" si="309"/>
        <v>3.503852198981884E-4</v>
      </c>
      <c r="AQ98" s="5">
        <f t="shared" si="310"/>
        <v>5.6595930763035116E-5</v>
      </c>
      <c r="AR98" s="5">
        <f t="shared" si="311"/>
        <v>1.0727614466545574E-4</v>
      </c>
      <c r="AS98" s="5">
        <f t="shared" si="312"/>
        <v>1.6332839690438565E-4</v>
      </c>
      <c r="AT98" s="5">
        <f t="shared" si="313"/>
        <v>1.2433409738272689E-4</v>
      </c>
      <c r="AU98" s="5">
        <f t="shared" si="314"/>
        <v>6.3099734706175117E-5</v>
      </c>
      <c r="AV98" s="5">
        <f t="shared" si="315"/>
        <v>2.401740514349938E-5</v>
      </c>
      <c r="AW98" s="5">
        <f t="shared" si="316"/>
        <v>1.9983432274561641E-7</v>
      </c>
      <c r="AX98" s="5">
        <f t="shared" si="317"/>
        <v>1.9779078833810958E-3</v>
      </c>
      <c r="AY98" s="5">
        <f t="shared" si="318"/>
        <v>1.2779253377870764E-3</v>
      </c>
      <c r="AZ98" s="5">
        <f t="shared" si="319"/>
        <v>4.1283347487511756E-4</v>
      </c>
      <c r="BA98" s="5">
        <f t="shared" si="320"/>
        <v>8.8910503578449842E-5</v>
      </c>
      <c r="BB98" s="5">
        <f t="shared" si="321"/>
        <v>1.4361258463169983E-5</v>
      </c>
      <c r="BC98" s="5">
        <f t="shared" si="322"/>
        <v>1.8557604453470801E-6</v>
      </c>
      <c r="BD98" s="5">
        <f t="shared" si="323"/>
        <v>1.1551844296354052E-5</v>
      </c>
      <c r="BE98" s="5">
        <f t="shared" si="324"/>
        <v>1.7587733191721731E-5</v>
      </c>
      <c r="BF98" s="5">
        <f t="shared" si="325"/>
        <v>1.3388700145517863E-5</v>
      </c>
      <c r="BG98" s="5">
        <f t="shared" si="326"/>
        <v>6.794784737465529E-6</v>
      </c>
      <c r="BH98" s="5">
        <f t="shared" si="327"/>
        <v>2.5862723300262173E-6</v>
      </c>
      <c r="BI98" s="5">
        <f t="shared" si="328"/>
        <v>7.8752217454990983E-7</v>
      </c>
      <c r="BJ98" s="8">
        <f t="shared" si="329"/>
        <v>0.58422810681239634</v>
      </c>
      <c r="BK98" s="8">
        <f t="shared" si="330"/>
        <v>0.25896303162745998</v>
      </c>
      <c r="BL98" s="8">
        <f t="shared" si="331"/>
        <v>0.15193346469664085</v>
      </c>
      <c r="BM98" s="8">
        <f t="shared" si="332"/>
        <v>0.36784266568289947</v>
      </c>
      <c r="BN98" s="8">
        <f t="shared" si="333"/>
        <v>0.63114387104141023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1.25</v>
      </c>
      <c r="F99">
        <f>VLOOKUP(B99,home!$B$2:$E$405,3,FALSE)</f>
        <v>0.96</v>
      </c>
      <c r="G99">
        <f>VLOOKUP(C99,away!$B$2:$E$405,4,FALSE)</f>
        <v>0.64</v>
      </c>
      <c r="H99">
        <f>VLOOKUP(A99,away!$A$2:$E$405,3,FALSE)</f>
        <v>0.84089999999999998</v>
      </c>
      <c r="I99">
        <f>VLOOKUP(C99,away!$B$2:$E$405,3,FALSE)</f>
        <v>0.71350000000000002</v>
      </c>
      <c r="J99">
        <f>VLOOKUP(B99,home!$B$2:$E$405,4,FALSE)</f>
        <v>0.95140000000000002</v>
      </c>
      <c r="K99" s="3">
        <f t="shared" si="278"/>
        <v>0.76800000000000002</v>
      </c>
      <c r="L99" s="3">
        <f t="shared" si="279"/>
        <v>0.57082301750999997</v>
      </c>
      <c r="M99" s="5">
        <f t="shared" si="280"/>
        <v>0.26215403778430585</v>
      </c>
      <c r="N99" s="5">
        <f t="shared" si="281"/>
        <v>0.2013343010183469</v>
      </c>
      <c r="O99" s="5">
        <f t="shared" si="282"/>
        <v>0.14964355890046799</v>
      </c>
      <c r="P99" s="5">
        <f t="shared" si="283"/>
        <v>0.11492625323555941</v>
      </c>
      <c r="Q99" s="5">
        <f t="shared" si="284"/>
        <v>7.731237159104519E-2</v>
      </c>
      <c r="R99" s="5">
        <f t="shared" si="285"/>
        <v>4.2709993921250279E-2</v>
      </c>
      <c r="S99" s="5">
        <f t="shared" si="286"/>
        <v>1.2595689727303761E-2</v>
      </c>
      <c r="T99" s="5">
        <f t="shared" si="287"/>
        <v>4.4131681242454805E-2</v>
      </c>
      <c r="U99" s="5">
        <f t="shared" si="288"/>
        <v>3.2801275331520219E-2</v>
      </c>
      <c r="V99" s="5">
        <f t="shared" si="289"/>
        <v>6.1353895404878882E-4</v>
      </c>
      <c r="W99" s="5">
        <f t="shared" si="290"/>
        <v>1.9791967127307571E-2</v>
      </c>
      <c r="X99" s="5">
        <f t="shared" si="291"/>
        <v>1.1297710398068431E-2</v>
      </c>
      <c r="Y99" s="5">
        <f t="shared" si="292"/>
        <v>3.2244965701897629E-3</v>
      </c>
      <c r="Z99" s="5">
        <f t="shared" si="293"/>
        <v>8.1266158693206157E-3</v>
      </c>
      <c r="AA99" s="5">
        <f t="shared" si="294"/>
        <v>6.2412409876382328E-3</v>
      </c>
      <c r="AB99" s="5">
        <f t="shared" si="295"/>
        <v>2.3966365392530807E-3</v>
      </c>
      <c r="AC99" s="5">
        <f t="shared" si="296"/>
        <v>1.6810663541282819E-5</v>
      </c>
      <c r="AD99" s="5">
        <f t="shared" si="297"/>
        <v>3.8000576884430538E-3</v>
      </c>
      <c r="AE99" s="5">
        <f t="shared" si="298"/>
        <v>2.1691603964291389E-3</v>
      </c>
      <c r="AF99" s="5">
        <f t="shared" si="299"/>
        <v>6.1910334147643456E-4</v>
      </c>
      <c r="AG99" s="5">
        <f t="shared" si="300"/>
        <v>1.1779947917736744E-4</v>
      </c>
      <c r="AH99" s="5">
        <f t="shared" si="301"/>
        <v>1.159714848167561E-3</v>
      </c>
      <c r="AI99" s="5">
        <f t="shared" si="302"/>
        <v>8.906610033926868E-4</v>
      </c>
      <c r="AJ99" s="5">
        <f t="shared" si="303"/>
        <v>3.4201382530279166E-4</v>
      </c>
      <c r="AK99" s="5">
        <f t="shared" si="304"/>
        <v>8.7555539277514677E-5</v>
      </c>
      <c r="AL99" s="5">
        <f t="shared" si="305"/>
        <v>2.9478646852547802E-7</v>
      </c>
      <c r="AM99" s="5">
        <f t="shared" si="306"/>
        <v>5.8368886094485313E-4</v>
      </c>
      <c r="AN99" s="5">
        <f t="shared" si="307"/>
        <v>3.331830368915158E-4</v>
      </c>
      <c r="AO99" s="5">
        <f t="shared" si="308"/>
        <v>9.5094273250780355E-5</v>
      </c>
      <c r="AP99" s="5">
        <f t="shared" si="309"/>
        <v>1.8094000001643644E-5</v>
      </c>
      <c r="AQ99" s="5">
        <f t="shared" si="310"/>
        <v>2.5821179199410414E-6</v>
      </c>
      <c r="AR99" s="5">
        <f t="shared" si="311"/>
        <v>1.3239838581643174E-4</v>
      </c>
      <c r="AS99" s="5">
        <f t="shared" si="312"/>
        <v>1.0168196030701958E-4</v>
      </c>
      <c r="AT99" s="5">
        <f t="shared" si="313"/>
        <v>3.9045872757895511E-5</v>
      </c>
      <c r="AU99" s="5">
        <f t="shared" si="314"/>
        <v>9.9957434260212525E-6</v>
      </c>
      <c r="AV99" s="5">
        <f t="shared" si="315"/>
        <v>1.9191827377960802E-6</v>
      </c>
      <c r="AW99" s="5">
        <f t="shared" si="316"/>
        <v>3.5897792316763722E-9</v>
      </c>
      <c r="AX99" s="5">
        <f t="shared" si="317"/>
        <v>7.4712174200941187E-5</v>
      </c>
      <c r="AY99" s="5">
        <f t="shared" si="318"/>
        <v>4.264742872211401E-5</v>
      </c>
      <c r="AZ99" s="5">
        <f t="shared" si="319"/>
        <v>1.2172066976099884E-5</v>
      </c>
      <c r="BA99" s="5">
        <f t="shared" si="320"/>
        <v>2.3160320002103856E-6</v>
      </c>
      <c r="BB99" s="5">
        <f t="shared" si="321"/>
        <v>3.305110937524532E-7</v>
      </c>
      <c r="BC99" s="5">
        <f t="shared" si="322"/>
        <v>3.7732667971261176E-8</v>
      </c>
      <c r="BD99" s="5">
        <f t="shared" si="323"/>
        <v>1.2596007684198124E-5</v>
      </c>
      <c r="BE99" s="5">
        <f t="shared" si="324"/>
        <v>9.6737339014641591E-6</v>
      </c>
      <c r="BF99" s="5">
        <f t="shared" si="325"/>
        <v>3.7147138181622366E-6</v>
      </c>
      <c r="BG99" s="5">
        <f t="shared" si="326"/>
        <v>9.5096673744953269E-7</v>
      </c>
      <c r="BH99" s="5">
        <f t="shared" si="327"/>
        <v>1.8258561359031027E-7</v>
      </c>
      <c r="BI99" s="5">
        <f t="shared" si="328"/>
        <v>2.8045150247471663E-8</v>
      </c>
      <c r="BJ99" s="8">
        <f t="shared" si="329"/>
        <v>0.3649635070876085</v>
      </c>
      <c r="BK99" s="8">
        <f t="shared" si="330"/>
        <v>0.39034927257994972</v>
      </c>
      <c r="BL99" s="8">
        <f t="shared" si="331"/>
        <v>0.23658483809422068</v>
      </c>
      <c r="BM99" s="8">
        <f t="shared" si="332"/>
        <v>0.15190107334118094</v>
      </c>
      <c r="BN99" s="8">
        <f t="shared" si="333"/>
        <v>0.8480805164509756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1.25</v>
      </c>
      <c r="F100">
        <f>VLOOKUP(B100,home!$B$2:$E$405,3,FALSE)</f>
        <v>0.32</v>
      </c>
      <c r="G100">
        <f>VLOOKUP(C100,away!$B$2:$E$405,4,FALSE)</f>
        <v>2.56</v>
      </c>
      <c r="H100">
        <f>VLOOKUP(A100,away!$A$2:$E$405,3,FALSE)</f>
        <v>0.84089999999999998</v>
      </c>
      <c r="I100">
        <f>VLOOKUP(C100,away!$B$2:$E$405,3,FALSE)</f>
        <v>0</v>
      </c>
      <c r="J100">
        <f>VLOOKUP(B100,home!$B$2:$E$405,4,FALSE)</f>
        <v>0.95140000000000002</v>
      </c>
      <c r="K100" s="3">
        <f t="shared" si="278"/>
        <v>1.024</v>
      </c>
      <c r="L100" s="3">
        <f t="shared" si="279"/>
        <v>0</v>
      </c>
      <c r="M100" s="5">
        <f t="shared" si="280"/>
        <v>0.35915544132940458</v>
      </c>
      <c r="N100" s="5">
        <f t="shared" si="281"/>
        <v>0.36777517192131032</v>
      </c>
      <c r="O100" s="5">
        <f t="shared" si="282"/>
        <v>0</v>
      </c>
      <c r="P100" s="5">
        <f t="shared" si="283"/>
        <v>0</v>
      </c>
      <c r="Q100" s="5">
        <f t="shared" si="284"/>
        <v>0.18830088802371087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6.4273369778759984E-2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1.6453982663362555E-2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3.3697756494566523E-3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5.7510837750726846E-4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0.64074829641410758</v>
      </c>
      <c r="BK100" s="8">
        <f t="shared" si="330"/>
        <v>0.35915544132940458</v>
      </c>
      <c r="BL100" s="8">
        <f t="shared" si="331"/>
        <v>0</v>
      </c>
      <c r="BM100" s="8">
        <f t="shared" si="332"/>
        <v>8.4672236469086448E-2</v>
      </c>
      <c r="BN100" s="8">
        <f t="shared" si="333"/>
        <v>0.91523150127442587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1.3125</v>
      </c>
      <c r="F101">
        <f>VLOOKUP(B101,home!$B$2:$E$405,3,FALSE)</f>
        <v>0.76190000000000002</v>
      </c>
      <c r="G101">
        <f>VLOOKUP(C101,away!$B$2:$E$405,4,FALSE)</f>
        <v>1.0159</v>
      </c>
      <c r="H101">
        <f>VLOOKUP(A101,away!$A$2:$E$405,3,FALSE)</f>
        <v>1.2</v>
      </c>
      <c r="I101">
        <f>VLOOKUP(C101,away!$B$2:$E$405,3,FALSE)</f>
        <v>0.83330000000000004</v>
      </c>
      <c r="J101">
        <f>VLOOKUP(B101,home!$B$2:$E$405,4,FALSE)</f>
        <v>1.5</v>
      </c>
      <c r="K101" s="3">
        <f t="shared" si="278"/>
        <v>1.015893650625</v>
      </c>
      <c r="L101" s="3">
        <f t="shared" si="279"/>
        <v>1.4999400000000001</v>
      </c>
      <c r="M101" s="5">
        <f t="shared" si="280"/>
        <v>8.0795528880381745E-2</v>
      </c>
      <c r="N101" s="5">
        <f t="shared" si="281"/>
        <v>8.2079664788468634E-2</v>
      </c>
      <c r="O101" s="5">
        <f t="shared" si="282"/>
        <v>0.12118844558883979</v>
      </c>
      <c r="P101" s="5">
        <f t="shared" si="283"/>
        <v>0.12311457240281563</v>
      </c>
      <c r="Q101" s="5">
        <f t="shared" si="284"/>
        <v>4.1692105152016823E-2</v>
      </c>
      <c r="R101" s="5">
        <f t="shared" si="285"/>
        <v>9.0887698538262202E-2</v>
      </c>
      <c r="S101" s="5">
        <f t="shared" si="286"/>
        <v>4.6899866081601051E-2</v>
      </c>
      <c r="T101" s="5">
        <f t="shared" si="287"/>
        <v>6.2535656201716111E-2</v>
      </c>
      <c r="U101" s="5">
        <f t="shared" si="288"/>
        <v>9.233223586493966E-2</v>
      </c>
      <c r="V101" s="5">
        <f t="shared" si="289"/>
        <v>7.9405617260691081E-3</v>
      </c>
      <c r="W101" s="5">
        <f t="shared" si="290"/>
        <v>1.4118248301707917E-2</v>
      </c>
      <c r="X101" s="5">
        <f t="shared" si="291"/>
        <v>2.1176525357663775E-2</v>
      </c>
      <c r="Y101" s="5">
        <f t="shared" si="292"/>
        <v>1.5881758722487104E-2</v>
      </c>
      <c r="Z101" s="5">
        <f t="shared" si="293"/>
        <v>4.5442031515160367E-2</v>
      </c>
      <c r="AA101" s="5">
        <f t="shared" si="294"/>
        <v>4.6164271287752565E-2</v>
      </c>
      <c r="AB101" s="5">
        <f t="shared" si="295"/>
        <v>2.3448995043478905E-2</v>
      </c>
      <c r="AC101" s="5">
        <f t="shared" si="296"/>
        <v>7.5622908461811544E-4</v>
      </c>
      <c r="AD101" s="5">
        <f t="shared" si="297"/>
        <v>3.5856597019130656E-3</v>
      </c>
      <c r="AE101" s="5">
        <f t="shared" si="298"/>
        <v>5.3782744132874838E-3</v>
      </c>
      <c r="AF101" s="5">
        <f t="shared" si="299"/>
        <v>4.033544461733215E-3</v>
      </c>
      <c r="AG101" s="5">
        <f t="shared" si="300"/>
        <v>2.0166915599773741E-3</v>
      </c>
      <c r="AH101" s="5">
        <f t="shared" si="301"/>
        <v>1.7040080187712404E-2</v>
      </c>
      <c r="AI101" s="5">
        <f t="shared" si="302"/>
        <v>1.7310909268837889E-2</v>
      </c>
      <c r="AJ101" s="5">
        <f t="shared" si="303"/>
        <v>8.7930214063789355E-3</v>
      </c>
      <c r="AK101" s="5">
        <f t="shared" si="304"/>
        <v>2.9775915388500235E-3</v>
      </c>
      <c r="AL101" s="5">
        <f t="shared" si="305"/>
        <v>4.6093055732908781E-5</v>
      </c>
      <c r="AM101" s="5">
        <f t="shared" si="306"/>
        <v>7.2852978489508296E-4</v>
      </c>
      <c r="AN101" s="5">
        <f t="shared" si="307"/>
        <v>1.0927509655555307E-3</v>
      </c>
      <c r="AO101" s="5">
        <f t="shared" si="308"/>
        <v>8.1953044163768167E-4</v>
      </c>
      <c r="AP101" s="5">
        <f t="shared" si="309"/>
        <v>4.0974883021000831E-4</v>
      </c>
      <c r="AQ101" s="5">
        <f t="shared" si="310"/>
        <v>1.536496650962999E-4</v>
      </c>
      <c r="AR101" s="5">
        <f t="shared" si="311"/>
        <v>5.1118195753514645E-3</v>
      </c>
      <c r="AS101" s="5">
        <f t="shared" si="312"/>
        <v>5.1930650497401367E-3</v>
      </c>
      <c r="AT101" s="5">
        <f t="shared" si="313"/>
        <v>2.6378009056568018E-3</v>
      </c>
      <c r="AU101" s="5">
        <f t="shared" si="314"/>
        <v>8.932417305565402E-4</v>
      </c>
      <c r="AV101" s="5">
        <f t="shared" si="315"/>
        <v>2.2685965063641905E-4</v>
      </c>
      <c r="AW101" s="5">
        <f t="shared" si="316"/>
        <v>1.9509904013025007E-6</v>
      </c>
      <c r="AX101" s="5">
        <f t="shared" si="317"/>
        <v>1.2335146379435191E-4</v>
      </c>
      <c r="AY101" s="5">
        <f t="shared" si="318"/>
        <v>1.8501979460370022E-4</v>
      </c>
      <c r="AZ101" s="5">
        <f t="shared" si="319"/>
        <v>1.3875929535893709E-4</v>
      </c>
      <c r="BA101" s="5">
        <f t="shared" si="320"/>
        <v>6.9376872493561402E-5</v>
      </c>
      <c r="BB101" s="5">
        <f t="shared" si="321"/>
        <v>2.6015286531998118E-5</v>
      </c>
      <c r="BC101" s="5">
        <f t="shared" si="322"/>
        <v>7.8042737761610452E-6</v>
      </c>
      <c r="BD101" s="5">
        <f t="shared" si="323"/>
        <v>1.2779037756421134E-3</v>
      </c>
      <c r="BE101" s="5">
        <f t="shared" si="324"/>
        <v>1.2982143317845376E-3</v>
      </c>
      <c r="BF101" s="5">
        <f t="shared" si="325"/>
        <v>6.5942384840514433E-4</v>
      </c>
      <c r="BG101" s="5">
        <f t="shared" si="326"/>
        <v>2.2330150022182961E-4</v>
      </c>
      <c r="BH101" s="5">
        <f t="shared" si="327"/>
        <v>5.6712644062598428E-5</v>
      </c>
      <c r="BI101" s="5">
        <f t="shared" si="328"/>
        <v>1.1522803002669874E-5</v>
      </c>
      <c r="BJ101" s="8">
        <f t="shared" si="329"/>
        <v>0.25625266533492486</v>
      </c>
      <c r="BK101" s="8">
        <f t="shared" si="330"/>
        <v>0.2597378710258223</v>
      </c>
      <c r="BL101" s="8">
        <f t="shared" si="331"/>
        <v>0.43773311454011266</v>
      </c>
      <c r="BM101" s="8">
        <f t="shared" si="332"/>
        <v>0.45922459826103285</v>
      </c>
      <c r="BN101" s="8">
        <f t="shared" si="333"/>
        <v>0.53975801535078483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1.4943</v>
      </c>
      <c r="F102">
        <f>VLOOKUP(B102,home!$B$2:$E$405,3,FALSE)</f>
        <v>0.54749999999999999</v>
      </c>
      <c r="G102">
        <f>VLOOKUP(C102,away!$B$2:$E$405,4,FALSE)</f>
        <v>0.80310000000000004</v>
      </c>
      <c r="H102">
        <f>VLOOKUP(A102,away!$A$2:$E$405,3,FALSE)</f>
        <v>1.0455000000000001</v>
      </c>
      <c r="I102">
        <f>VLOOKUP(C102,away!$B$2:$E$405,3,FALSE)</f>
        <v>1.0521</v>
      </c>
      <c r="J102">
        <f>VLOOKUP(B102,home!$B$2:$E$405,4,FALSE)</f>
        <v>1.3912</v>
      </c>
      <c r="K102" s="3">
        <f t="shared" si="278"/>
        <v>0.657039600675</v>
      </c>
      <c r="L102" s="3">
        <f t="shared" si="279"/>
        <v>1.5302790291600001</v>
      </c>
      <c r="M102" s="5">
        <f t="shared" si="280"/>
        <v>0.11221724153436749</v>
      </c>
      <c r="N102" s="5">
        <f t="shared" si="281"/>
        <v>7.3731171566590842E-2</v>
      </c>
      <c r="O102" s="5">
        <f t="shared" si="282"/>
        <v>0.17172369143022514</v>
      </c>
      <c r="P102" s="5">
        <f t="shared" si="283"/>
        <v>0.11282926564375204</v>
      </c>
      <c r="Q102" s="5">
        <f t="shared" si="284"/>
        <v>2.4222149761706377E-2</v>
      </c>
      <c r="R102" s="5">
        <f t="shared" si="285"/>
        <v>0.1313925819028082</v>
      </c>
      <c r="S102" s="5">
        <f t="shared" si="286"/>
        <v>2.836115692125964E-2</v>
      </c>
      <c r="T102" s="5">
        <f t="shared" si="287"/>
        <v>3.7066647821512165E-2</v>
      </c>
      <c r="U102" s="5">
        <f t="shared" si="288"/>
        <v>8.6330129545078321E-2</v>
      </c>
      <c r="V102" s="5">
        <f t="shared" si="289"/>
        <v>3.1684262739735572E-3</v>
      </c>
      <c r="W102" s="5">
        <f t="shared" si="290"/>
        <v>5.3049705356405354E-3</v>
      </c>
      <c r="X102" s="5">
        <f t="shared" si="291"/>
        <v>8.1180851610024047E-3</v>
      </c>
      <c r="Y102" s="5">
        <f t="shared" si="292"/>
        <v>6.2114677394084833E-3</v>
      </c>
      <c r="Z102" s="5">
        <f t="shared" si="293"/>
        <v>6.7022437557685027E-2</v>
      </c>
      <c r="AA102" s="5">
        <f t="shared" si="294"/>
        <v>4.4036395609166487E-2</v>
      </c>
      <c r="AB102" s="5">
        <f t="shared" si="295"/>
        <v>1.4466827893106536E-2</v>
      </c>
      <c r="AC102" s="5">
        <f t="shared" si="296"/>
        <v>1.991066640310579E-4</v>
      </c>
      <c r="AD102" s="5">
        <f t="shared" si="297"/>
        <v>8.713939305824744E-4</v>
      </c>
      <c r="AE102" s="5">
        <f t="shared" si="298"/>
        <v>1.3334758581076656E-3</v>
      </c>
      <c r="AF102" s="5">
        <f t="shared" si="299"/>
        <v>1.0202950707766485E-3</v>
      </c>
      <c r="AG102" s="5">
        <f t="shared" si="300"/>
        <v>5.2044538345494089E-4</v>
      </c>
      <c r="AH102" s="5">
        <f t="shared" si="301"/>
        <v>2.5640757669427763E-2</v>
      </c>
      <c r="AI102" s="5">
        <f t="shared" si="302"/>
        <v>1.684699318012526E-2</v>
      </c>
      <c r="AJ102" s="5">
        <f t="shared" si="303"/>
        <v>5.5345708358219741E-3</v>
      </c>
      <c r="AK102" s="5">
        <f t="shared" si="304"/>
        <v>1.2121440706253238E-3</v>
      </c>
      <c r="AL102" s="5">
        <f t="shared" si="305"/>
        <v>8.007703051770848E-6</v>
      </c>
      <c r="AM102" s="5">
        <f t="shared" si="306"/>
        <v>1.1450806403610554E-4</v>
      </c>
      <c r="AN102" s="5">
        <f t="shared" si="307"/>
        <v>1.7522928906416271E-4</v>
      </c>
      <c r="AO102" s="5">
        <f t="shared" si="308"/>
        <v>1.3407485317475199E-4</v>
      </c>
      <c r="AP102" s="5">
        <f t="shared" si="309"/>
        <v>6.8390645383676325E-5</v>
      </c>
      <c r="AQ102" s="5">
        <f t="shared" si="310"/>
        <v>2.6164192605339533E-5</v>
      </c>
      <c r="AR102" s="5">
        <f t="shared" si="311"/>
        <v>7.8475027506597489E-3</v>
      </c>
      <c r="AS102" s="5">
        <f t="shared" si="312"/>
        <v>5.1561200735894454E-3</v>
      </c>
      <c r="AT102" s="5">
        <f t="shared" si="313"/>
        <v>1.6938875370917802E-3</v>
      </c>
      <c r="AU102" s="5">
        <f t="shared" si="314"/>
        <v>3.7098373031971423E-4</v>
      </c>
      <c r="AV102" s="5">
        <f t="shared" si="315"/>
        <v>6.0937750506546717E-5</v>
      </c>
      <c r="AW102" s="5">
        <f t="shared" si="316"/>
        <v>2.2364934559836462E-7</v>
      </c>
      <c r="AX102" s="5">
        <f t="shared" si="317"/>
        <v>1.2539388778058354E-5</v>
      </c>
      <c r="AY102" s="5">
        <f t="shared" si="318"/>
        <v>1.918876368554694E-5</v>
      </c>
      <c r="AZ102" s="5">
        <f t="shared" si="319"/>
        <v>1.468208133174972E-5</v>
      </c>
      <c r="BA102" s="5">
        <f t="shared" si="320"/>
        <v>7.489227055466039E-6</v>
      </c>
      <c r="BB102" s="5">
        <f t="shared" si="321"/>
        <v>2.8651517768993462E-6</v>
      </c>
      <c r="BC102" s="5">
        <f t="shared" si="322"/>
        <v>8.7689633590991621E-7</v>
      </c>
      <c r="BD102" s="5">
        <f t="shared" si="323"/>
        <v>2.0014781484350049E-3</v>
      </c>
      <c r="BE102" s="5">
        <f t="shared" si="324"/>
        <v>1.3150504034074738E-3</v>
      </c>
      <c r="BF102" s="5">
        <f t="shared" si="325"/>
        <v>4.3202009596117209E-4</v>
      </c>
      <c r="BG102" s="5">
        <f t="shared" si="326"/>
        <v>9.4618103777967916E-5</v>
      </c>
      <c r="BH102" s="5">
        <f t="shared" si="327"/>
        <v>1.5541960280725433E-5</v>
      </c>
      <c r="BI102" s="5">
        <f t="shared" si="328"/>
        <v>2.0423366753109099E-6</v>
      </c>
      <c r="BJ102" s="8">
        <f t="shared" si="329"/>
        <v>0.15897611138201015</v>
      </c>
      <c r="BK102" s="8">
        <f t="shared" si="330"/>
        <v>0.2568023935041211</v>
      </c>
      <c r="BL102" s="8">
        <f t="shared" si="331"/>
        <v>0.51617427502709012</v>
      </c>
      <c r="BM102" s="8">
        <f t="shared" si="332"/>
        <v>0.37284015051711622</v>
      </c>
      <c r="BN102" s="8">
        <f t="shared" si="333"/>
        <v>0.6261161018394501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1.4943</v>
      </c>
      <c r="F103">
        <f>VLOOKUP(B103,home!$B$2:$E$405,3,FALSE)</f>
        <v>1.0342</v>
      </c>
      <c r="G103">
        <f>VLOOKUP(C103,away!$B$2:$E$405,4,FALSE)</f>
        <v>0.73</v>
      </c>
      <c r="H103">
        <f>VLOOKUP(A103,away!$A$2:$E$405,3,FALSE)</f>
        <v>1.0455000000000001</v>
      </c>
      <c r="I103">
        <f>VLOOKUP(C103,away!$B$2:$E$405,3,FALSE)</f>
        <v>0.60870000000000002</v>
      </c>
      <c r="J103">
        <f>VLOOKUP(B103,home!$B$2:$E$405,4,FALSE)</f>
        <v>1.3912</v>
      </c>
      <c r="K103" s="3">
        <f t="shared" si="278"/>
        <v>1.1281456938000001</v>
      </c>
      <c r="L103" s="3">
        <f t="shared" si="279"/>
        <v>0.88535390652000012</v>
      </c>
      <c r="M103" s="5">
        <f t="shared" si="280"/>
        <v>0.13352058739697062</v>
      </c>
      <c r="N103" s="5">
        <f t="shared" si="281"/>
        <v>0.15063067570553895</v>
      </c>
      <c r="O103" s="5">
        <f t="shared" si="282"/>
        <v>0.11821297365275303</v>
      </c>
      <c r="P103" s="5">
        <f t="shared" si="283"/>
        <v>0.13336145717764616</v>
      </c>
      <c r="Q103" s="5">
        <f t="shared" si="284"/>
        <v>8.496667407569404E-2</v>
      </c>
      <c r="R103" s="5">
        <f t="shared" si="285"/>
        <v>5.2330159012405369E-2</v>
      </c>
      <c r="S103" s="5">
        <f t="shared" si="286"/>
        <v>3.3300629152543483E-2</v>
      </c>
      <c r="T103" s="5">
        <f t="shared" si="287"/>
        <v>7.5225576816927334E-2</v>
      </c>
      <c r="U103" s="5">
        <f t="shared" si="288"/>
        <v>5.9036043545714373E-2</v>
      </c>
      <c r="V103" s="5">
        <f t="shared" si="289"/>
        <v>3.6956601519035088E-3</v>
      </c>
      <c r="W103" s="5">
        <f t="shared" si="290"/>
        <v>3.1951595825000796E-2</v>
      </c>
      <c r="X103" s="5">
        <f t="shared" si="291"/>
        <v>2.8288470183212577E-2</v>
      </c>
      <c r="Y103" s="5">
        <f t="shared" si="292"/>
        <v>1.2522653793090898E-2</v>
      </c>
      <c r="Z103" s="5">
        <f t="shared" si="293"/>
        <v>1.5443570236815298E-2</v>
      </c>
      <c r="AA103" s="5">
        <f t="shared" si="294"/>
        <v>1.7422597259561023E-2</v>
      </c>
      <c r="AB103" s="5">
        <f t="shared" si="295"/>
        <v>9.8276140365927273E-3</v>
      </c>
      <c r="AC103" s="5">
        <f t="shared" si="296"/>
        <v>2.3070347834539036E-4</v>
      </c>
      <c r="AD103" s="5">
        <f t="shared" si="297"/>
        <v>9.0115138100031744E-3</v>
      </c>
      <c r="AE103" s="5">
        <f t="shared" si="298"/>
        <v>7.9783789553452399E-3</v>
      </c>
      <c r="AF103" s="5">
        <f t="shared" si="299"/>
        <v>3.5318444879059324E-3</v>
      </c>
      <c r="AG103" s="5">
        <f t="shared" si="300"/>
        <v>1.0423107715295491E-3</v>
      </c>
      <c r="AH103" s="5">
        <f t="shared" si="301"/>
        <v>3.4182563099451066E-3</v>
      </c>
      <c r="AI103" s="5">
        <f t="shared" si="302"/>
        <v>3.8562911363692496E-3</v>
      </c>
      <c r="AJ103" s="5">
        <f t="shared" si="303"/>
        <v>2.1752291197670395E-3</v>
      </c>
      <c r="AK103" s="5">
        <f t="shared" si="304"/>
        <v>8.1799178816451706E-4</v>
      </c>
      <c r="AL103" s="5">
        <f t="shared" si="305"/>
        <v>9.2171410111069761E-6</v>
      </c>
      <c r="AM103" s="5">
        <f t="shared" si="306"/>
        <v>2.03326009987486E-3</v>
      </c>
      <c r="AN103" s="5">
        <f t="shared" si="307"/>
        <v>1.8001547723954529E-3</v>
      </c>
      <c r="AO103" s="5">
        <f t="shared" si="308"/>
        <v>7.9688703004046786E-4</v>
      </c>
      <c r="AP103" s="5">
        <f t="shared" si="309"/>
        <v>2.3517568170048302E-4</v>
      </c>
      <c r="AQ103" s="5">
        <f t="shared" si="310"/>
        <v>5.2053427128006681E-5</v>
      </c>
      <c r="AR103" s="5">
        <f t="shared" si="311"/>
        <v>6.0527331549930824E-4</v>
      </c>
      <c r="AS103" s="5">
        <f t="shared" si="312"/>
        <v>6.8283648445259331E-4</v>
      </c>
      <c r="AT103" s="5">
        <f t="shared" si="313"/>
        <v>3.8516951975236196E-4</v>
      </c>
      <c r="AU103" s="5">
        <f t="shared" si="314"/>
        <v>1.4484244503054714E-4</v>
      </c>
      <c r="AV103" s="5">
        <f t="shared" si="315"/>
        <v>4.0850845160168735E-5</v>
      </c>
      <c r="AW103" s="5">
        <f t="shared" si="316"/>
        <v>2.5572655544423773E-7</v>
      </c>
      <c r="AX103" s="5">
        <f t="shared" si="317"/>
        <v>3.8230227100819706E-4</v>
      </c>
      <c r="AY103" s="5">
        <f t="shared" si="318"/>
        <v>3.3847280910857504E-4</v>
      </c>
      <c r="AZ103" s="5">
        <f t="shared" si="319"/>
        <v>1.498341118975376E-4</v>
      </c>
      <c r="BA103" s="5">
        <f t="shared" si="320"/>
        <v>4.4218738766146588E-5</v>
      </c>
      <c r="BB103" s="5">
        <f t="shared" si="321"/>
        <v>9.7873082769988105E-6</v>
      </c>
      <c r="BC103" s="5">
        <f t="shared" si="322"/>
        <v>1.7330463234712861E-6</v>
      </c>
      <c r="BD103" s="5">
        <f t="shared" si="323"/>
        <v>8.9313515731604141E-5</v>
      </c>
      <c r="BE103" s="5">
        <f t="shared" si="324"/>
        <v>1.0075865817074776E-4</v>
      </c>
      <c r="BF103" s="5">
        <f t="shared" si="325"/>
        <v>5.6835223164197652E-5</v>
      </c>
      <c r="BG103" s="5">
        <f t="shared" si="326"/>
        <v>2.1372804089617208E-5</v>
      </c>
      <c r="BH103" s="5">
        <f t="shared" si="327"/>
        <v>6.027909224533169E-6</v>
      </c>
      <c r="BI103" s="5">
        <f t="shared" si="328"/>
        <v>1.360071966854877E-6</v>
      </c>
      <c r="BJ103" s="8">
        <f t="shared" si="329"/>
        <v>0.41099357372076883</v>
      </c>
      <c r="BK103" s="8">
        <f t="shared" si="330"/>
        <v>0.30445672730752893</v>
      </c>
      <c r="BL103" s="8">
        <f t="shared" si="331"/>
        <v>0.26923179665351499</v>
      </c>
      <c r="BM103" s="8">
        <f t="shared" si="332"/>
        <v>0.32676492381506661</v>
      </c>
      <c r="BN103" s="8">
        <f t="shared" si="333"/>
        <v>0.67302252702100818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1.4943</v>
      </c>
      <c r="F104">
        <f>VLOOKUP(B104,home!$B$2:$E$405,3,FALSE)</f>
        <v>0.66920000000000002</v>
      </c>
      <c r="G104">
        <f>VLOOKUP(C104,away!$B$2:$E$405,4,FALSE)</f>
        <v>1.0342</v>
      </c>
      <c r="H104">
        <f>VLOOKUP(A104,away!$A$2:$E$405,3,FALSE)</f>
        <v>1.0455000000000001</v>
      </c>
      <c r="I104">
        <f>VLOOKUP(C104,away!$B$2:$E$405,3,FALSE)</f>
        <v>0.86950000000000005</v>
      </c>
      <c r="J104">
        <f>VLOOKUP(B104,home!$B$2:$E$405,4,FALSE)</f>
        <v>1.0434000000000001</v>
      </c>
      <c r="K104" s="3">
        <f t="shared" si="278"/>
        <v>1.034185066152</v>
      </c>
      <c r="L104" s="3">
        <f t="shared" si="279"/>
        <v>0.94851555165000023</v>
      </c>
      <c r="M104" s="5">
        <f t="shared" si="280"/>
        <v>0.13769686811046603</v>
      </c>
      <c r="N104" s="5">
        <f t="shared" si="281"/>
        <v>0.14240404465574549</v>
      </c>
      <c r="O104" s="5">
        <f t="shared" si="282"/>
        <v>0.13060762081627597</v>
      </c>
      <c r="P104" s="5">
        <f t="shared" si="283"/>
        <v>0.13507245097383569</v>
      </c>
      <c r="Q104" s="5">
        <f t="shared" si="284"/>
        <v>7.3636068171307273E-2</v>
      </c>
      <c r="R104" s="5">
        <f t="shared" si="285"/>
        <v>6.1941679754122035E-2</v>
      </c>
      <c r="S104" s="5">
        <f t="shared" si="286"/>
        <v>3.3124513401137638E-2</v>
      </c>
      <c r="T104" s="5">
        <f t="shared" si="287"/>
        <v>6.9844955822844529E-2</v>
      </c>
      <c r="U104" s="5">
        <f t="shared" si="288"/>
        <v>6.4059160174082697E-2</v>
      </c>
      <c r="V104" s="5">
        <f t="shared" si="289"/>
        <v>3.6103534071328788E-3</v>
      </c>
      <c r="W104" s="5">
        <f t="shared" si="290"/>
        <v>2.5384440677638863E-2</v>
      </c>
      <c r="X104" s="5">
        <f t="shared" si="291"/>
        <v>2.407753675267733E-2</v>
      </c>
      <c r="Y104" s="5">
        <f t="shared" si="292"/>
        <v>1.1418959027669448E-2</v>
      </c>
      <c r="Z104" s="5">
        <f t="shared" si="293"/>
        <v>1.9584215514036239E-2</v>
      </c>
      <c r="AA104" s="5">
        <f t="shared" si="294"/>
        <v>2.0253703216918592E-2</v>
      </c>
      <c r="AB104" s="5">
        <f t="shared" si="295"/>
        <v>1.0473038700605964E-2</v>
      </c>
      <c r="AC104" s="5">
        <f t="shared" si="296"/>
        <v>2.2134639401890589E-4</v>
      </c>
      <c r="AD104" s="5">
        <f t="shared" si="297"/>
        <v>6.5630523653588671E-3</v>
      </c>
      <c r="AE104" s="5">
        <f t="shared" si="298"/>
        <v>6.2251572348362037E-3</v>
      </c>
      <c r="AF104" s="5">
        <f t="shared" si="299"/>
        <v>2.9523292243543264E-3</v>
      </c>
      <c r="AG104" s="5">
        <f t="shared" si="300"/>
        <v>9.3344339429695365E-4</v>
      </c>
      <c r="AH104" s="5">
        <f t="shared" si="301"/>
        <v>4.6439832454821433E-3</v>
      </c>
      <c r="AI104" s="5">
        <f t="shared" si="302"/>
        <v>4.802738119937729E-3</v>
      </c>
      <c r="AJ104" s="5">
        <f t="shared" si="303"/>
        <v>2.4834600201392664E-3</v>
      </c>
      <c r="AK104" s="5">
        <f t="shared" si="304"/>
        <v>8.5611908840452493E-4</v>
      </c>
      <c r="AL104" s="5">
        <f t="shared" si="305"/>
        <v>8.6851067463259313E-6</v>
      </c>
      <c r="AM104" s="5">
        <f t="shared" si="306"/>
        <v>1.3574821489255402E-3</v>
      </c>
      <c r="AN104" s="5">
        <f t="shared" si="307"/>
        <v>1.2875929293431365E-3</v>
      </c>
      <c r="AO104" s="5">
        <f t="shared" si="308"/>
        <v>6.1065095883827247E-4</v>
      </c>
      <c r="AP104" s="5">
        <f t="shared" si="309"/>
        <v>1.9307064369602852E-4</v>
      </c>
      <c r="AQ104" s="5">
        <f t="shared" si="310"/>
        <v>4.5782627028189776E-5</v>
      </c>
      <c r="AR104" s="5">
        <f t="shared" si="311"/>
        <v>8.8097806598837105E-4</v>
      </c>
      <c r="AS104" s="5">
        <f t="shared" si="312"/>
        <v>9.110943594526445E-4</v>
      </c>
      <c r="AT104" s="5">
        <f t="shared" si="313"/>
        <v>4.7112009020062361E-4</v>
      </c>
      <c r="AU104" s="5">
        <f t="shared" si="314"/>
        <v>1.6240845388322273E-4</v>
      </c>
      <c r="AV104" s="5">
        <f t="shared" si="315"/>
        <v>4.1990099405716185E-5</v>
      </c>
      <c r="AW104" s="5">
        <f t="shared" si="316"/>
        <v>2.3665483288151208E-7</v>
      </c>
      <c r="AX104" s="5">
        <f t="shared" si="317"/>
        <v>2.3398129433111972E-4</v>
      </c>
      <c r="AY104" s="5">
        <f t="shared" si="318"/>
        <v>2.2193489646826306E-4</v>
      </c>
      <c r="AZ104" s="5">
        <f t="shared" si="319"/>
        <v>1.0525435037699012E-4</v>
      </c>
      <c r="BA104" s="5">
        <f t="shared" si="320"/>
        <v>3.3278462737131065E-5</v>
      </c>
      <c r="BB104" s="5">
        <f t="shared" si="321"/>
        <v>7.8912848602934612E-6</v>
      </c>
      <c r="BC104" s="5">
        <f t="shared" si="322"/>
        <v>1.49700128249771E-6</v>
      </c>
      <c r="BD104" s="5">
        <f t="shared" si="323"/>
        <v>1.3927023270875159E-4</v>
      </c>
      <c r="BE104" s="5">
        <f t="shared" si="324"/>
        <v>1.4403119482690469E-4</v>
      </c>
      <c r="BF104" s="5">
        <f t="shared" si="325"/>
        <v>7.4477455375007015E-5</v>
      </c>
      <c r="BG104" s="5">
        <f t="shared" si="326"/>
        <v>2.5674490704611424E-5</v>
      </c>
      <c r="BH104" s="5">
        <f t="shared" si="327"/>
        <v>6.638043716941868E-6</v>
      </c>
      <c r="BI104" s="5">
        <f t="shared" si="328"/>
        <v>1.372993136105079E-6</v>
      </c>
      <c r="BJ104" s="8">
        <f t="shared" si="329"/>
        <v>0.36753840392461673</v>
      </c>
      <c r="BK104" s="8">
        <f t="shared" si="330"/>
        <v>0.30995615228980572</v>
      </c>
      <c r="BL104" s="8">
        <f t="shared" si="331"/>
        <v>0.30298055861536793</v>
      </c>
      <c r="BM104" s="8">
        <f t="shared" si="332"/>
        <v>0.31847889962043879</v>
      </c>
      <c r="BN104" s="8">
        <f t="shared" si="333"/>
        <v>0.68135873248175249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1.6236999999999999</v>
      </c>
      <c r="F105">
        <f>VLOOKUP(B105,home!$B$2:$E$405,3,FALSE)</f>
        <v>0.74790000000000001</v>
      </c>
      <c r="G105">
        <f>VLOOKUP(C105,away!$B$2:$E$405,4,FALSE)</f>
        <v>0.8054</v>
      </c>
      <c r="H105">
        <f>VLOOKUP(A105,away!$A$2:$E$405,3,FALSE)</f>
        <v>1.1289</v>
      </c>
      <c r="I105">
        <f>VLOOKUP(C105,away!$B$2:$E$405,3,FALSE)</f>
        <v>1.0902000000000001</v>
      </c>
      <c r="J105">
        <f>VLOOKUP(B105,home!$B$2:$E$405,4,FALSE)</f>
        <v>1.9615</v>
      </c>
      <c r="K105" s="3">
        <f t="shared" si="278"/>
        <v>0.97804975624199986</v>
      </c>
      <c r="L105" s="3">
        <f t="shared" si="279"/>
        <v>2.4140705789700001</v>
      </c>
      <c r="M105" s="5">
        <f t="shared" si="280"/>
        <v>3.3637278925560864E-2</v>
      </c>
      <c r="N105" s="5">
        <f t="shared" si="281"/>
        <v>3.2898932453788964E-2</v>
      </c>
      <c r="O105" s="5">
        <f t="shared" si="282"/>
        <v>8.1202765410804095E-2</v>
      </c>
      <c r="P105" s="5">
        <f t="shared" si="283"/>
        <v>7.9420344916213248E-2</v>
      </c>
      <c r="Q105" s="5">
        <f t="shared" si="284"/>
        <v>1.6088396433525155E-2</v>
      </c>
      <c r="R105" s="5">
        <f t="shared" si="285"/>
        <v>9.8014603454612506E-2</v>
      </c>
      <c r="S105" s="5">
        <f t="shared" si="286"/>
        <v>4.6879469654553127E-2</v>
      </c>
      <c r="T105" s="5">
        <f t="shared" si="287"/>
        <v>3.8838524492978956E-2</v>
      </c>
      <c r="U105" s="5">
        <f t="shared" si="288"/>
        <v>9.5863159016940036E-2</v>
      </c>
      <c r="V105" s="5">
        <f t="shared" si="289"/>
        <v>1.2298470190677925E-2</v>
      </c>
      <c r="W105" s="5">
        <f t="shared" si="290"/>
        <v>5.2450840700446468E-3</v>
      </c>
      <c r="X105" s="5">
        <f t="shared" si="291"/>
        <v>1.2662003137719004E-2</v>
      </c>
      <c r="Y105" s="5">
        <f t="shared" si="292"/>
        <v>1.5283484622796642E-2</v>
      </c>
      <c r="Z105" s="5">
        <f t="shared" si="293"/>
        <v>7.8871390169730451E-2</v>
      </c>
      <c r="AA105" s="5">
        <f t="shared" si="294"/>
        <v>7.7140143929972538E-2</v>
      </c>
      <c r="AB105" s="5">
        <f t="shared" si="295"/>
        <v>3.7723449483591201E-2</v>
      </c>
      <c r="AC105" s="5">
        <f t="shared" si="296"/>
        <v>1.8148553771377947E-3</v>
      </c>
      <c r="AD105" s="5">
        <f t="shared" si="297"/>
        <v>1.2824882990439906E-3</v>
      </c>
      <c r="AE105" s="5">
        <f t="shared" si="298"/>
        <v>3.0960172705953768E-3</v>
      </c>
      <c r="AF105" s="5">
        <f t="shared" si="299"/>
        <v>3.7370021024636514E-3</v>
      </c>
      <c r="AG105" s="5">
        <f t="shared" si="300"/>
        <v>3.0071289430355108E-3</v>
      </c>
      <c r="AH105" s="5">
        <f t="shared" si="301"/>
        <v>4.7600275632802481E-2</v>
      </c>
      <c r="AI105" s="5">
        <f t="shared" si="302"/>
        <v>4.6555437979714474E-2</v>
      </c>
      <c r="AJ105" s="5">
        <f t="shared" si="303"/>
        <v>2.2766767383899638E-2</v>
      </c>
      <c r="AK105" s="5">
        <f t="shared" si="304"/>
        <v>7.4223437634137858E-3</v>
      </c>
      <c r="AL105" s="5">
        <f t="shared" si="305"/>
        <v>1.7140083220679216E-4</v>
      </c>
      <c r="AM105" s="5">
        <f t="shared" si="306"/>
        <v>2.5086747365263848E-4</v>
      </c>
      <c r="AN105" s="5">
        <f t="shared" si="307"/>
        <v>6.056117873653662E-4</v>
      </c>
      <c r="AO105" s="5">
        <f t="shared" si="308"/>
        <v>7.3099479907808333E-4</v>
      </c>
      <c r="AP105" s="5">
        <f t="shared" si="309"/>
        <v>5.8822434594482903E-4</v>
      </c>
      <c r="AQ105" s="5">
        <f t="shared" si="310"/>
        <v>3.550037718448207E-4</v>
      </c>
      <c r="AR105" s="5">
        <f t="shared" si="311"/>
        <v>2.2982084991202228E-2</v>
      </c>
      <c r="AS105" s="5">
        <f t="shared" si="312"/>
        <v>2.2477622623578265E-2</v>
      </c>
      <c r="AT105" s="5">
        <f t="shared" si="313"/>
        <v>1.099211666394519E-2</v>
      </c>
      <c r="AU105" s="5">
        <f t="shared" si="314"/>
        <v>3.5836123412517394E-3</v>
      </c>
      <c r="AV105" s="5">
        <f t="shared" si="315"/>
        <v>8.762377942067714E-4</v>
      </c>
      <c r="AW105" s="5">
        <f t="shared" si="316"/>
        <v>1.1241424236909455E-5</v>
      </c>
      <c r="AX105" s="5">
        <f t="shared" si="317"/>
        <v>4.0893478575834882E-5</v>
      </c>
      <c r="AY105" s="5">
        <f t="shared" si="318"/>
        <v>9.8719743501663002E-5</v>
      </c>
      <c r="AZ105" s="5">
        <f t="shared" si="319"/>
        <v>1.1915821417541479E-4</v>
      </c>
      <c r="BA105" s="5">
        <f t="shared" si="320"/>
        <v>9.5885446361158275E-5</v>
      </c>
      <c r="BB105" s="5">
        <f t="shared" si="321"/>
        <v>5.7868558752969554E-5</v>
      </c>
      <c r="BC105" s="5">
        <f t="shared" si="322"/>
        <v>2.7939757026588153E-5</v>
      </c>
      <c r="BD105" s="5">
        <f t="shared" si="323"/>
        <v>9.2467292034415453E-3</v>
      </c>
      <c r="BE105" s="5">
        <f t="shared" si="324"/>
        <v>9.0437612434617846E-3</v>
      </c>
      <c r="BF105" s="5">
        <f t="shared" si="325"/>
        <v>4.4226242398393211E-3</v>
      </c>
      <c r="BG105" s="5">
        <f t="shared" si="326"/>
        <v>1.4418488532416029E-3</v>
      </c>
      <c r="BH105" s="5">
        <f t="shared" si="327"/>
        <v>3.525499798626891E-4</v>
      </c>
      <c r="BI105" s="5">
        <f t="shared" si="328"/>
        <v>6.8962284373565042E-5</v>
      </c>
      <c r="BJ105" s="8">
        <f t="shared" si="329"/>
        <v>0.13511022920227131</v>
      </c>
      <c r="BK105" s="8">
        <f t="shared" si="330"/>
        <v>0.17432053963985142</v>
      </c>
      <c r="BL105" s="8">
        <f t="shared" si="331"/>
        <v>0.59977709627415521</v>
      </c>
      <c r="BM105" s="8">
        <f t="shared" si="332"/>
        <v>0.64672945537223891</v>
      </c>
      <c r="BN105" s="8">
        <f t="shared" si="333"/>
        <v>0.34126232159450481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1.6236999999999999</v>
      </c>
      <c r="F106">
        <f>VLOOKUP(B106,home!$B$2:$E$405,3,FALSE)</f>
        <v>1.3265</v>
      </c>
      <c r="G106">
        <f>VLOOKUP(C106,away!$B$2:$E$405,4,FALSE)</f>
        <v>0.83579999999999999</v>
      </c>
      <c r="H106">
        <f>VLOOKUP(A106,away!$A$2:$E$405,3,FALSE)</f>
        <v>1.1289</v>
      </c>
      <c r="I106">
        <f>VLOOKUP(C106,away!$B$2:$E$405,3,FALSE)</f>
        <v>1.0755999999999999</v>
      </c>
      <c r="J106">
        <f>VLOOKUP(B106,home!$B$2:$E$405,4,FALSE)</f>
        <v>0.74950000000000006</v>
      </c>
      <c r="K106" s="3">
        <f t="shared" si="278"/>
        <v>1.8001778421900001</v>
      </c>
      <c r="L106" s="3">
        <f t="shared" si="279"/>
        <v>0.91007650758000003</v>
      </c>
      <c r="M106" s="5">
        <f t="shared" si="280"/>
        <v>6.6519885245609492E-2</v>
      </c>
      <c r="N106" s="5">
        <f t="shared" si="281"/>
        <v>0.11974762348416773</v>
      </c>
      <c r="O106" s="5">
        <f t="shared" si="282"/>
        <v>6.0538184848946658E-2</v>
      </c>
      <c r="P106" s="5">
        <f t="shared" si="283"/>
        <v>0.10897949897147616</v>
      </c>
      <c r="Q106" s="5">
        <f t="shared" si="284"/>
        <v>0.10778350922555484</v>
      </c>
      <c r="R106" s="5">
        <f t="shared" si="285"/>
        <v>2.7547189921280916E-2</v>
      </c>
      <c r="S106" s="5">
        <f t="shared" si="286"/>
        <v>4.4635266402755322E-2</v>
      </c>
      <c r="T106" s="5">
        <f t="shared" si="287"/>
        <v>9.8091239650709663E-2</v>
      </c>
      <c r="U106" s="5">
        <f t="shared" si="288"/>
        <v>4.9589840910889603E-2</v>
      </c>
      <c r="V106" s="5">
        <f t="shared" si="289"/>
        <v>8.125104163414552E-3</v>
      </c>
      <c r="W106" s="5">
        <f t="shared" si="290"/>
        <v>6.4676495020441774E-2</v>
      </c>
      <c r="X106" s="5">
        <f t="shared" si="291"/>
        <v>5.8860558710718908E-2</v>
      </c>
      <c r="Y106" s="5">
        <f t="shared" si="292"/>
        <v>2.6783805852829298E-2</v>
      </c>
      <c r="Z106" s="5">
        <f t="shared" si="293"/>
        <v>8.356683465734106E-3</v>
      </c>
      <c r="AA106" s="5">
        <f t="shared" si="294"/>
        <v>1.5043516409210075E-2</v>
      </c>
      <c r="AB106" s="5">
        <f t="shared" si="295"/>
        <v>1.3540502454240828E-2</v>
      </c>
      <c r="AC106" s="5">
        <f t="shared" si="296"/>
        <v>8.3195966284233826E-4</v>
      </c>
      <c r="AD106" s="5">
        <f t="shared" si="297"/>
        <v>2.9107298311577795E-2</v>
      </c>
      <c r="AE106" s="5">
        <f t="shared" si="298"/>
        <v>2.648986839248995E-2</v>
      </c>
      <c r="AF106" s="5">
        <f t="shared" si="299"/>
        <v>1.2053903456445537E-2</v>
      </c>
      <c r="AG106" s="5">
        <f t="shared" si="300"/>
        <v>3.6566581201161494E-3</v>
      </c>
      <c r="AH106" s="5">
        <f t="shared" si="301"/>
        <v>1.9013053258617062E-3</v>
      </c>
      <c r="AI106" s="5">
        <f t="shared" si="302"/>
        <v>3.4226877188540815E-3</v>
      </c>
      <c r="AJ106" s="5">
        <f t="shared" si="303"/>
        <v>3.0807232961084776E-3</v>
      </c>
      <c r="AK106" s="5">
        <f t="shared" si="304"/>
        <v>1.8486166051910082E-3</v>
      </c>
      <c r="AL106" s="5">
        <f t="shared" si="305"/>
        <v>5.4519966104133052E-5</v>
      </c>
      <c r="AM106" s="5">
        <f t="shared" si="306"/>
        <v>1.0479662693303346E-2</v>
      </c>
      <c r="AN106" s="5">
        <f t="shared" si="307"/>
        <v>9.5372948245379258E-3</v>
      </c>
      <c r="AO106" s="5">
        <f t="shared" si="308"/>
        <v>4.3398339828381411E-3</v>
      </c>
      <c r="AP106" s="5">
        <f t="shared" si="309"/>
        <v>1.3165269848594461E-3</v>
      </c>
      <c r="AQ106" s="5">
        <f t="shared" si="310"/>
        <v>2.9953507012892803E-4</v>
      </c>
      <c r="AR106" s="5">
        <f t="shared" si="311"/>
        <v>3.4606666216069522E-4</v>
      </c>
      <c r="AS106" s="5">
        <f t="shared" si="312"/>
        <v>6.2298153714233603E-4</v>
      </c>
      <c r="AT106" s="5">
        <f t="shared" si="313"/>
        <v>5.6073877962855006E-4</v>
      </c>
      <c r="AU106" s="5">
        <f t="shared" si="314"/>
        <v>3.3647650878132577E-4</v>
      </c>
      <c r="AV106" s="5">
        <f t="shared" si="315"/>
        <v>1.5142938888139794E-4</v>
      </c>
      <c r="AW106" s="5">
        <f t="shared" si="316"/>
        <v>2.4811121299511635E-6</v>
      </c>
      <c r="AX106" s="5">
        <f t="shared" si="317"/>
        <v>3.1442094290183107E-3</v>
      </c>
      <c r="AY106" s="5">
        <f t="shared" si="318"/>
        <v>2.8614711362610901E-3</v>
      </c>
      <c r="AZ106" s="5">
        <f t="shared" si="319"/>
        <v>1.3020788291147334E-3</v>
      </c>
      <c r="BA106" s="5">
        <f t="shared" si="320"/>
        <v>3.9499711779819748E-4</v>
      </c>
      <c r="BB106" s="5">
        <f t="shared" si="321"/>
        <v>8.9869399367487339E-5</v>
      </c>
      <c r="BC106" s="5">
        <f t="shared" si="322"/>
        <v>1.6357605822935034E-5</v>
      </c>
      <c r="BD106" s="5">
        <f t="shared" si="323"/>
        <v>5.2491189881512189E-5</v>
      </c>
      <c r="BE106" s="5">
        <f t="shared" si="324"/>
        <v>9.4493476934886175E-5</v>
      </c>
      <c r="BF106" s="5">
        <f t="shared" si="325"/>
        <v>8.505253170483699E-5</v>
      </c>
      <c r="BG106" s="5">
        <f t="shared" si="326"/>
        <v>5.1036560999070011E-5</v>
      </c>
      <c r="BH106" s="5">
        <f t="shared" si="327"/>
        <v>2.2968721563026046E-5</v>
      </c>
      <c r="BI106" s="5">
        <f t="shared" si="328"/>
        <v>8.2695567242382294E-6</v>
      </c>
      <c r="BJ106" s="8">
        <f t="shared" si="329"/>
        <v>0.58103279729810209</v>
      </c>
      <c r="BK106" s="8">
        <f t="shared" si="330"/>
        <v>0.23200770554846312</v>
      </c>
      <c r="BL106" s="8">
        <f t="shared" si="331"/>
        <v>0.17884457240498525</v>
      </c>
      <c r="BM106" s="8">
        <f t="shared" si="332"/>
        <v>0.50626687699611794</v>
      </c>
      <c r="BN106" s="8">
        <f t="shared" si="333"/>
        <v>0.49111589169703579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1.6236999999999999</v>
      </c>
      <c r="F107">
        <f>VLOOKUP(B107,home!$B$2:$E$405,3,FALSE)</f>
        <v>1.0674999999999999</v>
      </c>
      <c r="G107">
        <f>VLOOKUP(C107,away!$B$2:$E$405,4,FALSE)</f>
        <v>0.71060000000000001</v>
      </c>
      <c r="H107">
        <f>VLOOKUP(A107,away!$A$2:$E$405,3,FALSE)</f>
        <v>1.1289</v>
      </c>
      <c r="I107">
        <f>VLOOKUP(C107,away!$B$2:$E$405,3,FALSE)</f>
        <v>1.4309000000000001</v>
      </c>
      <c r="J107">
        <f>VLOOKUP(B107,home!$B$2:$E$405,4,FALSE)</f>
        <v>0.7087</v>
      </c>
      <c r="K107" s="3">
        <f t="shared" si="278"/>
        <v>1.2316828023499999</v>
      </c>
      <c r="L107" s="3">
        <f t="shared" si="279"/>
        <v>1.1447935911870002</v>
      </c>
      <c r="M107" s="5">
        <f t="shared" si="280"/>
        <v>9.2877264543677368E-2</v>
      </c>
      <c r="N107" s="5">
        <f t="shared" si="281"/>
        <v>0.11439532946775882</v>
      </c>
      <c r="O107" s="5">
        <f t="shared" si="282"/>
        <v>0.10632529721658146</v>
      </c>
      <c r="P107" s="5">
        <f t="shared" si="283"/>
        <v>0.1309590400364157</v>
      </c>
      <c r="Q107" s="5">
        <f t="shared" si="284"/>
        <v>7.0449379987300387E-2</v>
      </c>
      <c r="R107" s="5">
        <f t="shared" si="285"/>
        <v>6.0860259417297717E-2</v>
      </c>
      <c r="S107" s="5">
        <f t="shared" si="286"/>
        <v>4.616380082768879E-2</v>
      </c>
      <c r="T107" s="5">
        <f t="shared" si="287"/>
        <v>8.0649998712559193E-2</v>
      </c>
      <c r="U107" s="5">
        <f t="shared" si="288"/>
        <v>7.4960534870845225E-2</v>
      </c>
      <c r="V107" s="5">
        <f t="shared" si="289"/>
        <v>7.2324446085192482E-3</v>
      </c>
      <c r="W107" s="5">
        <f t="shared" si="290"/>
        <v>2.8923763255526043E-2</v>
      </c>
      <c r="X107" s="5">
        <f t="shared" si="291"/>
        <v>3.3111738807936261E-2</v>
      </c>
      <c r="Y107" s="5">
        <f t="shared" si="292"/>
        <v>1.8953053190191655E-2</v>
      </c>
      <c r="Z107" s="5">
        <f t="shared" si="293"/>
        <v>2.3224144979633578E-2</v>
      </c>
      <c r="AA107" s="5">
        <f t="shared" si="294"/>
        <v>2.8604779970697766E-2</v>
      </c>
      <c r="AB107" s="5">
        <f t="shared" si="295"/>
        <v>1.7616007777457095E-2</v>
      </c>
      <c r="AC107" s="5">
        <f t="shared" si="296"/>
        <v>6.3736938723766786E-4</v>
      </c>
      <c r="AD107" s="5">
        <f t="shared" si="297"/>
        <v>8.9062254452685688E-3</v>
      </c>
      <c r="AE107" s="5">
        <f t="shared" si="298"/>
        <v>1.0195789811410047E-2</v>
      </c>
      <c r="AF107" s="5">
        <f t="shared" si="299"/>
        <v>5.8360374165959666E-3</v>
      </c>
      <c r="AG107" s="5">
        <f t="shared" si="300"/>
        <v>2.2270194108155342E-3</v>
      </c>
      <c r="AH107" s="5">
        <f t="shared" si="301"/>
        <v>6.6467130833705625E-3</v>
      </c>
      <c r="AI107" s="5">
        <f t="shared" si="302"/>
        <v>8.1866421969422638E-3</v>
      </c>
      <c r="AJ107" s="5">
        <f t="shared" si="303"/>
        <v>5.0416732014833057E-3</v>
      </c>
      <c r="AK107" s="5">
        <f t="shared" si="304"/>
        <v>2.069914059111951E-3</v>
      </c>
      <c r="AL107" s="5">
        <f t="shared" si="305"/>
        <v>3.5948209074133666E-5</v>
      </c>
      <c r="AM107" s="5">
        <f t="shared" si="306"/>
        <v>2.1939289429578515E-3</v>
      </c>
      <c r="AN107" s="5">
        <f t="shared" si="307"/>
        <v>2.5115957934178181E-3</v>
      </c>
      <c r="AO107" s="5">
        <f t="shared" si="308"/>
        <v>1.4376293839784735E-3</v>
      </c>
      <c r="AP107" s="5">
        <f t="shared" si="309"/>
        <v>5.4859630176022406E-4</v>
      </c>
      <c r="AQ107" s="5">
        <f t="shared" si="310"/>
        <v>1.5700738260099846E-4</v>
      </c>
      <c r="AR107" s="5">
        <f t="shared" si="311"/>
        <v>1.5218229080602808E-3</v>
      </c>
      <c r="AS107" s="5">
        <f t="shared" si="312"/>
        <v>1.8744031040801128E-3</v>
      </c>
      <c r="AT107" s="5">
        <f t="shared" si="313"/>
        <v>1.1543350339834665E-3</v>
      </c>
      <c r="AU107" s="5">
        <f t="shared" si="314"/>
        <v>4.7392486983584606E-4</v>
      </c>
      <c r="AV107" s="5">
        <f t="shared" si="315"/>
        <v>1.4593127794569348E-4</v>
      </c>
      <c r="AW107" s="5">
        <f t="shared" si="316"/>
        <v>1.4079940680934919E-6</v>
      </c>
      <c r="AX107" s="5">
        <f t="shared" si="317"/>
        <v>4.5037075810318359E-4</v>
      </c>
      <c r="AY107" s="5">
        <f t="shared" si="318"/>
        <v>5.155815575345554E-4</v>
      </c>
      <c r="AZ107" s="5">
        <f t="shared" si="319"/>
        <v>2.9511723139988527E-4</v>
      </c>
      <c r="BA107" s="5">
        <f t="shared" si="320"/>
        <v>1.1261610505181324E-4</v>
      </c>
      <c r="BB107" s="5">
        <f t="shared" si="321"/>
        <v>3.2230548831939424E-5</v>
      </c>
      <c r="BC107" s="5">
        <f t="shared" si="322"/>
        <v>7.3794651486487803E-6</v>
      </c>
      <c r="BD107" s="5">
        <f t="shared" si="323"/>
        <v>2.903621853448289E-4</v>
      </c>
      <c r="BE107" s="5">
        <f t="shared" si="324"/>
        <v>3.5763411014198897E-4</v>
      </c>
      <c r="BF107" s="5">
        <f t="shared" si="325"/>
        <v>2.2024589149781686E-4</v>
      </c>
      <c r="BG107" s="5">
        <f t="shared" si="326"/>
        <v>9.0424358948701681E-5</v>
      </c>
      <c r="BH107" s="5">
        <f t="shared" si="327"/>
        <v>2.7843531957659797E-5</v>
      </c>
      <c r="BI107" s="5">
        <f t="shared" si="328"/>
        <v>6.8588798937864331E-6</v>
      </c>
      <c r="BJ107" s="8">
        <f t="shared" si="329"/>
        <v>0.38191038897614787</v>
      </c>
      <c r="BK107" s="8">
        <f t="shared" si="330"/>
        <v>0.27842144917014749</v>
      </c>
      <c r="BL107" s="8">
        <f t="shared" si="331"/>
        <v>0.31647560794547752</v>
      </c>
      <c r="BM107" s="8">
        <f t="shared" si="332"/>
        <v>0.42365084683890863</v>
      </c>
      <c r="BN107" s="8">
        <f t="shared" si="333"/>
        <v>0.57586657066903135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1.2513000000000001</v>
      </c>
      <c r="F108">
        <f>VLOOKUP(B108,home!$B$2:$E$405,3,FALSE)</f>
        <v>0.9133</v>
      </c>
      <c r="G108">
        <f>VLOOKUP(C108,away!$B$2:$E$405,4,FALSE)</f>
        <v>1.0275000000000001</v>
      </c>
      <c r="H108">
        <f>VLOOKUP(A108,away!$A$2:$E$405,3,FALSE)</f>
        <v>0.94869999999999999</v>
      </c>
      <c r="I108">
        <f>VLOOKUP(C108,away!$B$2:$E$405,3,FALSE)</f>
        <v>0.75290000000000001</v>
      </c>
      <c r="J108">
        <f>VLOOKUP(B108,home!$B$2:$E$405,4,FALSE)</f>
        <v>0.90349999999999997</v>
      </c>
      <c r="K108" s="3">
        <f t="shared" si="278"/>
        <v>1.1742396279750003</v>
      </c>
      <c r="L108" s="3">
        <f t="shared" si="279"/>
        <v>0.64534857380499999</v>
      </c>
      <c r="M108" s="5">
        <f t="shared" si="280"/>
        <v>0.1620924865895785</v>
      </c>
      <c r="N108" s="5">
        <f t="shared" si="281"/>
        <v>0.1903354211504894</v>
      </c>
      <c r="O108" s="5">
        <f t="shared" si="282"/>
        <v>0.10460615504509056</v>
      </c>
      <c r="P108" s="5">
        <f t="shared" si="283"/>
        <v>0.12283269258404234</v>
      </c>
      <c r="Q108" s="5">
        <f t="shared" si="284"/>
        <v>0.11174969706110782</v>
      </c>
      <c r="R108" s="5">
        <f t="shared" si="285"/>
        <v>3.3753716484786943E-2</v>
      </c>
      <c r="S108" s="5">
        <f t="shared" si="286"/>
        <v>2.327046534496174E-2</v>
      </c>
      <c r="T108" s="5">
        <f t="shared" si="287"/>
        <v>7.2117507621526716E-2</v>
      </c>
      <c r="U108" s="5">
        <f t="shared" si="288"/>
        <v>3.9634951487869857E-2</v>
      </c>
      <c r="V108" s="5">
        <f t="shared" si="289"/>
        <v>1.9593573302538626E-3</v>
      </c>
      <c r="W108" s="5">
        <f t="shared" si="290"/>
        <v>4.374030756778477E-2</v>
      </c>
      <c r="X108" s="5">
        <f t="shared" si="291"/>
        <v>2.8227745106661945E-2</v>
      </c>
      <c r="Y108" s="5">
        <f t="shared" si="292"/>
        <v>9.1083675231576761E-3</v>
      </c>
      <c r="Z108" s="5">
        <f t="shared" si="293"/>
        <v>7.2609709313585262E-3</v>
      </c>
      <c r="AA108" s="5">
        <f t="shared" si="294"/>
        <v>8.5261198051757268E-3</v>
      </c>
      <c r="AB108" s="5">
        <f t="shared" si="295"/>
        <v>5.0058538740499134E-3</v>
      </c>
      <c r="AC108" s="5">
        <f t="shared" si="296"/>
        <v>9.279931077972783E-5</v>
      </c>
      <c r="AD108" s="5">
        <f t="shared" si="297"/>
        <v>1.2840400621476919E-2</v>
      </c>
      <c r="AE108" s="5">
        <f t="shared" si="298"/>
        <v>8.2865342281549636E-3</v>
      </c>
      <c r="AF108" s="5">
        <f t="shared" si="299"/>
        <v>2.673851522963061E-3</v>
      </c>
      <c r="AG108" s="5">
        <f t="shared" si="300"/>
        <v>5.751887556368463E-4</v>
      </c>
      <c r="AH108" s="5">
        <f t="shared" si="301"/>
        <v>1.1714643087479466E-3</v>
      </c>
      <c r="AI108" s="5">
        <f t="shared" si="302"/>
        <v>1.3755798140901796E-3</v>
      </c>
      <c r="AJ108" s="5">
        <f t="shared" si="303"/>
        <v>8.0763016457358625E-4</v>
      </c>
      <c r="AK108" s="5">
        <f t="shared" si="304"/>
        <v>3.161171146634256E-4</v>
      </c>
      <c r="AL108" s="5">
        <f t="shared" si="305"/>
        <v>2.8129099510649827E-6</v>
      </c>
      <c r="AM108" s="5">
        <f t="shared" si="306"/>
        <v>3.0155414497626035E-3</v>
      </c>
      <c r="AN108" s="5">
        <f t="shared" si="307"/>
        <v>1.9460753738541579E-3</v>
      </c>
      <c r="AO108" s="5">
        <f t="shared" si="308"/>
        <v>6.2794848351690644E-4</v>
      </c>
      <c r="AP108" s="5">
        <f t="shared" si="309"/>
        <v>1.3508188608688274E-4</v>
      </c>
      <c r="AQ108" s="5">
        <f t="shared" si="310"/>
        <v>2.1793725633264806E-5</v>
      </c>
      <c r="AR108" s="5">
        <f t="shared" si="311"/>
        <v>1.5120056418278951E-4</v>
      </c>
      <c r="AS108" s="5">
        <f t="shared" si="312"/>
        <v>1.775456942356089E-4</v>
      </c>
      <c r="AT108" s="5">
        <f t="shared" si="313"/>
        <v>1.0424059497389228E-4</v>
      </c>
      <c r="AU108" s="5">
        <f t="shared" si="314"/>
        <v>4.080114582067867E-5</v>
      </c>
      <c r="AV108" s="5">
        <f t="shared" si="315"/>
        <v>1.1977580572356865E-5</v>
      </c>
      <c r="AW108" s="5">
        <f t="shared" si="316"/>
        <v>5.9211275432836256E-8</v>
      </c>
      <c r="AX108" s="5">
        <f t="shared" si="317"/>
        <v>5.9016137835207207E-4</v>
      </c>
      <c r="AY108" s="5">
        <f t="shared" si="318"/>
        <v>3.8085980383430266E-4</v>
      </c>
      <c r="AZ108" s="5">
        <f t="shared" si="319"/>
        <v>1.2289366561205964E-4</v>
      </c>
      <c r="BA108" s="5">
        <f t="shared" si="320"/>
        <v>2.6436417277470422E-5</v>
      </c>
      <c r="BB108" s="5">
        <f t="shared" si="321"/>
        <v>4.2651760466323482E-6</v>
      </c>
      <c r="BC108" s="5">
        <f t="shared" si="322"/>
        <v>5.5050505574428688E-7</v>
      </c>
      <c r="BD108" s="5">
        <f t="shared" si="323"/>
        <v>1.6262844742312428E-5</v>
      </c>
      <c r="BE108" s="5">
        <f t="shared" si="324"/>
        <v>1.9096476760028135E-5</v>
      </c>
      <c r="BF108" s="5">
        <f t="shared" si="325"/>
        <v>1.1211919883164338E-5</v>
      </c>
      <c r="BG108" s="5">
        <f t="shared" si="326"/>
        <v>4.3884935441641362E-6</v>
      </c>
      <c r="BH108" s="5">
        <f t="shared" si="327"/>
        <v>1.2882857566674963E-6</v>
      </c>
      <c r="BI108" s="5">
        <f t="shared" si="328"/>
        <v>3.0255123752694646E-7</v>
      </c>
      <c r="BJ108" s="8">
        <f t="shared" si="329"/>
        <v>0.48652662902399219</v>
      </c>
      <c r="BK108" s="8">
        <f t="shared" si="330"/>
        <v>0.31063147387340151</v>
      </c>
      <c r="BL108" s="8">
        <f t="shared" si="331"/>
        <v>0.19573590425075732</v>
      </c>
      <c r="BM108" s="8">
        <f t="shared" si="332"/>
        <v>0.27440400857185526</v>
      </c>
      <c r="BN108" s="8">
        <f t="shared" si="333"/>
        <v>0.72537016891509565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1.1861999999999999</v>
      </c>
      <c r="F109">
        <f>VLOOKUP(B109,home!$B$2:$E$405,3,FALSE)</f>
        <v>0.84299999999999997</v>
      </c>
      <c r="G109">
        <f>VLOOKUP(C109,away!$B$2:$E$405,4,FALSE)</f>
        <v>0.51880000000000004</v>
      </c>
      <c r="H109">
        <f>VLOOKUP(A109,away!$A$2:$E$405,3,FALSE)</f>
        <v>1.0607</v>
      </c>
      <c r="I109">
        <f>VLOOKUP(C109,away!$B$2:$E$405,3,FALSE)</f>
        <v>0.79769999999999996</v>
      </c>
      <c r="J109">
        <f>VLOOKUP(B109,home!$B$2:$E$405,4,FALSE)</f>
        <v>1.2329000000000001</v>
      </c>
      <c r="K109" s="3">
        <f t="shared" si="278"/>
        <v>0.51878267207999995</v>
      </c>
      <c r="L109" s="3">
        <f t="shared" si="279"/>
        <v>1.043181828831</v>
      </c>
      <c r="M109" s="5">
        <f t="shared" si="280"/>
        <v>0.2097236639173313</v>
      </c>
      <c r="N109" s="5">
        <f t="shared" si="281"/>
        <v>0.10880100276544097</v>
      </c>
      <c r="O109" s="5">
        <f t="shared" si="282"/>
        <v>0.21877991527441962</v>
      </c>
      <c r="P109" s="5">
        <f t="shared" si="283"/>
        <v>0.11349922904349938</v>
      </c>
      <c r="Q109" s="5">
        <f t="shared" si="284"/>
        <v>2.822203746981947E-2</v>
      </c>
      <c r="R109" s="5">
        <f t="shared" si="285"/>
        <v>0.11411361606373015</v>
      </c>
      <c r="S109" s="5">
        <f t="shared" si="286"/>
        <v>1.5356010324312504E-2</v>
      </c>
      <c r="T109" s="5">
        <f t="shared" si="287"/>
        <v>2.9440716661103278E-2</v>
      </c>
      <c r="U109" s="5">
        <f t="shared" si="288"/>
        <v>5.9200166662253112E-2</v>
      </c>
      <c r="V109" s="5">
        <f t="shared" si="289"/>
        <v>9.2338190827913054E-4</v>
      </c>
      <c r="W109" s="5">
        <f t="shared" si="290"/>
        <v>4.8803680033782763E-3</v>
      </c>
      <c r="X109" s="5">
        <f t="shared" si="291"/>
        <v>5.0911112191324454E-3</v>
      </c>
      <c r="Y109" s="5">
        <f t="shared" si="292"/>
        <v>2.6554773561783033E-3</v>
      </c>
      <c r="Z109" s="5">
        <f t="shared" si="293"/>
        <v>3.96804168999602E-2</v>
      </c>
      <c r="AA109" s="5">
        <f t="shared" si="294"/>
        <v>2.0585512708609737E-2</v>
      </c>
      <c r="AB109" s="5">
        <f t="shared" si="295"/>
        <v>5.3397036445546799E-3</v>
      </c>
      <c r="AC109" s="5">
        <f t="shared" si="296"/>
        <v>3.1232507560433124E-5</v>
      </c>
      <c r="AD109" s="5">
        <f t="shared" si="297"/>
        <v>6.3296258838157896E-4</v>
      </c>
      <c r="AE109" s="5">
        <f t="shared" si="298"/>
        <v>6.6029507052949889E-4</v>
      </c>
      <c r="AF109" s="5">
        <f t="shared" si="299"/>
        <v>3.444039096215284E-4</v>
      </c>
      <c r="AG109" s="5">
        <f t="shared" si="300"/>
        <v>1.1975863343184417E-4</v>
      </c>
      <c r="AH109" s="5">
        <f t="shared" si="301"/>
        <v>1.034847246761925E-2</v>
      </c>
      <c r="AI109" s="5">
        <f t="shared" si="302"/>
        <v>5.3686081986978234E-3</v>
      </c>
      <c r="AJ109" s="5">
        <f t="shared" si="303"/>
        <v>1.3925704533355263E-3</v>
      </c>
      <c r="AK109" s="5">
        <f t="shared" si="304"/>
        <v>2.4081380694702048E-4</v>
      </c>
      <c r="AL109" s="5">
        <f t="shared" si="305"/>
        <v>6.7610215518678734E-7</v>
      </c>
      <c r="AM109" s="5">
        <f t="shared" si="306"/>
        <v>6.5674004585453743E-5</v>
      </c>
      <c r="AN109" s="5">
        <f t="shared" si="307"/>
        <v>6.8509928210109107E-5</v>
      </c>
      <c r="AO109" s="5">
        <f t="shared" si="308"/>
        <v>3.5734156101651062E-5</v>
      </c>
      <c r="AP109" s="5">
        <f t="shared" si="309"/>
        <v>1.2425740771284268E-5</v>
      </c>
      <c r="AQ109" s="5">
        <f t="shared" si="310"/>
        <v>3.2405767455920601E-6</v>
      </c>
      <c r="AR109" s="5">
        <f t="shared" si="311"/>
        <v>2.1590676868756607E-3</v>
      </c>
      <c r="AS109" s="5">
        <f t="shared" si="312"/>
        <v>1.1200869037989395E-3</v>
      </c>
      <c r="AT109" s="5">
        <f t="shared" si="313"/>
        <v>2.9054083845731393E-4</v>
      </c>
      <c r="AU109" s="5">
        <f t="shared" si="314"/>
        <v>5.0242517507749657E-5</v>
      </c>
      <c r="AV109" s="5">
        <f t="shared" si="315"/>
        <v>6.5162368711741347E-6</v>
      </c>
      <c r="AW109" s="5">
        <f t="shared" si="316"/>
        <v>1.0163780908306308E-8</v>
      </c>
      <c r="AX109" s="5">
        <f t="shared" si="317"/>
        <v>5.6784225975059779E-6</v>
      </c>
      <c r="AY109" s="5">
        <f t="shared" si="318"/>
        <v>5.9236272701415624E-6</v>
      </c>
      <c r="AZ109" s="5">
        <f t="shared" si="319"/>
        <v>3.0897101644897293E-6</v>
      </c>
      <c r="BA109" s="5">
        <f t="shared" si="320"/>
        <v>1.0743764999833754E-6</v>
      </c>
      <c r="BB109" s="5">
        <f t="shared" si="321"/>
        <v>2.8019251052642655E-7</v>
      </c>
      <c r="BC109" s="5">
        <f t="shared" si="322"/>
        <v>5.8458347111141391E-8</v>
      </c>
      <c r="BD109" s="5">
        <f t="shared" si="323"/>
        <v>3.7538336302747784E-4</v>
      </c>
      <c r="BE109" s="5">
        <f t="shared" si="324"/>
        <v>1.9474238412577158E-4</v>
      </c>
      <c r="BF109" s="5">
        <f t="shared" si="325"/>
        <v>5.0514487201998781E-5</v>
      </c>
      <c r="BG109" s="5">
        <f t="shared" si="326"/>
        <v>8.7353468831346316E-6</v>
      </c>
      <c r="BH109" s="5">
        <f t="shared" si="327"/>
        <v>1.1329366493945704E-6</v>
      </c>
      <c r="BI109" s="5">
        <f t="shared" si="328"/>
        <v>1.1754958045405548E-7</v>
      </c>
      <c r="BJ109" s="8">
        <f t="shared" si="329"/>
        <v>0.18104982287082103</v>
      </c>
      <c r="BK109" s="8">
        <f t="shared" si="330"/>
        <v>0.33954011743040807</v>
      </c>
      <c r="BL109" s="8">
        <f t="shared" si="331"/>
        <v>0.43962645953114599</v>
      </c>
      <c r="BM109" s="8">
        <f t="shared" si="332"/>
        <v>0.20675143873460514</v>
      </c>
      <c r="BN109" s="8">
        <f t="shared" si="333"/>
        <v>0.79313946453424089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1.2939000000000001</v>
      </c>
      <c r="F110">
        <f>VLOOKUP(B110,home!$B$2:$E$405,3,FALSE)</f>
        <v>0.72460000000000002</v>
      </c>
      <c r="G110">
        <f>VLOOKUP(C110,away!$B$2:$E$405,4,FALSE)</f>
        <v>1.5457000000000001</v>
      </c>
      <c r="H110">
        <f>VLOOKUP(A110,away!$A$2:$E$405,3,FALSE)</f>
        <v>1.1342000000000001</v>
      </c>
      <c r="I110">
        <f>VLOOKUP(C110,away!$B$2:$E$405,3,FALSE)</f>
        <v>0.47020000000000001</v>
      </c>
      <c r="J110">
        <f>VLOOKUP(B110,home!$B$2:$E$405,4,FALSE)</f>
        <v>1.3775999999999999</v>
      </c>
      <c r="K110" s="3">
        <f t="shared" si="278"/>
        <v>1.4491863992580003</v>
      </c>
      <c r="L110" s="3">
        <f t="shared" si="279"/>
        <v>0.73467523718399996</v>
      </c>
      <c r="M110" s="5">
        <f t="shared" si="280"/>
        <v>0.1126058471133797</v>
      </c>
      <c r="N110" s="5">
        <f t="shared" si="281"/>
        <v>0.16318686211363562</v>
      </c>
      <c r="O110" s="5">
        <f t="shared" si="282"/>
        <v>8.2728727436327462E-2</v>
      </c>
      <c r="P110" s="5">
        <f t="shared" si="283"/>
        <v>0.11988934662864795</v>
      </c>
      <c r="Q110" s="5">
        <f t="shared" si="284"/>
        <v>0.11824409055633571</v>
      </c>
      <c r="R110" s="5">
        <f t="shared" si="285"/>
        <v>3.0389373725607179E-2</v>
      </c>
      <c r="S110" s="5">
        <f t="shared" si="286"/>
        <v>3.1910988202441801E-2</v>
      </c>
      <c r="T110" s="5">
        <f t="shared" si="287"/>
        <v>8.6871005275082305E-2</v>
      </c>
      <c r="U110" s="5">
        <f t="shared" si="288"/>
        <v>4.4039867085118353E-2</v>
      </c>
      <c r="V110" s="5">
        <f t="shared" si="289"/>
        <v>3.775003818815082E-3</v>
      </c>
      <c r="W110" s="5">
        <f t="shared" si="290"/>
        <v>5.711924260895769E-2</v>
      </c>
      <c r="X110" s="5">
        <f t="shared" si="291"/>
        <v>4.196409311150643E-2</v>
      </c>
      <c r="Y110" s="5">
        <f t="shared" si="292"/>
        <v>1.541499002995372E-2</v>
      </c>
      <c r="Z110" s="5">
        <f t="shared" si="293"/>
        <v>7.442106783244559E-3</v>
      </c>
      <c r="AA110" s="5">
        <f t="shared" si="294"/>
        <v>1.0784999932103722E-2</v>
      </c>
      <c r="AB110" s="5">
        <f t="shared" si="295"/>
        <v>7.814737608801586E-3</v>
      </c>
      <c r="AC110" s="5">
        <f t="shared" si="296"/>
        <v>2.5119851286602054E-4</v>
      </c>
      <c r="AD110" s="5">
        <f t="shared" si="297"/>
        <v>2.0694107381204901E-2</v>
      </c>
      <c r="AE110" s="5">
        <f t="shared" si="298"/>
        <v>1.5203448248597875E-2</v>
      </c>
      <c r="AF110" s="5">
        <f t="shared" si="299"/>
        <v>5.5847984740266558E-3</v>
      </c>
      <c r="AG110" s="5">
        <f t="shared" si="300"/>
        <v>1.3676710478434584E-3</v>
      </c>
      <c r="AH110" s="5">
        <f t="shared" si="301"/>
        <v>1.3668828915322125E-3</v>
      </c>
      <c r="AI110" s="5">
        <f t="shared" si="302"/>
        <v>1.9808680957869307E-3</v>
      </c>
      <c r="AJ110" s="5">
        <f t="shared" si="303"/>
        <v>1.4353235515692571E-3</v>
      </c>
      <c r="AK110" s="5">
        <f t="shared" si="304"/>
        <v>6.933504564896188E-4</v>
      </c>
      <c r="AL110" s="5">
        <f t="shared" si="305"/>
        <v>1.0697854988390504E-5</v>
      </c>
      <c r="AM110" s="5">
        <f t="shared" si="306"/>
        <v>5.9979237923253395E-3</v>
      </c>
      <c r="AN110" s="5">
        <f t="shared" si="307"/>
        <v>4.4065260847381748E-3</v>
      </c>
      <c r="AO110" s="5">
        <f t="shared" si="308"/>
        <v>1.6186827982312506E-3</v>
      </c>
      <c r="AP110" s="5">
        <f t="shared" si="309"/>
        <v>3.9640205623873504E-4</v>
      </c>
      <c r="AQ110" s="5">
        <f t="shared" si="310"/>
        <v>7.2806693671854461E-5</v>
      </c>
      <c r="AR110" s="5">
        <f t="shared" si="311"/>
        <v>2.0084300250783604E-4</v>
      </c>
      <c r="AS110" s="5">
        <f t="shared" si="312"/>
        <v>2.9105894762049641E-4</v>
      </c>
      <c r="AT110" s="5">
        <f t="shared" si="313"/>
        <v>2.1089933413698508E-4</v>
      </c>
      <c r="AU110" s="5">
        <f t="shared" si="314"/>
        <v>1.0187748221462909E-4</v>
      </c>
      <c r="AV110" s="5">
        <f t="shared" si="315"/>
        <v>3.6909865404022357E-5</v>
      </c>
      <c r="AW110" s="5">
        <f t="shared" si="316"/>
        <v>3.1638352264513936E-7</v>
      </c>
      <c r="AX110" s="5">
        <f t="shared" si="317"/>
        <v>1.4486849306039737E-3</v>
      </c>
      <c r="AY110" s="5">
        <f t="shared" si="318"/>
        <v>1.0643129449963609E-3</v>
      </c>
      <c r="AZ110" s="5">
        <f t="shared" si="319"/>
        <v>3.9096218265160138E-4</v>
      </c>
      <c r="BA110" s="5">
        <f t="shared" si="320"/>
        <v>9.5743411423179889E-5</v>
      </c>
      <c r="BB110" s="5">
        <f t="shared" si="321"/>
        <v>1.7585078374032489E-5</v>
      </c>
      <c r="BC110" s="5">
        <f t="shared" si="322"/>
        <v>2.5838643250683098E-6</v>
      </c>
      <c r="BD110" s="5">
        <f t="shared" si="323"/>
        <v>2.4592396750698516E-5</v>
      </c>
      <c r="BE110" s="5">
        <f t="shared" si="324"/>
        <v>3.5638966896268929E-5</v>
      </c>
      <c r="BF110" s="5">
        <f t="shared" si="325"/>
        <v>2.5823753054839525E-5</v>
      </c>
      <c r="BG110" s="5">
        <f t="shared" si="326"/>
        <v>1.2474477234956893E-5</v>
      </c>
      <c r="BH110" s="5">
        <f t="shared" si="327"/>
        <v>4.5194606866882723E-6</v>
      </c>
      <c r="BI110" s="5">
        <f t="shared" si="328"/>
        <v>1.3099081918259716E-6</v>
      </c>
      <c r="BJ110" s="8">
        <f t="shared" si="329"/>
        <v>0.54116252268472376</v>
      </c>
      <c r="BK110" s="8">
        <f t="shared" si="330"/>
        <v>0.26950739507613536</v>
      </c>
      <c r="BL110" s="8">
        <f t="shared" si="331"/>
        <v>0.18218007837803557</v>
      </c>
      <c r="BM110" s="8">
        <f t="shared" si="332"/>
        <v>0.3721838587867321</v>
      </c>
      <c r="BN110" s="8">
        <f t="shared" si="333"/>
        <v>0.62704424757393351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1.2513000000000001</v>
      </c>
      <c r="F112">
        <f>VLOOKUP(B112,home!$B$2:$E$405,3,FALSE)</f>
        <v>0.57079999999999997</v>
      </c>
      <c r="G112">
        <f>VLOOKUP(C112,away!$B$2:$E$405,4,FALSE)</f>
        <v>0.9133</v>
      </c>
      <c r="H112">
        <f>VLOOKUP(A112,away!$A$2:$E$405,3,FALSE)</f>
        <v>0.94869999999999999</v>
      </c>
      <c r="I112">
        <f>VLOOKUP(C112,away!$B$2:$E$405,3,FALSE)</f>
        <v>1.3552</v>
      </c>
      <c r="J112">
        <f>VLOOKUP(B112,home!$B$2:$E$405,4,FALSE)</f>
        <v>1.0541</v>
      </c>
      <c r="K112" s="3">
        <f t="shared" ref="K112:K175" si="334">E112*F112*G112</f>
        <v>0.65231725513200001</v>
      </c>
      <c r="L112" s="3">
        <f t="shared" ref="L112:L175" si="335">H112*I112*J112</f>
        <v>1.3552334327840001</v>
      </c>
      <c r="M112" s="5">
        <f t="shared" ref="M112:M175" si="336">_xlfn.POISSON.DIST(0,K112,FALSE) * _xlfn.POISSON.DIST(0,L112,FALSE)</f>
        <v>0.1343172569848417</v>
      </c>
      <c r="N112" s="5">
        <f t="shared" ref="N112:N175" si="337">_xlfn.POISSON.DIST(1,K112,FALSE) * _xlfn.POISSON.DIST(0,L112,FALSE)</f>
        <v>8.76174643932114E-2</v>
      </c>
      <c r="O112" s="5">
        <f t="shared" ref="O112:O175" si="338">_xlfn.POISSON.DIST(0,K112,FALSE) * _xlfn.POISSON.DIST(1,L112,FALSE)</f>
        <v>0.18203123726569773</v>
      </c>
      <c r="P112" s="5">
        <f t="shared" ref="P112:P175" si="339">_xlfn.POISSON.DIST(1,K112,FALSE) * _xlfn.POISSON.DIST(1,L112,FALSE)</f>
        <v>0.11874211704144177</v>
      </c>
      <c r="Q112" s="5">
        <f t="shared" ref="Q112:Q175" si="340">_xlfn.POISSON.DIST(2,K112,FALSE) * _xlfn.POISSON.DIST(0,L112,FALSE)</f>
        <v>2.8577191937302706E-2</v>
      </c>
      <c r="R112" s="5">
        <f t="shared" ref="R112:R175" si="341">_xlfn.POISSON.DIST(0,K112,FALSE) * _xlfn.POISSON.DIST(2,L112,FALSE)</f>
        <v>0.12334740927675519</v>
      </c>
      <c r="S112" s="5">
        <f t="shared" ref="S112:S175" si="342">_xlfn.POISSON.DIST(2,K112,FALSE) * _xlfn.POISSON.DIST(2,L112,FALSE)</f>
        <v>2.6243259198396738E-2</v>
      </c>
      <c r="T112" s="5">
        <f t="shared" ref="T112:T175" si="343">_xlfn.POISSON.DIST(2,K112,FALSE) * _xlfn.POISSON.DIST(1,L112,FALSE)</f>
        <v>3.8728765928517997E-2</v>
      </c>
      <c r="U112" s="5">
        <f t="shared" ref="U112:U175" si="344">_xlfn.POISSON.DIST(1,K112,FALSE) * _xlfn.POISSON.DIST(2,L112,FALSE)</f>
        <v>8.046164344705635E-2</v>
      </c>
      <c r="V112" s="5">
        <f t="shared" ref="V112:V175" si="345">_xlfn.POISSON.DIST(3,K112,FALSE) * _xlfn.POISSON.DIST(3,L112,FALSE)</f>
        <v>2.577794151314281E-3</v>
      </c>
      <c r="W112" s="5">
        <f t="shared" ref="W112:W175" si="346">_xlfn.POISSON.DIST(3,K112,FALSE) * _xlfn.POISSON.DIST(0,L112,FALSE)</f>
        <v>6.2137984679738753E-3</v>
      </c>
      <c r="X112" s="5">
        <f t="shared" ref="X112:X175" si="347">_xlfn.POISSON.DIST(3,K112,FALSE) * _xlfn.POISSON.DIST(1,L112,FALSE)</f>
        <v>8.4211474283801945E-3</v>
      </c>
      <c r="Y112" s="5">
        <f t="shared" ref="Y112:Y175" si="348">_xlfn.POISSON.DIST(3,K112,FALSE) * _xlfn.POISSON.DIST(2,L112,FALSE)</f>
        <v>5.7063102686719241E-3</v>
      </c>
      <c r="Z112" s="5">
        <f t="shared" ref="Z112:Z175" si="349">_xlfn.POISSON.DIST(0,K112,FALSE) * _xlfn.POISSON.DIST(3,L112,FALSE)</f>
        <v>5.5721510966383322E-2</v>
      </c>
      <c r="AA112" s="5">
        <f t="shared" ref="AA112:AA175" si="350">_xlfn.POISSON.DIST(1,K112,FALSE) * _xlfn.POISSON.DIST(3,L112,FALSE)</f>
        <v>3.6348103085398806E-2</v>
      </c>
      <c r="AB112" s="5">
        <f t="shared" ref="AB112:AB175" si="351">_xlfn.POISSON.DIST(2,K112,FALSE) * _xlfn.POISSON.DIST(3,L112,FALSE)</f>
        <v>1.1855247416961166E-2</v>
      </c>
      <c r="AC112" s="5">
        <f t="shared" ref="AC112:AC175" si="352">_xlfn.POISSON.DIST(4,K112,FALSE) * _xlfn.POISSON.DIST(4,L112,FALSE)</f>
        <v>1.4242991820973179E-4</v>
      </c>
      <c r="AD112" s="5">
        <f t="shared" ref="AD112:AD175" si="353">_xlfn.POISSON.DIST(4,K112,FALSE) * _xlfn.POISSON.DIST(0,L112,FALSE)</f>
        <v>1.013341990143036E-3</v>
      </c>
      <c r="AE112" s="5">
        <f t="shared" ref="AE112:AE175" si="354">_xlfn.POISSON.DIST(4,K112,FALSE) * _xlfn.POISSON.DIST(1,L112,FALSE)</f>
        <v>1.373314943885717E-3</v>
      </c>
      <c r="AF112" s="5">
        <f t="shared" ref="AF112:AF175" si="355">_xlfn.POISSON.DIST(4,K112,FALSE) * _xlfn.POISSON.DIST(2,L112,FALSE)</f>
        <v>9.3058116284790366E-4</v>
      </c>
      <c r="AG112" s="5">
        <f t="shared" ref="AG112:AG175" si="356">_xlfn.POISSON.DIST(4,K112,FALSE) * _xlfn.POISSON.DIST(3,L112,FALSE)</f>
        <v>4.2038490127016369E-4</v>
      </c>
      <c r="AH112" s="5">
        <f t="shared" ref="AH112:AH175" si="357">_xlfn.POISSON.DIST(0,K112,FALSE) * _xlfn.POISSON.DIST(4,L112,FALSE)</f>
        <v>1.8878913646720754E-2</v>
      </c>
      <c r="AI112" s="5">
        <f t="shared" ref="AI112:AI175" si="358">_xlfn.POISSON.DIST(1,K112,FALSE) * _xlfn.POISSON.DIST(4,L112,FALSE)</f>
        <v>1.2315041129902938E-2</v>
      </c>
      <c r="AJ112" s="5">
        <f t="shared" ref="AJ112:AJ175" si="359">_xlfn.POISSON.DIST(2,K112,FALSE) * _xlfn.POISSON.DIST(4,L112,FALSE)</f>
        <v>4.0166569133479844E-3</v>
      </c>
      <c r="AK112" s="5">
        <f t="shared" ref="AK112:AK175" si="360">_xlfn.POISSON.DIST(3,K112,FALSE) * _xlfn.POISSON.DIST(4,L112,FALSE)</f>
        <v>8.7337820417404308E-4</v>
      </c>
      <c r="AL112" s="5">
        <f t="shared" ref="AL112:AL175" si="361">_xlfn.POISSON.DIST(5,K112,FALSE) * _xlfn.POISSON.DIST(5,L112,FALSE)</f>
        <v>5.03656206146961E-6</v>
      </c>
      <c r="AM112" s="5">
        <f t="shared" ref="AM112:AM175" si="362">_xlfn.POISSON.DIST(5,K112,FALSE) * _xlfn.POISSON.DIST(0,L112,FALSE)</f>
        <v>1.3220409310402072E-4</v>
      </c>
      <c r="AN112" s="5">
        <f t="shared" ref="AN112:AN175" si="363">_xlfn.POISSON.DIST(5,K112,FALSE) * _xlfn.POISSON.DIST(1,L112,FALSE)</f>
        <v>1.7916740692545756E-4</v>
      </c>
      <c r="AO112" s="5">
        <f t="shared" ref="AO112:AO175" si="364">_xlfn.POISSON.DIST(5,K112,FALSE) * _xlfn.POISSON.DIST(2,L112,FALSE)</f>
        <v>1.2140682996529786E-4</v>
      </c>
      <c r="AP112" s="5">
        <f t="shared" ref="AP112:AP175" si="365">_xlfn.POISSON.DIST(5,K112,FALSE) * _xlfn.POISSON.DIST(3,L112,FALSE)</f>
        <v>5.484486497909801E-5</v>
      </c>
      <c r="AQ112" s="5">
        <f t="shared" ref="AQ112:AQ175" si="366">_xlfn.POISSON.DIST(5,K112,FALSE) * _xlfn.POISSON.DIST(4,L112,FALSE)</f>
        <v>1.8581898659049503E-5</v>
      </c>
      <c r="AR112" s="5">
        <f t="shared" ref="AR112:AR175" si="367">_xlfn.POISSON.DIST(0,K112,FALSE) * _xlfn.POISSON.DIST(5,L112,FALSE)</f>
        <v>5.1170669897356103E-3</v>
      </c>
      <c r="AS112" s="5">
        <f t="shared" ref="AS112:AS175" si="368">_xlfn.POISSON.DIST(1,K112,FALSE) * _xlfn.POISSON.DIST(5,L112,FALSE)</f>
        <v>3.3379510930708995E-3</v>
      </c>
      <c r="AT112" s="5">
        <f t="shared" ref="AT112:AT175" si="369">_xlfn.POISSON.DIST(2,K112,FALSE) * _xlfn.POISSON.DIST(5,L112,FALSE)</f>
        <v>1.0887015473984342E-3</v>
      </c>
      <c r="AU112" s="5">
        <f t="shared" ref="AU112:AU175" si="370">_xlfn.POISSON.DIST(3,K112,FALSE) * _xlfn.POISSON.DIST(5,L112,FALSE)</f>
        <v>2.3672626835230257E-4</v>
      </c>
      <c r="AV112" s="5">
        <f t="shared" ref="AV112:AV175" si="371">_xlfn.POISSON.DIST(4,K112,FALSE) * _xlfn.POISSON.DIST(5,L112,FALSE)</f>
        <v>3.8605157397303809E-5</v>
      </c>
      <c r="AW112" s="5">
        <f t="shared" ref="AW112:AW175" si="372">_xlfn.POISSON.DIST(6,K112,FALSE) * _xlfn.POISSON.DIST(6,L112,FALSE)</f>
        <v>1.2368147689503562E-7</v>
      </c>
      <c r="AX112" s="5">
        <f t="shared" ref="AX112:AX175" si="373">_xlfn.POISSON.DIST(6,K112,FALSE) * _xlfn.POISSON.DIST(0,L112,FALSE)</f>
        <v>1.4373168521805027E-5</v>
      </c>
      <c r="AY112" s="5">
        <f t="shared" ref="AY112:AY175" si="374">_xlfn.POISSON.DIST(6,K112,FALSE) * _xlfn.POISSON.DIST(1,L112,FALSE)</f>
        <v>1.9478998515788759E-5</v>
      </c>
      <c r="AZ112" s="5">
        <f t="shared" ref="AZ112:AZ175" si="375">_xlfn.POISSON.DIST(6,K112,FALSE) * _xlfn.POISSON.DIST(2,L112,FALSE)</f>
        <v>1.3199295012873424E-5</v>
      </c>
      <c r="BA112" s="5">
        <f t="shared" ref="BA112:BA175" si="376">_xlfn.POISSON.DIST(6,K112,FALSE) * _xlfn.POISSON.DIST(3,L112,FALSE)</f>
        <v>5.9627086302083945E-6</v>
      </c>
      <c r="BB112" s="5">
        <f t="shared" ref="BB112:BB175" si="377">_xlfn.POISSON.DIST(6,K112,FALSE) * _xlfn.POISSON.DIST(4,L112,FALSE)</f>
        <v>2.0202155214020273E-6</v>
      </c>
      <c r="BC112" s="5">
        <f t="shared" ref="BC112:BC175" si="378">_xlfn.POISSON.DIST(6,K112,FALSE) * _xlfn.POISSON.DIST(5,L112,FALSE)</f>
        <v>5.4757272320663718E-7</v>
      </c>
      <c r="BD112" s="5">
        <f t="shared" ref="BD112:BD175" si="379">_xlfn.POISSON.DIST(0,K112,FALSE) * _xlfn.POISSON.DIST(6,L112,FALSE)</f>
        <v>1.155803377047513E-3</v>
      </c>
      <c r="BE112" s="5">
        <f t="shared" ref="BE112:BE175" si="380">_xlfn.POISSON.DIST(1,K112,FALSE) * _xlfn.POISSON.DIST(6,L112,FALSE)</f>
        <v>7.5395048638792969E-4</v>
      </c>
      <c r="BF112" s="5">
        <f t="shared" ref="BF112:BF175" si="381">_xlfn.POISSON.DIST(2,K112,FALSE) * _xlfn.POISSON.DIST(6,L112,FALSE)</f>
        <v>2.4590745589300533E-4</v>
      </c>
      <c r="BG112" s="5">
        <f t="shared" ref="BG112:BG175" si="382">_xlfn.POISSON.DIST(3,K112,FALSE) * _xlfn.POISSON.DIST(6,L112,FALSE)</f>
        <v>5.3469892214872878E-5</v>
      </c>
      <c r="BH112" s="5">
        <f t="shared" ref="BH112:BH175" si="383">_xlfn.POISSON.DIST(4,K112,FALSE) * _xlfn.POISSON.DIST(6,L112,FALSE)</f>
        <v>8.7198333304524413E-6</v>
      </c>
      <c r="BI112" s="5">
        <f t="shared" ref="BI112:BI175" si="384">_xlfn.POISSON.DIST(5,K112,FALSE) * _xlfn.POISSON.DIST(6,L112,FALSE)</f>
        <v>1.1376195486658527E-6</v>
      </c>
      <c r="BJ112" s="8">
        <f t="shared" ref="BJ112:BJ175" si="385">SUM(N112,Q112,T112,W112,X112,Y112,AD112,AE112,AF112,AG112,AM112,AN112,AO112,AP112,AQ112,AX112,AY112,AZ112,BA112,BB112,BC112)</f>
        <v>0.17956408847476307</v>
      </c>
      <c r="BK112" s="8">
        <f t="shared" ref="BK112:BK175" si="386">SUM(M112,P112,S112,V112,AC112,AL112,AY112)</f>
        <v>0.28204737285478149</v>
      </c>
      <c r="BL112" s="8">
        <f t="shared" ref="BL112:BL175" si="387">SUM(O112,R112,U112,AA112,AB112,AH112,AI112,AJ112,AK112,AR112,AS112,AT112,AU112,AV112,BD112,BE112,BF112,BG112,BH112,BI112)</f>
        <v>0.48216567010639194</v>
      </c>
      <c r="BM112" s="8">
        <f t="shared" ref="BM112:BM175" si="388">SUM(S112:BI112)</f>
        <v>0.32484661018603045</v>
      </c>
      <c r="BN112" s="8">
        <f t="shared" ref="BN112:BN175" si="389">SUM(M112:R112)</f>
        <v>0.67463267689925055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1.2513000000000001</v>
      </c>
      <c r="F113">
        <f>VLOOKUP(B113,home!$B$2:$E$405,3,FALSE)</f>
        <v>1.3985000000000001</v>
      </c>
      <c r="G113">
        <f>VLOOKUP(C113,away!$B$2:$E$405,4,FALSE)</f>
        <v>0.45669999999999999</v>
      </c>
      <c r="H113">
        <f>VLOOKUP(A113,away!$A$2:$E$405,3,FALSE)</f>
        <v>0.94869999999999999</v>
      </c>
      <c r="I113">
        <f>VLOOKUP(C113,away!$B$2:$E$405,3,FALSE)</f>
        <v>0.75290000000000001</v>
      </c>
      <c r="J113">
        <f>VLOOKUP(B113,home!$B$2:$E$405,4,FALSE)</f>
        <v>0.65880000000000005</v>
      </c>
      <c r="K113" s="3">
        <f t="shared" si="334"/>
        <v>0.79919899093500002</v>
      </c>
      <c r="L113" s="3">
        <f t="shared" si="335"/>
        <v>0.47056518032400002</v>
      </c>
      <c r="M113" s="5">
        <f t="shared" si="336"/>
        <v>0.28089785775604337</v>
      </c>
      <c r="N113" s="5">
        <f t="shared" si="337"/>
        <v>0.22449328447443304</v>
      </c>
      <c r="O113" s="5">
        <f t="shared" si="338"/>
        <v>0.13218075108759786</v>
      </c>
      <c r="P113" s="5">
        <f t="shared" si="339"/>
        <v>0.10563872289023861</v>
      </c>
      <c r="Q113" s="5">
        <f t="shared" si="340"/>
        <v>8.9707403211825396E-2</v>
      </c>
      <c r="R113" s="5">
        <f t="shared" si="341"/>
        <v>3.1099829485448618E-2</v>
      </c>
      <c r="S113" s="5">
        <f t="shared" si="342"/>
        <v>9.9320264161399871E-3</v>
      </c>
      <c r="T113" s="5">
        <f t="shared" si="343"/>
        <v>4.2213180368770392E-2</v>
      </c>
      <c r="U113" s="5">
        <f t="shared" si="344"/>
        <v>2.4854952343021097E-2</v>
      </c>
      <c r="V113" s="5">
        <f t="shared" si="345"/>
        <v>4.1502099916901548E-4</v>
      </c>
      <c r="W113" s="5">
        <f t="shared" si="346"/>
        <v>2.3898022042096678E-2</v>
      </c>
      <c r="X113" s="5">
        <f t="shared" si="347"/>
        <v>1.1245577051626149E-2</v>
      </c>
      <c r="Y113" s="5">
        <f t="shared" si="348"/>
        <v>2.6458884965729471E-3</v>
      </c>
      <c r="Z113" s="5">
        <f t="shared" si="349"/>
        <v>4.8781656232885946E-3</v>
      </c>
      <c r="AA113" s="5">
        <f t="shared" si="350"/>
        <v>3.8986250437460499E-3</v>
      </c>
      <c r="AB113" s="5">
        <f t="shared" si="351"/>
        <v>1.5578886004978818E-3</v>
      </c>
      <c r="AC113" s="5">
        <f t="shared" si="352"/>
        <v>9.7549445274966534E-6</v>
      </c>
      <c r="AD113" s="5">
        <f t="shared" si="353"/>
        <v>4.7748187753465128E-3</v>
      </c>
      <c r="AE113" s="5">
        <f t="shared" si="354"/>
        <v>2.2468634580353527E-3</v>
      </c>
      <c r="AF113" s="5">
        <f t="shared" si="355"/>
        <v>5.2864785414690591E-4</v>
      </c>
      <c r="AG113" s="5">
        <f t="shared" si="356"/>
        <v>8.2921090938178159E-5</v>
      </c>
      <c r="AH113" s="5">
        <f t="shared" si="357"/>
        <v>5.7387372154328402E-4</v>
      </c>
      <c r="AI113" s="5">
        <f t="shared" si="358"/>
        <v>4.5863929918150574E-4</v>
      </c>
      <c r="AJ113" s="5">
        <f t="shared" si="359"/>
        <v>1.8327203255449749E-4</v>
      </c>
      <c r="AK113" s="5">
        <f t="shared" si="360"/>
        <v>4.8823607828053619E-5</v>
      </c>
      <c r="AL113" s="5">
        <f t="shared" si="361"/>
        <v>1.4674371531090096E-7</v>
      </c>
      <c r="AM113" s="5">
        <f t="shared" si="362"/>
        <v>7.6320606943088552E-4</v>
      </c>
      <c r="AN113" s="5">
        <f t="shared" si="363"/>
        <v>3.5913820168611589E-4</v>
      </c>
      <c r="AO113" s="5">
        <f t="shared" si="364"/>
        <v>8.4498966318832097E-5</v>
      </c>
      <c r="AP113" s="5">
        <f t="shared" si="365"/>
        <v>1.3254090441004277E-5</v>
      </c>
      <c r="AQ113" s="5">
        <f t="shared" si="366"/>
        <v>1.559228364600446E-6</v>
      </c>
      <c r="AR113" s="5">
        <f t="shared" si="367"/>
        <v>5.40089982522441E-5</v>
      </c>
      <c r="AS113" s="5">
        <f t="shared" si="368"/>
        <v>4.3163936904603663E-5</v>
      </c>
      <c r="AT113" s="5">
        <f t="shared" si="369"/>
        <v>1.7248287409470628E-5</v>
      </c>
      <c r="AU113" s="5">
        <f t="shared" si="370"/>
        <v>4.594937964335264E-6</v>
      </c>
      <c r="AV113" s="5">
        <f t="shared" si="371"/>
        <v>9.180674461264164E-7</v>
      </c>
      <c r="AW113" s="5">
        <f t="shared" si="372"/>
        <v>1.5329631839061451E-9</v>
      </c>
      <c r="AX113" s="5">
        <f t="shared" si="373"/>
        <v>1.0165892009410515E-4</v>
      </c>
      <c r="AY113" s="5">
        <f t="shared" si="374"/>
        <v>4.7837148065625695E-5</v>
      </c>
      <c r="AZ113" s="5">
        <f t="shared" si="375"/>
        <v>1.125524810284352E-5</v>
      </c>
      <c r="BA113" s="5">
        <f t="shared" si="376"/>
        <v>1.7654426177019737E-6</v>
      </c>
      <c r="BB113" s="5">
        <f t="shared" si="377"/>
        <v>2.0768895593765102E-7</v>
      </c>
      <c r="BC113" s="5">
        <f t="shared" si="378"/>
        <v>1.9546238200420815E-8</v>
      </c>
      <c r="BD113" s="5">
        <f t="shared" si="379"/>
        <v>4.2357923336143041E-6</v>
      </c>
      <c r="BE113" s="5">
        <f t="shared" si="380"/>
        <v>3.3852409588347606E-6</v>
      </c>
      <c r="BF113" s="5">
        <f t="shared" si="381"/>
        <v>1.3527405791862864E-6</v>
      </c>
      <c r="BG113" s="5">
        <f t="shared" si="382"/>
        <v>3.6036963529416913E-7</v>
      </c>
      <c r="BH113" s="5">
        <f t="shared" si="383"/>
        <v>7.2001762222678485E-8</v>
      </c>
      <c r="BI113" s="5">
        <f t="shared" si="384"/>
        <v>1.1508747142781294E-8</v>
      </c>
      <c r="BJ113" s="8">
        <f t="shared" si="385"/>
        <v>0.40322100737410738</v>
      </c>
      <c r="BK113" s="8">
        <f t="shared" si="386"/>
        <v>0.39694136689789938</v>
      </c>
      <c r="BL113" s="8">
        <f t="shared" si="387"/>
        <v>0.19498600710341191</v>
      </c>
      <c r="BM113" s="8">
        <f t="shared" si="388"/>
        <v>0.13596086247801803</v>
      </c>
      <c r="BN113" s="8">
        <f t="shared" si="389"/>
        <v>0.86401784890558686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1.7</v>
      </c>
      <c r="F114">
        <f>VLOOKUP(B114,home!$B$2:$E$405,3,FALSE)</f>
        <v>0.44119999999999998</v>
      </c>
      <c r="G114">
        <f>VLOOKUP(C114,away!$B$2:$E$405,4,FALSE)</f>
        <v>1.7646999999999999</v>
      </c>
      <c r="H114">
        <f>VLOOKUP(A114,away!$A$2:$E$405,3,FALSE)</f>
        <v>1.3667</v>
      </c>
      <c r="I114">
        <f>VLOOKUP(C114,away!$B$2:$E$405,3,FALSE)</f>
        <v>0.878</v>
      </c>
      <c r="J114">
        <f>VLOOKUP(B114,home!$B$2:$E$405,4,FALSE)</f>
        <v>0.54879999999999995</v>
      </c>
      <c r="K114" s="3">
        <f t="shared" si="334"/>
        <v>1.3235955879999999</v>
      </c>
      <c r="L114" s="3">
        <f t="shared" si="335"/>
        <v>0.65853947487999998</v>
      </c>
      <c r="M114" s="5">
        <f t="shared" si="336"/>
        <v>0.13777476527745672</v>
      </c>
      <c r="N114" s="5">
        <f t="shared" si="337"/>
        <v>0.18235807145897731</v>
      </c>
      <c r="O114" s="5">
        <f t="shared" si="338"/>
        <v>9.0730121577531589E-2</v>
      </c>
      <c r="P114" s="5">
        <f t="shared" si="339"/>
        <v>0.12008998861872441</v>
      </c>
      <c r="Q114" s="5">
        <f t="shared" si="340"/>
        <v>0.12068416940964553</v>
      </c>
      <c r="R114" s="5">
        <f t="shared" si="341"/>
        <v>2.9874683309733099E-2</v>
      </c>
      <c r="S114" s="5">
        <f t="shared" si="342"/>
        <v>2.6168807722884727E-2</v>
      </c>
      <c r="T114" s="5">
        <f t="shared" si="343"/>
        <v>7.9475289549356926E-2</v>
      </c>
      <c r="U114" s="5">
        <f t="shared" si="344"/>
        <v>3.9541999021659974E-2</v>
      </c>
      <c r="V114" s="5">
        <f t="shared" si="345"/>
        <v>2.534419787153725E-3</v>
      </c>
      <c r="W114" s="5">
        <f t="shared" si="346"/>
        <v>5.3245678057350476E-2</v>
      </c>
      <c r="X114" s="5">
        <f t="shared" si="347"/>
        <v>3.506438086751712E-2</v>
      </c>
      <c r="Y114" s="5">
        <f t="shared" si="348"/>
        <v>1.1545639481743518E-2</v>
      </c>
      <c r="Z114" s="5">
        <f t="shared" si="349"/>
        <v>6.5578860863326474E-3</v>
      </c>
      <c r="AA114" s="5">
        <f t="shared" si="350"/>
        <v>8.6799890904764795E-3</v>
      </c>
      <c r="AB114" s="5">
        <f t="shared" si="351"/>
        <v>5.7443976320214005E-3</v>
      </c>
      <c r="AC114" s="5">
        <f t="shared" si="352"/>
        <v>1.3806884500103776E-4</v>
      </c>
      <c r="AD114" s="5">
        <f t="shared" si="353"/>
        <v>1.7618936139194363E-2</v>
      </c>
      <c r="AE114" s="5">
        <f t="shared" si="354"/>
        <v>1.1602764953049311E-2</v>
      </c>
      <c r="AF114" s="5">
        <f t="shared" si="355"/>
        <v>3.8204393696685797E-3</v>
      </c>
      <c r="AG114" s="5">
        <f t="shared" si="356"/>
        <v>8.3863671210414174E-4</v>
      </c>
      <c r="AH114" s="5">
        <f t="shared" si="357"/>
        <v>1.0796567149040895E-3</v>
      </c>
      <c r="AI114" s="5">
        <f t="shared" si="358"/>
        <v>1.4290288644016268E-3</v>
      </c>
      <c r="AJ114" s="5">
        <f t="shared" si="359"/>
        <v>9.4572815002332174E-4</v>
      </c>
      <c r="AK114" s="5">
        <f t="shared" si="360"/>
        <v>4.1725386893942364E-4</v>
      </c>
      <c r="AL114" s="5">
        <f t="shared" si="361"/>
        <v>4.8138528100945487E-6</v>
      </c>
      <c r="AM114" s="5">
        <f t="shared" si="362"/>
        <v>4.6640692278182797E-3</v>
      </c>
      <c r="AN114" s="5">
        <f t="shared" si="363"/>
        <v>3.0714737000914166E-3</v>
      </c>
      <c r="AO114" s="5">
        <f t="shared" si="364"/>
        <v>1.0113433387829659E-3</v>
      </c>
      <c r="AP114" s="5">
        <f t="shared" si="365"/>
        <v>2.220031704151735E-4</v>
      </c>
      <c r="AQ114" s="5">
        <f t="shared" si="366"/>
        <v>3.654946281672586E-5</v>
      </c>
      <c r="AR114" s="5">
        <f t="shared" si="367"/>
        <v>1.4219931321672106E-4</v>
      </c>
      <c r="AS114" s="5">
        <f t="shared" si="368"/>
        <v>1.8821438359028209E-4</v>
      </c>
      <c r="AT114" s="5">
        <f t="shared" si="369"/>
        <v>1.2455986385911849E-4</v>
      </c>
      <c r="AU114" s="5">
        <f t="shared" si="370"/>
        <v>5.4955628748603303E-5</v>
      </c>
      <c r="AV114" s="5">
        <f t="shared" si="371"/>
        <v>1.8184756936854312E-5</v>
      </c>
      <c r="AW114" s="5">
        <f t="shared" si="372"/>
        <v>1.1655406642466132E-7</v>
      </c>
      <c r="AX114" s="5">
        <f t="shared" si="373"/>
        <v>1.0288902420111411E-3</v>
      </c>
      <c r="AY114" s="5">
        <f t="shared" si="374"/>
        <v>6.77564839683173E-4</v>
      </c>
      <c r="AZ114" s="5">
        <f t="shared" si="375"/>
        <v>2.2310159686105403E-4</v>
      </c>
      <c r="BA114" s="5">
        <f t="shared" si="376"/>
        <v>4.8973736147256007E-5</v>
      </c>
      <c r="BB114" s="5">
        <f t="shared" si="377"/>
        <v>8.0627846213314077E-6</v>
      </c>
      <c r="BC114" s="5">
        <f t="shared" si="378"/>
        <v>1.0619323901204256E-6</v>
      </c>
      <c r="BD114" s="5">
        <f t="shared" si="379"/>
        <v>1.5607310175672681E-5</v>
      </c>
      <c r="BE114" s="5">
        <f t="shared" si="380"/>
        <v>2.0657766889067866E-5</v>
      </c>
      <c r="BF114" s="5">
        <f t="shared" si="381"/>
        <v>1.3671264556151356E-5</v>
      </c>
      <c r="BG114" s="5">
        <f t="shared" si="382"/>
        <v>6.0317418163009053E-6</v>
      </c>
      <c r="BH114" s="5">
        <f t="shared" si="383"/>
        <v>1.9958967140027448E-6</v>
      </c>
      <c r="BI114" s="5">
        <f t="shared" si="384"/>
        <v>5.283520169515458E-7</v>
      </c>
      <c r="BJ114" s="8">
        <f t="shared" si="385"/>
        <v>0.52724710003024577</v>
      </c>
      <c r="BK114" s="8">
        <f t="shared" si="386"/>
        <v>0.28738842894371391</v>
      </c>
      <c r="BL114" s="8">
        <f t="shared" si="387"/>
        <v>0.17902946450821072</v>
      </c>
      <c r="BM114" s="8">
        <f t="shared" si="388"/>
        <v>0.31803363163081771</v>
      </c>
      <c r="BN114" s="8">
        <f t="shared" si="389"/>
        <v>0.68151179965206865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1.7</v>
      </c>
      <c r="F115">
        <f>VLOOKUP(B115,home!$B$2:$E$405,3,FALSE)</f>
        <v>1.8824000000000001</v>
      </c>
      <c r="G115">
        <f>VLOOKUP(C115,away!$B$2:$E$405,4,FALSE)</f>
        <v>1.8824000000000001</v>
      </c>
      <c r="H115">
        <f>VLOOKUP(A115,away!$A$2:$E$405,3,FALSE)</f>
        <v>1.3667</v>
      </c>
      <c r="I115">
        <f>VLOOKUP(C115,away!$B$2:$E$405,3,FALSE)</f>
        <v>0.73170000000000002</v>
      </c>
      <c r="J115">
        <f>VLOOKUP(B115,home!$B$2:$E$405,4,FALSE)</f>
        <v>0.439</v>
      </c>
      <c r="K115" s="3">
        <f t="shared" si="334"/>
        <v>6.0238305920000004</v>
      </c>
      <c r="L115" s="3">
        <f t="shared" si="335"/>
        <v>0.43900631721</v>
      </c>
      <c r="M115" s="5">
        <f t="shared" si="336"/>
        <v>1.5603628178614197E-3</v>
      </c>
      <c r="N115" s="5">
        <f t="shared" si="337"/>
        <v>9.3993612768529435E-3</v>
      </c>
      <c r="O115" s="5">
        <f t="shared" si="338"/>
        <v>6.8500913418075981E-4</v>
      </c>
      <c r="P115" s="5">
        <f t="shared" si="339"/>
        <v>4.1263789782774937E-3</v>
      </c>
      <c r="Q115" s="5">
        <f t="shared" si="340"/>
        <v>2.8310080002383484E-2</v>
      </c>
      <c r="R115" s="5">
        <f t="shared" si="341"/>
        <v>1.50361668625953E-4</v>
      </c>
      <c r="S115" s="5">
        <f t="shared" si="342"/>
        <v>2.7280519757108559E-3</v>
      </c>
      <c r="T115" s="5">
        <f t="shared" si="343"/>
        <v>1.242830396176684E-2</v>
      </c>
      <c r="U115" s="5">
        <f t="shared" si="344"/>
        <v>9.0575321933318239E-4</v>
      </c>
      <c r="V115" s="5">
        <f t="shared" si="345"/>
        <v>8.0159250965106349E-4</v>
      </c>
      <c r="W115" s="5">
        <f t="shared" si="346"/>
        <v>5.6845041993441703E-2</v>
      </c>
      <c r="X115" s="5">
        <f t="shared" si="347"/>
        <v>2.4955332537188638E-2</v>
      </c>
      <c r="Y115" s="5">
        <f t="shared" si="348"/>
        <v>5.4777743159510339E-3</v>
      </c>
      <c r="Z115" s="5">
        <f t="shared" si="349"/>
        <v>2.2003240797676679E-5</v>
      </c>
      <c r="AA115" s="5">
        <f t="shared" si="350"/>
        <v>1.3254379504018727E-4</v>
      </c>
      <c r="AB115" s="5">
        <f t="shared" si="351"/>
        <v>3.9921068367142909E-4</v>
      </c>
      <c r="AC115" s="5">
        <f t="shared" si="352"/>
        <v>1.3248819613882469E-4</v>
      </c>
      <c r="AD115" s="5">
        <f t="shared" si="353"/>
        <v>8.5606225740904707E-2</v>
      </c>
      <c r="AE115" s="5">
        <f t="shared" si="354"/>
        <v>3.7581673892762478E-2</v>
      </c>
      <c r="AF115" s="5">
        <f t="shared" si="355"/>
        <v>8.2492961251244279E-3</v>
      </c>
      <c r="AG115" s="5">
        <f t="shared" si="356"/>
        <v>1.2071643704885328E-3</v>
      </c>
      <c r="AH115" s="5">
        <f t="shared" si="357"/>
        <v>2.4148904273182151E-6</v>
      </c>
      <c r="AI115" s="5">
        <f t="shared" si="358"/>
        <v>1.4546890832407416E-5</v>
      </c>
      <c r="AJ115" s="5">
        <f t="shared" si="359"/>
        <v>4.3814003007370087E-5</v>
      </c>
      <c r="AK115" s="5">
        <f t="shared" si="360"/>
        <v>8.7976043891258669E-5</v>
      </c>
      <c r="AL115" s="5">
        <f t="shared" si="361"/>
        <v>1.4014599711275741E-5</v>
      </c>
      <c r="AM115" s="5">
        <f t="shared" si="362"/>
        <v>0.10313548029674388</v>
      </c>
      <c r="AN115" s="5">
        <f t="shared" si="363"/>
        <v>4.5277127378758046E-2</v>
      </c>
      <c r="AO115" s="5">
        <f t="shared" si="364"/>
        <v>9.9384724721983137E-3</v>
      </c>
      <c r="AP115" s="5">
        <f t="shared" si="365"/>
        <v>1.4543507329042487E-3</v>
      </c>
      <c r="AQ115" s="5">
        <f t="shared" si="366"/>
        <v>1.5961728979598961E-4</v>
      </c>
      <c r="AR115" s="5">
        <f t="shared" si="367"/>
        <v>2.1203043059253054E-7</v>
      </c>
      <c r="AS115" s="5">
        <f t="shared" si="368"/>
        <v>1.2772353942382182E-6</v>
      </c>
      <c r="AT115" s="5">
        <f t="shared" si="369"/>
        <v>3.8469248204986807E-6</v>
      </c>
      <c r="AU115" s="5">
        <f t="shared" si="370"/>
        <v>7.7244078062813579E-6</v>
      </c>
      <c r="AV115" s="5">
        <f t="shared" si="371"/>
        <v>1.1632631012140312E-5</v>
      </c>
      <c r="AW115" s="5">
        <f t="shared" si="372"/>
        <v>1.0294890139867397E-6</v>
      </c>
      <c r="AX115" s="5">
        <f t="shared" si="373"/>
        <v>0.10354511022202319</v>
      </c>
      <c r="AY115" s="5">
        <f t="shared" si="374"/>
        <v>4.5456957503673921E-2</v>
      </c>
      <c r="AZ115" s="5">
        <f t="shared" si="375"/>
        <v>9.9779457526296793E-3</v>
      </c>
      <c r="BA115" s="5">
        <f t="shared" si="376"/>
        <v>1.4601270727277059E-3</v>
      </c>
      <c r="BB115" s="5">
        <f t="shared" si="377"/>
        <v>1.6025125221420195E-4</v>
      </c>
      <c r="BC115" s="5">
        <f t="shared" si="378"/>
        <v>1.4070262412569531E-5</v>
      </c>
      <c r="BD115" s="5">
        <f t="shared" si="379"/>
        <v>1.5513783078479554E-8</v>
      </c>
      <c r="BE115" s="5">
        <f t="shared" si="380"/>
        <v>9.3452401105797069E-8</v>
      </c>
      <c r="BF115" s="5">
        <f t="shared" si="381"/>
        <v>2.8147071633847764E-7</v>
      </c>
      <c r="BG115" s="5">
        <f t="shared" si="382"/>
        <v>5.6517730394395876E-7</v>
      </c>
      <c r="BH115" s="5">
        <f t="shared" si="383"/>
        <v>8.511330833504254E-7</v>
      </c>
      <c r="BI115" s="5">
        <f t="shared" si="384"/>
        <v>1.0254163010699153E-6</v>
      </c>
      <c r="BJ115" s="8">
        <f t="shared" si="385"/>
        <v>0.59063976445294653</v>
      </c>
      <c r="BK115" s="8">
        <f t="shared" si="386"/>
        <v>5.4819846581024852E-2</v>
      </c>
      <c r="BL115" s="8">
        <f t="shared" si="387"/>
        <v>2.4491557220625037E-3</v>
      </c>
      <c r="BM115" s="8">
        <f t="shared" si="388"/>
        <v>0.5582432881039896</v>
      </c>
      <c r="BN115" s="8">
        <f t="shared" si="389"/>
        <v>4.4231553878182055E-2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1.7</v>
      </c>
      <c r="F116">
        <f>VLOOKUP(B116,home!$B$2:$E$405,3,FALSE)</f>
        <v>0.7843</v>
      </c>
      <c r="G116">
        <f>VLOOKUP(C116,away!$B$2:$E$405,4,FALSE)</f>
        <v>0.70589999999999997</v>
      </c>
      <c r="H116">
        <f>VLOOKUP(A116,away!$A$2:$E$405,3,FALSE)</f>
        <v>1.3667</v>
      </c>
      <c r="I116">
        <f>VLOOKUP(C116,away!$B$2:$E$405,3,FALSE)</f>
        <v>1.9024000000000001</v>
      </c>
      <c r="J116">
        <f>VLOOKUP(B116,home!$B$2:$E$405,4,FALSE)</f>
        <v>1.3413999999999999</v>
      </c>
      <c r="K116" s="3">
        <f t="shared" si="334"/>
        <v>0.94118352899999991</v>
      </c>
      <c r="L116" s="3">
        <f t="shared" si="335"/>
        <v>3.4876535213120001</v>
      </c>
      <c r="M116" s="5">
        <f t="shared" si="336"/>
        <v>1.1928353684849008E-2</v>
      </c>
      <c r="N116" s="5">
        <f t="shared" si="337"/>
        <v>1.1226770016266341E-2</v>
      </c>
      <c r="O116" s="5">
        <f t="shared" si="338"/>
        <v>4.160196473241861E-2</v>
      </c>
      <c r="P116" s="5">
        <f t="shared" si="339"/>
        <v>3.9155083980191289E-2</v>
      </c>
      <c r="Q116" s="5">
        <f t="shared" si="340"/>
        <v>5.2832255115904704E-3</v>
      </c>
      <c r="R116" s="5">
        <f t="shared" si="341"/>
        <v>7.2546619396258727E-2</v>
      </c>
      <c r="S116" s="5">
        <f t="shared" si="342"/>
        <v>3.2131856625008337E-2</v>
      </c>
      <c r="T116" s="5">
        <f t="shared" si="343"/>
        <v>1.8426060059383898E-2</v>
      </c>
      <c r="U116" s="5">
        <f t="shared" si="344"/>
        <v>6.8279683260390633E-2</v>
      </c>
      <c r="V116" s="5">
        <f t="shared" si="345"/>
        <v>1.1719280872297627E-2</v>
      </c>
      <c r="W116" s="5">
        <f t="shared" si="346"/>
        <v>1.6574949438338499E-3</v>
      </c>
      <c r="X116" s="5">
        <f t="shared" si="347"/>
        <v>5.7807680774189614E-3</v>
      </c>
      <c r="Y116" s="5">
        <f t="shared" si="348"/>
        <v>1.0080658070549125E-2</v>
      </c>
      <c r="Z116" s="5">
        <f t="shared" si="349"/>
        <v>8.4339157532214382E-2</v>
      </c>
      <c r="AA116" s="5">
        <f t="shared" si="350"/>
        <v>7.9378625919056464E-2</v>
      </c>
      <c r="AB116" s="5">
        <f t="shared" si="351"/>
        <v>3.7354927634834209E-2</v>
      </c>
      <c r="AC116" s="5">
        <f t="shared" si="352"/>
        <v>2.4042998664450203E-3</v>
      </c>
      <c r="AD116" s="5">
        <f t="shared" si="353"/>
        <v>3.900017351342998E-4</v>
      </c>
      <c r="AE116" s="5">
        <f t="shared" si="354"/>
        <v>1.3601909248589308E-3</v>
      </c>
      <c r="AF116" s="5">
        <f t="shared" si="355"/>
        <v>2.3719373343704386E-3</v>
      </c>
      <c r="AG116" s="5">
        <f t="shared" si="356"/>
        <v>2.7574985321828192E-3</v>
      </c>
      <c r="AH116" s="5">
        <f t="shared" si="357"/>
        <v>7.3536439937928758E-2</v>
      </c>
      <c r="AI116" s="5">
        <f t="shared" si="358"/>
        <v>6.9211286050876314E-2</v>
      </c>
      <c r="AJ116" s="5">
        <f t="shared" si="359"/>
        <v>3.2570261225996121E-2</v>
      </c>
      <c r="AK116" s="5">
        <f t="shared" si="360"/>
        <v>1.0218197800378297E-2</v>
      </c>
      <c r="AL116" s="5">
        <f t="shared" si="361"/>
        <v>3.156866929718614E-4</v>
      </c>
      <c r="AM116" s="5">
        <f t="shared" si="362"/>
        <v>7.3412641877964728E-5</v>
      </c>
      <c r="AN116" s="5">
        <f t="shared" si="363"/>
        <v>2.5603785895450049E-4</v>
      </c>
      <c r="AO116" s="5">
        <f t="shared" si="364"/>
        <v>4.4648567018592454E-4</v>
      </c>
      <c r="AP116" s="5">
        <f t="shared" si="365"/>
        <v>5.1906243994642926E-4</v>
      </c>
      <c r="AQ116" s="5">
        <f t="shared" si="366"/>
        <v>4.5257748661499067E-4</v>
      </c>
      <c r="AR116" s="5">
        <f t="shared" si="367"/>
        <v>5.1293924738853129E-2</v>
      </c>
      <c r="AS116" s="5">
        <f t="shared" si="368"/>
        <v>4.8276997101974188E-2</v>
      </c>
      <c r="AT116" s="5">
        <f t="shared" si="369"/>
        <v>2.2718757250979413E-2</v>
      </c>
      <c r="AU116" s="5">
        <f t="shared" si="370"/>
        <v>7.1275067079903812E-3</v>
      </c>
      <c r="AV116" s="5">
        <f t="shared" si="371"/>
        <v>1.6770729790993896E-3</v>
      </c>
      <c r="AW116" s="5">
        <f t="shared" si="372"/>
        <v>2.8784681397032939E-5</v>
      </c>
      <c r="AX116" s="5">
        <f t="shared" si="373"/>
        <v>1.1515794892652666E-5</v>
      </c>
      <c r="AY116" s="5">
        <f t="shared" si="374"/>
        <v>4.0163102608066813E-5</v>
      </c>
      <c r="AZ116" s="5">
        <f t="shared" si="375"/>
        <v>7.0037493118919728E-5</v>
      </c>
      <c r="BA116" s="5">
        <f t="shared" si="376"/>
        <v>8.1422169833355096E-5</v>
      </c>
      <c r="BB116" s="5">
        <f t="shared" si="377"/>
        <v>7.0993079333041156E-5</v>
      </c>
      <c r="BC116" s="5">
        <f t="shared" si="378"/>
        <v>4.9519852624932644E-5</v>
      </c>
      <c r="BD116" s="5">
        <f t="shared" si="379"/>
        <v>2.9815906206228975E-2</v>
      </c>
      <c r="BE116" s="5">
        <f t="shared" si="380"/>
        <v>2.8062239823511585E-2</v>
      </c>
      <c r="BF116" s="5">
        <f t="shared" si="381"/>
        <v>1.3205858954368483E-2</v>
      </c>
      <c r="BG116" s="5">
        <f t="shared" si="382"/>
        <v>4.1430456447162593E-3</v>
      </c>
      <c r="BH116" s="5">
        <f t="shared" si="383"/>
        <v>9.7484158017553213E-4</v>
      </c>
      <c r="BI116" s="5">
        <f t="shared" si="384"/>
        <v>1.8350096772910878E-4</v>
      </c>
      <c r="BJ116" s="8">
        <f t="shared" si="385"/>
        <v>6.1405832795579901E-2</v>
      </c>
      <c r="BK116" s="8">
        <f t="shared" si="386"/>
        <v>9.7694724824371207E-2</v>
      </c>
      <c r="BL116" s="8">
        <f t="shared" si="387"/>
        <v>0.69217765791376451</v>
      </c>
      <c r="BM116" s="8">
        <f t="shared" si="388"/>
        <v>0.75386397732314447</v>
      </c>
      <c r="BN116" s="8">
        <f t="shared" si="389"/>
        <v>0.18174201732157444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1.1861999999999999</v>
      </c>
      <c r="F117">
        <f>VLOOKUP(B117,home!$B$2:$E$405,3,FALSE)</f>
        <v>1.3348</v>
      </c>
      <c r="G117">
        <f>VLOOKUP(C117,away!$B$2:$E$405,4,FALSE)</f>
        <v>0.63229999999999997</v>
      </c>
      <c r="H117">
        <f>VLOOKUP(A117,away!$A$2:$E$405,3,FALSE)</f>
        <v>1.0607</v>
      </c>
      <c r="I117">
        <f>VLOOKUP(C117,away!$B$2:$E$405,3,FALSE)</f>
        <v>0.94279999999999997</v>
      </c>
      <c r="J117">
        <f>VLOOKUP(B117,home!$B$2:$E$405,4,FALSE)</f>
        <v>1.0213000000000001</v>
      </c>
      <c r="K117" s="3">
        <f t="shared" si="334"/>
        <v>1.0011457302479998</v>
      </c>
      <c r="L117" s="3">
        <f t="shared" si="335"/>
        <v>1.0213285555480001</v>
      </c>
      <c r="M117" s="5">
        <f t="shared" si="336"/>
        <v>0.13232764327677426</v>
      </c>
      <c r="N117" s="5">
        <f t="shared" si="337"/>
        <v>0.13247925506032296</v>
      </c>
      <c r="O117" s="5">
        <f t="shared" si="338"/>
        <v>0.13515000076693887</v>
      </c>
      <c r="P117" s="5">
        <f t="shared" si="339"/>
        <v>0.13530484621083472</v>
      </c>
      <c r="Q117" s="5">
        <f t="shared" si="340"/>
        <v>6.6315520275039036E-2</v>
      </c>
      <c r="R117" s="5">
        <f t="shared" si="341"/>
        <v>6.9016277532804371E-2</v>
      </c>
      <c r="S117" s="5">
        <f t="shared" si="342"/>
        <v>3.4587258101933749E-2</v>
      </c>
      <c r="T117" s="5">
        <f t="shared" si="343"/>
        <v>6.7729934532919728E-2</v>
      </c>
      <c r="U117" s="5">
        <f t="shared" si="344"/>
        <v>6.9095351569578051E-2</v>
      </c>
      <c r="V117" s="5">
        <f t="shared" si="345"/>
        <v>3.9294919140367328E-3</v>
      </c>
      <c r="W117" s="5">
        <f t="shared" si="346"/>
        <v>2.2130499990843332E-2</v>
      </c>
      <c r="X117" s="5">
        <f t="shared" si="347"/>
        <v>2.2602511589203046E-2</v>
      </c>
      <c r="Y117" s="5">
        <f t="shared" si="348"/>
        <v>1.1542295256578837E-2</v>
      </c>
      <c r="Z117" s="5">
        <f t="shared" si="349"/>
        <v>2.3496098347292993E-2</v>
      </c>
      <c r="AA117" s="5">
        <f t="shared" si="350"/>
        <v>2.3523018537879463E-2</v>
      </c>
      <c r="AB117" s="5">
        <f t="shared" si="351"/>
        <v>1.1774984785871287E-2</v>
      </c>
      <c r="AC117" s="5">
        <f t="shared" si="352"/>
        <v>2.5111877890255296E-4</v>
      </c>
      <c r="AD117" s="5">
        <f t="shared" si="353"/>
        <v>5.5389638935215485E-3</v>
      </c>
      <c r="AE117" s="5">
        <f t="shared" si="354"/>
        <v>5.65710199260289E-3</v>
      </c>
      <c r="AF117" s="5">
        <f t="shared" si="355"/>
        <v>2.8888799033464107E-3</v>
      </c>
      <c r="AG117" s="5">
        <f t="shared" si="356"/>
        <v>9.8349851294547859E-4</v>
      </c>
      <c r="AH117" s="5">
        <f t="shared" si="357"/>
        <v>5.9993090465136276E-3</v>
      </c>
      <c r="AI117" s="5">
        <f t="shared" si="358"/>
        <v>6.0061826363553162E-3</v>
      </c>
      <c r="AJ117" s="5">
        <f t="shared" si="359"/>
        <v>3.0065320507384002E-3</v>
      </c>
      <c r="AK117" s="5">
        <f t="shared" si="360"/>
        <v>1.0033255751501708E-3</v>
      </c>
      <c r="AL117" s="5">
        <f t="shared" si="361"/>
        <v>1.02707452256202E-5</v>
      </c>
      <c r="AM117" s="5">
        <f t="shared" si="362"/>
        <v>1.1090620103993874E-3</v>
      </c>
      <c r="AN117" s="5">
        <f t="shared" si="363"/>
        <v>1.1327167010943672E-3</v>
      </c>
      <c r="AO117" s="5">
        <f t="shared" si="364"/>
        <v>5.784379560869028E-4</v>
      </c>
      <c r="AP117" s="5">
        <f t="shared" si="365"/>
        <v>1.9692506738812465E-4</v>
      </c>
      <c r="AQ117" s="5">
        <f t="shared" si="366"/>
        <v>5.0281298656676486E-5</v>
      </c>
      <c r="AR117" s="5">
        <f t="shared" si="367"/>
        <v>1.2254531285523626E-3</v>
      </c>
      <c r="AS117" s="5">
        <f t="shared" si="368"/>
        <v>1.2268571672692508E-3</v>
      </c>
      <c r="AT117" s="5">
        <f t="shared" si="369"/>
        <v>6.1413140731788338E-4</v>
      </c>
      <c r="AU117" s="5">
        <f t="shared" si="370"/>
        <v>2.0494501208249806E-4</v>
      </c>
      <c r="AV117" s="5">
        <f t="shared" si="371"/>
        <v>5.1294955945504403E-5</v>
      </c>
      <c r="AW117" s="5">
        <f t="shared" si="372"/>
        <v>2.9171732980583884E-7</v>
      </c>
      <c r="AX117" s="5">
        <f t="shared" si="373"/>
        <v>1.8505544938193484E-4</v>
      </c>
      <c r="AY117" s="5">
        <f t="shared" si="374"/>
        <v>1.8900241481353754E-4</v>
      </c>
      <c r="AZ117" s="5">
        <f t="shared" si="375"/>
        <v>9.6516781658297098E-5</v>
      </c>
      <c r="BA117" s="5">
        <f t="shared" si="376"/>
        <v>3.2858448399070095E-5</v>
      </c>
      <c r="BB117" s="5">
        <f t="shared" si="377"/>
        <v>8.3898179102426898E-6</v>
      </c>
      <c r="BC117" s="5">
        <f t="shared" si="378"/>
        <v>1.7137521215157815E-6</v>
      </c>
      <c r="BD117" s="5">
        <f t="shared" si="379"/>
        <v>2.0859837894602695E-4</v>
      </c>
      <c r="BE117" s="5">
        <f t="shared" si="380"/>
        <v>2.0883737641846911E-4</v>
      </c>
      <c r="BF117" s="5">
        <f t="shared" si="381"/>
        <v>1.0453832385877234E-4</v>
      </c>
      <c r="BG117" s="5">
        <f t="shared" si="382"/>
        <v>3.488603219283085E-5</v>
      </c>
      <c r="BH117" s="5">
        <f t="shared" si="383"/>
        <v>8.731500543786715E-6</v>
      </c>
      <c r="BI117" s="5">
        <f t="shared" si="384"/>
        <v>1.7483008976140322E-6</v>
      </c>
      <c r="BJ117" s="8">
        <f t="shared" si="385"/>
        <v>0.34144942070523326</v>
      </c>
      <c r="BK117" s="8">
        <f t="shared" si="386"/>
        <v>0.30659963144252117</v>
      </c>
      <c r="BL117" s="8">
        <f t="shared" si="387"/>
        <v>0.32846500408585461</v>
      </c>
      <c r="BM117" s="8">
        <f t="shared" si="388"/>
        <v>0.32922790076070407</v>
      </c>
      <c r="BN117" s="8">
        <f t="shared" si="389"/>
        <v>0.67059354312271424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1.1861999999999999</v>
      </c>
      <c r="F118">
        <f>VLOOKUP(B118,home!$B$2:$E$405,3,FALSE)</f>
        <v>1.2645</v>
      </c>
      <c r="G118">
        <f>VLOOKUP(C118,away!$B$2:$E$405,4,FALSE)</f>
        <v>1.2262</v>
      </c>
      <c r="H118">
        <f>VLOOKUP(A118,away!$A$2:$E$405,3,FALSE)</f>
        <v>1.0607</v>
      </c>
      <c r="I118">
        <f>VLOOKUP(C118,away!$B$2:$E$405,3,FALSE)</f>
        <v>0.68569999999999998</v>
      </c>
      <c r="J118">
        <f>VLOOKUP(B118,home!$B$2:$E$405,4,FALSE)</f>
        <v>1.3355999999999999</v>
      </c>
      <c r="K118" s="3">
        <f t="shared" si="334"/>
        <v>1.8392385673799998</v>
      </c>
      <c r="L118" s="3">
        <f t="shared" si="335"/>
        <v>0.97141124984399985</v>
      </c>
      <c r="M118" s="5">
        <f t="shared" si="336"/>
        <v>6.0165882859746375E-2</v>
      </c>
      <c r="N118" s="5">
        <f t="shared" si="337"/>
        <v>0.11065941219611282</v>
      </c>
      <c r="O118" s="5">
        <f t="shared" si="338"/>
        <v>5.8445815466753911E-2</v>
      </c>
      <c r="P118" s="5">
        <f t="shared" si="339"/>
        <v>0.10749579790842831</v>
      </c>
      <c r="Q118" s="5">
        <f t="shared" si="340"/>
        <v>0.10176452937734572</v>
      </c>
      <c r="R118" s="5">
        <f t="shared" si="341"/>
        <v>2.8387461325355599E-2</v>
      </c>
      <c r="S118" s="5">
        <f t="shared" si="342"/>
        <v>4.8014530904942045E-2</v>
      </c>
      <c r="T118" s="5">
        <f t="shared" si="343"/>
        <v>9.8855208672233838E-2</v>
      </c>
      <c r="U118" s="5">
        <f t="shared" si="344"/>
        <v>5.2211313699602184E-2</v>
      </c>
      <c r="V118" s="5">
        <f t="shared" si="345"/>
        <v>9.5317221608379743E-3</v>
      </c>
      <c r="W118" s="5">
        <f t="shared" si="346"/>
        <v>6.2389749074029749E-2</v>
      </c>
      <c r="X118" s="5">
        <f t="shared" si="347"/>
        <v>6.0606104125456764E-2</v>
      </c>
      <c r="Y118" s="5">
        <f t="shared" si="348"/>
        <v>2.9436725678342775E-2</v>
      </c>
      <c r="Z118" s="5">
        <f t="shared" si="349"/>
        <v>9.1919664286539641E-3</v>
      </c>
      <c r="AA118" s="5">
        <f t="shared" si="350"/>
        <v>1.6906219165642573E-2</v>
      </c>
      <c r="AB118" s="5">
        <f t="shared" si="351"/>
        <v>1.5547285159014372E-2</v>
      </c>
      <c r="AC118" s="5">
        <f t="shared" si="352"/>
        <v>1.064369903693213E-3</v>
      </c>
      <c r="AD118" s="5">
        <f t="shared" si="353"/>
        <v>2.8687408176529035E-2</v>
      </c>
      <c r="AE118" s="5">
        <f t="shared" si="354"/>
        <v>2.7867271031547049E-2</v>
      </c>
      <c r="AF118" s="5">
        <f t="shared" si="355"/>
        <v>1.3535290291248305E-2</v>
      </c>
      <c r="AG118" s="5">
        <f t="shared" si="356"/>
        <v>4.3827777529409579E-3</v>
      </c>
      <c r="AH118" s="5">
        <f t="shared" si="357"/>
        <v>2.2322948992457084E-3</v>
      </c>
      <c r="AI118" s="5">
        <f t="shared" si="358"/>
        <v>4.1057228724583573E-3</v>
      </c>
      <c r="AJ118" s="5">
        <f t="shared" si="359"/>
        <v>3.775701926999804E-3</v>
      </c>
      <c r="AK118" s="5">
        <f t="shared" si="360"/>
        <v>2.3148055343563414E-3</v>
      </c>
      <c r="AL118" s="5">
        <f t="shared" si="361"/>
        <v>7.6066559072313021E-5</v>
      </c>
      <c r="AM118" s="5">
        <f t="shared" si="362"/>
        <v>1.0552597503288923E-2</v>
      </c>
      <c r="AN118" s="5">
        <f t="shared" si="363"/>
        <v>1.0250911929770564E-2</v>
      </c>
      <c r="AO118" s="5">
        <f t="shared" si="364"/>
        <v>4.9789255848695958E-3</v>
      </c>
      <c r="AP118" s="5">
        <f t="shared" si="365"/>
        <v>1.6121947750928143E-3</v>
      </c>
      <c r="AQ118" s="5">
        <f t="shared" si="366"/>
        <v>3.9152603536621913E-4</v>
      </c>
      <c r="AR118" s="5">
        <f t="shared" si="367"/>
        <v>4.3369527561933194E-4</v>
      </c>
      <c r="AS118" s="5">
        <f t="shared" si="368"/>
        <v>7.9766907740957428E-4</v>
      </c>
      <c r="AT118" s="5">
        <f t="shared" si="369"/>
        <v>7.3355186558905587E-4</v>
      </c>
      <c r="AU118" s="5">
        <f t="shared" si="370"/>
        <v>4.4972562745498044E-4</v>
      </c>
      <c r="AV118" s="5">
        <f t="shared" si="371"/>
        <v>2.0678817968859241E-4</v>
      </c>
      <c r="AW118" s="5">
        <f t="shared" si="372"/>
        <v>3.7751348036893364E-6</v>
      </c>
      <c r="AX118" s="5">
        <f t="shared" si="373"/>
        <v>3.2347907190144768E-3</v>
      </c>
      <c r="AY118" s="5">
        <f t="shared" si="374"/>
        <v>3.1423120953416235E-3</v>
      </c>
      <c r="AZ118" s="5">
        <f t="shared" si="375"/>
        <v>1.5262386599678623E-3</v>
      </c>
      <c r="BA118" s="5">
        <f t="shared" si="376"/>
        <v>4.9420180141320424E-4</v>
      </c>
      <c r="BB118" s="5">
        <f t="shared" si="377"/>
        <v>1.200182973964892E-4</v>
      </c>
      <c r="BC118" s="5">
        <f t="shared" si="378"/>
        <v>2.3317424855614499E-5</v>
      </c>
      <c r="BD118" s="5">
        <f t="shared" si="379"/>
        <v>7.0216078290135517E-5</v>
      </c>
      <c r="BE118" s="5">
        <f t="shared" si="380"/>
        <v>1.2914411924139075E-4</v>
      </c>
      <c r="BF118" s="5">
        <f t="shared" si="381"/>
        <v>1.1876342242954371E-4</v>
      </c>
      <c r="BG118" s="5">
        <f t="shared" si="382"/>
        <v>7.2811422308819904E-5</v>
      </c>
      <c r="BH118" s="5">
        <f t="shared" si="383"/>
        <v>3.3479394014043515E-5</v>
      </c>
      <c r="BI118" s="5">
        <f t="shared" si="384"/>
        <v>1.2315318536628001E-5</v>
      </c>
      <c r="BJ118" s="8">
        <f t="shared" si="385"/>
        <v>0.57451151120216437</v>
      </c>
      <c r="BK118" s="8">
        <f t="shared" si="386"/>
        <v>0.22949068239206183</v>
      </c>
      <c r="BL118" s="8">
        <f t="shared" si="387"/>
        <v>0.18698477983001099</v>
      </c>
      <c r="BM118" s="8">
        <f t="shared" si="388"/>
        <v>0.53012150375861022</v>
      </c>
      <c r="BN118" s="8">
        <f t="shared" si="389"/>
        <v>0.46691889913374268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1.1861999999999999</v>
      </c>
      <c r="F119">
        <f>VLOOKUP(B119,home!$B$2:$E$405,3,FALSE)</f>
        <v>1.7563</v>
      </c>
      <c r="G119">
        <f>VLOOKUP(C119,away!$B$2:$E$405,4,FALSE)</f>
        <v>1.0376000000000001</v>
      </c>
      <c r="H119">
        <f>VLOOKUP(A119,away!$A$2:$E$405,3,FALSE)</f>
        <v>1.0607</v>
      </c>
      <c r="I119">
        <f>VLOOKUP(C119,away!$B$2:$E$405,3,FALSE)</f>
        <v>1.0878000000000001</v>
      </c>
      <c r="J119">
        <f>VLOOKUP(B119,home!$B$2:$E$405,4,FALSE)</f>
        <v>0.47139999999999999</v>
      </c>
      <c r="K119" s="3">
        <f t="shared" si="334"/>
        <v>2.161656007056</v>
      </c>
      <c r="L119" s="3">
        <f t="shared" si="335"/>
        <v>0.54391520744400002</v>
      </c>
      <c r="M119" s="5">
        <f t="shared" si="336"/>
        <v>6.6832137455341431E-2</v>
      </c>
      <c r="N119" s="5">
        <f t="shared" si="337"/>
        <v>0.1444680913947311</v>
      </c>
      <c r="O119" s="5">
        <f t="shared" si="338"/>
        <v>3.6351015907947953E-2</v>
      </c>
      <c r="P119" s="5">
        <f t="shared" si="339"/>
        <v>7.8578391900003916E-2</v>
      </c>
      <c r="Q119" s="5">
        <f t="shared" si="340"/>
        <v>0.1561451587956679</v>
      </c>
      <c r="R119" s="5">
        <f t="shared" si="341"/>
        <v>9.8859351791858278E-3</v>
      </c>
      <c r="S119" s="5">
        <f t="shared" si="342"/>
        <v>2.309728488676787E-2</v>
      </c>
      <c r="T119" s="5">
        <f t="shared" si="343"/>
        <v>8.4929726437722022E-2</v>
      </c>
      <c r="U119" s="5">
        <f t="shared" si="344"/>
        <v>2.1369991165453277E-2</v>
      </c>
      <c r="V119" s="5">
        <f t="shared" si="345"/>
        <v>3.0174230754565533E-3</v>
      </c>
      <c r="W119" s="5">
        <f t="shared" si="346"/>
        <v>0.11251070682778949</v>
      </c>
      <c r="X119" s="5">
        <f t="shared" si="347"/>
        <v>6.1196284443908178E-2</v>
      </c>
      <c r="Y119" s="5">
        <f t="shared" si="348"/>
        <v>1.6642794874055171E-2</v>
      </c>
      <c r="Z119" s="5">
        <f t="shared" si="349"/>
        <v>1.7923701612549323E-3</v>
      </c>
      <c r="AA119" s="5">
        <f t="shared" si="350"/>
        <v>3.8744877259446558E-3</v>
      </c>
      <c r="AB119" s="5">
        <f t="shared" si="351"/>
        <v>4.1876548335265046E-3</v>
      </c>
      <c r="AC119" s="5">
        <f t="shared" si="352"/>
        <v>2.2173487746611606E-4</v>
      </c>
      <c r="AD119" s="5">
        <f t="shared" si="353"/>
        <v>6.0802361318101933E-2</v>
      </c>
      <c r="AE119" s="5">
        <f t="shared" si="354"/>
        <v>3.3071328969420451E-2</v>
      </c>
      <c r="AF119" s="5">
        <f t="shared" si="355"/>
        <v>8.9939993784255452E-3</v>
      </c>
      <c r="AG119" s="5">
        <f t="shared" si="356"/>
        <v>1.6306576792225124E-3</v>
      </c>
      <c r="AH119" s="5">
        <f t="shared" si="357"/>
        <v>2.4372434701885298E-4</v>
      </c>
      <c r="AI119" s="5">
        <f t="shared" si="358"/>
        <v>5.2684819879910468E-4</v>
      </c>
      <c r="AJ119" s="5">
        <f t="shared" si="359"/>
        <v>5.6943228687035931E-4</v>
      </c>
      <c r="AK119" s="5">
        <f t="shared" si="360"/>
        <v>4.1030557450831578E-4</v>
      </c>
      <c r="AL119" s="5">
        <f t="shared" si="361"/>
        <v>1.0428258477337855E-5</v>
      </c>
      <c r="AM119" s="5">
        <f t="shared" si="362"/>
        <v>2.6286757917292878E-2</v>
      </c>
      <c r="AN119" s="5">
        <f t="shared" si="363"/>
        <v>1.4297767385614564E-2</v>
      </c>
      <c r="AO119" s="5">
        <f t="shared" si="364"/>
        <v>3.8883865567663012E-3</v>
      </c>
      <c r="AP119" s="5">
        <f t="shared" si="365"/>
        <v>7.0498419354866795E-4</v>
      </c>
      <c r="AQ119" s="5">
        <f t="shared" si="366"/>
        <v>9.5862905969691165E-5</v>
      </c>
      <c r="AR119" s="5">
        <f t="shared" si="367"/>
        <v>2.6513075753582594E-5</v>
      </c>
      <c r="AS119" s="5">
        <f t="shared" si="368"/>
        <v>5.7312149468262599E-5</v>
      </c>
      <c r="AT119" s="5">
        <f t="shared" si="369"/>
        <v>6.1944576087680613E-5</v>
      </c>
      <c r="AU119" s="5">
        <f t="shared" si="370"/>
        <v>4.4634288334824068E-5</v>
      </c>
      <c r="AV119" s="5">
        <f t="shared" si="371"/>
        <v>2.4120994374910506E-5</v>
      </c>
      <c r="AW119" s="5">
        <f t="shared" si="372"/>
        <v>3.4058621955573848E-7</v>
      </c>
      <c r="AX119" s="5">
        <f t="shared" si="373"/>
        <v>9.4704880263238346E-3</v>
      </c>
      <c r="AY119" s="5">
        <f t="shared" si="374"/>
        <v>5.1511424594338469E-3</v>
      </c>
      <c r="AZ119" s="5">
        <f t="shared" si="375"/>
        <v>1.4008923596982783E-3</v>
      </c>
      <c r="BA119" s="5">
        <f t="shared" si="376"/>
        <v>2.539888861440013E-4</v>
      </c>
      <c r="BB119" s="5">
        <f t="shared" si="377"/>
        <v>3.4537104423871227E-5</v>
      </c>
      <c r="BC119" s="5">
        <f t="shared" si="378"/>
        <v>3.7570512634450048E-6</v>
      </c>
      <c r="BD119" s="5">
        <f t="shared" si="379"/>
        <v>2.4034775164147261E-6</v>
      </c>
      <c r="BE119" s="5">
        <f t="shared" si="380"/>
        <v>5.1954916111819281E-6</v>
      </c>
      <c r="BF119" s="5">
        <f t="shared" si="381"/>
        <v>5.6154328254602366E-6</v>
      </c>
      <c r="BG119" s="5">
        <f t="shared" si="382"/>
        <v>4.0462113664585221E-6</v>
      </c>
      <c r="BH119" s="5">
        <f t="shared" si="383"/>
        <v>2.1866292765308333E-6</v>
      </c>
      <c r="BI119" s="5">
        <f t="shared" si="384"/>
        <v>9.4534806216347804E-7</v>
      </c>
      <c r="BJ119" s="8">
        <f t="shared" si="385"/>
        <v>0.74197967496552386</v>
      </c>
      <c r="BK119" s="8">
        <f t="shared" si="386"/>
        <v>0.17690854291294708</v>
      </c>
      <c r="BL119" s="8">
        <f t="shared" si="387"/>
        <v>7.7654312893932334E-2</v>
      </c>
      <c r="BM119" s="8">
        <f t="shared" si="388"/>
        <v>0.50092336842756569</v>
      </c>
      <c r="BN119" s="8">
        <f t="shared" si="389"/>
        <v>0.49226073063287817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1.1861999999999999</v>
      </c>
      <c r="F120">
        <f>VLOOKUP(B120,home!$B$2:$E$405,3,FALSE)</f>
        <v>1.1240000000000001</v>
      </c>
      <c r="G120">
        <f>VLOOKUP(C120,away!$B$2:$E$405,4,FALSE)</f>
        <v>0.56200000000000006</v>
      </c>
      <c r="H120">
        <f>VLOOKUP(A120,away!$A$2:$E$405,3,FALSE)</f>
        <v>1.0607</v>
      </c>
      <c r="I120">
        <f>VLOOKUP(C120,away!$B$2:$E$405,3,FALSE)</f>
        <v>2.1212</v>
      </c>
      <c r="J120">
        <f>VLOOKUP(B120,home!$B$2:$E$405,4,FALSE)</f>
        <v>1.1785000000000001</v>
      </c>
      <c r="K120" s="3">
        <f t="shared" si="334"/>
        <v>0.74930830560000006</v>
      </c>
      <c r="L120" s="3">
        <f t="shared" si="335"/>
        <v>2.6515741359400002</v>
      </c>
      <c r="M120" s="5">
        <f t="shared" si="336"/>
        <v>3.3343832990700074E-2</v>
      </c>
      <c r="N120" s="5">
        <f t="shared" si="337"/>
        <v>2.4984811000470852E-2</v>
      </c>
      <c r="O120" s="5">
        <f t="shared" si="338"/>
        <v>8.8413645151243211E-2</v>
      </c>
      <c r="P120" s="5">
        <f t="shared" si="339"/>
        <v>6.6249078640197703E-2</v>
      </c>
      <c r="Q120" s="5">
        <f t="shared" si="340"/>
        <v>9.3606631982495279E-3</v>
      </c>
      <c r="R120" s="5">
        <f t="shared" si="341"/>
        <v>0.11721766737360678</v>
      </c>
      <c r="S120" s="5">
        <f t="shared" si="342"/>
        <v>3.2906687886626748E-2</v>
      </c>
      <c r="T120" s="5">
        <f t="shared" si="343"/>
        <v>2.4820492431723847E-2</v>
      </c>
      <c r="U120" s="5">
        <f t="shared" si="344"/>
        <v>8.7832171726101693E-2</v>
      </c>
      <c r="V120" s="5">
        <f t="shared" si="345"/>
        <v>7.264504267792727E-3</v>
      </c>
      <c r="W120" s="5">
        <f t="shared" si="346"/>
        <v>2.3380075601242109E-3</v>
      </c>
      <c r="X120" s="5">
        <f t="shared" si="347"/>
        <v>6.1994003760575426E-3</v>
      </c>
      <c r="Y120" s="5">
        <f t="shared" si="348"/>
        <v>8.2190848477454465E-3</v>
      </c>
      <c r="Z120" s="5">
        <f t="shared" si="349"/>
        <v>0.10360377836102456</v>
      </c>
      <c r="AA120" s="5">
        <f t="shared" si="350"/>
        <v>7.7631171617457265E-2</v>
      </c>
      <c r="AB120" s="5">
        <f t="shared" si="351"/>
        <v>2.9084840833209859E-2</v>
      </c>
      <c r="AC120" s="5">
        <f t="shared" si="352"/>
        <v>9.0209094034960345E-4</v>
      </c>
      <c r="AD120" s="5">
        <f t="shared" si="353"/>
        <v>4.3797212083916562E-4</v>
      </c>
      <c r="AE120" s="5">
        <f t="shared" si="354"/>
        <v>1.1613155478799198E-3</v>
      </c>
      <c r="AF120" s="5">
        <f t="shared" si="355"/>
        <v>1.5396571352116937E-3</v>
      </c>
      <c r="AG120" s="5">
        <f t="shared" si="356"/>
        <v>1.3608383459809341E-3</v>
      </c>
      <c r="AH120" s="5">
        <f t="shared" si="357"/>
        <v>6.8678274771938247E-2</v>
      </c>
      <c r="AI120" s="5">
        <f t="shared" si="358"/>
        <v>5.146120170089228E-2</v>
      </c>
      <c r="AJ120" s="5">
        <f t="shared" si="359"/>
        <v>1.9280152925317713E-2</v>
      </c>
      <c r="AK120" s="5">
        <f t="shared" si="360"/>
        <v>4.8155929067262354E-3</v>
      </c>
      <c r="AL120" s="5">
        <f t="shared" si="361"/>
        <v>7.1692649929597747E-5</v>
      </c>
      <c r="AM120" s="5">
        <f t="shared" si="362"/>
        <v>6.5635229553206743E-5</v>
      </c>
      <c r="AN120" s="5">
        <f t="shared" si="363"/>
        <v>1.7403667708976772E-4</v>
      </c>
      <c r="AO120" s="5">
        <f t="shared" si="364"/>
        <v>2.307355758380849E-4</v>
      </c>
      <c r="AP120" s="5">
        <f t="shared" si="365"/>
        <v>2.039374950444961E-4</v>
      </c>
      <c r="AQ120" s="5">
        <f t="shared" si="366"/>
        <v>1.3518884680209444E-4</v>
      </c>
      <c r="AR120" s="5">
        <f t="shared" si="367"/>
        <v>3.6421107417250423E-2</v>
      </c>
      <c r="AS120" s="5">
        <f t="shared" si="368"/>
        <v>2.729063828689551E-2</v>
      </c>
      <c r="AT120" s="5">
        <f t="shared" si="369"/>
        <v>1.022455096674808E-2</v>
      </c>
      <c r="AU120" s="5">
        <f t="shared" si="370"/>
        <v>2.5537803201382829E-3</v>
      </c>
      <c r="AV120" s="5">
        <f t="shared" si="371"/>
        <v>4.7839220113936055E-4</v>
      </c>
      <c r="AW120" s="5">
        <f t="shared" si="372"/>
        <v>3.9567303398725682E-6</v>
      </c>
      <c r="AX120" s="5">
        <f t="shared" si="373"/>
        <v>8.1968371073633967E-6</v>
      </c>
      <c r="AY120" s="5">
        <f t="shared" si="374"/>
        <v>2.1734521270398027E-5</v>
      </c>
      <c r="AZ120" s="5">
        <f t="shared" si="375"/>
        <v>2.8815347228812612E-5</v>
      </c>
      <c r="BA120" s="5">
        <f t="shared" si="376"/>
        <v>2.5468676476683292E-5</v>
      </c>
      <c r="BB120" s="5">
        <f t="shared" si="377"/>
        <v>1.6883020955549224E-5</v>
      </c>
      <c r="BC120" s="5">
        <f t="shared" si="378"/>
        <v>8.9533163404534734E-6</v>
      </c>
      <c r="BD120" s="5">
        <f t="shared" si="379"/>
        <v>1.609554440497896E-2</v>
      </c>
      <c r="BE120" s="5">
        <f t="shared" si="380"/>
        <v>1.2060525105804345E-2</v>
      </c>
      <c r="BF120" s="5">
        <f t="shared" si="381"/>
        <v>4.5185258158382579E-3</v>
      </c>
      <c r="BG120" s="5">
        <f t="shared" si="382"/>
        <v>1.1285896409585414E-3</v>
      </c>
      <c r="BH120" s="5">
        <f t="shared" si="383"/>
        <v>2.1141539789608921E-4</v>
      </c>
      <c r="BI120" s="5">
        <f t="shared" si="384"/>
        <v>3.1683062715053692E-5</v>
      </c>
      <c r="BJ120" s="8">
        <f t="shared" si="385"/>
        <v>8.1341828107990025E-2</v>
      </c>
      <c r="BK120" s="8">
        <f t="shared" si="386"/>
        <v>0.14075962189686689</v>
      </c>
      <c r="BL120" s="8">
        <f t="shared" si="387"/>
        <v>0.65542947162685616</v>
      </c>
      <c r="BM120" s="8">
        <f t="shared" si="388"/>
        <v>0.64154722384733909</v>
      </c>
      <c r="BN120" s="8">
        <f t="shared" si="389"/>
        <v>0.33956969835446815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1.1861999999999999</v>
      </c>
      <c r="F121">
        <f>VLOOKUP(B121,home!$B$2:$E$405,3,FALSE)</f>
        <v>1.1496</v>
      </c>
      <c r="G121">
        <f>VLOOKUP(C121,away!$B$2:$E$405,4,FALSE)</f>
        <v>0.9133</v>
      </c>
      <c r="H121">
        <f>VLOOKUP(A121,away!$A$2:$E$405,3,FALSE)</f>
        <v>1.0607</v>
      </c>
      <c r="I121">
        <f>VLOOKUP(C121,away!$B$2:$E$405,3,FALSE)</f>
        <v>0.62849999999999995</v>
      </c>
      <c r="J121">
        <f>VLOOKUP(B121,home!$B$2:$E$405,4,FALSE)</f>
        <v>1.4570000000000001</v>
      </c>
      <c r="K121" s="3">
        <f t="shared" si="334"/>
        <v>1.2454265864159999</v>
      </c>
      <c r="L121" s="3">
        <f t="shared" si="335"/>
        <v>0.97130897714999997</v>
      </c>
      <c r="M121" s="5">
        <f t="shared" si="336"/>
        <v>0.10896423568603371</v>
      </c>
      <c r="N121" s="5">
        <f t="shared" si="337"/>
        <v>0.13570695609188546</v>
      </c>
      <c r="O121" s="5">
        <f t="shared" si="338"/>
        <v>0.10583794031013294</v>
      </c>
      <c r="P121" s="5">
        <f t="shared" si="339"/>
        <v>0.13181338471374923</v>
      </c>
      <c r="Q121" s="5">
        <f t="shared" si="340"/>
        <v>8.4506525539211452E-2</v>
      </c>
      <c r="R121" s="5">
        <f t="shared" si="341"/>
        <v>5.1400670773148985E-2</v>
      </c>
      <c r="S121" s="5">
        <f t="shared" si="342"/>
        <v>3.986346593518536E-2</v>
      </c>
      <c r="T121" s="5">
        <f t="shared" si="343"/>
        <v>8.2081946883991827E-2</v>
      </c>
      <c r="U121" s="5">
        <f t="shared" si="344"/>
        <v>6.4015761940495602E-2</v>
      </c>
      <c r="V121" s="5">
        <f t="shared" si="345"/>
        <v>5.3580662787154135E-3</v>
      </c>
      <c r="W121" s="5">
        <f t="shared" si="346"/>
        <v>3.508222454405887E-2</v>
      </c>
      <c r="X121" s="5">
        <f t="shared" si="347"/>
        <v>3.4075679638036448E-2</v>
      </c>
      <c r="Y121" s="5">
        <f t="shared" si="348"/>
        <v>1.6549006767456131E-2</v>
      </c>
      <c r="Z121" s="5">
        <f t="shared" si="349"/>
        <v>1.6641977651163747E-2</v>
      </c>
      <c r="AA121" s="5">
        <f t="shared" si="350"/>
        <v>2.0726361417300224E-2</v>
      </c>
      <c r="AB121" s="5">
        <f t="shared" si="351"/>
        <v>1.2906580774386254E-2</v>
      </c>
      <c r="AC121" s="5">
        <f t="shared" si="352"/>
        <v>4.0510129726939258E-4</v>
      </c>
      <c r="AD121" s="5">
        <f t="shared" si="353"/>
        <v>1.0923083789446715E-2</v>
      </c>
      <c r="AE121" s="5">
        <f t="shared" si="354"/>
        <v>1.0609689342851236E-2</v>
      </c>
      <c r="AF121" s="5">
        <f t="shared" si="355"/>
        <v>5.152643251742044E-3</v>
      </c>
      <c r="AG121" s="5">
        <f t="shared" si="356"/>
        <v>1.6682695488228049E-3</v>
      </c>
      <c r="AH121" s="5">
        <f t="shared" si="357"/>
        <v>4.0411255725262543E-3</v>
      </c>
      <c r="AI121" s="5">
        <f t="shared" si="358"/>
        <v>5.0329252270697759E-3</v>
      </c>
      <c r="AJ121" s="5">
        <f t="shared" si="359"/>
        <v>3.1340694426182413E-3</v>
      </c>
      <c r="AK121" s="5">
        <f t="shared" si="360"/>
        <v>1.3010844691702435E-3</v>
      </c>
      <c r="AL121" s="5">
        <f t="shared" si="361"/>
        <v>1.9601944733084007E-5</v>
      </c>
      <c r="AM121" s="5">
        <f t="shared" si="362"/>
        <v>2.7207797914053128E-3</v>
      </c>
      <c r="AN121" s="5">
        <f t="shared" si="363"/>
        <v>2.6427178362402846E-3</v>
      </c>
      <c r="AO121" s="5">
        <f t="shared" si="364"/>
        <v>1.2834477792073059E-3</v>
      </c>
      <c r="AP121" s="5">
        <f t="shared" si="365"/>
        <v>4.1554144988242912E-4</v>
      </c>
      <c r="AQ121" s="5">
        <f t="shared" si="366"/>
        <v>1.0090478516218254E-4</v>
      </c>
      <c r="AR121" s="5">
        <f t="shared" si="367"/>
        <v>7.8503630927703695E-4</v>
      </c>
      <c r="AS121" s="5">
        <f t="shared" si="368"/>
        <v>9.7770509087551538E-4</v>
      </c>
      <c r="AT121" s="5">
        <f t="shared" si="369"/>
        <v>6.0882995692531901E-4</v>
      </c>
      <c r="AU121" s="5">
        <f t="shared" si="370"/>
        <v>2.5275100498710004E-4</v>
      </c>
      <c r="AV121" s="5">
        <f t="shared" si="371"/>
        <v>7.8695705338574376E-5</v>
      </c>
      <c r="AW121" s="5">
        <f t="shared" si="372"/>
        <v>6.58676538828485E-7</v>
      </c>
      <c r="AX121" s="5">
        <f t="shared" si="373"/>
        <v>5.6475524799992497E-4</v>
      </c>
      <c r="AY121" s="5">
        <f t="shared" si="374"/>
        <v>5.4855184227490172E-4</v>
      </c>
      <c r="AZ121" s="5">
        <f t="shared" si="375"/>
        <v>2.6640666441689142E-4</v>
      </c>
      <c r="BA121" s="5">
        <f t="shared" si="376"/>
        <v>8.6254394906904708E-5</v>
      </c>
      <c r="BB121" s="5">
        <f t="shared" si="377"/>
        <v>2.0944917022929439E-5</v>
      </c>
      <c r="BC121" s="5">
        <f t="shared" si="378"/>
        <v>4.0687971860066446E-6</v>
      </c>
      <c r="BD121" s="5">
        <f t="shared" si="379"/>
        <v>1.2708546909824824E-4</v>
      </c>
      <c r="BE121" s="5">
        <f t="shared" si="380"/>
        <v>1.5827562196210734E-4</v>
      </c>
      <c r="BF121" s="5">
        <f t="shared" si="381"/>
        <v>9.8560333786568309E-5</v>
      </c>
      <c r="BG121" s="5">
        <f t="shared" si="382"/>
        <v>4.0916553354609102E-5</v>
      </c>
      <c r="BH121" s="5">
        <f t="shared" si="383"/>
        <v>1.2739640843084739E-5</v>
      </c>
      <c r="BI121" s="5">
        <f t="shared" si="384"/>
        <v>3.1732574814737747E-6</v>
      </c>
      <c r="BJ121" s="8">
        <f t="shared" si="385"/>
        <v>0.42501039890320802</v>
      </c>
      <c r="BK121" s="8">
        <f t="shared" si="386"/>
        <v>0.28697240769796117</v>
      </c>
      <c r="BL121" s="8">
        <f t="shared" si="387"/>
        <v>0.27154028887077808</v>
      </c>
      <c r="BM121" s="8">
        <f t="shared" si="388"/>
        <v>0.38138746684321317</v>
      </c>
      <c r="BN121" s="8">
        <f t="shared" si="389"/>
        <v>0.61822971311416186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1.1861999999999999</v>
      </c>
      <c r="F122">
        <f>VLOOKUP(B122,home!$B$2:$E$405,3,FALSE)</f>
        <v>0.56200000000000006</v>
      </c>
      <c r="G122">
        <f>VLOOKUP(C122,away!$B$2:$E$405,4,FALSE)</f>
        <v>1.405</v>
      </c>
      <c r="H122">
        <f>VLOOKUP(A122,away!$A$2:$E$405,3,FALSE)</f>
        <v>1.0607</v>
      </c>
      <c r="I122">
        <f>VLOOKUP(C122,away!$B$2:$E$405,3,FALSE)</f>
        <v>0.78559999999999997</v>
      </c>
      <c r="J122">
        <f>VLOOKUP(B122,home!$B$2:$E$405,4,FALSE)</f>
        <v>1.5712999999999999</v>
      </c>
      <c r="K122" s="3">
        <f t="shared" si="334"/>
        <v>0.93663538200000007</v>
      </c>
      <c r="L122" s="3">
        <f t="shared" si="335"/>
        <v>1.3093421660959998</v>
      </c>
      <c r="M122" s="5">
        <f t="shared" si="336"/>
        <v>0.10582404170384498</v>
      </c>
      <c r="N122" s="5">
        <f t="shared" si="337"/>
        <v>9.9118541726064768E-2</v>
      </c>
      <c r="O122" s="5">
        <f t="shared" si="338"/>
        <v>0.13855987998954578</v>
      </c>
      <c r="P122" s="5">
        <f t="shared" si="339"/>
        <v>0.12978008612388239</v>
      </c>
      <c r="Q122" s="5">
        <f t="shared" si="340"/>
        <v>4.6418966596437801E-2</v>
      </c>
      <c r="R122" s="5">
        <f t="shared" si="341"/>
        <v>9.071114669975687E-2</v>
      </c>
      <c r="S122" s="5">
        <f t="shared" si="342"/>
        <v>3.9789802211150971E-2</v>
      </c>
      <c r="T122" s="5">
        <f t="shared" si="343"/>
        <v>6.0778310271317734E-2</v>
      </c>
      <c r="U122" s="5">
        <f t="shared" si="344"/>
        <v>8.4963269540784814E-2</v>
      </c>
      <c r="V122" s="5">
        <f t="shared" si="345"/>
        <v>5.4219184923203585E-3</v>
      </c>
      <c r="W122" s="5">
        <f t="shared" si="346"/>
        <v>1.4492548836699926E-2</v>
      </c>
      <c r="X122" s="5">
        <f t="shared" si="347"/>
        <v>1.8975705286096742E-2</v>
      </c>
      <c r="Y122" s="5">
        <f t="shared" si="348"/>
        <v>1.2422845531248615E-2</v>
      </c>
      <c r="Z122" s="5">
        <f t="shared" si="349"/>
        <v>3.9590643102970557E-2</v>
      </c>
      <c r="AA122" s="5">
        <f t="shared" si="350"/>
        <v>3.7081997126376498E-2</v>
      </c>
      <c r="AB122" s="5">
        <f t="shared" si="351"/>
        <v>1.7366155271893273E-2</v>
      </c>
      <c r="AC122" s="5">
        <f t="shared" si="352"/>
        <v>4.155819873021112E-4</v>
      </c>
      <c r="AD122" s="5">
        <f t="shared" si="353"/>
        <v>3.3935585039540218E-3</v>
      </c>
      <c r="AE122" s="5">
        <f t="shared" si="354"/>
        <v>4.443329242340659E-3</v>
      </c>
      <c r="AF122" s="5">
        <f t="shared" si="355"/>
        <v>2.9089191674220092E-3</v>
      </c>
      <c r="AG122" s="5">
        <f t="shared" si="356"/>
        <v>1.2695901745568355E-3</v>
      </c>
      <c r="AH122" s="5">
        <f t="shared" si="357"/>
        <v>1.2959424599394276E-2</v>
      </c>
      <c r="AI122" s="5">
        <f t="shared" si="358"/>
        <v>1.2138255610153855E-2</v>
      </c>
      <c r="AJ122" s="5">
        <f t="shared" si="359"/>
        <v>5.6845598401150492E-3</v>
      </c>
      <c r="AK122" s="5">
        <f t="shared" si="360"/>
        <v>1.7747866257826733E-3</v>
      </c>
      <c r="AL122" s="5">
        <f t="shared" si="361"/>
        <v>2.0386394333544941E-5</v>
      </c>
      <c r="AM122" s="5">
        <f t="shared" si="362"/>
        <v>6.3570539313806504E-4</v>
      </c>
      <c r="AN122" s="5">
        <f t="shared" si="363"/>
        <v>8.3235587645030318E-4</v>
      </c>
      <c r="AO122" s="5">
        <f t="shared" si="364"/>
        <v>5.4491932311708739E-4</v>
      </c>
      <c r="AP122" s="5">
        <f t="shared" si="365"/>
        <v>2.3782861562589777E-4</v>
      </c>
      <c r="AQ122" s="5">
        <f t="shared" si="366"/>
        <v>7.7849758685806446E-5</v>
      </c>
      <c r="AR122" s="5">
        <f t="shared" si="367"/>
        <v>3.3936642152657373E-3</v>
      </c>
      <c r="AS122" s="5">
        <f t="shared" si="368"/>
        <v>3.1786259786451545E-3</v>
      </c>
      <c r="AT122" s="5">
        <f t="shared" si="369"/>
        <v>1.4886067788717138E-3</v>
      </c>
      <c r="AU122" s="5">
        <f t="shared" si="370"/>
        <v>4.6476059299209921E-4</v>
      </c>
      <c r="AV122" s="5">
        <f t="shared" si="371"/>
        <v>1.0882780388892532E-4</v>
      </c>
      <c r="AW122" s="5">
        <f t="shared" si="372"/>
        <v>6.9448302257334094E-7</v>
      </c>
      <c r="AX122" s="5">
        <f t="shared" si="373"/>
        <v>9.9237360623555254E-5</v>
      </c>
      <c r="AY122" s="5">
        <f t="shared" si="374"/>
        <v>1.299356607164957E-4</v>
      </c>
      <c r="AZ122" s="5">
        <f t="shared" si="375"/>
        <v>8.506511972782573E-5</v>
      </c>
      <c r="BA122" s="5">
        <f t="shared" si="376"/>
        <v>3.7126449374548975E-5</v>
      </c>
      <c r="BB122" s="5">
        <f t="shared" si="377"/>
        <v>1.2152806410881352E-5</v>
      </c>
      <c r="BC122" s="5">
        <f t="shared" si="378"/>
        <v>3.182436374033749E-6</v>
      </c>
      <c r="BD122" s="5">
        <f t="shared" si="379"/>
        <v>7.4057794243641989E-4</v>
      </c>
      <c r="BE122" s="5">
        <f t="shared" si="380"/>
        <v>6.9365150401471017E-4</v>
      </c>
      <c r="BF122" s="5">
        <f t="shared" si="381"/>
        <v>3.2484927071884626E-4</v>
      </c>
      <c r="BG122" s="5">
        <f t="shared" si="382"/>
        <v>1.0142177359072269E-4</v>
      </c>
      <c r="BH122" s="5">
        <f t="shared" si="383"/>
        <v>2.374880541256601E-5</v>
      </c>
      <c r="BI122" s="5">
        <f t="shared" si="384"/>
        <v>4.4487942859284887E-6</v>
      </c>
      <c r="BJ122" s="8">
        <f t="shared" si="385"/>
        <v>0.26691767413638356</v>
      </c>
      <c r="BK122" s="8">
        <f t="shared" si="386"/>
        <v>0.28138175257355091</v>
      </c>
      <c r="BL122" s="8">
        <f t="shared" si="387"/>
        <v>0.41176265876392593</v>
      </c>
      <c r="BM122" s="8">
        <f t="shared" si="388"/>
        <v>0.38911082455960444</v>
      </c>
      <c r="BN122" s="8">
        <f t="shared" si="389"/>
        <v>0.61041266283953266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1.4847999999999999</v>
      </c>
      <c r="F123">
        <f>VLOOKUP(B123,home!$B$2:$E$405,3,FALSE)</f>
        <v>0.78569999999999995</v>
      </c>
      <c r="G123">
        <f>VLOOKUP(C123,away!$B$2:$E$405,4,FALSE)</f>
        <v>0.67349999999999999</v>
      </c>
      <c r="H123">
        <f>VLOOKUP(A123,away!$A$2:$E$405,3,FALSE)</f>
        <v>1.1818</v>
      </c>
      <c r="I123">
        <f>VLOOKUP(C123,away!$B$2:$E$405,3,FALSE)</f>
        <v>1.1846000000000001</v>
      </c>
      <c r="J123">
        <f>VLOOKUP(B123,home!$B$2:$E$405,4,FALSE)</f>
        <v>1.1282000000000001</v>
      </c>
      <c r="K123" s="3">
        <f t="shared" si="334"/>
        <v>0.78571005695999985</v>
      </c>
      <c r="L123" s="3">
        <f t="shared" si="335"/>
        <v>1.5794351878960002</v>
      </c>
      <c r="M123" s="5">
        <f t="shared" si="336"/>
        <v>9.3935655706808327E-2</v>
      </c>
      <c r="N123" s="5">
        <f t="shared" si="337"/>
        <v>7.3806189395971306E-2</v>
      </c>
      <c r="O123" s="5">
        <f t="shared" si="338"/>
        <v>0.14836528002141677</v>
      </c>
      <c r="P123" s="5">
        <f t="shared" si="339"/>
        <v>0.1165720926165137</v>
      </c>
      <c r="Q123" s="5">
        <f t="shared" si="340"/>
        <v>2.8995132637154569E-2</v>
      </c>
      <c r="R123" s="5">
        <f t="shared" si="341"/>
        <v>0.11716667196393457</v>
      </c>
      <c r="S123" s="5">
        <f t="shared" si="342"/>
        <v>3.616585383564884E-2</v>
      </c>
      <c r="T123" s="5">
        <f t="shared" si="343"/>
        <v>4.5795932764833673E-2</v>
      </c>
      <c r="U123" s="5">
        <f t="shared" si="344"/>
        <v>9.2059032502596644E-2</v>
      </c>
      <c r="V123" s="5">
        <f t="shared" si="345"/>
        <v>4.986781443534428E-3</v>
      </c>
      <c r="W123" s="5">
        <f t="shared" si="346"/>
        <v>7.5939224386338241E-3</v>
      </c>
      <c r="X123" s="5">
        <f t="shared" si="347"/>
        <v>1.1994108313731265E-2</v>
      </c>
      <c r="Y123" s="5">
        <f t="shared" si="348"/>
        <v>9.4719583590715615E-3</v>
      </c>
      <c r="Z123" s="5">
        <f t="shared" si="349"/>
        <v>6.168572151616869E-2</v>
      </c>
      <c r="AA123" s="5">
        <f t="shared" si="350"/>
        <v>4.8467091766087586E-2</v>
      </c>
      <c r="AB123" s="5">
        <f t="shared" si="351"/>
        <v>1.9040540716109104E-2</v>
      </c>
      <c r="AC123" s="5">
        <f t="shared" si="352"/>
        <v>3.8678041362457999E-4</v>
      </c>
      <c r="AD123" s="5">
        <f t="shared" si="353"/>
        <v>1.4916553079522003E-3</v>
      </c>
      <c r="AE123" s="5">
        <f t="shared" si="354"/>
        <v>2.3559728815915493E-3</v>
      </c>
      <c r="AF123" s="5">
        <f t="shared" si="355"/>
        <v>1.8605532354572154E-3</v>
      </c>
      <c r="AG123" s="5">
        <f t="shared" si="356"/>
        <v>9.7954108301162622E-4</v>
      </c>
      <c r="AH123" s="5">
        <f t="shared" si="357"/>
        <v>2.4357149788347566E-2</v>
      </c>
      <c r="AI123" s="5">
        <f t="shared" si="358"/>
        <v>1.9137657547585812E-2</v>
      </c>
      <c r="AJ123" s="5">
        <f t="shared" si="359"/>
        <v>7.5183250008973085E-3</v>
      </c>
      <c r="AK123" s="5">
        <f t="shared" si="360"/>
        <v>1.9690745215662723E-3</v>
      </c>
      <c r="AL123" s="5">
        <f t="shared" si="361"/>
        <v>1.9199441089771452E-5</v>
      </c>
      <c r="AM123" s="5">
        <f t="shared" si="362"/>
        <v>2.3440171539516191E-4</v>
      </c>
      <c r="AN123" s="5">
        <f t="shared" si="363"/>
        <v>3.7022231739830232E-4</v>
      </c>
      <c r="AO123" s="5">
        <f t="shared" si="364"/>
        <v>2.923710777216402E-4</v>
      </c>
      <c r="AP123" s="5">
        <f t="shared" si="365"/>
        <v>1.5392705602554498E-4</v>
      </c>
      <c r="AQ123" s="5">
        <f t="shared" si="366"/>
        <v>6.0779452163996216E-5</v>
      </c>
      <c r="AR123" s="5">
        <f t="shared" si="367"/>
        <v>7.6941078905139468E-3</v>
      </c>
      <c r="AS123" s="5">
        <f t="shared" si="368"/>
        <v>6.0453379489120969E-3</v>
      </c>
      <c r="AT123" s="5">
        <f t="shared" si="369"/>
        <v>2.3749414120910859E-3</v>
      </c>
      <c r="AU123" s="5">
        <f t="shared" si="370"/>
        <v>6.2200511739024999E-4</v>
      </c>
      <c r="AV123" s="5">
        <f t="shared" si="371"/>
        <v>1.2217891905352615E-4</v>
      </c>
      <c r="AW123" s="5">
        <f t="shared" si="372"/>
        <v>6.6183572623363557E-7</v>
      </c>
      <c r="AX123" s="5">
        <f t="shared" si="373"/>
        <v>3.0695297525775721E-5</v>
      </c>
      <c r="AY123" s="5">
        <f t="shared" si="374"/>
        <v>4.8481233015147202E-5</v>
      </c>
      <c r="AZ123" s="5">
        <f t="shared" si="375"/>
        <v>3.82864826883544E-5</v>
      </c>
      <c r="BA123" s="5">
        <f t="shared" si="376"/>
        <v>2.0157005992919337E-5</v>
      </c>
      <c r="BB123" s="5">
        <f t="shared" si="377"/>
        <v>7.9591711369618401E-6</v>
      </c>
      <c r="BC123" s="5">
        <f t="shared" si="378"/>
        <v>2.5141989920407479E-6</v>
      </c>
      <c r="BD123" s="5">
        <f t="shared" si="379"/>
        <v>2.0253907902909991E-3</v>
      </c>
      <c r="BE123" s="5">
        <f t="shared" si="380"/>
        <v>1.5913699132058001E-3</v>
      </c>
      <c r="BF123" s="5">
        <f t="shared" si="381"/>
        <v>6.2517767257467942E-4</v>
      </c>
      <c r="BG123" s="5">
        <f t="shared" si="382"/>
        <v>1.6373612824292387E-4</v>
      </c>
      <c r="BH123" s="5">
        <f t="shared" si="383"/>
        <v>3.2162280662039387E-5</v>
      </c>
      <c r="BI123" s="5">
        <f t="shared" si="384"/>
        <v>5.0540454741868942E-6</v>
      </c>
      <c r="BJ123" s="8">
        <f t="shared" si="385"/>
        <v>0.18560476142546467</v>
      </c>
      <c r="BK123" s="8">
        <f t="shared" si="386"/>
        <v>0.25211484469023476</v>
      </c>
      <c r="BL123" s="8">
        <f t="shared" si="387"/>
        <v>0.49938228594695327</v>
      </c>
      <c r="BM123" s="8">
        <f t="shared" si="388"/>
        <v>0.41989877183973312</v>
      </c>
      <c r="BN123" s="8">
        <f t="shared" si="389"/>
        <v>0.57884102234179924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1.4847999999999999</v>
      </c>
      <c r="F124">
        <f>VLOOKUP(B124,home!$B$2:$E$405,3,FALSE)</f>
        <v>1.1225000000000001</v>
      </c>
      <c r="G124">
        <f>VLOOKUP(C124,away!$B$2:$E$405,4,FALSE)</f>
        <v>0.78569999999999995</v>
      </c>
      <c r="H124">
        <f>VLOOKUP(A124,away!$A$2:$E$405,3,FALSE)</f>
        <v>1.1818</v>
      </c>
      <c r="I124">
        <f>VLOOKUP(C124,away!$B$2:$E$405,3,FALSE)</f>
        <v>1.1282000000000001</v>
      </c>
      <c r="J124">
        <f>VLOOKUP(B124,home!$B$2:$E$405,4,FALSE)</f>
        <v>0.70509999999999995</v>
      </c>
      <c r="K124" s="3">
        <f t="shared" si="334"/>
        <v>1.3095167615999999</v>
      </c>
      <c r="L124" s="3">
        <f t="shared" si="335"/>
        <v>0.94011459647600004</v>
      </c>
      <c r="M124" s="5">
        <f t="shared" si="336"/>
        <v>0.10543808629738734</v>
      </c>
      <c r="N124" s="5">
        <f t="shared" si="337"/>
        <v>0.13807294131745596</v>
      </c>
      <c r="O124" s="5">
        <f t="shared" si="338"/>
        <v>9.9123883952669953E-2</v>
      </c>
      <c r="P124" s="5">
        <f t="shared" si="339"/>
        <v>0.12980438751091453</v>
      </c>
      <c r="Q124" s="5">
        <f t="shared" si="340"/>
        <v>9.0404415489310899E-2</v>
      </c>
      <c r="R124" s="5">
        <f t="shared" si="341"/>
        <v>4.6593905081649081E-2</v>
      </c>
      <c r="S124" s="5">
        <f t="shared" si="342"/>
        <v>3.9950409782572992E-2</v>
      </c>
      <c r="T124" s="5">
        <f t="shared" si="343"/>
        <v>8.4990510587382162E-2</v>
      </c>
      <c r="U124" s="5">
        <f t="shared" si="344"/>
        <v>6.1015499692818873E-2</v>
      </c>
      <c r="V124" s="5">
        <f t="shared" si="345"/>
        <v>5.4647536185470774E-3</v>
      </c>
      <c r="W124" s="5">
        <f t="shared" si="346"/>
        <v>3.9462032468634424E-2</v>
      </c>
      <c r="X124" s="5">
        <f t="shared" si="347"/>
        <v>3.7098832730373059E-2</v>
      </c>
      <c r="Y124" s="5">
        <f t="shared" si="348"/>
        <v>1.7438577081022644E-2</v>
      </c>
      <c r="Z124" s="5">
        <f t="shared" si="349"/>
        <v>1.4601203424691862E-2</v>
      </c>
      <c r="AA124" s="5">
        <f t="shared" si="350"/>
        <v>1.9120520624165312E-2</v>
      </c>
      <c r="AB124" s="5">
        <f t="shared" si="351"/>
        <v>1.2519321123931488E-2</v>
      </c>
      <c r="AC124" s="5">
        <f t="shared" si="352"/>
        <v>4.2047720922260218E-4</v>
      </c>
      <c r="AD124" s="5">
        <f t="shared" si="353"/>
        <v>1.291904824112005E-2</v>
      </c>
      <c r="AE124" s="5">
        <f t="shared" si="354"/>
        <v>1.2145385824054552E-2</v>
      </c>
      <c r="AF124" s="5">
        <f t="shared" si="355"/>
        <v>5.7090272465131885E-3</v>
      </c>
      <c r="AG124" s="5">
        <f t="shared" si="356"/>
        <v>1.7890466153754124E-3</v>
      </c>
      <c r="AH124" s="5">
        <f t="shared" si="357"/>
        <v>3.4317011164170436E-3</v>
      </c>
      <c r="AI124" s="5">
        <f t="shared" si="358"/>
        <v>4.4938701327495506E-3</v>
      </c>
      <c r="AJ124" s="5">
        <f t="shared" si="359"/>
        <v>2.9423991316445772E-3</v>
      </c>
      <c r="AK124" s="5">
        <f t="shared" si="360"/>
        <v>1.284373660735286E-3</v>
      </c>
      <c r="AL124" s="5">
        <f t="shared" si="361"/>
        <v>2.0705909419295308E-5</v>
      </c>
      <c r="AM124" s="5">
        <f t="shared" si="362"/>
        <v>3.3835420431331414E-3</v>
      </c>
      <c r="AN124" s="5">
        <f t="shared" si="363"/>
        <v>3.1809172625396932E-3</v>
      </c>
      <c r="AO124" s="5">
        <f t="shared" si="364"/>
        <v>1.4952133743480233E-3</v>
      </c>
      <c r="AP124" s="5">
        <f t="shared" si="365"/>
        <v>4.6855730602357023E-4</v>
      </c>
      <c r="AQ124" s="5">
        <f t="shared" si="366"/>
        <v>1.1012439066955755E-4</v>
      </c>
      <c r="AR124" s="5">
        <f t="shared" si="367"/>
        <v>6.4523846205732992E-4</v>
      </c>
      <c r="AS124" s="5">
        <f t="shared" si="368"/>
        <v>8.449505812930789E-4</v>
      </c>
      <c r="AT124" s="5">
        <f t="shared" si="369"/>
        <v>5.5323847446347529E-4</v>
      </c>
      <c r="AU124" s="5">
        <f t="shared" si="370"/>
        <v>2.4149168515731143E-4</v>
      </c>
      <c r="AV124" s="5">
        <f t="shared" si="371"/>
        <v>7.9059352375132304E-5</v>
      </c>
      <c r="AW124" s="5">
        <f t="shared" si="372"/>
        <v>7.0808218263734094E-7</v>
      </c>
      <c r="AX124" s="5">
        <f t="shared" si="373"/>
        <v>7.3846750317685893E-4</v>
      </c>
      <c r="AY124" s="5">
        <f t="shared" si="374"/>
        <v>6.9424407875975198E-4</v>
      </c>
      <c r="AZ124" s="5">
        <f t="shared" si="375"/>
        <v>3.2633449597953827E-4</v>
      </c>
      <c r="BA124" s="5">
        <f t="shared" si="376"/>
        <v>1.0226394100133419E-4</v>
      </c>
      <c r="BB124" s="5">
        <f t="shared" si="377"/>
        <v>2.4034955907128684E-5</v>
      </c>
      <c r="BC124" s="5">
        <f t="shared" si="378"/>
        <v>4.5191225747897494E-6</v>
      </c>
      <c r="BD124" s="5">
        <f t="shared" si="379"/>
        <v>1.0109968273130354E-4</v>
      </c>
      <c r="BE124" s="5">
        <f t="shared" si="380"/>
        <v>1.3239172912908403E-4</v>
      </c>
      <c r="BF124" s="5">
        <f t="shared" si="381"/>
        <v>8.668459419587127E-5</v>
      </c>
      <c r="BG124" s="5">
        <f t="shared" si="382"/>
        <v>3.7838309690662491E-5</v>
      </c>
      <c r="BH124" s="5">
        <f t="shared" si="383"/>
        <v>1.2387475192633561E-5</v>
      </c>
      <c r="BI124" s="5">
        <f t="shared" si="384"/>
        <v>3.2443212797315678E-6</v>
      </c>
      <c r="BJ124" s="8">
        <f t="shared" si="385"/>
        <v>0.45055803607535572</v>
      </c>
      <c r="BK124" s="8">
        <f t="shared" si="386"/>
        <v>0.28179306440682356</v>
      </c>
      <c r="BL124" s="8">
        <f t="shared" si="387"/>
        <v>0.25326309918434675</v>
      </c>
      <c r="BM124" s="8">
        <f t="shared" si="388"/>
        <v>0.390084247445253</v>
      </c>
      <c r="BN124" s="8">
        <f t="shared" si="389"/>
        <v>0.6094376196493877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1.4847999999999999</v>
      </c>
      <c r="F125">
        <f>VLOOKUP(B125,home!$B$2:$E$405,3,FALSE)</f>
        <v>0.56120000000000003</v>
      </c>
      <c r="G125">
        <f>VLOOKUP(C125,away!$B$2:$E$405,4,FALSE)</f>
        <v>1.2346999999999999</v>
      </c>
      <c r="H125">
        <f>VLOOKUP(A125,away!$A$2:$E$405,3,FALSE)</f>
        <v>1.1818</v>
      </c>
      <c r="I125">
        <f>VLOOKUP(C125,away!$B$2:$E$405,3,FALSE)</f>
        <v>1.1282000000000001</v>
      </c>
      <c r="J125">
        <f>VLOOKUP(B125,home!$B$2:$E$405,4,FALSE)</f>
        <v>1.9743999999999999</v>
      </c>
      <c r="K125" s="3">
        <f t="shared" si="334"/>
        <v>1.028838172672</v>
      </c>
      <c r="L125" s="3">
        <f t="shared" si="335"/>
        <v>2.6324808669440003</v>
      </c>
      <c r="M125" s="5">
        <f t="shared" si="336"/>
        <v>2.5698592898371082E-2</v>
      </c>
      <c r="N125" s="5">
        <f t="shared" si="337"/>
        <v>2.6439693357801736E-2</v>
      </c>
      <c r="O125" s="5">
        <f t="shared" si="338"/>
        <v>6.7651054112344816E-2</v>
      </c>
      <c r="P125" s="5">
        <f t="shared" si="339"/>
        <v>6.9601986892279422E-2</v>
      </c>
      <c r="Q125" s="5">
        <f t="shared" si="340"/>
        <v>1.3601082900124377E-2</v>
      </c>
      <c r="R125" s="5">
        <f t="shared" si="341"/>
        <v>8.9045052789670523E-2</v>
      </c>
      <c r="S125" s="5">
        <f t="shared" si="342"/>
        <v>4.7127449725662872E-2</v>
      </c>
      <c r="T125" s="5">
        <f t="shared" si="343"/>
        <v>3.5804590504296629E-2</v>
      </c>
      <c r="U125" s="5">
        <f t="shared" si="344"/>
        <v>9.1612949397606377E-2</v>
      </c>
      <c r="V125" s="5">
        <f t="shared" si="345"/>
        <v>1.4182203805840198E-2</v>
      </c>
      <c r="W125" s="5">
        <f t="shared" si="346"/>
        <v>4.6644377591081171E-3</v>
      </c>
      <c r="X125" s="5">
        <f t="shared" si="347"/>
        <v>1.2279043155903264E-2</v>
      </c>
      <c r="Y125" s="5">
        <f t="shared" si="348"/>
        <v>1.6162173086147515E-2</v>
      </c>
      <c r="Z125" s="5">
        <f t="shared" si="349"/>
        <v>7.8136465921608708E-2</v>
      </c>
      <c r="AA125" s="5">
        <f t="shared" si="350"/>
        <v>8.0389778817835877E-2</v>
      </c>
      <c r="AB125" s="5">
        <f t="shared" si="351"/>
        <v>4.135403657022426E-2</v>
      </c>
      <c r="AC125" s="5">
        <f t="shared" si="352"/>
        <v>2.4006897169949076E-3</v>
      </c>
      <c r="AD125" s="5">
        <f t="shared" si="353"/>
        <v>1.1997379051557682E-3</v>
      </c>
      <c r="AE125" s="5">
        <f t="shared" si="354"/>
        <v>3.158287080670035E-3</v>
      </c>
      <c r="AF125" s="5">
        <f t="shared" si="355"/>
        <v>4.1570651560901466E-3</v>
      </c>
      <c r="AG125" s="5">
        <f t="shared" si="356"/>
        <v>3.6477981620156277E-3</v>
      </c>
      <c r="AH125" s="5">
        <f t="shared" si="357"/>
        <v>5.1423187887314203E-2</v>
      </c>
      <c r="AI125" s="5">
        <f t="shared" si="358"/>
        <v>5.2906138658953258E-2</v>
      </c>
      <c r="AJ125" s="5">
        <f t="shared" si="359"/>
        <v>2.7215927510504462E-2</v>
      </c>
      <c r="AK125" s="5">
        <f t="shared" si="360"/>
        <v>9.3335950424936771E-3</v>
      </c>
      <c r="AL125" s="5">
        <f t="shared" si="361"/>
        <v>2.6008081434731142E-4</v>
      </c>
      <c r="AM125" s="5">
        <f t="shared" si="362"/>
        <v>2.4686723080515879E-4</v>
      </c>
      <c r="AN125" s="5">
        <f t="shared" si="363"/>
        <v>6.4987326177002897E-4</v>
      </c>
      <c r="AO125" s="5">
        <f t="shared" si="364"/>
        <v>8.5538946377404588E-4</v>
      </c>
      <c r="AP125" s="5">
        <f t="shared" si="365"/>
        <v>7.5059879905688782E-4</v>
      </c>
      <c r="AQ125" s="5">
        <f t="shared" si="366"/>
        <v>4.9398424431710034E-4</v>
      </c>
      <c r="AR125" s="5">
        <f t="shared" si="367"/>
        <v>2.7074111646124218E-2</v>
      </c>
      <c r="AS125" s="5">
        <f t="shared" si="368"/>
        <v>2.785487955271615E-2</v>
      </c>
      <c r="AT125" s="5">
        <f t="shared" si="369"/>
        <v>1.432908168950757E-2</v>
      </c>
      <c r="AU125" s="5">
        <f t="shared" si="370"/>
        <v>4.9141020738335947E-3</v>
      </c>
      <c r="AV125" s="5">
        <f t="shared" si="371"/>
        <v>1.2639539494916602E-3</v>
      </c>
      <c r="AW125" s="5">
        <f t="shared" si="372"/>
        <v>1.9566723515350271E-5</v>
      </c>
      <c r="AX125" s="5">
        <f t="shared" si="373"/>
        <v>4.2331071772362723E-5</v>
      </c>
      <c r="AY125" s="5">
        <f t="shared" si="374"/>
        <v>1.1143573651797811E-4</v>
      </c>
      <c r="AZ125" s="5">
        <f t="shared" si="375"/>
        <v>1.4667622213869515E-4</v>
      </c>
      <c r="BA125" s="5">
        <f t="shared" si="376"/>
        <v>1.2870744947191432E-4</v>
      </c>
      <c r="BB125" s="5">
        <f t="shared" si="377"/>
        <v>8.4704974541994027E-5</v>
      </c>
      <c r="BC125" s="5">
        <f t="shared" si="378"/>
        <v>4.4596844963355582E-5</v>
      </c>
      <c r="BD125" s="5">
        <f t="shared" si="379"/>
        <v>1.1878680149654638E-2</v>
      </c>
      <c r="BE125" s="5">
        <f t="shared" si="380"/>
        <v>1.2221239578925836E-2</v>
      </c>
      <c r="BF125" s="5">
        <f t="shared" si="381"/>
        <v>6.2868388980843893E-3</v>
      </c>
      <c r="BG125" s="5">
        <f t="shared" si="382"/>
        <v>2.1560466145961314E-3</v>
      </c>
      <c r="BH125" s="5">
        <f t="shared" si="383"/>
        <v>5.5455576478918389E-4</v>
      </c>
      <c r="BI125" s="5">
        <f t="shared" si="384"/>
        <v>1.1410962793808548E-4</v>
      </c>
      <c r="BJ125" s="8">
        <f t="shared" si="385"/>
        <v>0.12466907436644273</v>
      </c>
      <c r="BK125" s="8">
        <f t="shared" si="386"/>
        <v>0.15938243959001377</v>
      </c>
      <c r="BL125" s="8">
        <f t="shared" si="387"/>
        <v>0.61957932033260876</v>
      </c>
      <c r="BM125" s="8">
        <f t="shared" si="388"/>
        <v>0.68963796824707935</v>
      </c>
      <c r="BN125" s="8">
        <f t="shared" si="389"/>
        <v>0.29203746295059196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1.4847999999999999</v>
      </c>
      <c r="F126">
        <f>VLOOKUP(B126,home!$B$2:$E$405,3,FALSE)</f>
        <v>1.4817</v>
      </c>
      <c r="G126">
        <f>VLOOKUP(C126,away!$B$2:$E$405,4,FALSE)</f>
        <v>0.26939999999999997</v>
      </c>
      <c r="H126">
        <f>VLOOKUP(A126,away!$A$2:$E$405,3,FALSE)</f>
        <v>1.1818</v>
      </c>
      <c r="I126">
        <f>VLOOKUP(C126,away!$B$2:$E$405,3,FALSE)</f>
        <v>2.7077</v>
      </c>
      <c r="J126">
        <f>VLOOKUP(B126,home!$B$2:$E$405,4,FALSE)</f>
        <v>1.0154000000000001</v>
      </c>
      <c r="K126" s="3">
        <f t="shared" si="334"/>
        <v>0.59268758630399998</v>
      </c>
      <c r="L126" s="3">
        <f t="shared" si="335"/>
        <v>3.2492392418440001</v>
      </c>
      <c r="M126" s="5">
        <f t="shared" si="336"/>
        <v>2.1452226742691406E-2</v>
      </c>
      <c r="N126" s="5">
        <f t="shared" si="337"/>
        <v>1.2714468488971887E-2</v>
      </c>
      <c r="O126" s="5">
        <f t="shared" si="338"/>
        <v>6.9703416957288211E-2</v>
      </c>
      <c r="P126" s="5">
        <f t="shared" si="339"/>
        <v>4.1312349953556447E-2</v>
      </c>
      <c r="Q126" s="5">
        <f t="shared" si="340"/>
        <v>3.7678538199335068E-3</v>
      </c>
      <c r="R126" s="5">
        <f t="shared" si="341"/>
        <v>0.11324153883411771</v>
      </c>
      <c r="S126" s="5">
        <f t="shared" si="342"/>
        <v>1.9889663193898715E-2</v>
      </c>
      <c r="T126" s="5">
        <f t="shared" si="343"/>
        <v>1.2242658489259768E-2</v>
      </c>
      <c r="U126" s="5">
        <f t="shared" si="344"/>
        <v>6.71168543209439E-2</v>
      </c>
      <c r="V126" s="5">
        <f t="shared" si="345"/>
        <v>4.2559100490823162E-3</v>
      </c>
      <c r="W126" s="5">
        <f t="shared" si="346"/>
        <v>7.4438672869423211E-4</v>
      </c>
      <c r="X126" s="5">
        <f t="shared" si="347"/>
        <v>2.4186905699811823E-3</v>
      </c>
      <c r="Y126" s="5">
        <f t="shared" si="348"/>
        <v>3.929452156930446E-3</v>
      </c>
      <c r="Z126" s="5">
        <f t="shared" si="349"/>
        <v>0.12264961726220548</v>
      </c>
      <c r="AA126" s="5">
        <f t="shared" si="350"/>
        <v>7.2692905616245959E-2</v>
      </c>
      <c r="AB126" s="5">
        <f t="shared" si="351"/>
        <v>2.1542091385558654E-2</v>
      </c>
      <c r="AC126" s="5">
        <f t="shared" si="352"/>
        <v>5.1224765448430428E-4</v>
      </c>
      <c r="AD126" s="5">
        <f t="shared" si="353"/>
        <v>1.1029719337662871E-4</v>
      </c>
      <c r="AE126" s="5">
        <f t="shared" si="354"/>
        <v>3.5838196898459819E-4</v>
      </c>
      <c r="AF126" s="5">
        <f t="shared" si="355"/>
        <v>5.8223437859703799E-4</v>
      </c>
      <c r="AG126" s="5">
        <f t="shared" si="356"/>
        <v>6.3060626362938397E-4</v>
      </c>
      <c r="AH126" s="5">
        <f t="shared" si="357"/>
        <v>9.9629487351376333E-2</v>
      </c>
      <c r="AI126" s="5">
        <f t="shared" si="358"/>
        <v>5.9049160382992127E-2</v>
      </c>
      <c r="AJ126" s="5">
        <f t="shared" si="359"/>
        <v>1.7498852170336691E-2</v>
      </c>
      <c r="AK126" s="5">
        <f t="shared" si="360"/>
        <v>3.4571174853091219E-3</v>
      </c>
      <c r="AL126" s="5">
        <f t="shared" si="361"/>
        <v>3.9459128637364083E-5</v>
      </c>
      <c r="AM126" s="5">
        <f t="shared" si="362"/>
        <v>1.3074355463699927E-5</v>
      </c>
      <c r="AN126" s="5">
        <f t="shared" si="363"/>
        <v>4.2481708834471312E-5</v>
      </c>
      <c r="AO126" s="5">
        <f t="shared" si="364"/>
        <v>6.9016617702777577E-5</v>
      </c>
      <c r="AP126" s="5">
        <f t="shared" si="365"/>
        <v>7.4750500859736729E-5</v>
      </c>
      <c r="AQ126" s="5">
        <f t="shared" si="366"/>
        <v>6.0720565185237561E-5</v>
      </c>
      <c r="AR126" s="5">
        <f t="shared" si="367"/>
        <v>6.4744007989378474E-2</v>
      </c>
      <c r="AS126" s="5">
        <f t="shared" si="368"/>
        <v>3.8372969822871611E-2</v>
      </c>
      <c r="AT126" s="5">
        <f t="shared" si="369"/>
        <v>1.1371591431817003E-2</v>
      </c>
      <c r="AU126" s="5">
        <f t="shared" si="370"/>
        <v>2.246600359386289E-3</v>
      </c>
      <c r="AV126" s="5">
        <f t="shared" si="371"/>
        <v>3.3288303609858958E-4</v>
      </c>
      <c r="AW126" s="5">
        <f t="shared" si="372"/>
        <v>2.1108263681823511E-6</v>
      </c>
      <c r="AX126" s="5">
        <f t="shared" si="373"/>
        <v>1.2915013637101366E-6</v>
      </c>
      <c r="AY126" s="5">
        <f t="shared" si="374"/>
        <v>4.1963969118620166E-6</v>
      </c>
      <c r="AZ126" s="5">
        <f t="shared" si="375"/>
        <v>6.8175487601875231E-6</v>
      </c>
      <c r="BA126" s="5">
        <f t="shared" si="376"/>
        <v>7.3839489882620686E-6</v>
      </c>
      <c r="BB126" s="5">
        <f t="shared" si="377"/>
        <v>5.9980542031088541E-6</v>
      </c>
      <c r="BC126" s="5">
        <f t="shared" si="378"/>
        <v>3.8978226182897249E-6</v>
      </c>
      <c r="BD126" s="5">
        <f t="shared" si="379"/>
        <v>3.5061461905558339E-2</v>
      </c>
      <c r="BE126" s="5">
        <f t="shared" si="380"/>
        <v>2.0780493229095014E-2</v>
      </c>
      <c r="BF126" s="5">
        <f t="shared" si="381"/>
        <v>6.1581701870794692E-3</v>
      </c>
      <c r="BG126" s="5">
        <f t="shared" si="382"/>
        <v>1.2166236747431275E-3</v>
      </c>
      <c r="BH126" s="5">
        <f t="shared" si="383"/>
        <v>1.8026943730595172E-4</v>
      </c>
      <c r="BI126" s="5">
        <f t="shared" si="384"/>
        <v>2.1368691536248966E-5</v>
      </c>
      <c r="BJ126" s="8">
        <f t="shared" si="385"/>
        <v>3.7788659079250018E-2</v>
      </c>
      <c r="BK126" s="8">
        <f t="shared" si="386"/>
        <v>8.7466053119262421E-2</v>
      </c>
      <c r="BL126" s="8">
        <f t="shared" si="387"/>
        <v>0.70441786426903885</v>
      </c>
      <c r="BM126" s="8">
        <f t="shared" si="388"/>
        <v>0.69012825336265382</v>
      </c>
      <c r="BN126" s="8">
        <f t="shared" si="389"/>
        <v>0.26219185479655915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1.6092</v>
      </c>
      <c r="F131">
        <f>VLOOKUP(B131,home!$B$2:$E$405,3,FALSE)</f>
        <v>0.24859999999999999</v>
      </c>
      <c r="G131">
        <f>VLOOKUP(C131,away!$B$2:$E$405,4,FALSE)</f>
        <v>0.62139999999999995</v>
      </c>
      <c r="H131">
        <f>VLOOKUP(A131,away!$A$2:$E$405,3,FALSE)</f>
        <v>1.1609</v>
      </c>
      <c r="I131">
        <f>VLOOKUP(C131,away!$B$2:$E$405,3,FALSE)</f>
        <v>0.68910000000000005</v>
      </c>
      <c r="J131">
        <f>VLOOKUP(B131,home!$B$2:$E$405,4,FALSE)</f>
        <v>1.0337000000000001</v>
      </c>
      <c r="K131" s="3">
        <f t="shared" si="334"/>
        <v>0.24858928036799996</v>
      </c>
      <c r="L131" s="3">
        <f t="shared" si="335"/>
        <v>0.82693538760300012</v>
      </c>
      <c r="M131" s="5">
        <f t="shared" si="336"/>
        <v>0.3411187342676209</v>
      </c>
      <c r="N131" s="5">
        <f t="shared" si="337"/>
        <v>8.4798460671630882E-2</v>
      </c>
      <c r="O131" s="5">
        <f t="shared" si="338"/>
        <v>0.28208315274023987</v>
      </c>
      <c r="P131" s="5">
        <f t="shared" si="339"/>
        <v>7.0122847943632841E-2</v>
      </c>
      <c r="Q131" s="5">
        <f t="shared" si="340"/>
        <v>1.0539994157337433E-2</v>
      </c>
      <c r="R131" s="5">
        <f t="shared" si="341"/>
        <v>0.11663227062376326</v>
      </c>
      <c r="S131" s="5">
        <f t="shared" si="342"/>
        <v>3.6037406552025574E-3</v>
      </c>
      <c r="T131" s="5">
        <f t="shared" si="343"/>
        <v>8.7158941538311857E-3</v>
      </c>
      <c r="U131" s="5">
        <f t="shared" si="344"/>
        <v>2.899353222204713E-2</v>
      </c>
      <c r="V131" s="5">
        <f t="shared" si="345"/>
        <v>8.2312348753681337E-5</v>
      </c>
      <c r="W131" s="5">
        <f t="shared" si="346"/>
        <v>8.7337652088514571E-4</v>
      </c>
      <c r="X131" s="5">
        <f t="shared" si="347"/>
        <v>7.222259518215176E-4</v>
      </c>
      <c r="Y131" s="5">
        <f t="shared" si="348"/>
        <v>2.9861709870323617E-4</v>
      </c>
      <c r="Z131" s="5">
        <f t="shared" si="349"/>
        <v>3.2149117305093233E-2</v>
      </c>
      <c r="AA131" s="5">
        <f t="shared" si="350"/>
        <v>7.9919259353395406E-3</v>
      </c>
      <c r="AB131" s="5">
        <f t="shared" si="351"/>
        <v>9.9335355851020574E-4</v>
      </c>
      <c r="AC131" s="5">
        <f t="shared" si="352"/>
        <v>1.0575453162829902E-6</v>
      </c>
      <c r="AD131" s="5">
        <f t="shared" si="353"/>
        <v>5.4278010204286463E-5</v>
      </c>
      <c r="AE131" s="5">
        <f t="shared" si="354"/>
        <v>4.4884407406601211E-5</v>
      </c>
      <c r="AF131" s="5">
        <f t="shared" si="355"/>
        <v>1.8558252418054372E-5</v>
      </c>
      <c r="AG131" s="5">
        <f t="shared" si="356"/>
        <v>5.1154918855193698E-6</v>
      </c>
      <c r="AH131" s="5">
        <f t="shared" si="357"/>
        <v>6.6463106949453954E-3</v>
      </c>
      <c r="AI131" s="5">
        <f t="shared" si="358"/>
        <v>1.6522015927586176E-3</v>
      </c>
      <c r="AJ131" s="5">
        <f t="shared" si="359"/>
        <v>2.0535980248336403E-4</v>
      </c>
      <c r="AK131" s="5">
        <f t="shared" si="360"/>
        <v>1.7016748505284695E-5</v>
      </c>
      <c r="AL131" s="5">
        <f t="shared" si="361"/>
        <v>8.6958682660956864E-9</v>
      </c>
      <c r="AM131" s="5">
        <f t="shared" si="362"/>
        <v>2.6985862992981072E-6</v>
      </c>
      <c r="AN131" s="5">
        <f t="shared" si="363"/>
        <v>2.2315565073902258E-6</v>
      </c>
      <c r="AO131" s="5">
        <f t="shared" si="364"/>
        <v>9.2267652269836674E-7</v>
      </c>
      <c r="AP131" s="5">
        <f t="shared" si="365"/>
        <v>2.5433128930992082E-7</v>
      </c>
      <c r="AQ131" s="5">
        <f t="shared" si="366"/>
        <v>5.2578885826267515E-8</v>
      </c>
      <c r="AR131" s="5">
        <f t="shared" si="367"/>
        <v>1.0992139021309276E-3</v>
      </c>
      <c r="AS131" s="5">
        <f t="shared" si="368"/>
        <v>2.7325279290122843E-4</v>
      </c>
      <c r="AT131" s="5">
        <f t="shared" si="369"/>
        <v>3.3963857572931253E-5</v>
      </c>
      <c r="AU131" s="5">
        <f t="shared" si="370"/>
        <v>2.8143503041920756E-6</v>
      </c>
      <c r="AV131" s="5">
        <f t="shared" si="371"/>
        <v>1.7490432920564244E-7</v>
      </c>
      <c r="AW131" s="5">
        <f t="shared" si="372"/>
        <v>4.9655164585831262E-11</v>
      </c>
      <c r="AX131" s="5">
        <f t="shared" si="373"/>
        <v>1.1180660435891005E-7</v>
      </c>
      <c r="AY131" s="5">
        <f t="shared" si="374"/>
        <v>9.2456837712110561E-8</v>
      </c>
      <c r="AZ131" s="5">
        <f t="shared" si="375"/>
        <v>3.8227915465005907E-8</v>
      </c>
      <c r="BA131" s="5">
        <f t="shared" si="376"/>
        <v>1.0537338697436464E-8</v>
      </c>
      <c r="BB131" s="5">
        <f t="shared" si="377"/>
        <v>2.178424565017178E-9</v>
      </c>
      <c r="BC131" s="5">
        <f t="shared" si="378"/>
        <v>3.6028327240727556E-10</v>
      </c>
      <c r="BD131" s="5">
        <f t="shared" si="379"/>
        <v>1.5149647903620742E-4</v>
      </c>
      <c r="BE131" s="5">
        <f t="shared" si="380"/>
        <v>3.7660400701896592E-5</v>
      </c>
      <c r="BF131" s="5">
        <f t="shared" si="381"/>
        <v>4.6809859544274969E-6</v>
      </c>
      <c r="BG131" s="5">
        <f t="shared" si="382"/>
        <v>3.8788097660794905E-7</v>
      </c>
      <c r="BH131" s="5">
        <f t="shared" si="383"/>
        <v>2.4105763210851767E-8</v>
      </c>
      <c r="BI131" s="5">
        <f t="shared" si="384"/>
        <v>1.1984868658614104E-9</v>
      </c>
      <c r="BJ131" s="8">
        <f t="shared" si="385"/>
        <v>0.10607782001303247</v>
      </c>
      <c r="BK131" s="8">
        <f t="shared" si="386"/>
        <v>0.41492879391323217</v>
      </c>
      <c r="BL131" s="8">
        <f t="shared" si="387"/>
        <v>0.44681879477675041</v>
      </c>
      <c r="BM131" s="8">
        <f t="shared" si="388"/>
        <v>9.4678973196700503E-2</v>
      </c>
      <c r="BN131" s="8">
        <f t="shared" si="389"/>
        <v>0.90529546040422515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1.6092</v>
      </c>
      <c r="F132">
        <f>VLOOKUP(B132,home!$B$2:$E$405,3,FALSE)</f>
        <v>1.2428999999999999</v>
      </c>
      <c r="G132">
        <f>VLOOKUP(C132,away!$B$2:$E$405,4,FALSE)</f>
        <v>0.99429999999999996</v>
      </c>
      <c r="H132">
        <f>VLOOKUP(A132,away!$A$2:$E$405,3,FALSE)</f>
        <v>1.1609</v>
      </c>
      <c r="I132">
        <f>VLOOKUP(C132,away!$B$2:$E$405,3,FALSE)</f>
        <v>1.206</v>
      </c>
      <c r="J132">
        <f>VLOOKUP(B132,home!$B$2:$E$405,4,FALSE)</f>
        <v>1.7228000000000001</v>
      </c>
      <c r="K132" s="3">
        <f t="shared" si="334"/>
        <v>1.9886742543239999</v>
      </c>
      <c r="L132" s="3">
        <f t="shared" si="335"/>
        <v>2.4119982151200001</v>
      </c>
      <c r="M132" s="5">
        <f t="shared" si="336"/>
        <v>1.2269086542507442E-2</v>
      </c>
      <c r="N132" s="5">
        <f t="shared" si="337"/>
        <v>2.4399216531157609E-2</v>
      </c>
      <c r="O132" s="5">
        <f t="shared" si="338"/>
        <v>2.9593014841680764E-2</v>
      </c>
      <c r="P132" s="5">
        <f t="shared" si="339"/>
        <v>5.885086672347855E-2</v>
      </c>
      <c r="Q132" s="5">
        <f t="shared" si="340"/>
        <v>2.4261046870594844E-2</v>
      </c>
      <c r="R132" s="5">
        <f t="shared" si="341"/>
        <v>3.5689149489076845E-2</v>
      </c>
      <c r="S132" s="5">
        <f t="shared" si="342"/>
        <v>7.0572175485625319E-2</v>
      </c>
      <c r="T132" s="5">
        <f t="shared" si="343"/>
        <v>5.851760174881742E-2</v>
      </c>
      <c r="U132" s="5">
        <f t="shared" si="344"/>
        <v>7.0974092747647641E-2</v>
      </c>
      <c r="V132" s="5">
        <f t="shared" si="345"/>
        <v>3.7612450514018798E-2</v>
      </c>
      <c r="W132" s="5">
        <f t="shared" si="346"/>
        <v>1.608243976483327E-2</v>
      </c>
      <c r="X132" s="5">
        <f t="shared" si="347"/>
        <v>3.8790816007552756E-2</v>
      </c>
      <c r="Y132" s="5">
        <f t="shared" si="348"/>
        <v>4.6781689486632798E-2</v>
      </c>
      <c r="Z132" s="5">
        <f t="shared" si="349"/>
        <v>2.8694054955601407E-2</v>
      </c>
      <c r="AA132" s="5">
        <f t="shared" si="350"/>
        <v>5.7063128342362497E-2</v>
      </c>
      <c r="AB132" s="5">
        <f t="shared" si="351"/>
        <v>5.6739987102821243E-2</v>
      </c>
      <c r="AC132" s="5">
        <f t="shared" si="352"/>
        <v>1.1275927636681532E-2</v>
      </c>
      <c r="AD132" s="5">
        <f t="shared" si="353"/>
        <v>7.9956834767601157E-3</v>
      </c>
      <c r="AE132" s="5">
        <f t="shared" si="354"/>
        <v>1.9285574274609873E-2</v>
      </c>
      <c r="AF132" s="5">
        <f t="shared" si="355"/>
        <v>2.3258385363961607E-2</v>
      </c>
      <c r="AG132" s="5">
        <f t="shared" si="356"/>
        <v>1.869972799481618E-2</v>
      </c>
      <c r="AH132" s="5">
        <f t="shared" si="357"/>
        <v>1.7302502334366449E-2</v>
      </c>
      <c r="AI132" s="5">
        <f t="shared" si="358"/>
        <v>3.440904092773546E-2</v>
      </c>
      <c r="AJ132" s="5">
        <f t="shared" si="359"/>
        <v>3.4214186904484169E-2</v>
      </c>
      <c r="AK132" s="5">
        <f t="shared" si="360"/>
        <v>2.268029087652567E-2</v>
      </c>
      <c r="AL132" s="5">
        <f t="shared" si="361"/>
        <v>2.1634801001063388E-3</v>
      </c>
      <c r="AM132" s="5">
        <f t="shared" si="362"/>
        <v>3.18016197519133E-3</v>
      </c>
      <c r="AN132" s="5">
        <f t="shared" si="363"/>
        <v>7.6705450079539821E-3</v>
      </c>
      <c r="AO132" s="5">
        <f t="shared" si="364"/>
        <v>9.2506704340913175E-3</v>
      </c>
      <c r="AP132" s="5">
        <f t="shared" si="365"/>
        <v>7.4375335252305393E-3</v>
      </c>
      <c r="AQ132" s="5">
        <f t="shared" si="366"/>
        <v>4.4848293969378056E-3</v>
      </c>
      <c r="AR132" s="5">
        <f t="shared" si="367"/>
        <v>8.3467209495203011E-3</v>
      </c>
      <c r="AS132" s="5">
        <f t="shared" si="368"/>
        <v>1.6598909060337792E-2</v>
      </c>
      <c r="AT132" s="5">
        <f t="shared" si="369"/>
        <v>1.6504911549079578E-2</v>
      </c>
      <c r="AU132" s="5">
        <f t="shared" si="370"/>
        <v>1.0940964222516466E-2</v>
      </c>
      <c r="AV132" s="5">
        <f t="shared" si="371"/>
        <v>5.4395034666996269E-3</v>
      </c>
      <c r="AW132" s="5">
        <f t="shared" si="372"/>
        <v>2.882644173973665E-4</v>
      </c>
      <c r="AX132" s="5">
        <f t="shared" si="373"/>
        <v>1.0540510407738583E-3</v>
      </c>
      <c r="AY132" s="5">
        <f t="shared" si="374"/>
        <v>2.5423692289919244E-3</v>
      </c>
      <c r="AZ132" s="5">
        <f t="shared" si="375"/>
        <v>3.0660950212522669E-3</v>
      </c>
      <c r="BA132" s="5">
        <f t="shared" si="376"/>
        <v>2.4651385728829294E-3</v>
      </c>
      <c r="BB132" s="5">
        <f t="shared" si="377"/>
        <v>1.4864774594542725E-3</v>
      </c>
      <c r="BC132" s="5">
        <f t="shared" si="378"/>
        <v>7.1707619580396351E-4</v>
      </c>
      <c r="BD132" s="5">
        <f t="shared" si="379"/>
        <v>3.3553793387246116E-3</v>
      </c>
      <c r="BE132" s="5">
        <f t="shared" si="380"/>
        <v>6.6727565044123228E-3</v>
      </c>
      <c r="BF132" s="5">
        <f t="shared" si="381"/>
        <v>6.6349695328489005E-3</v>
      </c>
      <c r="BG132" s="5">
        <f t="shared" si="382"/>
        <v>4.3982643627335808E-3</v>
      </c>
      <c r="BH132" s="5">
        <f t="shared" si="383"/>
        <v>2.1866787754697579E-3</v>
      </c>
      <c r="BI132" s="5">
        <f t="shared" si="384"/>
        <v>8.6971835665068762E-4</v>
      </c>
      <c r="BJ132" s="8">
        <f t="shared" si="385"/>
        <v>0.3214271293783007</v>
      </c>
      <c r="BK132" s="8">
        <f t="shared" si="386"/>
        <v>0.19528635623140989</v>
      </c>
      <c r="BL132" s="8">
        <f t="shared" si="387"/>
        <v>0.44061416968569445</v>
      </c>
      <c r="BM132" s="8">
        <f t="shared" si="388"/>
        <v>0.79870522444091585</v>
      </c>
      <c r="BN132" s="8">
        <f t="shared" si="389"/>
        <v>0.18506238099849606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1.6092</v>
      </c>
      <c r="F133">
        <f>VLOOKUP(B133,home!$B$2:$E$405,3,FALSE)</f>
        <v>0.8286</v>
      </c>
      <c r="G133">
        <f>VLOOKUP(C133,away!$B$2:$E$405,4,FALSE)</f>
        <v>0.93210000000000004</v>
      </c>
      <c r="H133">
        <f>VLOOKUP(A133,away!$A$2:$E$405,3,FALSE)</f>
        <v>1.1609</v>
      </c>
      <c r="I133">
        <f>VLOOKUP(C133,away!$B$2:$E$405,3,FALSE)</f>
        <v>1.7228000000000001</v>
      </c>
      <c r="J133">
        <f>VLOOKUP(B133,home!$B$2:$E$405,4,FALSE)</f>
        <v>0.71779999999999999</v>
      </c>
      <c r="K133" s="3">
        <f t="shared" si="334"/>
        <v>1.2428464061519999</v>
      </c>
      <c r="L133" s="3">
        <f t="shared" si="335"/>
        <v>1.4355989376560001</v>
      </c>
      <c r="M133" s="5">
        <f t="shared" si="336"/>
        <v>6.8669829186440823E-2</v>
      </c>
      <c r="N133" s="5">
        <f t="shared" si="337"/>
        <v>8.5346050415439689E-2</v>
      </c>
      <c r="O133" s="5">
        <f t="shared" si="338"/>
        <v>9.8582333829073415E-2</v>
      </c>
      <c r="P133" s="5">
        <f t="shared" si="339"/>
        <v>0.12252269930954063</v>
      </c>
      <c r="Q133" s="5">
        <f t="shared" si="340"/>
        <v>5.3036016019048324E-2</v>
      </c>
      <c r="R133" s="5">
        <f t="shared" si="341"/>
        <v>7.0762346858333491E-2</v>
      </c>
      <c r="S133" s="5">
        <f t="shared" si="342"/>
        <v>5.4652137714434092E-2</v>
      </c>
      <c r="T133" s="5">
        <f t="shared" si="343"/>
        <v>7.6138448254452373E-2</v>
      </c>
      <c r="U133" s="5">
        <f t="shared" si="344"/>
        <v>8.7946728483761047E-2</v>
      </c>
      <c r="V133" s="5">
        <f t="shared" si="345"/>
        <v>1.0834658660855761E-2</v>
      </c>
      <c r="W133" s="5">
        <f t="shared" si="346"/>
        <v>2.1971873968631359E-2</v>
      </c>
      <c r="X133" s="5">
        <f t="shared" si="347"/>
        <v>3.1542798927678695E-2</v>
      </c>
      <c r="Y133" s="5">
        <f t="shared" si="348"/>
        <v>2.2641404315636184E-2</v>
      </c>
      <c r="Z133" s="5">
        <f t="shared" si="349"/>
        <v>3.3862116658622987E-2</v>
      </c>
      <c r="AA133" s="5">
        <f t="shared" si="350"/>
        <v>4.2085409993869352E-2</v>
      </c>
      <c r="AB133" s="5">
        <f t="shared" si="351"/>
        <v>2.6152850281157002E-2</v>
      </c>
      <c r="AC133" s="5">
        <f t="shared" si="352"/>
        <v>1.2082194984253548E-3</v>
      </c>
      <c r="AD133" s="5">
        <f t="shared" si="353"/>
        <v>6.8269161495845441E-3</v>
      </c>
      <c r="AE133" s="5">
        <f t="shared" si="354"/>
        <v>9.8007135718101608E-3</v>
      </c>
      <c r="AF133" s="5">
        <f t="shared" si="355"/>
        <v>7.0349469959807061E-3</v>
      </c>
      <c r="AG133" s="5">
        <f t="shared" si="356"/>
        <v>3.3664541446320573E-3</v>
      </c>
      <c r="AH133" s="5">
        <f t="shared" si="357"/>
        <v>1.2153104675475675E-2</v>
      </c>
      <c r="AI133" s="5">
        <f t="shared" si="358"/>
        <v>1.5104442469504011E-2</v>
      </c>
      <c r="AJ133" s="5">
        <f t="shared" si="359"/>
        <v>9.386251020076352E-3</v>
      </c>
      <c r="AK133" s="5">
        <f t="shared" si="360"/>
        <v>3.8885561158474771E-3</v>
      </c>
      <c r="AL133" s="5">
        <f t="shared" si="361"/>
        <v>8.6229609748162108E-5</v>
      </c>
      <c r="AM133" s="5">
        <f t="shared" si="362"/>
        <v>1.696961640322439E-3</v>
      </c>
      <c r="AN133" s="5">
        <f t="shared" si="363"/>
        <v>2.4361563280898761E-3</v>
      </c>
      <c r="AO133" s="5">
        <f t="shared" si="364"/>
        <v>1.7486717182848845E-3</v>
      </c>
      <c r="AP133" s="5">
        <f t="shared" si="365"/>
        <v>8.3679708702629092E-4</v>
      </c>
      <c r="AQ133" s="5">
        <f t="shared" si="366"/>
        <v>3.0032625229214465E-4</v>
      </c>
      <c r="AR133" s="5">
        <f t="shared" si="367"/>
        <v>3.489396832267008E-3</v>
      </c>
      <c r="AS133" s="5">
        <f t="shared" si="368"/>
        <v>4.3367843126212238E-3</v>
      </c>
      <c r="AT133" s="5">
        <f t="shared" si="369"/>
        <v>2.6949783985988304E-3</v>
      </c>
      <c r="AU133" s="5">
        <f t="shared" si="370"/>
        <v>1.1164814057852755E-3</v>
      </c>
      <c r="AV133" s="5">
        <f t="shared" si="371"/>
        <v>3.4690372567894079E-4</v>
      </c>
      <c r="AW133" s="5">
        <f t="shared" si="372"/>
        <v>4.2737046854499729E-6</v>
      </c>
      <c r="AX133" s="5">
        <f t="shared" si="373"/>
        <v>3.5151044600875708E-4</v>
      </c>
      <c r="AY133" s="5">
        <f t="shared" si="374"/>
        <v>5.0462802286515836E-4</v>
      </c>
      <c r="AZ133" s="5">
        <f t="shared" si="375"/>
        <v>3.6222172676833461E-4</v>
      </c>
      <c r="BA133" s="5">
        <f t="shared" si="376"/>
        <v>1.7333504204818104E-4</v>
      </c>
      <c r="BB133" s="5">
        <f t="shared" si="377"/>
        <v>6.2209900555731698E-5</v>
      </c>
      <c r="BC133" s="5">
        <f t="shared" si="378"/>
        <v>1.7861693429898758E-5</v>
      </c>
      <c r="BD133" s="5">
        <f t="shared" si="379"/>
        <v>8.3489573091045542E-4</v>
      </c>
      <c r="BE133" s="5">
        <f t="shared" si="380"/>
        <v>1.0376471586737068E-3</v>
      </c>
      <c r="BF133" s="5">
        <f t="shared" si="381"/>
        <v>6.448180210057255E-4</v>
      </c>
      <c r="BG133" s="5">
        <f t="shared" si="382"/>
        <v>2.6713658667633675E-4</v>
      </c>
      <c r="BH133" s="5">
        <f t="shared" si="383"/>
        <v>8.3002436675599383E-5</v>
      </c>
      <c r="BI133" s="5">
        <f t="shared" si="384"/>
        <v>2.0631856024825517E-5</v>
      </c>
      <c r="BJ133" s="8">
        <f t="shared" si="385"/>
        <v>0.3261963026205858</v>
      </c>
      <c r="BK133" s="8">
        <f t="shared" si="386"/>
        <v>0.25847840200231004</v>
      </c>
      <c r="BL133" s="8">
        <f t="shared" si="387"/>
        <v>0.3809347001920157</v>
      </c>
      <c r="BM133" s="8">
        <f t="shared" si="388"/>
        <v>0.50005189153747853</v>
      </c>
      <c r="BN133" s="8">
        <f t="shared" si="389"/>
        <v>0.49891927561787636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1.25</v>
      </c>
      <c r="F134">
        <f>VLOOKUP(B134,home!$B$2:$E$405,3,FALSE)</f>
        <v>1.6</v>
      </c>
      <c r="G134">
        <f>VLOOKUP(C134,away!$B$2:$E$405,4,FALSE)</f>
        <v>0.5333</v>
      </c>
      <c r="H134">
        <f>VLOOKUP(A134,away!$A$2:$E$405,3,FALSE)</f>
        <v>0.84089999999999998</v>
      </c>
      <c r="I134">
        <f>VLOOKUP(C134,away!$B$2:$E$405,3,FALSE)</f>
        <v>1.5855999999999999</v>
      </c>
      <c r="J134">
        <f>VLOOKUP(B134,home!$B$2:$E$405,4,FALSE)</f>
        <v>0.59460000000000002</v>
      </c>
      <c r="K134" s="3">
        <f t="shared" si="334"/>
        <v>1.0666</v>
      </c>
      <c r="L134" s="3">
        <f t="shared" si="335"/>
        <v>0.79279863638399994</v>
      </c>
      <c r="M134" s="5">
        <f t="shared" si="336"/>
        <v>0.15576627437813581</v>
      </c>
      <c r="N134" s="5">
        <f t="shared" si="337"/>
        <v>0.16614030825171966</v>
      </c>
      <c r="O134" s="5">
        <f t="shared" si="338"/>
        <v>0.12349128992160208</v>
      </c>
      <c r="P134" s="5">
        <f t="shared" si="339"/>
        <v>0.13171580983038075</v>
      </c>
      <c r="Q134" s="5">
        <f t="shared" si="340"/>
        <v>8.8602626390642078E-2</v>
      </c>
      <c r="R134" s="5">
        <f t="shared" si="341"/>
        <v>4.8951863127573651E-2</v>
      </c>
      <c r="S134" s="5">
        <f t="shared" si="342"/>
        <v>2.7844690111090295E-2</v>
      </c>
      <c r="T134" s="5">
        <f t="shared" si="343"/>
        <v>7.0244041382542061E-2</v>
      </c>
      <c r="U134" s="5">
        <f t="shared" si="344"/>
        <v>5.2212057211870049E-2</v>
      </c>
      <c r="V134" s="5">
        <f t="shared" si="345"/>
        <v>2.6161603139064327E-3</v>
      </c>
      <c r="W134" s="5">
        <f t="shared" si="346"/>
        <v>3.1501187102752952E-2</v>
      </c>
      <c r="X134" s="5">
        <f t="shared" si="347"/>
        <v>2.4974098179539786E-2</v>
      </c>
      <c r="Y134" s="5">
        <f t="shared" si="348"/>
        <v>9.8997154908296373E-3</v>
      </c>
      <c r="Z134" s="5">
        <f t="shared" si="349"/>
        <v>1.29363234453322E-2</v>
      </c>
      <c r="AA134" s="5">
        <f t="shared" si="350"/>
        <v>1.3797882586791323E-2</v>
      </c>
      <c r="AB134" s="5">
        <f t="shared" si="351"/>
        <v>7.3584107835358119E-3</v>
      </c>
      <c r="AC134" s="5">
        <f t="shared" si="352"/>
        <v>1.3826391326042449E-4</v>
      </c>
      <c r="AD134" s="5">
        <f t="shared" si="353"/>
        <v>8.3997915409490739E-3</v>
      </c>
      <c r="AE134" s="5">
        <f t="shared" si="354"/>
        <v>6.6593432795742837E-3</v>
      </c>
      <c r="AF134" s="5">
        <f t="shared" si="355"/>
        <v>2.6397591356297225E-3</v>
      </c>
      <c r="AG134" s="5">
        <f t="shared" si="356"/>
        <v>6.9759914770315019E-4</v>
      </c>
      <c r="AH134" s="5">
        <f t="shared" si="357"/>
        <v>2.563974896820434E-3</v>
      </c>
      <c r="AI134" s="5">
        <f t="shared" si="358"/>
        <v>2.7347356249486747E-3</v>
      </c>
      <c r="AJ134" s="5">
        <f t="shared" si="359"/>
        <v>1.4584345087851279E-3</v>
      </c>
      <c r="AK134" s="5">
        <f t="shared" si="360"/>
        <v>5.1852208235673926E-4</v>
      </c>
      <c r="AL134" s="5">
        <f t="shared" si="361"/>
        <v>4.6766332129647739E-6</v>
      </c>
      <c r="AM134" s="5">
        <f t="shared" si="362"/>
        <v>1.7918435315152571E-3</v>
      </c>
      <c r="AN134" s="5">
        <f t="shared" si="363"/>
        <v>1.4205711083987867E-3</v>
      </c>
      <c r="AO134" s="5">
        <f t="shared" si="364"/>
        <v>5.6311341881253257E-4</v>
      </c>
      <c r="AP134" s="5">
        <f t="shared" si="365"/>
        <v>1.4881185018803607E-4</v>
      </c>
      <c r="AQ134" s="5">
        <f t="shared" si="366"/>
        <v>2.9494457976713765E-5</v>
      </c>
      <c r="AR134" s="5">
        <f t="shared" si="367"/>
        <v>4.0654316038440952E-4</v>
      </c>
      <c r="AS134" s="5">
        <f t="shared" si="368"/>
        <v>4.3361893486601114E-4</v>
      </c>
      <c r="AT134" s="5">
        <f t="shared" si="369"/>
        <v>2.3124897796404371E-4</v>
      </c>
      <c r="AU134" s="5">
        <f t="shared" si="370"/>
        <v>8.2216719965483011E-5</v>
      </c>
      <c r="AV134" s="5">
        <f t="shared" si="371"/>
        <v>2.1923088378796045E-5</v>
      </c>
      <c r="AW134" s="5">
        <f t="shared" si="372"/>
        <v>1.0984879132828034E-7</v>
      </c>
      <c r="AX134" s="5">
        <f t="shared" si="373"/>
        <v>3.1853005178569533E-4</v>
      </c>
      <c r="AY134" s="5">
        <f t="shared" si="374"/>
        <v>2.5253019070302417E-4</v>
      </c>
      <c r="AZ134" s="5">
        <f t="shared" si="375"/>
        <v>1.001027954175745E-4</v>
      </c>
      <c r="BA134" s="5">
        <f t="shared" si="376"/>
        <v>2.6453786568426531E-5</v>
      </c>
      <c r="BB134" s="5">
        <f t="shared" si="377"/>
        <v>5.2431314796604809E-6</v>
      </c>
      <c r="BC134" s="5">
        <f t="shared" si="378"/>
        <v>8.3134949749137087E-7</v>
      </c>
      <c r="BD134" s="5">
        <f t="shared" si="379"/>
        <v>5.371781053066691E-5</v>
      </c>
      <c r="BE134" s="5">
        <f t="shared" si="380"/>
        <v>5.7295416712009327E-5</v>
      </c>
      <c r="BF134" s="5">
        <f t="shared" si="381"/>
        <v>3.0555645732514566E-5</v>
      </c>
      <c r="BG134" s="5">
        <f t="shared" si="382"/>
        <v>1.0863550579433347E-5</v>
      </c>
      <c r="BH134" s="5">
        <f t="shared" si="383"/>
        <v>2.8967657620059018E-6</v>
      </c>
      <c r="BI134" s="5">
        <f t="shared" si="384"/>
        <v>6.1793807235109916E-7</v>
      </c>
      <c r="BJ134" s="8">
        <f t="shared" si="385"/>
        <v>0.41441599557422554</v>
      </c>
      <c r="BK134" s="8">
        <f t="shared" si="386"/>
        <v>0.31833840537068975</v>
      </c>
      <c r="BL134" s="8">
        <f t="shared" si="387"/>
        <v>0.25441866875323166</v>
      </c>
      <c r="BM134" s="8">
        <f t="shared" si="388"/>
        <v>0.28518880090151338</v>
      </c>
      <c r="BN134" s="8">
        <f t="shared" si="389"/>
        <v>0.71466817190005405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1.25</v>
      </c>
      <c r="F135">
        <f>VLOOKUP(B135,home!$B$2:$E$405,3,FALSE)</f>
        <v>0.8</v>
      </c>
      <c r="G135" t="e">
        <f>VLOOKUP(C135,away!$B$2:$E$405,4,FALSE)</f>
        <v>#N/A</v>
      </c>
      <c r="H135">
        <f>VLOOKUP(A135,away!$A$2:$E$405,3,FALSE)</f>
        <v>0.84089999999999998</v>
      </c>
      <c r="I135" t="e">
        <f>VLOOKUP(C135,away!$B$2:$E$405,3,FALSE)</f>
        <v>#N/A</v>
      </c>
      <c r="J135">
        <f>VLOOKUP(B135,home!$B$2:$E$405,4,FALSE)</f>
        <v>0.79279999999999995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1.3125</v>
      </c>
      <c r="F136">
        <f>VLOOKUP(B136,home!$B$2:$E$405,3,FALSE)</f>
        <v>0.50790000000000002</v>
      </c>
      <c r="G136">
        <f>VLOOKUP(C136,away!$B$2:$E$405,4,FALSE)</f>
        <v>0.60950000000000004</v>
      </c>
      <c r="H136">
        <f>VLOOKUP(A136,away!$A$2:$E$405,3,FALSE)</f>
        <v>1.2</v>
      </c>
      <c r="I136">
        <f>VLOOKUP(C136,away!$B$2:$E$405,3,FALSE)</f>
        <v>1.1667000000000001</v>
      </c>
      <c r="J136">
        <f>VLOOKUP(B136,home!$B$2:$E$405,4,FALSE)</f>
        <v>0.83330000000000004</v>
      </c>
      <c r="K136" s="3">
        <f t="shared" si="334"/>
        <v>0.40630412812500005</v>
      </c>
      <c r="L136" s="3">
        <f t="shared" si="335"/>
        <v>1.1666533320000001</v>
      </c>
      <c r="M136" s="5">
        <f t="shared" si="336"/>
        <v>0.20743080597064056</v>
      </c>
      <c r="N136" s="5">
        <f t="shared" si="337"/>
        <v>8.4279992766167156E-2</v>
      </c>
      <c r="O136" s="5">
        <f t="shared" si="338"/>
        <v>0.2419998409450933</v>
      </c>
      <c r="P136" s="5">
        <f t="shared" si="339"/>
        <v>9.8325534381584812E-2</v>
      </c>
      <c r="Q136" s="5">
        <f t="shared" si="340"/>
        <v>1.7121654489619428E-2</v>
      </c>
      <c r="R136" s="5">
        <f t="shared" si="341"/>
        <v>0.14116496039103157</v>
      </c>
      <c r="S136" s="5">
        <f t="shared" si="342"/>
        <v>1.1651970721254151E-2</v>
      </c>
      <c r="T136" s="5">
        <f t="shared" si="343"/>
        <v>1.9975035259667265E-2</v>
      </c>
      <c r="U136" s="5">
        <f t="shared" si="344"/>
        <v>5.7355906153478249E-2</v>
      </c>
      <c r="V136" s="5">
        <f t="shared" si="345"/>
        <v>6.1369125660151941E-4</v>
      </c>
      <c r="W136" s="5">
        <f t="shared" si="346"/>
        <v>2.3188662998207721E-3</v>
      </c>
      <c r="X136" s="5">
        <f t="shared" si="347"/>
        <v>2.7053130951484147E-3</v>
      </c>
      <c r="Y136" s="5">
        <f t="shared" si="348"/>
        <v>1.5780812682790659E-3</v>
      </c>
      <c r="Z136" s="5">
        <f t="shared" si="349"/>
        <v>5.4896857133948353E-2</v>
      </c>
      <c r="AA136" s="5">
        <f t="shared" si="350"/>
        <v>2.2304819674611572E-2</v>
      </c>
      <c r="AB136" s="5">
        <f t="shared" si="351"/>
        <v>4.531270155439201E-3</v>
      </c>
      <c r="AC136" s="5">
        <f t="shared" si="352"/>
        <v>1.8181219656686175E-5</v>
      </c>
      <c r="AD136" s="5">
        <f t="shared" si="353"/>
        <v>2.3554123754678088E-4</v>
      </c>
      <c r="AE136" s="5">
        <f t="shared" si="354"/>
        <v>2.7479496960735542E-4</v>
      </c>
      <c r="AF136" s="5">
        <f t="shared" si="355"/>
        <v>1.6029523345463E-4</v>
      </c>
      <c r="AG136" s="5">
        <f t="shared" si="356"/>
        <v>6.2336322737854E-5</v>
      </c>
      <c r="AH136" s="5">
        <f t="shared" si="357"/>
        <v>1.6011400322912199E-2</v>
      </c>
      <c r="AI136" s="5">
        <f t="shared" si="358"/>
        <v>6.5054980482611843E-3</v>
      </c>
      <c r="AJ136" s="5">
        <f t="shared" si="359"/>
        <v>1.321605356258825E-3</v>
      </c>
      <c r="AK136" s="5">
        <f t="shared" si="360"/>
        <v>1.7899123733335737E-4</v>
      </c>
      <c r="AL136" s="5">
        <f t="shared" si="361"/>
        <v>3.4472760785698716E-7</v>
      </c>
      <c r="AM136" s="5">
        <f t="shared" si="362"/>
        <v>1.9140275431785665E-5</v>
      </c>
      <c r="AN136" s="5">
        <f t="shared" si="363"/>
        <v>2.2330066107890485E-5</v>
      </c>
      <c r="AO136" s="5">
        <f t="shared" si="364"/>
        <v>1.3025723014275354E-5</v>
      </c>
      <c r="AP136" s="5">
        <f t="shared" si="365"/>
        <v>5.0655010521044765E-6</v>
      </c>
      <c r="AQ136" s="5">
        <f t="shared" si="366"/>
        <v>1.4774209201717977E-6</v>
      </c>
      <c r="AR136" s="5">
        <f t="shared" si="367"/>
        <v>3.7359507073422829E-3</v>
      </c>
      <c r="AS136" s="5">
        <f t="shared" si="368"/>
        <v>1.5179321948646832E-3</v>
      </c>
      <c r="AT136" s="5">
        <f t="shared" si="369"/>
        <v>3.0837105849368141E-4</v>
      </c>
      <c r="AU136" s="5">
        <f t="shared" si="370"/>
        <v>4.1764144686752883E-5</v>
      </c>
      <c r="AV136" s="5">
        <f t="shared" si="371"/>
        <v>4.2422360984593698E-6</v>
      </c>
      <c r="AW136" s="5">
        <f t="shared" si="372"/>
        <v>4.5390673370190928E-9</v>
      </c>
      <c r="AX136" s="5">
        <f t="shared" si="373"/>
        <v>1.2961288202306722E-6</v>
      </c>
      <c r="AY136" s="5">
        <f t="shared" si="374"/>
        <v>1.5121330068233427E-6</v>
      </c>
      <c r="AZ136" s="5">
        <f t="shared" si="375"/>
        <v>8.8206750541881593E-7</v>
      </c>
      <c r="BA136" s="5">
        <f t="shared" si="376"/>
        <v>3.430223314152633E-7</v>
      </c>
      <c r="BB136" s="5">
        <f t="shared" si="377"/>
        <v>1.0004703647400626E-7</v>
      </c>
      <c r="BC136" s="5">
        <f t="shared" si="378"/>
        <v>2.3344041691825016E-8</v>
      </c>
      <c r="BD136" s="5">
        <f t="shared" si="379"/>
        <v>7.2642655681810482E-4</v>
      </c>
      <c r="BE136" s="5">
        <f t="shared" si="380"/>
        <v>2.951501088148259E-4</v>
      </c>
      <c r="BF136" s="5">
        <f t="shared" si="381"/>
        <v>5.9960353814003359E-5</v>
      </c>
      <c r="BG136" s="5">
        <f t="shared" si="382"/>
        <v>8.1207130928217199E-6</v>
      </c>
      <c r="BH136" s="5">
        <f t="shared" si="383"/>
        <v>8.2486981323305022E-7</v>
      </c>
      <c r="BI136" s="5">
        <f t="shared" si="384"/>
        <v>6.7029602056457218E-8</v>
      </c>
      <c r="BJ136" s="8">
        <f t="shared" si="385"/>
        <v>0.12877710667131706</v>
      </c>
      <c r="BK136" s="8">
        <f t="shared" si="386"/>
        <v>0.31804204041035244</v>
      </c>
      <c r="BL136" s="8">
        <f t="shared" si="387"/>
        <v>0.49807310225786022</v>
      </c>
      <c r="BM136" s="8">
        <f t="shared" si="388"/>
        <v>0.20946480993540187</v>
      </c>
      <c r="BN136" s="8">
        <f t="shared" si="389"/>
        <v>0.79032278894413688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1.3125</v>
      </c>
      <c r="F137">
        <f>VLOOKUP(B137,home!$B$2:$E$405,3,FALSE)</f>
        <v>0.76190000000000002</v>
      </c>
      <c r="G137">
        <f>VLOOKUP(C137,away!$B$2:$E$405,4,FALSE)</f>
        <v>0.9143</v>
      </c>
      <c r="H137">
        <f>VLOOKUP(A137,away!$A$2:$E$405,3,FALSE)</f>
        <v>1.2</v>
      </c>
      <c r="I137">
        <f>VLOOKUP(C137,away!$B$2:$E$405,3,FALSE)</f>
        <v>2</v>
      </c>
      <c r="J137">
        <f>VLOOKUP(B137,home!$B$2:$E$405,4,FALSE)</f>
        <v>2</v>
      </c>
      <c r="K137" s="3">
        <f t="shared" si="334"/>
        <v>0.91429428562500004</v>
      </c>
      <c r="L137" s="3">
        <f t="shared" si="335"/>
        <v>4.8</v>
      </c>
      <c r="M137" s="5">
        <f t="shared" si="336"/>
        <v>3.298477483448289E-3</v>
      </c>
      <c r="N137" s="5">
        <f t="shared" si="337"/>
        <v>3.0157791143795008E-3</v>
      </c>
      <c r="O137" s="5">
        <f t="shared" si="338"/>
        <v>1.5832691920551787E-2</v>
      </c>
      <c r="P137" s="5">
        <f t="shared" si="339"/>
        <v>1.4475739749021603E-2</v>
      </c>
      <c r="Q137" s="5">
        <f t="shared" si="340"/>
        <v>1.3786548054922005E-3</v>
      </c>
      <c r="R137" s="5">
        <f t="shared" si="341"/>
        <v>3.799846060932429E-2</v>
      </c>
      <c r="S137" s="5">
        <f t="shared" si="342"/>
        <v>1.588210335927015E-2</v>
      </c>
      <c r="T137" s="5">
        <f t="shared" si="343"/>
        <v>6.6175430663625622E-3</v>
      </c>
      <c r="U137" s="5">
        <f t="shared" si="344"/>
        <v>3.4741775397651851E-2</v>
      </c>
      <c r="V137" s="5">
        <f t="shared" si="345"/>
        <v>7.7444887173793711E-3</v>
      </c>
      <c r="W137" s="5">
        <f t="shared" si="346"/>
        <v>4.2016540350365504E-4</v>
      </c>
      <c r="X137" s="5">
        <f t="shared" si="347"/>
        <v>2.0167939368175439E-3</v>
      </c>
      <c r="Y137" s="5">
        <f t="shared" si="348"/>
        <v>4.8403054483621057E-3</v>
      </c>
      <c r="Z137" s="5">
        <f t="shared" si="349"/>
        <v>6.0797536974918874E-2</v>
      </c>
      <c r="AA137" s="5">
        <f t="shared" si="350"/>
        <v>5.5586840636242973E-2</v>
      </c>
      <c r="AB137" s="5">
        <f t="shared" si="351"/>
        <v>2.5411365374832243E-2</v>
      </c>
      <c r="AC137" s="5">
        <f t="shared" si="352"/>
        <v>2.1242225338161725E-3</v>
      </c>
      <c r="AD137" s="5">
        <f t="shared" si="353"/>
        <v>9.6038706860178521E-5</v>
      </c>
      <c r="AE137" s="5">
        <f t="shared" si="354"/>
        <v>4.6098579292885687E-4</v>
      </c>
      <c r="AF137" s="5">
        <f t="shared" si="355"/>
        <v>1.1063659030292566E-3</v>
      </c>
      <c r="AG137" s="5">
        <f t="shared" si="356"/>
        <v>1.7701854448468109E-3</v>
      </c>
      <c r="AH137" s="5">
        <f t="shared" si="357"/>
        <v>7.2957044369902635E-2</v>
      </c>
      <c r="AI137" s="5">
        <f t="shared" si="358"/>
        <v>6.6704208763491549E-2</v>
      </c>
      <c r="AJ137" s="5">
        <f t="shared" si="359"/>
        <v>3.0493638449798688E-2</v>
      </c>
      <c r="AK137" s="5">
        <f t="shared" si="360"/>
        <v>9.2933864608552436E-3</v>
      </c>
      <c r="AL137" s="5">
        <f t="shared" si="361"/>
        <v>3.7289558862028515E-4</v>
      </c>
      <c r="AM137" s="5">
        <f t="shared" si="362"/>
        <v>1.7561528176215146E-5</v>
      </c>
      <c r="AN137" s="5">
        <f t="shared" si="363"/>
        <v>8.42953352458327E-5</v>
      </c>
      <c r="AO137" s="5">
        <f t="shared" si="364"/>
        <v>2.0230880458999847E-4</v>
      </c>
      <c r="AP137" s="5">
        <f t="shared" si="365"/>
        <v>3.2369408734399762E-4</v>
      </c>
      <c r="AQ137" s="5">
        <f t="shared" si="366"/>
        <v>3.8843290481279709E-4</v>
      </c>
      <c r="AR137" s="5">
        <f t="shared" si="367"/>
        <v>7.003876259510651E-2</v>
      </c>
      <c r="AS137" s="5">
        <f t="shared" si="368"/>
        <v>6.4036040412951883E-2</v>
      </c>
      <c r="AT137" s="5">
        <f t="shared" si="369"/>
        <v>2.9273892911806734E-2</v>
      </c>
      <c r="AU137" s="5">
        <f t="shared" si="370"/>
        <v>8.9216510024210313E-3</v>
      </c>
      <c r="AV137" s="5">
        <f t="shared" si="371"/>
        <v>2.0392536324635255E-3</v>
      </c>
      <c r="AW137" s="5">
        <f t="shared" si="372"/>
        <v>4.5458174108039649E-5</v>
      </c>
      <c r="AX137" s="5">
        <f t="shared" si="373"/>
        <v>2.6760674763926551E-6</v>
      </c>
      <c r="AY137" s="5">
        <f t="shared" si="374"/>
        <v>1.2845123886684743E-5</v>
      </c>
      <c r="AZ137" s="5">
        <f t="shared" si="375"/>
        <v>3.0828297328043388E-5</v>
      </c>
      <c r="BA137" s="5">
        <f t="shared" si="376"/>
        <v>4.9325275724869429E-5</v>
      </c>
      <c r="BB137" s="5">
        <f t="shared" si="377"/>
        <v>5.9190330869843297E-5</v>
      </c>
      <c r="BC137" s="5">
        <f t="shared" si="378"/>
        <v>5.6822717635049563E-5</v>
      </c>
      <c r="BD137" s="5">
        <f t="shared" si="379"/>
        <v>5.6031010076085207E-2</v>
      </c>
      <c r="BE137" s="5">
        <f t="shared" si="380"/>
        <v>5.1228832330361504E-2</v>
      </c>
      <c r="BF137" s="5">
        <f t="shared" si="381"/>
        <v>2.3419114329445385E-2</v>
      </c>
      <c r="BG137" s="5">
        <f t="shared" si="382"/>
        <v>7.1373208019368251E-3</v>
      </c>
      <c r="BH137" s="5">
        <f t="shared" si="383"/>
        <v>1.6314029059708202E-3</v>
      </c>
      <c r="BI137" s="5">
        <f t="shared" si="384"/>
        <v>2.9831647089622812E-4</v>
      </c>
      <c r="BJ137" s="8">
        <f t="shared" si="385"/>
        <v>2.2950798095672392E-2</v>
      </c>
      <c r="BK137" s="8">
        <f t="shared" si="386"/>
        <v>4.3910772555442554E-2</v>
      </c>
      <c r="BL137" s="8">
        <f t="shared" si="387"/>
        <v>0.66307500945209696</v>
      </c>
      <c r="BM137" s="8">
        <f t="shared" si="388"/>
        <v>0.71476692644613449</v>
      </c>
      <c r="BN137" s="8">
        <f t="shared" si="389"/>
        <v>7.5999803682217676E-2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1.3125</v>
      </c>
      <c r="F138">
        <f>VLOOKUP(B138,home!$B$2:$E$405,3,FALSE)</f>
        <v>1.5238</v>
      </c>
      <c r="G138">
        <f>VLOOKUP(C138,away!$B$2:$E$405,4,FALSE)</f>
        <v>1.3714</v>
      </c>
      <c r="H138">
        <f>VLOOKUP(A138,away!$A$2:$E$405,3,FALSE)</f>
        <v>1.2</v>
      </c>
      <c r="I138">
        <f>VLOOKUP(C138,away!$B$2:$E$405,3,FALSE)</f>
        <v>0.66669999999999996</v>
      </c>
      <c r="J138">
        <f>VLOOKUP(B138,home!$B$2:$E$405,4,FALSE)</f>
        <v>0.625</v>
      </c>
      <c r="K138" s="3">
        <f t="shared" si="334"/>
        <v>2.7427828574999999</v>
      </c>
      <c r="L138" s="3">
        <f t="shared" si="335"/>
        <v>0.50002499999999994</v>
      </c>
      <c r="M138" s="5">
        <f t="shared" si="336"/>
        <v>3.9054082703330863E-2</v>
      </c>
      <c r="N138" s="5">
        <f t="shared" si="337"/>
        <v>0.10711686855408313</v>
      </c>
      <c r="O138" s="5">
        <f t="shared" si="338"/>
        <v>1.9528017703733011E-2</v>
      </c>
      <c r="P138" s="5">
        <f t="shared" si="339"/>
        <v>5.3561112198755409E-2</v>
      </c>
      <c r="Q138" s="5">
        <f t="shared" si="340"/>
        <v>0.14689915540961007</v>
      </c>
      <c r="R138" s="5">
        <f t="shared" si="341"/>
        <v>4.8822485261545484E-3</v>
      </c>
      <c r="S138" s="5">
        <f t="shared" si="342"/>
        <v>1.8364230711549856E-2</v>
      </c>
      <c r="T138" s="5">
        <f t="shared" si="343"/>
        <v>7.3453250183690255E-2</v>
      </c>
      <c r="U138" s="5">
        <f t="shared" si="344"/>
        <v>1.3390947563591334E-2</v>
      </c>
      <c r="V138" s="5">
        <f t="shared" si="345"/>
        <v>2.7984230912040729E-3</v>
      </c>
      <c r="W138" s="5">
        <f t="shared" si="346"/>
        <v>0.13430416174623561</v>
      </c>
      <c r="X138" s="5">
        <f t="shared" si="347"/>
        <v>6.7155438477161447E-2</v>
      </c>
      <c r="Y138" s="5">
        <f t="shared" si="348"/>
        <v>1.6789699062271322E-2</v>
      </c>
      <c r="Z138" s="5">
        <f t="shared" si="349"/>
        <v>8.1374877309680943E-4</v>
      </c>
      <c r="AA138" s="5">
        <f t="shared" si="350"/>
        <v>2.2319361851615856E-3</v>
      </c>
      <c r="AB138" s="5">
        <f t="shared" si="351"/>
        <v>3.0608581538475728E-3</v>
      </c>
      <c r="AC138" s="5">
        <f t="shared" si="352"/>
        <v>2.3987033299783804E-4</v>
      </c>
      <c r="AD138" s="5">
        <f t="shared" si="353"/>
        <v>9.2091788132120572E-2</v>
      </c>
      <c r="AE138" s="5">
        <f t="shared" si="354"/>
        <v>4.6048196360763578E-2</v>
      </c>
      <c r="AF138" s="5">
        <f t="shared" si="355"/>
        <v>1.1512624692645402E-2</v>
      </c>
      <c r="AG138" s="5">
        <f t="shared" si="356"/>
        <v>1.9188667206466727E-3</v>
      </c>
      <c r="AH138" s="5">
        <f t="shared" si="357"/>
        <v>1.0172368256693299E-4</v>
      </c>
      <c r="AI138" s="5">
        <f t="shared" si="358"/>
        <v>2.7900597274635539E-4</v>
      </c>
      <c r="AJ138" s="5">
        <f t="shared" si="359"/>
        <v>3.8262639959440802E-4</v>
      </c>
      <c r="AK138" s="5">
        <f t="shared" si="360"/>
        <v>3.4982037654482899E-4</v>
      </c>
      <c r="AL138" s="5">
        <f t="shared" si="361"/>
        <v>1.3158902659623099E-5</v>
      </c>
      <c r="AM138" s="5">
        <f t="shared" si="362"/>
        <v>5.0517555561060426E-2</v>
      </c>
      <c r="AN138" s="5">
        <f t="shared" si="363"/>
        <v>2.5260040719419233E-2</v>
      </c>
      <c r="AO138" s="5">
        <f t="shared" si="364"/>
        <v>6.3153259303638E-3</v>
      </c>
      <c r="AP138" s="5">
        <f t="shared" si="365"/>
        <v>1.0526069494433865E-3</v>
      </c>
      <c r="AQ138" s="5">
        <f t="shared" si="366"/>
        <v>1.3158244747385727E-4</v>
      </c>
      <c r="AR138" s="5">
        <f t="shared" si="367"/>
        <v>1.0172876875106135E-5</v>
      </c>
      <c r="AS138" s="5">
        <f t="shared" si="368"/>
        <v>2.7901992304499271E-5</v>
      </c>
      <c r="AT138" s="5">
        <f t="shared" si="369"/>
        <v>3.8264553091438776E-5</v>
      </c>
      <c r="AU138" s="5">
        <f t="shared" si="370"/>
        <v>3.498378675636563E-5</v>
      </c>
      <c r="AV138" s="5">
        <f t="shared" si="371"/>
        <v>2.3988232651448794E-5</v>
      </c>
      <c r="AW138" s="5">
        <f t="shared" si="372"/>
        <v>5.0130301720774024E-7</v>
      </c>
      <c r="AX138" s="5">
        <f t="shared" si="373"/>
        <v>2.3093114232613385E-2</v>
      </c>
      <c r="AY138" s="5">
        <f t="shared" si="374"/>
        <v>1.1547134444162504E-2</v>
      </c>
      <c r="AZ138" s="5">
        <f t="shared" si="375"/>
        <v>2.8869279502211774E-3</v>
      </c>
      <c r="BA138" s="5">
        <f t="shared" si="376"/>
        <v>4.8117871610311481E-4</v>
      </c>
      <c r="BB138" s="5">
        <f t="shared" si="377"/>
        <v>6.0150346879864979E-5</v>
      </c>
      <c r="BC138" s="5">
        <f t="shared" si="378"/>
        <v>6.0153354397208972E-6</v>
      </c>
      <c r="BD138" s="5">
        <f t="shared" si="379"/>
        <v>8.4778212657915742E-7</v>
      </c>
      <c r="BE138" s="5">
        <f t="shared" si="380"/>
        <v>2.3252822836762078E-6</v>
      </c>
      <c r="BF138" s="5">
        <f t="shared" si="381"/>
        <v>3.1888721932577783E-6</v>
      </c>
      <c r="BG138" s="5">
        <f t="shared" si="382"/>
        <v>2.9154613288086198E-6</v>
      </c>
      <c r="BH138" s="5">
        <f t="shared" si="383"/>
        <v>1.9991193385901136E-6</v>
      </c>
      <c r="BI138" s="5">
        <f t="shared" si="384"/>
        <v>1.0966300503963398E-6</v>
      </c>
      <c r="BJ138" s="8">
        <f t="shared" si="385"/>
        <v>0.81864168197240872</v>
      </c>
      <c r="BK138" s="8">
        <f t="shared" si="386"/>
        <v>0.12557801238466018</v>
      </c>
      <c r="BL138" s="8">
        <f t="shared" si="387"/>
        <v>4.4354869152940735E-2</v>
      </c>
      <c r="BM138" s="8">
        <f t="shared" si="388"/>
        <v>0.60680019404629437</v>
      </c>
      <c r="BN138" s="8">
        <f t="shared" si="389"/>
        <v>0.37104148509566703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1.4943</v>
      </c>
      <c r="F139">
        <f>VLOOKUP(B139,home!$B$2:$E$405,3,FALSE)</f>
        <v>1.4601</v>
      </c>
      <c r="G139">
        <f>VLOOKUP(C139,away!$B$2:$E$405,4,FALSE)</f>
        <v>1.0596000000000001</v>
      </c>
      <c r="H139">
        <f>VLOOKUP(A139,away!$A$2:$E$405,3,FALSE)</f>
        <v>1.0455000000000001</v>
      </c>
      <c r="I139">
        <f>VLOOKUP(C139,away!$B$2:$E$405,3,FALSE)</f>
        <v>1.1158999999999999</v>
      </c>
      <c r="J139">
        <f>VLOOKUP(B139,home!$B$2:$E$405,4,FALSE)</f>
        <v>0.86950000000000005</v>
      </c>
      <c r="K139" s="3">
        <f t="shared" si="334"/>
        <v>2.3118643448279999</v>
      </c>
      <c r="L139" s="3">
        <f t="shared" si="335"/>
        <v>1.014422564775</v>
      </c>
      <c r="M139" s="5">
        <f t="shared" si="336"/>
        <v>3.5926255148525384E-2</v>
      </c>
      <c r="N139" s="5">
        <f t="shared" si="337"/>
        <v>8.3056628321069206E-2</v>
      </c>
      <c r="O139" s="5">
        <f t="shared" si="338"/>
        <v>3.6444403890528172E-2</v>
      </c>
      <c r="P139" s="5">
        <f t="shared" si="339"/>
        <v>8.4254517923022937E-2</v>
      </c>
      <c r="Q139" s="5">
        <f t="shared" si="340"/>
        <v>9.6007828808555684E-2</v>
      </c>
      <c r="R139" s="5">
        <f t="shared" si="341"/>
        <v>1.8485012833162787E-2</v>
      </c>
      <c r="S139" s="5">
        <f t="shared" si="342"/>
        <v>4.9398578846398124E-2</v>
      </c>
      <c r="T139" s="5">
        <f t="shared" si="343"/>
        <v>9.7392507938454193E-2</v>
      </c>
      <c r="U139" s="5">
        <f t="shared" si="344"/>
        <v>4.2734842082677062E-2</v>
      </c>
      <c r="V139" s="5">
        <f t="shared" si="345"/>
        <v>1.2872212287763916E-2</v>
      </c>
      <c r="W139" s="5">
        <f t="shared" si="346"/>
        <v>7.3985692082283436E-2</v>
      </c>
      <c r="X139" s="5">
        <f t="shared" si="347"/>
        <v>7.5052755518763378E-2</v>
      </c>
      <c r="Y139" s="5">
        <f t="shared" si="348"/>
        <v>3.8067604373387492E-2</v>
      </c>
      <c r="Z139" s="5">
        <f t="shared" si="349"/>
        <v>6.2505380427052611E-3</v>
      </c>
      <c r="AA139" s="5">
        <f t="shared" si="350"/>
        <v>1.445039603692129E-2</v>
      </c>
      <c r="AB139" s="5">
        <f t="shared" si="351"/>
        <v>1.6703677683201083E-2</v>
      </c>
      <c r="AC139" s="5">
        <f t="shared" si="352"/>
        <v>1.8867504357618745E-3</v>
      </c>
      <c r="AD139" s="5">
        <f t="shared" si="353"/>
        <v>4.2761220888113592E-2</v>
      </c>
      <c r="AE139" s="5">
        <f t="shared" si="354"/>
        <v>4.3377947366230497E-2</v>
      </c>
      <c r="AF139" s="5">
        <f t="shared" si="355"/>
        <v>2.2001784310963248E-2</v>
      </c>
      <c r="AG139" s="5">
        <f t="shared" si="356"/>
        <v>7.4397021567845648E-3</v>
      </c>
      <c r="AH139" s="5">
        <f t="shared" si="357"/>
        <v>1.5851717081261949E-3</v>
      </c>
      <c r="AI139" s="5">
        <f t="shared" si="358"/>
        <v>3.6647019524470477E-3</v>
      </c>
      <c r="AJ139" s="5">
        <f t="shared" si="359"/>
        <v>4.2361468891419429E-3</v>
      </c>
      <c r="AK139" s="5">
        <f t="shared" si="360"/>
        <v>3.2644656508204356E-3</v>
      </c>
      <c r="AL139" s="5">
        <f t="shared" si="361"/>
        <v>1.7699284019330366E-4</v>
      </c>
      <c r="AM139" s="5">
        <f t="shared" si="362"/>
        <v>1.9771628382508816E-2</v>
      </c>
      <c r="AN139" s="5">
        <f t="shared" si="363"/>
        <v>2.005678597356278E-2</v>
      </c>
      <c r="AO139" s="5">
        <f t="shared" si="364"/>
        <v>1.0173028134222399E-2</v>
      </c>
      <c r="AP139" s="5">
        <f t="shared" si="365"/>
        <v>3.4399164304820401E-3</v>
      </c>
      <c r="AQ139" s="5">
        <f t="shared" si="366"/>
        <v>8.7238221200531348E-4</v>
      </c>
      <c r="AR139" s="5">
        <f t="shared" si="367"/>
        <v>3.2160678995322859E-4</v>
      </c>
      <c r="AS139" s="5">
        <f t="shared" si="368"/>
        <v>7.435112707474572E-4</v>
      </c>
      <c r="AT139" s="5">
        <f t="shared" si="369"/>
        <v>8.5944859840940185E-4</v>
      </c>
      <c r="AU139" s="5">
        <f t="shared" si="370"/>
        <v>6.6230952362503139E-4</v>
      </c>
      <c r="AV139" s="5">
        <f t="shared" si="371"/>
        <v>3.8279244322718208E-4</v>
      </c>
      <c r="AW139" s="5">
        <f t="shared" si="372"/>
        <v>1.1530136420860817E-5</v>
      </c>
      <c r="AX139" s="5">
        <f t="shared" si="373"/>
        <v>7.6182204494519099E-3</v>
      </c>
      <c r="AY139" s="5">
        <f t="shared" si="374"/>
        <v>7.7280947273543604E-3</v>
      </c>
      <c r="AZ139" s="5">
        <f t="shared" si="375"/>
        <v>3.9197768370734815E-3</v>
      </c>
      <c r="BA139" s="5">
        <f t="shared" si="376"/>
        <v>1.3254366908032396E-3</v>
      </c>
      <c r="BB139" s="5">
        <f t="shared" si="377"/>
        <v>3.3613822183287779E-4</v>
      </c>
      <c r="BC139" s="5">
        <f t="shared" si="378"/>
        <v>6.8197239422123184E-5</v>
      </c>
      <c r="BD139" s="5">
        <f t="shared" si="379"/>
        <v>5.4374197452234791E-5</v>
      </c>
      <c r="BE139" s="5">
        <f t="shared" si="380"/>
        <v>1.257057683684591E-4</v>
      </c>
      <c r="BF139" s="5">
        <f t="shared" si="381"/>
        <v>1.4530734191512402E-4</v>
      </c>
      <c r="BG139" s="5">
        <f t="shared" si="382"/>
        <v>1.1197695427176876E-4</v>
      </c>
      <c r="BH139" s="5">
        <f t="shared" si="383"/>
        <v>6.4718882005834402E-5</v>
      </c>
      <c r="BI139" s="5">
        <f t="shared" si="384"/>
        <v>2.9924255149283788E-5</v>
      </c>
      <c r="BJ139" s="8">
        <f t="shared" si="385"/>
        <v>0.65445327706332446</v>
      </c>
      <c r="BK139" s="8">
        <f t="shared" si="386"/>
        <v>0.19224340220901986</v>
      </c>
      <c r="BL139" s="8">
        <f t="shared" si="387"/>
        <v>0.145070494752151</v>
      </c>
      <c r="BM139" s="8">
        <f t="shared" si="388"/>
        <v>0.63612650055140285</v>
      </c>
      <c r="BN139" s="8">
        <f t="shared" si="389"/>
        <v>0.35417464692486417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1.4943</v>
      </c>
      <c r="F140">
        <f>VLOOKUP(B140,home!$B$2:$E$405,3,FALSE)</f>
        <v>0.83650000000000002</v>
      </c>
      <c r="G140">
        <f>VLOOKUP(C140,away!$B$2:$E$405,4,FALSE)</f>
        <v>0.78069999999999995</v>
      </c>
      <c r="H140">
        <f>VLOOKUP(A140,away!$A$2:$E$405,3,FALSE)</f>
        <v>1.0455000000000001</v>
      </c>
      <c r="I140">
        <f>VLOOKUP(C140,away!$B$2:$E$405,3,FALSE)</f>
        <v>0.87680000000000002</v>
      </c>
      <c r="J140">
        <f>VLOOKUP(B140,home!$B$2:$E$405,4,FALSE)</f>
        <v>0.95650000000000002</v>
      </c>
      <c r="K140" s="3">
        <f t="shared" si="334"/>
        <v>0.97586090836499995</v>
      </c>
      <c r="L140" s="3">
        <f t="shared" si="335"/>
        <v>0.87681819360000013</v>
      </c>
      <c r="M140" s="5">
        <f t="shared" si="336"/>
        <v>0.15681647570053844</v>
      </c>
      <c r="N140" s="5">
        <f t="shared" si="337"/>
        <v>0.15303106842372535</v>
      </c>
      <c r="O140" s="5">
        <f t="shared" si="338"/>
        <v>0.13749953895046441</v>
      </c>
      <c r="P140" s="5">
        <f t="shared" si="339"/>
        <v>0.13418042497996888</v>
      </c>
      <c r="Q140" s="5">
        <f t="shared" si="340"/>
        <v>7.4668518720021532E-2</v>
      </c>
      <c r="R140" s="5">
        <f t="shared" si="341"/>
        <v>6.0281048681689521E-2</v>
      </c>
      <c r="S140" s="5">
        <f t="shared" si="342"/>
        <v>2.8702957338147914E-2</v>
      </c>
      <c r="T140" s="5">
        <f t="shared" si="343"/>
        <v>6.5470715702877075E-2</v>
      </c>
      <c r="U140" s="5">
        <f t="shared" si="344"/>
        <v>5.8825918923708316E-2</v>
      </c>
      <c r="V140" s="5">
        <f t="shared" si="345"/>
        <v>2.7288622268727748E-3</v>
      </c>
      <c r="W140" s="5">
        <f t="shared" si="346"/>
        <v>2.4288696168129745E-2</v>
      </c>
      <c r="X140" s="5">
        <f t="shared" si="347"/>
        <v>2.1296770699038764E-2</v>
      </c>
      <c r="Y140" s="5">
        <f t="shared" si="348"/>
        <v>9.33669800692229E-3</v>
      </c>
      <c r="Z140" s="5">
        <f t="shared" si="349"/>
        <v>1.7618506737797562E-2</v>
      </c>
      <c r="AA140" s="5">
        <f t="shared" si="350"/>
        <v>1.7193211989181997E-2</v>
      </c>
      <c r="AB140" s="5">
        <f t="shared" si="351"/>
        <v>8.3890917347375759E-3</v>
      </c>
      <c r="AC140" s="5">
        <f t="shared" si="352"/>
        <v>1.4593487852513796E-4</v>
      </c>
      <c r="AD140" s="5">
        <f t="shared" si="353"/>
        <v>5.9255972764081458E-3</v>
      </c>
      <c r="AE140" s="5">
        <f t="shared" si="354"/>
        <v>5.1956714999012703E-3</v>
      </c>
      <c r="AF140" s="5">
        <f t="shared" si="355"/>
        <v>2.2778296495412176E-3</v>
      </c>
      <c r="AG140" s="5">
        <f t="shared" si="356"/>
        <v>6.6574749287975064E-4</v>
      </c>
      <c r="AH140" s="5">
        <f t="shared" si="357"/>
        <v>3.862056812941272E-3</v>
      </c>
      <c r="AI140" s="5">
        <f t="shared" si="358"/>
        <v>3.7688302696341058E-3</v>
      </c>
      <c r="AJ140" s="5">
        <f t="shared" si="359"/>
        <v>1.8389270651993229E-3</v>
      </c>
      <c r="AK140" s="5">
        <f t="shared" si="360"/>
        <v>5.9817901208746504E-4</v>
      </c>
      <c r="AL140" s="5">
        <f t="shared" si="361"/>
        <v>4.9947823230759996E-6</v>
      </c>
      <c r="AM140" s="5">
        <f t="shared" si="362"/>
        <v>1.156511748152165E-3</v>
      </c>
      <c r="AN140" s="5">
        <f t="shared" si="363"/>
        <v>1.0140505418919595E-3</v>
      </c>
      <c r="AO140" s="5">
        <f t="shared" si="364"/>
        <v>4.445689821804045E-4</v>
      </c>
      <c r="AP140" s="5">
        <f t="shared" si="365"/>
        <v>1.2993539062867101E-4</v>
      </c>
      <c r="AQ140" s="5">
        <f t="shared" si="366"/>
        <v>2.848242862393542E-5</v>
      </c>
      <c r="AR140" s="5">
        <f t="shared" si="367"/>
        <v>6.7726433566074812E-4</v>
      </c>
      <c r="AS140" s="5">
        <f t="shared" si="368"/>
        <v>6.6091578980111577E-4</v>
      </c>
      <c r="AT140" s="5">
        <f t="shared" si="369"/>
        <v>3.2248094149404407E-4</v>
      </c>
      <c r="AU140" s="5">
        <f t="shared" si="370"/>
        <v>1.0489884816559276E-4</v>
      </c>
      <c r="AV140" s="5">
        <f t="shared" si="371"/>
        <v>2.5591671314329388E-5</v>
      </c>
      <c r="AW140" s="5">
        <f t="shared" si="372"/>
        <v>1.1871662432130958E-7</v>
      </c>
      <c r="AX140" s="5">
        <f t="shared" si="373"/>
        <v>1.8809910084776089E-4</v>
      </c>
      <c r="AY140" s="5">
        <f t="shared" si="374"/>
        <v>1.6492871382311794E-4</v>
      </c>
      <c r="AZ140" s="5">
        <f t="shared" si="375"/>
        <v>7.2306248463578808E-5</v>
      </c>
      <c r="BA140" s="5">
        <f t="shared" si="376"/>
        <v>2.1133144721275988E-5</v>
      </c>
      <c r="BB140" s="5">
        <f t="shared" si="377"/>
        <v>4.6324814448991476E-6</v>
      </c>
      <c r="BC140" s="5">
        <f t="shared" si="378"/>
        <v>8.1236880248039798E-7</v>
      </c>
      <c r="BD140" s="5">
        <f t="shared" si="379"/>
        <v>9.8972948563960168E-5</v>
      </c>
      <c r="BE140" s="5">
        <f t="shared" si="380"/>
        <v>9.6583831489188571E-5</v>
      </c>
      <c r="BF140" s="5">
        <f t="shared" si="381"/>
        <v>4.7126192765205818E-5</v>
      </c>
      <c r="BG140" s="5">
        <f t="shared" si="382"/>
        <v>1.5329536426545949E-5</v>
      </c>
      <c r="BH140" s="5">
        <f t="shared" si="383"/>
        <v>3.739873835505871E-6</v>
      </c>
      <c r="BI140" s="5">
        <f t="shared" si="384"/>
        <v>7.2991933565745134E-7</v>
      </c>
      <c r="BJ140" s="8">
        <f t="shared" si="385"/>
        <v>0.36538277478902531</v>
      </c>
      <c r="BK140" s="8">
        <f t="shared" si="386"/>
        <v>0.3227445786201994</v>
      </c>
      <c r="BL140" s="8">
        <f t="shared" si="387"/>
        <v>0.29431043732849588</v>
      </c>
      <c r="BM140" s="8">
        <f t="shared" si="388"/>
        <v>0.28341441202191126</v>
      </c>
      <c r="BN140" s="8">
        <f t="shared" si="389"/>
        <v>0.71647707545640815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1.4943</v>
      </c>
      <c r="F141">
        <f>VLOOKUP(B141,home!$B$2:$E$405,3,FALSE)</f>
        <v>1.0342</v>
      </c>
      <c r="G141">
        <f>VLOOKUP(C141,away!$B$2:$E$405,4,FALSE)</f>
        <v>1.1558999999999999</v>
      </c>
      <c r="H141">
        <f>VLOOKUP(A141,away!$A$2:$E$405,3,FALSE)</f>
        <v>1.0455000000000001</v>
      </c>
      <c r="I141">
        <f>VLOOKUP(C141,away!$B$2:$E$405,3,FALSE)</f>
        <v>1.2173</v>
      </c>
      <c r="J141">
        <f>VLOOKUP(B141,home!$B$2:$E$405,4,FALSE)</f>
        <v>1.3912</v>
      </c>
      <c r="K141" s="3">
        <f t="shared" si="334"/>
        <v>1.7863337088539999</v>
      </c>
      <c r="L141" s="3">
        <f t="shared" si="335"/>
        <v>1.77056236308</v>
      </c>
      <c r="M141" s="5">
        <f t="shared" si="336"/>
        <v>2.8527233917301782E-2</v>
      </c>
      <c r="N141" s="5">
        <f t="shared" si="337"/>
        <v>5.0959159566839309E-2</v>
      </c>
      <c r="O141" s="5">
        <f t="shared" si="338"/>
        <v>5.0509246696753766E-2</v>
      </c>
      <c r="P141" s="5">
        <f t="shared" si="339"/>
        <v>9.0226369983233801E-2</v>
      </c>
      <c r="Q141" s="5">
        <f t="shared" si="340"/>
        <v>4.5515032254557435E-2</v>
      </c>
      <c r="R141" s="5">
        <f t="shared" si="341"/>
        <v>4.4714885594397527E-2</v>
      </c>
      <c r="S141" s="5">
        <f t="shared" si="342"/>
        <v>7.1342334345760025E-2</v>
      </c>
      <c r="T141" s="5">
        <f t="shared" si="343"/>
        <v>8.0587203064291638E-2</v>
      </c>
      <c r="U141" s="5">
        <f t="shared" si="344"/>
        <v>7.9875707424822417E-2</v>
      </c>
      <c r="V141" s="5">
        <f t="shared" si="345"/>
        <v>2.5071402423570855E-2</v>
      </c>
      <c r="W141" s="5">
        <f t="shared" si="346"/>
        <v>2.7101678791964345E-2</v>
      </c>
      <c r="X141" s="5">
        <f t="shared" si="347"/>
        <v>4.7985212445335511E-2</v>
      </c>
      <c r="Y141" s="5">
        <f t="shared" si="348"/>
        <v>4.2480405570054544E-2</v>
      </c>
      <c r="Z141" s="5">
        <f t="shared" si="349"/>
        <v>2.6390164500956111E-2</v>
      </c>
      <c r="AA141" s="5">
        <f t="shared" si="350"/>
        <v>4.7141640430260097E-2</v>
      </c>
      <c r="AB141" s="5">
        <f t="shared" si="351"/>
        <v>4.21053506956241E-2</v>
      </c>
      <c r="AC141" s="5">
        <f t="shared" si="352"/>
        <v>4.956013343304911E-3</v>
      </c>
      <c r="AD141" s="5">
        <f t="shared" si="353"/>
        <v>1.2103160598154862E-2</v>
      </c>
      <c r="AE141" s="5">
        <f t="shared" si="354"/>
        <v>2.1429400629405817E-2</v>
      </c>
      <c r="AF141" s="5">
        <f t="shared" si="355"/>
        <v>1.8971045108894406E-2</v>
      </c>
      <c r="AG141" s="5">
        <f t="shared" si="356"/>
        <v>1.1196472819367118E-2</v>
      </c>
      <c r="AH141" s="5">
        <f t="shared" si="357"/>
        <v>1.16813580052207E-2</v>
      </c>
      <c r="AI141" s="5">
        <f t="shared" si="358"/>
        <v>2.0866803569917252E-2</v>
      </c>
      <c r="AJ141" s="5">
        <f t="shared" si="359"/>
        <v>1.863753730648909E-2</v>
      </c>
      <c r="AK141" s="5">
        <f t="shared" si="360"/>
        <v>1.1097620380201817E-2</v>
      </c>
      <c r="AL141" s="5">
        <f t="shared" si="361"/>
        <v>6.2699817984619634E-4</v>
      </c>
      <c r="AM141" s="5">
        <f t="shared" si="362"/>
        <v>4.3240567520315158E-3</v>
      </c>
      <c r="AN141" s="5">
        <f t="shared" si="363"/>
        <v>7.6560121409689494E-3</v>
      </c>
      <c r="AO141" s="5">
        <f t="shared" si="364"/>
        <v>6.7777234740415788E-3</v>
      </c>
      <c r="AP141" s="5">
        <f t="shared" si="365"/>
        <v>4.0001273635006142E-3</v>
      </c>
      <c r="AQ141" s="5">
        <f t="shared" si="366"/>
        <v>1.7706187393351552E-3</v>
      </c>
      <c r="AR141" s="5">
        <f t="shared" si="367"/>
        <v>4.1365145667414064E-3</v>
      </c>
      <c r="AS141" s="5">
        <f t="shared" si="368"/>
        <v>7.3891954077357717E-3</v>
      </c>
      <c r="AT141" s="5">
        <f t="shared" si="369"/>
        <v>6.5997844190737939E-3</v>
      </c>
      <c r="AU141" s="5">
        <f t="shared" si="370"/>
        <v>3.9298057929869779E-3</v>
      </c>
      <c r="AV141" s="5">
        <f t="shared" si="371"/>
        <v>1.7549861393155901E-3</v>
      </c>
      <c r="AW141" s="5">
        <f t="shared" si="372"/>
        <v>5.5085538726504621E-5</v>
      </c>
      <c r="AX141" s="5">
        <f t="shared" si="373"/>
        <v>1.287368055858605E-3</v>
      </c>
      <c r="AY141" s="5">
        <f t="shared" si="374"/>
        <v>2.2793654271347167E-3</v>
      </c>
      <c r="AZ141" s="5">
        <f t="shared" si="375"/>
        <v>2.0178793184952495E-3</v>
      </c>
      <c r="BA141" s="5">
        <f t="shared" si="376"/>
        <v>1.1909270581884029E-3</v>
      </c>
      <c r="BB141" s="5">
        <f t="shared" si="377"/>
        <v>5.2715265660049297E-4</v>
      </c>
      <c r="BC141" s="5">
        <f t="shared" si="378"/>
        <v>1.8667133067489368E-4</v>
      </c>
      <c r="BD141" s="5">
        <f t="shared" si="379"/>
        <v>1.220659501034084E-3</v>
      </c>
      <c r="BE141" s="5">
        <f t="shared" si="380"/>
        <v>2.180505213730088E-3</v>
      </c>
      <c r="BF141" s="5">
        <f t="shared" si="381"/>
        <v>1.9475549828089763E-3</v>
      </c>
      <c r="BG141" s="5">
        <f t="shared" si="382"/>
        <v>1.1596610385460825E-3</v>
      </c>
      <c r="BH141" s="5">
        <f t="shared" si="383"/>
        <v>5.1788540099987604E-4</v>
      </c>
      <c r="BI141" s="5">
        <f t="shared" si="384"/>
        <v>1.8502322982588999E-4</v>
      </c>
      <c r="BJ141" s="8">
        <f t="shared" si="385"/>
        <v>0.39034667316569516</v>
      </c>
      <c r="BK141" s="8">
        <f t="shared" si="386"/>
        <v>0.22302971762015231</v>
      </c>
      <c r="BL141" s="8">
        <f t="shared" si="387"/>
        <v>0.35765172579648524</v>
      </c>
      <c r="BM141" s="8">
        <f t="shared" si="388"/>
        <v>0.68474207318179681</v>
      </c>
      <c r="BN141" s="8">
        <f t="shared" si="389"/>
        <v>0.31045192801308358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2</v>
      </c>
      <c r="F142">
        <f>VLOOKUP(B142,home!$B$2:$E$405,3,FALSE)</f>
        <v>0.75</v>
      </c>
      <c r="G142">
        <f>VLOOKUP(C142,away!$B$2:$E$405,4,FALSE)</f>
        <v>1</v>
      </c>
      <c r="H142">
        <f>VLOOKUP(A142,away!$A$2:$E$405,3,FALSE)</f>
        <v>1.6135999999999999</v>
      </c>
      <c r="I142">
        <f>VLOOKUP(C142,away!$B$2:$E$405,3,FALSE)</f>
        <v>0.77470000000000006</v>
      </c>
      <c r="J142">
        <f>VLOOKUP(B142,home!$B$2:$E$405,4,FALSE)</f>
        <v>1.2395</v>
      </c>
      <c r="K142" s="3">
        <f t="shared" si="334"/>
        <v>1.5</v>
      </c>
      <c r="L142" s="3">
        <f t="shared" si="335"/>
        <v>1.5494443128400002</v>
      </c>
      <c r="M142" s="5">
        <f t="shared" si="336"/>
        <v>4.7385248450630024E-2</v>
      </c>
      <c r="N142" s="5">
        <f t="shared" si="337"/>
        <v>7.107787267594505E-2</v>
      </c>
      <c r="O142" s="5">
        <f t="shared" si="338"/>
        <v>7.3420803724339109E-2</v>
      </c>
      <c r="P142" s="5">
        <f t="shared" si="339"/>
        <v>0.11013120558650867</v>
      </c>
      <c r="Q142" s="5">
        <f t="shared" si="340"/>
        <v>5.3308404506958791E-2</v>
      </c>
      <c r="R142" s="5">
        <f t="shared" si="341"/>
        <v>5.6880723387409592E-2</v>
      </c>
      <c r="S142" s="5">
        <f t="shared" si="342"/>
        <v>6.3990813810835795E-2</v>
      </c>
      <c r="T142" s="5">
        <f t="shared" si="343"/>
        <v>8.2598404189881514E-2</v>
      </c>
      <c r="U142" s="5">
        <f t="shared" si="344"/>
        <v>8.5321085081114384E-2</v>
      </c>
      <c r="V142" s="5">
        <f t="shared" si="345"/>
        <v>1.6525033755533814E-2</v>
      </c>
      <c r="W142" s="5">
        <f t="shared" si="346"/>
        <v>2.6654202253479399E-2</v>
      </c>
      <c r="X142" s="5">
        <f t="shared" si="347"/>
        <v>4.1299202094940764E-2</v>
      </c>
      <c r="Y142" s="5">
        <f t="shared" si="348"/>
        <v>3.1995406905417904E-2</v>
      </c>
      <c r="Z142" s="5">
        <f t="shared" si="349"/>
        <v>2.9377837787615657E-2</v>
      </c>
      <c r="AA142" s="5">
        <f t="shared" si="350"/>
        <v>4.4066756681423493E-2</v>
      </c>
      <c r="AB142" s="5">
        <f t="shared" si="351"/>
        <v>3.3050067511067621E-2</v>
      </c>
      <c r="AC142" s="5">
        <f t="shared" si="352"/>
        <v>2.4004330848750844E-3</v>
      </c>
      <c r="AD142" s="5">
        <f t="shared" si="353"/>
        <v>9.9953258450547772E-3</v>
      </c>
      <c r="AE142" s="5">
        <f t="shared" si="354"/>
        <v>1.5487200785602789E-2</v>
      </c>
      <c r="AF142" s="5">
        <f t="shared" si="355"/>
        <v>1.1998277589531717E-2</v>
      </c>
      <c r="AG142" s="5">
        <f t="shared" si="356"/>
        <v>6.1968876583251816E-3</v>
      </c>
      <c r="AH142" s="5">
        <f t="shared" si="357"/>
        <v>1.1379830920889284E-2</v>
      </c>
      <c r="AI142" s="5">
        <f t="shared" si="358"/>
        <v>1.7069746381333926E-2</v>
      </c>
      <c r="AJ142" s="5">
        <f t="shared" si="359"/>
        <v>1.2802309786000447E-2</v>
      </c>
      <c r="AK142" s="5">
        <f t="shared" si="360"/>
        <v>6.4011548930002242E-3</v>
      </c>
      <c r="AL142" s="5">
        <f t="shared" si="361"/>
        <v>2.2316024350276024E-4</v>
      </c>
      <c r="AM142" s="5">
        <f t="shared" si="362"/>
        <v>2.9985977535164302E-3</v>
      </c>
      <c r="AN142" s="5">
        <f t="shared" si="363"/>
        <v>4.6461602356808324E-3</v>
      </c>
      <c r="AO142" s="5">
        <f t="shared" si="364"/>
        <v>3.5994832768595116E-3</v>
      </c>
      <c r="AP142" s="5">
        <f t="shared" si="365"/>
        <v>1.8590662974975526E-3</v>
      </c>
      <c r="AQ142" s="5">
        <f t="shared" si="366"/>
        <v>7.2012992546252466E-4</v>
      </c>
      <c r="AR142" s="5">
        <f t="shared" si="367"/>
        <v>3.5264828602905342E-3</v>
      </c>
      <c r="AS142" s="5">
        <f t="shared" si="368"/>
        <v>5.2897242904358013E-3</v>
      </c>
      <c r="AT142" s="5">
        <f t="shared" si="369"/>
        <v>3.9672932178268514E-3</v>
      </c>
      <c r="AU142" s="5">
        <f t="shared" si="370"/>
        <v>1.9836466089134261E-3</v>
      </c>
      <c r="AV142" s="5">
        <f t="shared" si="371"/>
        <v>7.4386747834253491E-4</v>
      </c>
      <c r="AW142" s="5">
        <f t="shared" si="372"/>
        <v>1.4407265422805917E-5</v>
      </c>
      <c r="AX142" s="5">
        <f t="shared" si="373"/>
        <v>7.4964943837910842E-4</v>
      </c>
      <c r="AY142" s="5">
        <f t="shared" si="374"/>
        <v>1.1615400589202094E-3</v>
      </c>
      <c r="AZ142" s="5">
        <f t="shared" si="375"/>
        <v>8.9987081921487897E-4</v>
      </c>
      <c r="BA142" s="5">
        <f t="shared" si="376"/>
        <v>4.6476657437438868E-4</v>
      </c>
      <c r="BB142" s="5">
        <f t="shared" si="377"/>
        <v>1.8003248136563138E-4</v>
      </c>
      <c r="BC142" s="5">
        <f t="shared" si="378"/>
        <v>5.5790060875690129E-5</v>
      </c>
      <c r="BD142" s="5">
        <f t="shared" si="379"/>
        <v>9.1068146870081773E-4</v>
      </c>
      <c r="BE142" s="5">
        <f t="shared" si="380"/>
        <v>1.3660222030512266E-3</v>
      </c>
      <c r="BF142" s="5">
        <f t="shared" si="381"/>
        <v>1.0245166522884202E-3</v>
      </c>
      <c r="BG142" s="5">
        <f t="shared" si="382"/>
        <v>5.1225832614421019E-4</v>
      </c>
      <c r="BH142" s="5">
        <f t="shared" si="383"/>
        <v>1.9209687230407885E-4</v>
      </c>
      <c r="BI142" s="5">
        <f t="shared" si="384"/>
        <v>5.7629061691223595E-5</v>
      </c>
      <c r="BJ142" s="8">
        <f t="shared" si="385"/>
        <v>0.36794627142728459</v>
      </c>
      <c r="BK142" s="8">
        <f t="shared" si="386"/>
        <v>0.24181743499080641</v>
      </c>
      <c r="BL142" s="8">
        <f t="shared" si="387"/>
        <v>0.35996669740656717</v>
      </c>
      <c r="BM142" s="8">
        <f t="shared" si="388"/>
        <v>0.58575685048698545</v>
      </c>
      <c r="BN142" s="8">
        <f t="shared" si="389"/>
        <v>0.4122042583317912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2</v>
      </c>
      <c r="F143">
        <f>VLOOKUP(B143,home!$B$2:$E$405,3,FALSE)</f>
        <v>1.6</v>
      </c>
      <c r="G143">
        <f>VLOOKUP(C143,away!$B$2:$E$405,4,FALSE)</f>
        <v>1.7</v>
      </c>
      <c r="H143">
        <f>VLOOKUP(A143,away!$A$2:$E$405,3,FALSE)</f>
        <v>1.6135999999999999</v>
      </c>
      <c r="I143">
        <f>VLOOKUP(C143,away!$B$2:$E$405,3,FALSE)</f>
        <v>0.74370000000000003</v>
      </c>
      <c r="J143">
        <f>VLOOKUP(B143,home!$B$2:$E$405,4,FALSE)</f>
        <v>0.61970000000000003</v>
      </c>
      <c r="K143" s="3">
        <f t="shared" si="334"/>
        <v>5.44</v>
      </c>
      <c r="L143" s="3">
        <f t="shared" si="335"/>
        <v>0.74366126810399991</v>
      </c>
      <c r="M143" s="5">
        <f t="shared" si="336"/>
        <v>2.0628613231769553E-3</v>
      </c>
      <c r="N143" s="5">
        <f t="shared" si="337"/>
        <v>1.1221965598082638E-2</v>
      </c>
      <c r="O143" s="5">
        <f t="shared" si="338"/>
        <v>1.5340700675164696E-3</v>
      </c>
      <c r="P143" s="5">
        <f t="shared" si="339"/>
        <v>8.3453411672895963E-3</v>
      </c>
      <c r="Q143" s="5">
        <f t="shared" si="340"/>
        <v>3.0523746426784779E-2</v>
      </c>
      <c r="R143" s="5">
        <f t="shared" si="341"/>
        <v>5.7041424588484318E-4</v>
      </c>
      <c r="S143" s="5">
        <f t="shared" si="342"/>
        <v>8.4403055135088487E-3</v>
      </c>
      <c r="T143" s="5">
        <f t="shared" si="343"/>
        <v>2.2699327975027703E-2</v>
      </c>
      <c r="U143" s="5">
        <f t="shared" si="344"/>
        <v>3.1030534976135473E-3</v>
      </c>
      <c r="V143" s="5">
        <f t="shared" si="345"/>
        <v>3.7939335510449772E-3</v>
      </c>
      <c r="W143" s="5">
        <f t="shared" si="346"/>
        <v>5.5349726853903082E-2</v>
      </c>
      <c r="X143" s="5">
        <f t="shared" si="347"/>
        <v>4.1161448061383582E-2</v>
      </c>
      <c r="Y143" s="5">
        <f t="shared" si="348"/>
        <v>1.5305087331162719E-2</v>
      </c>
      <c r="Z143" s="5">
        <f t="shared" si="349"/>
        <v>1.4139832714643645E-4</v>
      </c>
      <c r="AA143" s="5">
        <f t="shared" si="350"/>
        <v>7.6920689967661438E-4</v>
      </c>
      <c r="AB143" s="5">
        <f t="shared" si="351"/>
        <v>2.0922427671203913E-3</v>
      </c>
      <c r="AC143" s="5">
        <f t="shared" si="352"/>
        <v>9.5927648812862238E-4</v>
      </c>
      <c r="AD143" s="5">
        <f t="shared" si="353"/>
        <v>7.5275628521308188E-2</v>
      </c>
      <c r="AE143" s="5">
        <f t="shared" si="354"/>
        <v>5.5979569363481668E-2</v>
      </c>
      <c r="AF143" s="5">
        <f t="shared" si="355"/>
        <v>2.0814918770381299E-2</v>
      </c>
      <c r="AG143" s="5">
        <f t="shared" si="356"/>
        <v>5.1597496294211688E-3</v>
      </c>
      <c r="AH143" s="5">
        <f t="shared" si="357"/>
        <v>2.6288114818375788E-5</v>
      </c>
      <c r="AI143" s="5">
        <f t="shared" si="358"/>
        <v>1.430073446119643E-4</v>
      </c>
      <c r="AJ143" s="5">
        <f t="shared" si="359"/>
        <v>3.8897997734454293E-4</v>
      </c>
      <c r="AK143" s="5">
        <f t="shared" si="360"/>
        <v>7.0535035891810475E-4</v>
      </c>
      <c r="AL143" s="5">
        <f t="shared" si="361"/>
        <v>1.5523078507020046E-4</v>
      </c>
      <c r="AM143" s="5">
        <f t="shared" si="362"/>
        <v>8.1899883831183296E-2</v>
      </c>
      <c r="AN143" s="5">
        <f t="shared" si="363"/>
        <v>6.0905771467468048E-2</v>
      </c>
      <c r="AO143" s="5">
        <f t="shared" si="364"/>
        <v>2.2646631622174847E-2</v>
      </c>
      <c r="AP143" s="5">
        <f t="shared" si="365"/>
        <v>5.6138075968102307E-3</v>
      </c>
      <c r="AQ143" s="5">
        <f t="shared" si="366"/>
        <v>1.043692819083941E-3</v>
      </c>
      <c r="AR143" s="5">
        <f t="shared" si="367"/>
        <v>3.9098905603793785E-6</v>
      </c>
      <c r="AS143" s="5">
        <f t="shared" si="368"/>
        <v>2.1269804648463822E-5</v>
      </c>
      <c r="AT143" s="5">
        <f t="shared" si="369"/>
        <v>5.7853868643821603E-5</v>
      </c>
      <c r="AU143" s="5">
        <f t="shared" si="370"/>
        <v>1.0490834847412987E-4</v>
      </c>
      <c r="AV143" s="5">
        <f t="shared" si="371"/>
        <v>1.4267535392481663E-4</v>
      </c>
      <c r="AW143" s="5">
        <f t="shared" si="372"/>
        <v>1.744413406275058E-5</v>
      </c>
      <c r="AX143" s="5">
        <f t="shared" si="373"/>
        <v>7.4255894673606201E-2</v>
      </c>
      <c r="AY143" s="5">
        <f t="shared" si="374"/>
        <v>5.5221232797171033E-2</v>
      </c>
      <c r="AZ143" s="5">
        <f t="shared" si="375"/>
        <v>2.0532946004105199E-2</v>
      </c>
      <c r="BA143" s="5">
        <f t="shared" si="376"/>
        <v>5.0898522211079433E-3</v>
      </c>
      <c r="BB143" s="5">
        <f t="shared" si="377"/>
        <v>9.4628148930277331E-4</v>
      </c>
      <c r="BC143" s="5">
        <f t="shared" si="378"/>
        <v>1.4074257846364844E-4</v>
      </c>
      <c r="BD143" s="5">
        <f t="shared" si="379"/>
        <v>4.8460569537993123E-7</v>
      </c>
      <c r="BE143" s="5">
        <f t="shared" si="380"/>
        <v>2.636254982866826E-6</v>
      </c>
      <c r="BF143" s="5">
        <f t="shared" si="381"/>
        <v>7.1706135533977666E-6</v>
      </c>
      <c r="BG143" s="5">
        <f t="shared" si="382"/>
        <v>1.3002712576827956E-5</v>
      </c>
      <c r="BH143" s="5">
        <f t="shared" si="383"/>
        <v>1.7683689104486018E-5</v>
      </c>
      <c r="BI143" s="5">
        <f t="shared" si="384"/>
        <v>1.9239853745680786E-5</v>
      </c>
      <c r="BJ143" s="8">
        <f t="shared" si="385"/>
        <v>0.66178790563141388</v>
      </c>
      <c r="BK143" s="8">
        <f t="shared" si="386"/>
        <v>7.8978181625390234E-2</v>
      </c>
      <c r="BL143" s="8">
        <f t="shared" si="387"/>
        <v>9.7234482694151039E-3</v>
      </c>
      <c r="BM143" s="8">
        <f t="shared" si="388"/>
        <v>0.6411687463615221</v>
      </c>
      <c r="BN143" s="8">
        <f t="shared" si="389"/>
        <v>5.4258398828735281E-2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2</v>
      </c>
      <c r="F144">
        <f>VLOOKUP(B144,home!$B$2:$E$405,3,FALSE)</f>
        <v>1</v>
      </c>
      <c r="G144">
        <f>VLOOKUP(C144,away!$B$2:$E$405,4,FALSE)</f>
        <v>0.83330000000000004</v>
      </c>
      <c r="H144">
        <f>VLOOKUP(A144,away!$A$2:$E$405,3,FALSE)</f>
        <v>1.6135999999999999</v>
      </c>
      <c r="I144">
        <f>VLOOKUP(C144,away!$B$2:$E$405,3,FALSE)</f>
        <v>1.446</v>
      </c>
      <c r="J144">
        <f>VLOOKUP(B144,home!$B$2:$E$405,4,FALSE)</f>
        <v>1.3633999999999999</v>
      </c>
      <c r="K144" s="3">
        <f t="shared" si="334"/>
        <v>1.6666000000000001</v>
      </c>
      <c r="L144" s="3">
        <f t="shared" si="335"/>
        <v>3.1811743190399997</v>
      </c>
      <c r="M144" s="5">
        <f t="shared" si="336"/>
        <v>7.8458204240214376E-3</v>
      </c>
      <c r="N144" s="5">
        <f t="shared" si="337"/>
        <v>1.3075844318674128E-2</v>
      </c>
      <c r="O144" s="5">
        <f t="shared" si="338"/>
        <v>2.4958922444696517E-2</v>
      </c>
      <c r="P144" s="5">
        <f t="shared" si="339"/>
        <v>4.1596540146331219E-2</v>
      </c>
      <c r="Q144" s="5">
        <f t="shared" si="340"/>
        <v>1.0896101070751153E-2</v>
      </c>
      <c r="R144" s="5">
        <f t="shared" si="341"/>
        <v>3.9699341555989802E-2</v>
      </c>
      <c r="S144" s="5">
        <f t="shared" si="342"/>
        <v>5.5133563433589279E-2</v>
      </c>
      <c r="T144" s="5">
        <f t="shared" si="343"/>
        <v>3.4662396903937812E-2</v>
      </c>
      <c r="U144" s="5">
        <f t="shared" si="344"/>
        <v>6.6162922637212615E-2</v>
      </c>
      <c r="V144" s="5">
        <f t="shared" si="345"/>
        <v>3.2478233432046769E-2</v>
      </c>
      <c r="W144" s="5">
        <f t="shared" si="346"/>
        <v>6.0531473481712913E-3</v>
      </c>
      <c r="X144" s="5">
        <f t="shared" si="347"/>
        <v>1.9256116893367588E-2</v>
      </c>
      <c r="Y144" s="5">
        <f t="shared" si="348"/>
        <v>3.0628532272806635E-2</v>
      </c>
      <c r="Z144" s="5">
        <f t="shared" si="349"/>
        <v>4.2096841946904086E-2</v>
      </c>
      <c r="AA144" s="5">
        <f t="shared" si="350"/>
        <v>7.0158596788710351E-2</v>
      </c>
      <c r="AB144" s="5">
        <f t="shared" si="351"/>
        <v>5.8463158704032341E-2</v>
      </c>
      <c r="AC144" s="5">
        <f t="shared" si="352"/>
        <v>1.0761957225513404E-2</v>
      </c>
      <c r="AD144" s="5">
        <f t="shared" si="353"/>
        <v>2.5220438426155692E-3</v>
      </c>
      <c r="AE144" s="5">
        <f t="shared" si="354"/>
        <v>8.0230611036216076E-3</v>
      </c>
      <c r="AF144" s="5">
        <f t="shared" si="355"/>
        <v>1.2761377971464887E-2</v>
      </c>
      <c r="AG144" s="5">
        <f t="shared" si="356"/>
        <v>1.353205595946229E-2</v>
      </c>
      <c r="AH144" s="5">
        <f t="shared" si="357"/>
        <v>3.3479348128544272E-2</v>
      </c>
      <c r="AI144" s="5">
        <f t="shared" si="358"/>
        <v>5.5796681591031884E-2</v>
      </c>
      <c r="AJ144" s="5">
        <f t="shared" si="359"/>
        <v>4.6495374769806877E-2</v>
      </c>
      <c r="AK144" s="5">
        <f t="shared" si="360"/>
        <v>2.5829730530453385E-2</v>
      </c>
      <c r="AL144" s="5">
        <f t="shared" si="361"/>
        <v>2.2822861681288183E-3</v>
      </c>
      <c r="AM144" s="5">
        <f t="shared" si="362"/>
        <v>8.4064765362062152E-4</v>
      </c>
      <c r="AN144" s="5">
        <f t="shared" si="363"/>
        <v>2.6742467270591541E-3</v>
      </c>
      <c r="AO144" s="5">
        <f t="shared" si="364"/>
        <v>4.2536225054486763E-3</v>
      </c>
      <c r="AP144" s="5">
        <f t="shared" si="365"/>
        <v>4.5105048924079707E-3</v>
      </c>
      <c r="AQ144" s="5">
        <f t="shared" si="366"/>
        <v>3.587175582408128E-3</v>
      </c>
      <c r="AR144" s="5">
        <f t="shared" si="367"/>
        <v>2.1300728496944983E-2</v>
      </c>
      <c r="AS144" s="5">
        <f t="shared" si="368"/>
        <v>3.5499794113008507E-2</v>
      </c>
      <c r="AT144" s="5">
        <f t="shared" si="369"/>
        <v>2.9581978434369997E-2</v>
      </c>
      <c r="AU144" s="5">
        <f t="shared" si="370"/>
        <v>1.6433775086240346E-2</v>
      </c>
      <c r="AV144" s="5">
        <f t="shared" si="371"/>
        <v>6.8471323896820415E-3</v>
      </c>
      <c r="AW144" s="5">
        <f t="shared" si="372"/>
        <v>3.3611387651600602E-4</v>
      </c>
      <c r="AX144" s="5">
        <f t="shared" si="373"/>
        <v>2.3350389658735457E-4</v>
      </c>
      <c r="AY144" s="5">
        <f t="shared" si="374"/>
        <v>7.4281659921946418E-4</v>
      </c>
      <c r="AZ144" s="5">
        <f t="shared" si="375"/>
        <v>1.1815145445967937E-3</v>
      </c>
      <c r="BA144" s="5">
        <f t="shared" si="376"/>
        <v>1.2528679089478536E-3</v>
      </c>
      <c r="BB144" s="5">
        <f t="shared" si="377"/>
        <v>9.9639780427356419E-4</v>
      </c>
      <c r="BC144" s="5">
        <f t="shared" si="378"/>
        <v>6.3394302130058129E-4</v>
      </c>
      <c r="BD144" s="5">
        <f t="shared" si="379"/>
        <v>1.1293555078554143E-2</v>
      </c>
      <c r="BE144" s="5">
        <f t="shared" si="380"/>
        <v>1.8821838893918336E-2</v>
      </c>
      <c r="BF144" s="5">
        <f t="shared" si="381"/>
        <v>1.5684238350302152E-2</v>
      </c>
      <c r="BG144" s="5">
        <f t="shared" si="382"/>
        <v>8.7131172115378561E-3</v>
      </c>
      <c r="BH144" s="5">
        <f t="shared" si="383"/>
        <v>3.6303202861872486E-3</v>
      </c>
      <c r="BI144" s="5">
        <f t="shared" si="384"/>
        <v>1.2100583577919336E-3</v>
      </c>
      <c r="BJ144" s="8">
        <f t="shared" si="385"/>
        <v>0.17231791882074315</v>
      </c>
      <c r="BK144" s="8">
        <f t="shared" si="386"/>
        <v>0.15084121742885037</v>
      </c>
      <c r="BL144" s="8">
        <f t="shared" si="387"/>
        <v>0.59006061384901565</v>
      </c>
      <c r="BM144" s="8">
        <f t="shared" si="388"/>
        <v>0.81683731936234572</v>
      </c>
      <c r="BN144" s="8">
        <f t="shared" si="389"/>
        <v>0.13807256996046427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1.6236999999999999</v>
      </c>
      <c r="F145">
        <f>VLOOKUP(B145,home!$B$2:$E$405,3,FALSE)</f>
        <v>0.4738</v>
      </c>
      <c r="G145">
        <f>VLOOKUP(C145,away!$B$2:$E$405,4,FALSE)</f>
        <v>1.2318</v>
      </c>
      <c r="H145">
        <f>VLOOKUP(A145,away!$A$2:$E$405,3,FALSE)</f>
        <v>1.1289</v>
      </c>
      <c r="I145">
        <f>VLOOKUP(C145,away!$B$2:$E$405,3,FALSE)</f>
        <v>1.2401</v>
      </c>
      <c r="J145">
        <f>VLOOKUP(B145,home!$B$2:$E$405,4,FALSE)</f>
        <v>1.0902000000000001</v>
      </c>
      <c r="K145" s="3">
        <f t="shared" si="334"/>
        <v>0.947634900108</v>
      </c>
      <c r="L145" s="3">
        <f t="shared" si="335"/>
        <v>1.5262242798779999</v>
      </c>
      <c r="M145" s="5">
        <f t="shared" si="336"/>
        <v>8.4259059869682948E-2</v>
      </c>
      <c r="N145" s="5">
        <f t="shared" si="337"/>
        <v>7.9846825782801001E-2</v>
      </c>
      <c r="O145" s="5">
        <f t="shared" si="338"/>
        <v>0.12859822297280413</v>
      </c>
      <c r="P145" s="5">
        <f t="shared" si="339"/>
        <v>0.12186416418089956</v>
      </c>
      <c r="Q145" s="5">
        <f t="shared" si="340"/>
        <v>3.7832819387312748E-2</v>
      </c>
      <c r="R145" s="5">
        <f t="shared" si="341"/>
        <v>9.813486512512927E-2</v>
      </c>
      <c r="S145" s="5">
        <f t="shared" si="342"/>
        <v>4.4063138535125959E-2</v>
      </c>
      <c r="T145" s="5">
        <f t="shared" si="343"/>
        <v>5.774136752515583E-2</v>
      </c>
      <c r="U145" s="5">
        <f t="shared" si="344"/>
        <v>9.2996023109963924E-2</v>
      </c>
      <c r="V145" s="5">
        <f t="shared" si="345"/>
        <v>7.0809629744204546E-3</v>
      </c>
      <c r="W145" s="5">
        <f t="shared" si="346"/>
        <v>1.1950566673633374E-2</v>
      </c>
      <c r="X145" s="5">
        <f t="shared" si="347"/>
        <v>1.823924501560012E-2</v>
      </c>
      <c r="Y145" s="5">
        <f t="shared" si="348"/>
        <v>1.3918589294726351E-2</v>
      </c>
      <c r="Z145" s="5">
        <f t="shared" si="349"/>
        <v>4.9925271285508353E-2</v>
      </c>
      <c r="AA145" s="5">
        <f t="shared" si="350"/>
        <v>4.7310929467507506E-2</v>
      </c>
      <c r="AB145" s="5">
        <f t="shared" si="351"/>
        <v>2.2416743959979057E-2</v>
      </c>
      <c r="AC145" s="5">
        <f t="shared" si="352"/>
        <v>6.400762984777622E-4</v>
      </c>
      <c r="AD145" s="5">
        <f t="shared" si="353"/>
        <v>2.8311935140006394E-3</v>
      </c>
      <c r="AE145" s="5">
        <f t="shared" si="354"/>
        <v>4.321036282100889E-3</v>
      </c>
      <c r="AF145" s="5">
        <f t="shared" si="355"/>
        <v>3.2974352439880711E-3</v>
      </c>
      <c r="AG145" s="5">
        <f t="shared" si="356"/>
        <v>1.6775419102333436E-3</v>
      </c>
      <c r="AH145" s="5">
        <f t="shared" si="357"/>
        <v>1.9049290303859691E-2</v>
      </c>
      <c r="AI145" s="5">
        <f t="shared" si="358"/>
        <v>1.8051772314226368E-2</v>
      </c>
      <c r="AJ145" s="5">
        <f t="shared" si="359"/>
        <v>8.5532447268821324E-3</v>
      </c>
      <c r="AK145" s="5">
        <f t="shared" si="360"/>
        <v>2.701784404119409E-3</v>
      </c>
      <c r="AL145" s="5">
        <f t="shared" si="361"/>
        <v>3.7029780890808323E-5</v>
      </c>
      <c r="AM145" s="5">
        <f t="shared" si="362"/>
        <v>5.3658755656528284E-4</v>
      </c>
      <c r="AN145" s="5">
        <f t="shared" si="363"/>
        <v>8.1895295711034417E-4</v>
      </c>
      <c r="AO145" s="5">
        <f t="shared" si="364"/>
        <v>6.2495294360984707E-4</v>
      </c>
      <c r="AP145" s="5">
        <f t="shared" si="365"/>
        <v>3.1793945210619172E-4</v>
      </c>
      <c r="AQ145" s="5">
        <f t="shared" si="366"/>
        <v>1.2131172783389454E-4</v>
      </c>
      <c r="AR145" s="5">
        <f t="shared" si="367"/>
        <v>5.8146978752390442E-3</v>
      </c>
      <c r="AS145" s="5">
        <f t="shared" si="368"/>
        <v>5.5102106401603516E-3</v>
      </c>
      <c r="AT145" s="5">
        <f t="shared" si="369"/>
        <v>2.6108339547811967E-3</v>
      </c>
      <c r="AU145" s="5">
        <f t="shared" si="370"/>
        <v>8.247057913125513E-4</v>
      </c>
      <c r="AV145" s="5">
        <f t="shared" si="371"/>
        <v>1.9537999754223968E-4</v>
      </c>
      <c r="AW145" s="5">
        <f t="shared" si="372"/>
        <v>1.4876749373497964E-6</v>
      </c>
      <c r="AX145" s="5">
        <f t="shared" si="373"/>
        <v>8.4748182594156221E-5</v>
      </c>
      <c r="AY145" s="5">
        <f t="shared" si="374"/>
        <v>1.2934473395073533E-4</v>
      </c>
      <c r="AZ145" s="5">
        <f t="shared" si="375"/>
        <v>9.8704536714986293E-5</v>
      </c>
      <c r="BA145" s="5">
        <f t="shared" si="376"/>
        <v>5.0215086822840515E-5</v>
      </c>
      <c r="BB145" s="5">
        <f t="shared" si="377"/>
        <v>1.915987118130025E-5</v>
      </c>
      <c r="BC145" s="5">
        <f t="shared" si="378"/>
        <v>5.8484521192470436E-6</v>
      </c>
      <c r="BD145" s="5">
        <f t="shared" si="379"/>
        <v>1.4790888462241406E-3</v>
      </c>
      <c r="BE145" s="5">
        <f t="shared" si="380"/>
        <v>1.4016362110424703E-3</v>
      </c>
      <c r="BF145" s="5">
        <f t="shared" si="381"/>
        <v>6.6411969541949349E-4</v>
      </c>
      <c r="BG145" s="5">
        <f t="shared" si="382"/>
        <v>2.0978100040953572E-4</v>
      </c>
      <c r="BH145" s="5">
        <f t="shared" si="383"/>
        <v>4.9698949341911673E-5</v>
      </c>
      <c r="BI145" s="5">
        <f t="shared" si="384"/>
        <v>9.4192917790190054E-6</v>
      </c>
      <c r="BJ145" s="8">
        <f t="shared" si="385"/>
        <v>0.23446438613016118</v>
      </c>
      <c r="BK145" s="8">
        <f t="shared" si="386"/>
        <v>0.25807377637344825</v>
      </c>
      <c r="BL145" s="8">
        <f t="shared" si="387"/>
        <v>0.45658244863772346</v>
      </c>
      <c r="BM145" s="8">
        <f t="shared" si="388"/>
        <v>0.44838206804919811</v>
      </c>
      <c r="BN145" s="8">
        <f t="shared" si="389"/>
        <v>0.5505359573186297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1.6236999999999999</v>
      </c>
      <c r="F146">
        <f>VLOOKUP(B146,home!$B$2:$E$405,3,FALSE)</f>
        <v>0.74790000000000001</v>
      </c>
      <c r="G146">
        <f>VLOOKUP(C146,away!$B$2:$E$405,4,FALSE)</f>
        <v>0.79179999999999995</v>
      </c>
      <c r="H146">
        <f>VLOOKUP(A146,away!$A$2:$E$405,3,FALSE)</f>
        <v>1.1289</v>
      </c>
      <c r="I146">
        <f>VLOOKUP(C146,away!$B$2:$E$405,3,FALSE)</f>
        <v>0.94910000000000005</v>
      </c>
      <c r="J146">
        <f>VLOOKUP(B146,home!$B$2:$E$405,4,FALSE)</f>
        <v>1.9615</v>
      </c>
      <c r="K146" s="3">
        <f t="shared" si="334"/>
        <v>0.9615343891139998</v>
      </c>
      <c r="L146" s="3">
        <f t="shared" si="335"/>
        <v>2.1016275788850001</v>
      </c>
      <c r="M146" s="5">
        <f t="shared" si="336"/>
        <v>4.6739671973868226E-2</v>
      </c>
      <c r="N146" s="5">
        <f t="shared" si="337"/>
        <v>4.4941801938782118E-2</v>
      </c>
      <c r="O146" s="5">
        <f t="shared" si="338"/>
        <v>9.8229383648319776E-2</v>
      </c>
      <c r="P146" s="5">
        <f t="shared" si="339"/>
        <v>9.4450930399331862E-2</v>
      </c>
      <c r="Q146" s="5">
        <f t="shared" si="340"/>
        <v>2.1606544036444617E-2</v>
      </c>
      <c r="R146" s="5">
        <f t="shared" si="341"/>
        <v>0.10322079086609208</v>
      </c>
      <c r="S146" s="5">
        <f t="shared" si="342"/>
        <v>4.7716307563556937E-2</v>
      </c>
      <c r="T146" s="5">
        <f t="shared" si="343"/>
        <v>4.5408908831385236E-2</v>
      </c>
      <c r="U146" s="5">
        <f t="shared" si="344"/>
        <v>9.9250340089291761E-2</v>
      </c>
      <c r="V146" s="5">
        <f t="shared" si="345"/>
        <v>1.0713833676497373E-2</v>
      </c>
      <c r="W146" s="5">
        <f t="shared" si="346"/>
        <v>6.9251450403158372E-3</v>
      </c>
      <c r="X146" s="5">
        <f t="shared" si="347"/>
        <v>1.4554075804506439E-2</v>
      </c>
      <c r="Y146" s="5">
        <f t="shared" si="348"/>
        <v>1.5293623547966817E-2</v>
      </c>
      <c r="Z146" s="5">
        <f t="shared" si="349"/>
        <v>7.2310553599499991E-2</v>
      </c>
      <c r="AA146" s="5">
        <f t="shared" si="350"/>
        <v>6.9529083981790349E-2</v>
      </c>
      <c r="AB146" s="5">
        <f t="shared" si="351"/>
        <v>3.3427302646043384E-2</v>
      </c>
      <c r="AC146" s="5">
        <f t="shared" si="352"/>
        <v>1.3531486157180273E-3</v>
      </c>
      <c r="AD146" s="5">
        <f t="shared" si="353"/>
        <v>1.6646912764664832E-3</v>
      </c>
      <c r="AE146" s="5">
        <f t="shared" si="354"/>
        <v>3.4985610969512355E-3</v>
      </c>
      <c r="AF146" s="5">
        <f t="shared" si="355"/>
        <v>3.6763362438834383E-3</v>
      </c>
      <c r="AG146" s="5">
        <f t="shared" si="356"/>
        <v>2.5754298797999744E-3</v>
      </c>
      <c r="AH146" s="5">
        <f t="shared" si="357"/>
        <v>3.7992463422287813E-2</v>
      </c>
      <c r="AI146" s="5">
        <f t="shared" si="358"/>
        <v>3.653106010768549E-2</v>
      </c>
      <c r="AJ146" s="5">
        <f t="shared" si="359"/>
        <v>1.7562935282165088E-2</v>
      </c>
      <c r="AK146" s="5">
        <f t="shared" si="360"/>
        <v>5.629122082528441E-3</v>
      </c>
      <c r="AL146" s="5">
        <f t="shared" si="361"/>
        <v>1.0937701556364458E-4</v>
      </c>
      <c r="AM146" s="5">
        <f t="shared" si="362"/>
        <v>3.20131581916121E-4</v>
      </c>
      <c r="AN146" s="5">
        <f t="shared" si="363"/>
        <v>6.7279736142700241E-4</v>
      </c>
      <c r="AO146" s="5">
        <f t="shared" si="364"/>
        <v>7.0698474488802389E-4</v>
      </c>
      <c r="AP146" s="5">
        <f t="shared" si="365"/>
        <v>4.9527287923588218E-4</v>
      </c>
      <c r="AQ146" s="5">
        <f t="shared" si="366"/>
        <v>2.6021978551897767E-4</v>
      </c>
      <c r="AR146" s="5">
        <f t="shared" si="367"/>
        <v>1.5969201783611928E-2</v>
      </c>
      <c r="AS146" s="5">
        <f t="shared" si="368"/>
        <v>1.535493668164349E-2</v>
      </c>
      <c r="AT146" s="5">
        <f t="shared" si="369"/>
        <v>7.3821498310341098E-3</v>
      </c>
      <c r="AU146" s="5">
        <f t="shared" si="370"/>
        <v>2.3660636427104667E-3</v>
      </c>
      <c r="AV146" s="5">
        <f t="shared" si="371"/>
        <v>5.687628898246133E-4</v>
      </c>
      <c r="AW146" s="5">
        <f t="shared" si="372"/>
        <v>6.139657554284154E-6</v>
      </c>
      <c r="AX146" s="5">
        <f t="shared" si="373"/>
        <v>5.1302920842302608E-5</v>
      </c>
      <c r="AY146" s="5">
        <f t="shared" si="374"/>
        <v>1.0781963331953724E-4</v>
      </c>
      <c r="AZ146" s="5">
        <f t="shared" si="375"/>
        <v>1.132983574648038E-4</v>
      </c>
      <c r="BA146" s="5">
        <f t="shared" si="376"/>
        <v>7.9370317563467609E-5</v>
      </c>
      <c r="BB146" s="5">
        <f t="shared" si="377"/>
        <v>4.1701712084061027E-5</v>
      </c>
      <c r="BC146" s="5">
        <f t="shared" si="378"/>
        <v>1.7528293640516899E-5</v>
      </c>
      <c r="BD146" s="5">
        <f t="shared" si="379"/>
        <v>5.5935524802030673E-3</v>
      </c>
      <c r="BE146" s="5">
        <f t="shared" si="380"/>
        <v>5.3783930670291543E-3</v>
      </c>
      <c r="BF146" s="5">
        <f t="shared" si="381"/>
        <v>2.5857549460604249E-3</v>
      </c>
      <c r="BG146" s="5">
        <f t="shared" si="382"/>
        <v>8.287641008195714E-4</v>
      </c>
      <c r="BH146" s="5">
        <f t="shared" si="383"/>
        <v>1.9922129585028995E-4</v>
      </c>
      <c r="BI146" s="5">
        <f t="shared" si="384"/>
        <v>3.8311625400781604E-5</v>
      </c>
      <c r="BJ146" s="8">
        <f t="shared" si="385"/>
        <v>0.16301154528440293</v>
      </c>
      <c r="BK146" s="8">
        <f t="shared" si="386"/>
        <v>0.20119108887785561</v>
      </c>
      <c r="BL146" s="8">
        <f t="shared" si="387"/>
        <v>0.55763759447039196</v>
      </c>
      <c r="BM146" s="8">
        <f t="shared" si="388"/>
        <v>0.5848599793935465</v>
      </c>
      <c r="BN146" s="8">
        <f t="shared" si="389"/>
        <v>0.40918912286283871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1.6236999999999999</v>
      </c>
      <c r="F147">
        <f>VLOOKUP(B147,home!$B$2:$E$405,3,FALSE)</f>
        <v>0.83579999999999999</v>
      </c>
      <c r="G147">
        <f>VLOOKUP(C147,away!$B$2:$E$405,4,FALSE)</f>
        <v>1.3636999999999999</v>
      </c>
      <c r="H147">
        <f>VLOOKUP(A147,away!$A$2:$E$405,3,FALSE)</f>
        <v>1.1289</v>
      </c>
      <c r="I147">
        <f>VLOOKUP(C147,away!$B$2:$E$405,3,FALSE)</f>
        <v>1.3919999999999999</v>
      </c>
      <c r="J147">
        <f>VLOOKUP(B147,home!$B$2:$E$405,4,FALSE)</f>
        <v>1.0755999999999999</v>
      </c>
      <c r="K147" s="3">
        <f t="shared" si="334"/>
        <v>1.8506615329019998</v>
      </c>
      <c r="L147" s="3">
        <f t="shared" si="335"/>
        <v>1.6902288172799997</v>
      </c>
      <c r="M147" s="5">
        <f t="shared" si="336"/>
        <v>2.898750655750915E-2</v>
      </c>
      <c r="N147" s="5">
        <f t="shared" si="337"/>
        <v>5.3646063320726647E-2</v>
      </c>
      <c r="O147" s="5">
        <f t="shared" si="338"/>
        <v>4.8995518924594923E-2</v>
      </c>
      <c r="P147" s="5">
        <f t="shared" si="339"/>
        <v>9.0674122158319784E-2</v>
      </c>
      <c r="Q147" s="5">
        <f t="shared" si="340"/>
        <v>4.9640352889646869E-2</v>
      </c>
      <c r="R147" s="5">
        <f t="shared" si="341"/>
        <v>4.1406819001968978E-2</v>
      </c>
      <c r="S147" s="5">
        <f t="shared" si="342"/>
        <v>7.0908103227768512E-2</v>
      </c>
      <c r="T147" s="5">
        <f t="shared" si="343"/>
        <v>8.3903554954029652E-2</v>
      </c>
      <c r="U147" s="5">
        <f t="shared" si="344"/>
        <v>7.6630007126779545E-2</v>
      </c>
      <c r="V147" s="5">
        <f t="shared" si="345"/>
        <v>2.4644831812988526E-2</v>
      </c>
      <c r="W147" s="5">
        <f t="shared" si="346"/>
        <v>3.0622497190850032E-2</v>
      </c>
      <c r="X147" s="5">
        <f t="shared" si="347"/>
        <v>5.1759027209050561E-2</v>
      </c>
      <c r="Y147" s="5">
        <f t="shared" si="348"/>
        <v>4.3742299671558446E-2</v>
      </c>
      <c r="Z147" s="5">
        <f t="shared" si="349"/>
        <v>2.3328999569675022E-2</v>
      </c>
      <c r="AA147" s="5">
        <f t="shared" si="350"/>
        <v>4.3174082104684867E-2</v>
      </c>
      <c r="AB147" s="5">
        <f t="shared" si="351"/>
        <v>3.9950306484746456E-2</v>
      </c>
      <c r="AC147" s="5">
        <f t="shared" si="352"/>
        <v>4.818128471029374E-3</v>
      </c>
      <c r="AD147" s="5">
        <f t="shared" si="353"/>
        <v>1.4167969398126434E-2</v>
      </c>
      <c r="AE147" s="5">
        <f t="shared" si="354"/>
        <v>2.3947110159054472E-2</v>
      </c>
      <c r="AF147" s="5">
        <f t="shared" si="355"/>
        <v>2.023804784070626E-2</v>
      </c>
      <c r="AG147" s="5">
        <f t="shared" si="356"/>
        <v>1.1402310555284336E-2</v>
      </c>
      <c r="AH147" s="5">
        <f t="shared" si="357"/>
        <v>9.8578368377443566E-3</v>
      </c>
      <c r="AI147" s="5">
        <f t="shared" si="358"/>
        <v>1.8243519433237772E-2</v>
      </c>
      <c r="AJ147" s="5">
        <f t="shared" si="359"/>
        <v>1.6881289819921621E-2</v>
      </c>
      <c r="AK147" s="5">
        <f t="shared" si="360"/>
        <v>1.0413851231833025E-2</v>
      </c>
      <c r="AL147" s="5">
        <f t="shared" si="361"/>
        <v>6.0285222351202548E-4</v>
      </c>
      <c r="AM147" s="5">
        <f t="shared" si="362"/>
        <v>5.2440231928890541E-3</v>
      </c>
      <c r="AN147" s="5">
        <f t="shared" si="363"/>
        <v>8.8635991191057546E-3</v>
      </c>
      <c r="AO147" s="5">
        <f t="shared" si="364"/>
        <v>7.4907553279650856E-3</v>
      </c>
      <c r="AP147" s="5">
        <f t="shared" si="365"/>
        <v>4.22036350617343E-3</v>
      </c>
      <c r="AQ147" s="5">
        <f t="shared" si="366"/>
        <v>1.7833450043827966E-3</v>
      </c>
      <c r="AR147" s="5">
        <f t="shared" si="367"/>
        <v>3.3323999798399681E-3</v>
      </c>
      <c r="AS147" s="5">
        <f t="shared" si="368"/>
        <v>6.1671444549332285E-3</v>
      </c>
      <c r="AT147" s="5">
        <f t="shared" si="369"/>
        <v>5.7066485052973985E-3</v>
      </c>
      <c r="AU147" s="5">
        <f t="shared" si="370"/>
        <v>3.5203582901821968E-3</v>
      </c>
      <c r="AV147" s="5">
        <f t="shared" si="371"/>
        <v>1.6287479174182128E-3</v>
      </c>
      <c r="AW147" s="5">
        <f t="shared" si="372"/>
        <v>5.2381854048529209E-5</v>
      </c>
      <c r="AX147" s="5">
        <f t="shared" si="373"/>
        <v>1.6174853334542836E-3</v>
      </c>
      <c r="AY147" s="5">
        <f t="shared" si="374"/>
        <v>2.7339203221321798E-3</v>
      </c>
      <c r="AZ147" s="5">
        <f t="shared" si="375"/>
        <v>2.3104754563076156E-3</v>
      </c>
      <c r="BA147" s="5">
        <f t="shared" si="376"/>
        <v>1.3017440659564303E-3</v>
      </c>
      <c r="BB147" s="5">
        <f t="shared" si="377"/>
        <v>5.5006133325069865E-4</v>
      </c>
      <c r="BC147" s="5">
        <f t="shared" si="378"/>
        <v>1.8594590334635746E-4</v>
      </c>
      <c r="BD147" s="5">
        <f t="shared" si="379"/>
        <v>9.3875307943813518E-4</v>
      </c>
      <c r="BE147" s="5">
        <f t="shared" si="380"/>
        <v>1.7373142130094519E-3</v>
      </c>
      <c r="BF147" s="5">
        <f t="shared" si="381"/>
        <v>1.607590292290252E-3</v>
      </c>
      <c r="BG147" s="5">
        <f t="shared" si="382"/>
        <v>9.9170183820275048E-4</v>
      </c>
      <c r="BH147" s="5">
        <f t="shared" si="383"/>
        <v>4.5882611101750862E-4</v>
      </c>
      <c r="BI147" s="5">
        <f t="shared" si="384"/>
        <v>1.6982636679022502E-4</v>
      </c>
      <c r="BJ147" s="8">
        <f t="shared" si="385"/>
        <v>0.41937095175399752</v>
      </c>
      <c r="BK147" s="8">
        <f t="shared" si="386"/>
        <v>0.22336946477325956</v>
      </c>
      <c r="BL147" s="8">
        <f t="shared" si="387"/>
        <v>0.3318125420139309</v>
      </c>
      <c r="BM147" s="8">
        <f t="shared" si="388"/>
        <v>0.68185003679001277</v>
      </c>
      <c r="BN147" s="8">
        <f t="shared" si="389"/>
        <v>0.31335038285276634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1.6236999999999999</v>
      </c>
      <c r="F148">
        <f>VLOOKUP(B148,home!$B$2:$E$405,3,FALSE)</f>
        <v>1.2318</v>
      </c>
      <c r="G148">
        <f>VLOOKUP(C148,away!$B$2:$E$405,4,FALSE)</f>
        <v>1.3139000000000001</v>
      </c>
      <c r="H148">
        <f>VLOOKUP(A148,away!$A$2:$E$405,3,FALSE)</f>
        <v>1.1289</v>
      </c>
      <c r="I148">
        <f>VLOOKUP(C148,away!$B$2:$E$405,3,FALSE)</f>
        <v>1.1220000000000001</v>
      </c>
      <c r="J148">
        <f>VLOOKUP(B148,home!$B$2:$E$405,4,FALSE)</f>
        <v>0.94489999999999996</v>
      </c>
      <c r="K148" s="3">
        <f t="shared" si="334"/>
        <v>2.627896781874</v>
      </c>
      <c r="L148" s="3">
        <f t="shared" si="335"/>
        <v>1.1968347184200001</v>
      </c>
      <c r="M148" s="5">
        <f t="shared" si="336"/>
        <v>2.1824294561106957E-2</v>
      </c>
      <c r="N148" s="5">
        <f t="shared" si="337"/>
        <v>5.7351993443803213E-2</v>
      </c>
      <c r="O148" s="5">
        <f t="shared" si="338"/>
        <v>2.6120073435757583E-2</v>
      </c>
      <c r="P148" s="5">
        <f t="shared" si="339"/>
        <v>6.8640856924139904E-2</v>
      </c>
      <c r="Q148" s="5">
        <f t="shared" si="340"/>
        <v>7.5357559502514618E-2</v>
      </c>
      <c r="R148" s="5">
        <f t="shared" si="341"/>
        <v>1.5630705367797329E-2</v>
      </c>
      <c r="S148" s="5">
        <f t="shared" si="342"/>
        <v>5.3971586871778256E-2</v>
      </c>
      <c r="T148" s="5">
        <f t="shared" si="343"/>
        <v>9.0190543508010465E-2</v>
      </c>
      <c r="U148" s="5">
        <f t="shared" si="344"/>
        <v>4.1075880334455257E-2</v>
      </c>
      <c r="V148" s="5">
        <f t="shared" si="345"/>
        <v>1.8861019320879933E-2</v>
      </c>
      <c r="W148" s="5">
        <f t="shared" si="346"/>
        <v>6.6010629368845553E-2</v>
      </c>
      <c r="X148" s="5">
        <f t="shared" si="347"/>
        <v>7.900381301338924E-2</v>
      </c>
      <c r="Y148" s="5">
        <f t="shared" si="348"/>
        <v>4.7277253150993043E-2</v>
      </c>
      <c r="Z148" s="5">
        <f t="shared" si="349"/>
        <v>6.2357902858578987E-3</v>
      </c>
      <c r="AA148" s="5">
        <f t="shared" si="350"/>
        <v>1.6387013224647123E-2</v>
      </c>
      <c r="AB148" s="5">
        <f t="shared" si="351"/>
        <v>2.153168965878843E-2</v>
      </c>
      <c r="AC148" s="5">
        <f t="shared" si="352"/>
        <v>3.7075554865675067E-3</v>
      </c>
      <c r="AD148" s="5">
        <f t="shared" si="353"/>
        <v>4.336728012196666E-2</v>
      </c>
      <c r="AE148" s="5">
        <f t="shared" si="354"/>
        <v>5.1903466493415228E-2</v>
      </c>
      <c r="AF148" s="5">
        <f t="shared" si="355"/>
        <v>3.1059935352834273E-2</v>
      </c>
      <c r="AG148" s="5">
        <f t="shared" si="356"/>
        <v>1.2391202994050934E-2</v>
      </c>
      <c r="AH148" s="5">
        <f t="shared" si="357"/>
        <v>1.8658025777252296E-3</v>
      </c>
      <c r="AI148" s="5">
        <f t="shared" si="358"/>
        <v>4.9031365896163442E-3</v>
      </c>
      <c r="AJ148" s="5">
        <f t="shared" si="359"/>
        <v>6.4424684324707266E-3</v>
      </c>
      <c r="AK148" s="5">
        <f t="shared" si="360"/>
        <v>5.6433806870048852E-3</v>
      </c>
      <c r="AL148" s="5">
        <f t="shared" si="361"/>
        <v>4.6643392752829775E-4</v>
      </c>
      <c r="AM148" s="5">
        <f t="shared" si="362"/>
        <v>2.2792947174228882E-2</v>
      </c>
      <c r="AN148" s="5">
        <f t="shared" si="363"/>
        <v>2.727939051323016E-2</v>
      </c>
      <c r="AO148" s="5">
        <f t="shared" si="364"/>
        <v>1.6324460831785525E-2</v>
      </c>
      <c r="AP148" s="5">
        <f t="shared" si="365"/>
        <v>6.5125604943227812E-3</v>
      </c>
      <c r="AQ148" s="5">
        <f t="shared" si="366"/>
        <v>1.9486146263540077E-3</v>
      </c>
      <c r="AR148" s="5">
        <f t="shared" si="367"/>
        <v>4.4661146054781632E-4</v>
      </c>
      <c r="AS148" s="5">
        <f t="shared" si="368"/>
        <v>1.1736488199216534E-3</v>
      </c>
      <c r="AT148" s="5">
        <f t="shared" si="369"/>
        <v>1.5421139784611657E-3</v>
      </c>
      <c r="AU148" s="5">
        <f t="shared" si="370"/>
        <v>1.3508387870936696E-3</v>
      </c>
      <c r="AV148" s="5">
        <f t="shared" si="371"/>
        <v>8.8746622535850817E-4</v>
      </c>
      <c r="AW148" s="5">
        <f t="shared" si="372"/>
        <v>4.0750234655529933E-5</v>
      </c>
      <c r="AX148" s="5">
        <f t="shared" si="373"/>
        <v>9.9829187547633598E-3</v>
      </c>
      <c r="AY148" s="5">
        <f t="shared" si="374"/>
        <v>1.1947903756866942E-2</v>
      </c>
      <c r="AZ148" s="5">
        <f t="shared" si="375"/>
        <v>7.1498330142795562E-3</v>
      </c>
      <c r="BA148" s="5">
        <f t="shared" si="376"/>
        <v>2.8523894607984301E-3</v>
      </c>
      <c r="BB148" s="5">
        <f t="shared" si="377"/>
        <v>8.534596842847172E-4</v>
      </c>
      <c r="BC148" s="5">
        <f t="shared" si="378"/>
        <v>2.0429003618474399E-4</v>
      </c>
      <c r="BD148" s="5">
        <f t="shared" si="379"/>
        <v>8.9086683604648427E-5</v>
      </c>
      <c r="BE148" s="5">
        <f t="shared" si="380"/>
        <v>2.3411060915248282E-4</v>
      </c>
      <c r="BF148" s="5">
        <f t="shared" si="381"/>
        <v>3.0760925819718572E-4</v>
      </c>
      <c r="BG148" s="5">
        <f t="shared" si="382"/>
        <v>2.694551265636776E-4</v>
      </c>
      <c r="BH148" s="5">
        <f t="shared" si="383"/>
        <v>1.7702506498903502E-4</v>
      </c>
      <c r="BI148" s="5">
        <f t="shared" si="384"/>
        <v>9.3040719719144122E-5</v>
      </c>
      <c r="BJ148" s="8">
        <f t="shared" si="385"/>
        <v>0.6617624452969223</v>
      </c>
      <c r="BK148" s="8">
        <f t="shared" si="386"/>
        <v>0.1794196508488678</v>
      </c>
      <c r="BL148" s="8">
        <f t="shared" si="387"/>
        <v>0.14617115704187189</v>
      </c>
      <c r="BM148" s="8">
        <f t="shared" si="388"/>
        <v>0.7167564067161889</v>
      </c>
      <c r="BN148" s="8">
        <f t="shared" si="389"/>
        <v>0.26492548323511961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1.6236999999999999</v>
      </c>
      <c r="F149">
        <f>VLOOKUP(B149,home!$B$2:$E$405,3,FALSE)</f>
        <v>0.96779999999999999</v>
      </c>
      <c r="G149">
        <f>VLOOKUP(C149,away!$B$2:$E$405,4,FALSE)</f>
        <v>0.74790000000000001</v>
      </c>
      <c r="H149">
        <f>VLOOKUP(A149,away!$A$2:$E$405,3,FALSE)</f>
        <v>1.1289</v>
      </c>
      <c r="I149">
        <f>VLOOKUP(C149,away!$B$2:$E$405,3,FALSE)</f>
        <v>1.1389</v>
      </c>
      <c r="J149">
        <f>VLOOKUP(B149,home!$B$2:$E$405,4,FALSE)</f>
        <v>1.3919999999999999</v>
      </c>
      <c r="K149" s="3">
        <f t="shared" si="334"/>
        <v>1.1752626695939998</v>
      </c>
      <c r="L149" s="3">
        <f t="shared" si="335"/>
        <v>1.7897002603199998</v>
      </c>
      <c r="M149" s="5">
        <f t="shared" si="336"/>
        <v>5.1562380631570738E-2</v>
      </c>
      <c r="N149" s="5">
        <f t="shared" si="337"/>
        <v>6.0599341111681776E-2</v>
      </c>
      <c r="O149" s="5">
        <f t="shared" si="338"/>
        <v>9.228120603904108E-2</v>
      </c>
      <c r="P149" s="5">
        <f t="shared" si="339"/>
        <v>0.10845465656279735</v>
      </c>
      <c r="Q149" s="5">
        <f t="shared" si="340"/>
        <v>3.5610071705276282E-2</v>
      </c>
      <c r="R149" s="5">
        <f t="shared" si="341"/>
        <v>8.2577849235357687E-2</v>
      </c>
      <c r="S149" s="5">
        <f t="shared" si="342"/>
        <v>5.7030010959930384E-2</v>
      </c>
      <c r="T149" s="5">
        <f t="shared" si="343"/>
        <v>6.3731354600946824E-2</v>
      </c>
      <c r="U149" s="5">
        <f t="shared" si="344"/>
        <v>9.7050663541677309E-2</v>
      </c>
      <c r="V149" s="5">
        <f t="shared" si="345"/>
        <v>1.3328343857310286E-2</v>
      </c>
      <c r="W149" s="5">
        <f t="shared" si="346"/>
        <v>1.3950395978925586E-2</v>
      </c>
      <c r="X149" s="5">
        <f t="shared" si="347"/>
        <v>2.49670273150502E-2</v>
      </c>
      <c r="Y149" s="5">
        <f t="shared" si="348"/>
        <v>2.2341747642580949E-2</v>
      </c>
      <c r="Z149" s="5">
        <f t="shared" si="349"/>
        <v>4.926319942439511E-2</v>
      </c>
      <c r="AA149" s="5">
        <f t="shared" si="350"/>
        <v>5.7897199268256191E-2</v>
      </c>
      <c r="AB149" s="5">
        <f t="shared" si="351"/>
        <v>3.4022208487013275E-2</v>
      </c>
      <c r="AC149" s="5">
        <f t="shared" si="352"/>
        <v>1.7521506691139748E-3</v>
      </c>
      <c r="AD149" s="5">
        <f t="shared" si="353"/>
        <v>4.0988449050213729E-3</v>
      </c>
      <c r="AE149" s="5">
        <f t="shared" si="354"/>
        <v>7.3357037935280556E-3</v>
      </c>
      <c r="AF149" s="5">
        <f t="shared" si="355"/>
        <v>6.564355494453787E-3</v>
      </c>
      <c r="AG149" s="5">
        <f t="shared" si="356"/>
        <v>3.9160762457523205E-3</v>
      </c>
      <c r="AH149" s="5">
        <f t="shared" si="357"/>
        <v>2.2041590208509008E-2</v>
      </c>
      <c r="AI149" s="5">
        <f t="shared" si="358"/>
        <v>2.5904658150549261E-2</v>
      </c>
      <c r="AJ149" s="5">
        <f t="shared" si="359"/>
        <v>1.5222388846467249E-2</v>
      </c>
      <c r="AK149" s="5">
        <f t="shared" si="360"/>
        <v>5.9634351177656753E-3</v>
      </c>
      <c r="AL149" s="5">
        <f t="shared" si="361"/>
        <v>1.4741669933577905E-4</v>
      </c>
      <c r="AM149" s="5">
        <f t="shared" si="362"/>
        <v>9.6344388106543667E-4</v>
      </c>
      <c r="AN149" s="5">
        <f t="shared" si="363"/>
        <v>1.724275764746523E-3</v>
      </c>
      <c r="AO149" s="5">
        <f t="shared" si="364"/>
        <v>1.5429683925151597E-3</v>
      </c>
      <c r="AP149" s="5">
        <f t="shared" si="365"/>
        <v>9.204836445833042E-4</v>
      </c>
      <c r="AQ149" s="5">
        <f t="shared" si="366"/>
        <v>4.1184745458276061E-4</v>
      </c>
      <c r="AR149" s="5">
        <f t="shared" si="367"/>
        <v>7.8895679468070582E-3</v>
      </c>
      <c r="AS149" s="5">
        <f t="shared" si="368"/>
        <v>9.2723146871077147E-3</v>
      </c>
      <c r="AT149" s="5">
        <f t="shared" si="369"/>
        <v>5.4487026562429338E-3</v>
      </c>
      <c r="AU149" s="5">
        <f t="shared" si="370"/>
        <v>2.1345522765333297E-3</v>
      </c>
      <c r="AV149" s="5">
        <f t="shared" si="371"/>
        <v>6.2716490172662787E-4</v>
      </c>
      <c r="AW149" s="5">
        <f t="shared" si="372"/>
        <v>8.6130987263770732E-6</v>
      </c>
      <c r="AX149" s="5">
        <f t="shared" si="373"/>
        <v>1.8871660461082811E-4</v>
      </c>
      <c r="AY149" s="5">
        <f t="shared" si="374"/>
        <v>3.3774615639870555E-4</v>
      </c>
      <c r="AZ149" s="5">
        <f t="shared" si="375"/>
        <v>3.0223219201442139E-4</v>
      </c>
      <c r="BA149" s="5">
        <f t="shared" si="376"/>
        <v>1.8030167757509801E-4</v>
      </c>
      <c r="BB149" s="5">
        <f t="shared" si="377"/>
        <v>8.0671489823071427E-5</v>
      </c>
      <c r="BC149" s="5">
        <f t="shared" si="378"/>
        <v>2.8875557267350602E-5</v>
      </c>
      <c r="BD149" s="5">
        <f t="shared" si="379"/>
        <v>2.3533269680354866E-3</v>
      </c>
      <c r="BE149" s="5">
        <f t="shared" si="380"/>
        <v>2.7657773348809395E-3</v>
      </c>
      <c r="BF149" s="5">
        <f t="shared" si="381"/>
        <v>1.6252574270473757E-3</v>
      </c>
      <c r="BG149" s="5">
        <f t="shared" si="382"/>
        <v>6.3670146082972468E-4</v>
      </c>
      <c r="BH149" s="5">
        <f t="shared" si="383"/>
        <v>1.8707286464728551E-4</v>
      </c>
      <c r="BI149" s="5">
        <f t="shared" si="384"/>
        <v>4.3971950862793149E-5</v>
      </c>
      <c r="BJ149" s="8">
        <f t="shared" si="385"/>
        <v>0.24979648160839979</v>
      </c>
      <c r="BK149" s="8">
        <f t="shared" si="386"/>
        <v>0.23261270553645719</v>
      </c>
      <c r="BL149" s="8">
        <f t="shared" si="387"/>
        <v>0.46594560936935797</v>
      </c>
      <c r="BM149" s="8">
        <f t="shared" si="388"/>
        <v>0.5662033575952129</v>
      </c>
      <c r="BN149" s="8">
        <f t="shared" si="389"/>
        <v>0.43108550528572498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1.6236999999999999</v>
      </c>
      <c r="F150">
        <f>VLOOKUP(B150,home!$B$2:$E$405,3,FALSE)</f>
        <v>0.87980000000000003</v>
      </c>
      <c r="G150">
        <f>VLOOKUP(C150,away!$B$2:$E$405,4,FALSE)</f>
        <v>1.0998000000000001</v>
      </c>
      <c r="H150">
        <f>VLOOKUP(A150,away!$A$2:$E$405,3,FALSE)</f>
        <v>1.1289</v>
      </c>
      <c r="I150">
        <f>VLOOKUP(C150,away!$B$2:$E$405,3,FALSE)</f>
        <v>0.82250000000000001</v>
      </c>
      <c r="J150">
        <f>VLOOKUP(B150,home!$B$2:$E$405,4,FALSE)</f>
        <v>0.88580000000000003</v>
      </c>
      <c r="K150" s="3">
        <f t="shared" si="334"/>
        <v>1.5710986797480002</v>
      </c>
      <c r="L150" s="3">
        <f t="shared" si="335"/>
        <v>0.82248323745000007</v>
      </c>
      <c r="M150" s="5">
        <f t="shared" si="336"/>
        <v>9.1302061046190569E-2</v>
      </c>
      <c r="N150" s="5">
        <f t="shared" si="337"/>
        <v>0.14344454756794131</v>
      </c>
      <c r="O150" s="5">
        <f t="shared" si="338"/>
        <v>7.5094414755128361E-2</v>
      </c>
      <c r="P150" s="5">
        <f t="shared" si="339"/>
        <v>0.11798073587823091</v>
      </c>
      <c r="Q150" s="5">
        <f t="shared" si="340"/>
        <v>0.11268276965052092</v>
      </c>
      <c r="R150" s="5">
        <f t="shared" si="341"/>
        <v>3.0881948681105512E-2</v>
      </c>
      <c r="S150" s="5">
        <f t="shared" si="342"/>
        <v>3.8113745404188902E-2</v>
      </c>
      <c r="T150" s="5">
        <f t="shared" si="343"/>
        <v>9.2679689186993056E-2</v>
      </c>
      <c r="U150" s="5">
        <f t="shared" si="344"/>
        <v>4.8518588800930358E-2</v>
      </c>
      <c r="V150" s="5">
        <f t="shared" si="345"/>
        <v>5.4722967286781219E-3</v>
      </c>
      <c r="W150" s="5">
        <f t="shared" si="346"/>
        <v>5.901191687609382E-2</v>
      </c>
      <c r="X150" s="5">
        <f t="shared" si="347"/>
        <v>4.8536312440379946E-2</v>
      </c>
      <c r="Y150" s="5">
        <f t="shared" si="348"/>
        <v>1.9960151694924204E-2</v>
      </c>
      <c r="Z150" s="5">
        <f t="shared" si="349"/>
        <v>8.4666283766668075E-3</v>
      </c>
      <c r="AA150" s="5">
        <f t="shared" si="350"/>
        <v>1.3301908664498175E-2</v>
      </c>
      <c r="AB150" s="5">
        <f t="shared" si="351"/>
        <v>1.0449305570460785E-2</v>
      </c>
      <c r="AC150" s="5">
        <f t="shared" si="352"/>
        <v>4.4195716093066374E-4</v>
      </c>
      <c r="AD150" s="5">
        <f t="shared" si="353"/>
        <v>2.3178386173357435E-2</v>
      </c>
      <c r="AE150" s="5">
        <f t="shared" si="354"/>
        <v>1.9063834098729342E-2</v>
      </c>
      <c r="AF150" s="5">
        <f t="shared" si="355"/>
        <v>7.8398419938663054E-3</v>
      </c>
      <c r="AG150" s="5">
        <f t="shared" si="356"/>
        <v>2.1493795414038747E-3</v>
      </c>
      <c r="AH150" s="5">
        <f t="shared" si="357"/>
        <v>1.7409149793817383E-3</v>
      </c>
      <c r="AI150" s="5">
        <f t="shared" si="358"/>
        <v>2.7351492256601656E-3</v>
      </c>
      <c r="AJ150" s="5">
        <f t="shared" si="359"/>
        <v>2.148594668674226E-3</v>
      </c>
      <c r="AK150" s="5">
        <f t="shared" si="360"/>
        <v>1.1252180824225563E-3</v>
      </c>
      <c r="AL150" s="5">
        <f t="shared" si="361"/>
        <v>2.2843922897588936E-5</v>
      </c>
      <c r="AM150" s="5">
        <f t="shared" si="362"/>
        <v>7.2831063831302265E-3</v>
      </c>
      <c r="AN150" s="5">
        <f t="shared" si="363"/>
        <v>5.9902329166897092E-3</v>
      </c>
      <c r="AO150" s="5">
        <f t="shared" si="364"/>
        <v>2.463433081199254E-3</v>
      </c>
      <c r="AP150" s="5">
        <f t="shared" si="365"/>
        <v>6.7537747195539719E-4</v>
      </c>
      <c r="AQ150" s="5">
        <f t="shared" si="366"/>
        <v>1.3887166240866789E-4</v>
      </c>
      <c r="AR150" s="5">
        <f t="shared" si="367"/>
        <v>2.8637467767341851E-4</v>
      </c>
      <c r="AS150" s="5">
        <f t="shared" si="368"/>
        <v>4.4992287800596687E-4</v>
      </c>
      <c r="AT150" s="5">
        <f t="shared" si="369"/>
        <v>3.5343661981179764E-4</v>
      </c>
      <c r="AU150" s="5">
        <f t="shared" si="370"/>
        <v>1.8509460225363708E-4</v>
      </c>
      <c r="AV150" s="5">
        <f t="shared" si="371"/>
        <v>7.270047130729261E-5</v>
      </c>
      <c r="AW150" s="5">
        <f t="shared" si="372"/>
        <v>8.1997139888088768E-7</v>
      </c>
      <c r="AX150" s="5">
        <f t="shared" si="373"/>
        <v>1.907079803833355E-3</v>
      </c>
      <c r="AY150" s="5">
        <f t="shared" si="374"/>
        <v>1.568541171132369E-3</v>
      </c>
      <c r="AZ150" s="5">
        <f t="shared" si="375"/>
        <v>6.450494102532826E-4</v>
      </c>
      <c r="BA150" s="5">
        <f t="shared" si="376"/>
        <v>1.7684744242011107E-4</v>
      </c>
      <c r="BB150" s="5">
        <f t="shared" si="377"/>
        <v>3.6363514244111348E-5</v>
      </c>
      <c r="BC150" s="5">
        <f t="shared" si="378"/>
        <v>5.9816761841111805E-6</v>
      </c>
      <c r="BD150" s="5">
        <f t="shared" si="379"/>
        <v>3.9256395336088916E-5</v>
      </c>
      <c r="BE150" s="5">
        <f t="shared" si="380"/>
        <v>6.1675670884194845E-5</v>
      </c>
      <c r="BF150" s="5">
        <f t="shared" si="381"/>
        <v>4.844928254936535E-5</v>
      </c>
      <c r="BG150" s="5">
        <f t="shared" si="382"/>
        <v>2.5372867949348583E-5</v>
      </c>
      <c r="BH150" s="5">
        <f t="shared" si="383"/>
        <v>9.9658198341604764E-6</v>
      </c>
      <c r="BI150" s="5">
        <f t="shared" si="384"/>
        <v>3.1314572768111887E-6</v>
      </c>
      <c r="BJ150" s="8">
        <f t="shared" si="385"/>
        <v>0.54943771375766082</v>
      </c>
      <c r="BK150" s="8">
        <f t="shared" si="386"/>
        <v>0.25490218131224912</v>
      </c>
      <c r="BL150" s="8">
        <f t="shared" si="387"/>
        <v>0.18753142417114396</v>
      </c>
      <c r="BM150" s="8">
        <f t="shared" si="388"/>
        <v>0.42738374883886959</v>
      </c>
      <c r="BN150" s="8">
        <f t="shared" si="389"/>
        <v>0.57138647757911754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1.6236999999999999</v>
      </c>
      <c r="F151">
        <f>VLOOKUP(B151,home!$B$2:$E$405,3,FALSE)</f>
        <v>0.90329999999999999</v>
      </c>
      <c r="G151">
        <f>VLOOKUP(C151,away!$B$2:$E$405,4,FALSE)</f>
        <v>1.3265</v>
      </c>
      <c r="H151">
        <f>VLOOKUP(A151,away!$A$2:$E$405,3,FALSE)</f>
        <v>1.1289</v>
      </c>
      <c r="I151">
        <f>VLOOKUP(C151,away!$B$2:$E$405,3,FALSE)</f>
        <v>0.47699999999999998</v>
      </c>
      <c r="J151">
        <f>VLOOKUP(B151,home!$B$2:$E$405,4,FALSE)</f>
        <v>0.59050000000000002</v>
      </c>
      <c r="K151" s="3">
        <f t="shared" si="334"/>
        <v>1.9455619105649997</v>
      </c>
      <c r="L151" s="3">
        <f t="shared" si="335"/>
        <v>0.31797556964999996</v>
      </c>
      <c r="M151" s="5">
        <f t="shared" si="336"/>
        <v>0.10398199911910409</v>
      </c>
      <c r="N151" s="5">
        <f t="shared" si="337"/>
        <v>0.20230341687053224</v>
      </c>
      <c r="O151" s="5">
        <f t="shared" si="338"/>
        <v>3.3063735403242915E-2</v>
      </c>
      <c r="P151" s="5">
        <f t="shared" si="339"/>
        <v>6.4327544221548891E-2</v>
      </c>
      <c r="Q151" s="5">
        <f t="shared" si="340"/>
        <v>0.19679691112023023</v>
      </c>
      <c r="R151" s="5">
        <f t="shared" si="341"/>
        <v>5.2567300498015173E-3</v>
      </c>
      <c r="S151" s="5">
        <f t="shared" si="342"/>
        <v>9.9489165928506127E-3</v>
      </c>
      <c r="T151" s="5">
        <f t="shared" si="343"/>
        <v>6.2576609918815612E-2</v>
      </c>
      <c r="U151" s="5">
        <f t="shared" si="344"/>
        <v>1.0227293759016284E-2</v>
      </c>
      <c r="V151" s="5">
        <f t="shared" si="345"/>
        <v>6.8386769665780393E-4</v>
      </c>
      <c r="W151" s="5">
        <f t="shared" si="346"/>
        <v>0.12762685813078853</v>
      </c>
      <c r="X151" s="5">
        <f t="shared" si="347"/>
        <v>4.0582222916777204E-2</v>
      </c>
      <c r="Y151" s="5">
        <f t="shared" si="348"/>
        <v>6.4520777248127555E-3</v>
      </c>
      <c r="Z151" s="5">
        <f t="shared" si="349"/>
        <v>5.5717057736063668E-4</v>
      </c>
      <c r="AA151" s="5">
        <f t="shared" si="350"/>
        <v>1.0840098530003643E-3</v>
      </c>
      <c r="AB151" s="5">
        <f t="shared" si="351"/>
        <v>1.054504140337337E-3</v>
      </c>
      <c r="AC151" s="5">
        <f t="shared" si="352"/>
        <v>2.6441793934961797E-5</v>
      </c>
      <c r="AD151" s="5">
        <f t="shared" si="353"/>
        <v>6.2076488486086275E-2</v>
      </c>
      <c r="AE151" s="5">
        <f t="shared" si="354"/>
        <v>1.9738806788234944E-2</v>
      </c>
      <c r="AF151" s="5">
        <f t="shared" si="355"/>
        <v>3.1382291663501452E-3</v>
      </c>
      <c r="AG151" s="5">
        <f t="shared" si="356"/>
        <v>3.3262673562081067E-4</v>
      </c>
      <c r="AH151" s="5">
        <f t="shared" si="357"/>
        <v>4.429165793211695E-5</v>
      </c>
      <c r="AI151" s="5">
        <f t="shared" si="358"/>
        <v>8.6172162628500863E-5</v>
      </c>
      <c r="AJ151" s="5">
        <f t="shared" si="359"/>
        <v>8.3826638680512035E-5</v>
      </c>
      <c r="AK151" s="5">
        <f t="shared" si="360"/>
        <v>5.4363305102499635E-5</v>
      </c>
      <c r="AL151" s="5">
        <f t="shared" si="361"/>
        <v>6.5431927951299966E-7</v>
      </c>
      <c r="AM151" s="5">
        <f t="shared" si="362"/>
        <v>2.4154730308031239E-2</v>
      </c>
      <c r="AN151" s="5">
        <f t="shared" si="363"/>
        <v>7.6806141294383512E-3</v>
      </c>
      <c r="AO151" s="5">
        <f t="shared" si="364"/>
        <v>1.2211238265349988E-3</v>
      </c>
      <c r="AP151" s="5">
        <f t="shared" si="365"/>
        <v>1.2942918145188468E-4</v>
      </c>
      <c r="AQ151" s="5">
        <f t="shared" si="366"/>
        <v>1.0288829425374057E-5</v>
      </c>
      <c r="AR151" s="5">
        <f t="shared" si="367"/>
        <v>2.8167330323415656E-6</v>
      </c>
      <c r="AS151" s="5">
        <f t="shared" si="368"/>
        <v>5.4801284999540009E-6</v>
      </c>
      <c r="AT151" s="5">
        <f t="shared" si="369"/>
        <v>5.3309646372561078E-6</v>
      </c>
      <c r="AU151" s="5">
        <f t="shared" si="370"/>
        <v>3.4572405816048148E-6</v>
      </c>
      <c r="AV151" s="5">
        <f t="shared" si="371"/>
        <v>1.6815688978074785E-6</v>
      </c>
      <c r="AW151" s="5">
        <f t="shared" si="372"/>
        <v>1.1244134333202245E-8</v>
      </c>
      <c r="AX151" s="5">
        <f t="shared" si="373"/>
        <v>7.83242054121259E-3</v>
      </c>
      <c r="AY151" s="5">
        <f t="shared" si="374"/>
        <v>2.490518383330434E-3</v>
      </c>
      <c r="AZ151" s="5">
        <f t="shared" si="375"/>
        <v>3.9596200083164576E-4</v>
      </c>
      <c r="BA151" s="5">
        <f t="shared" si="376"/>
        <v>4.1968747591398775E-5</v>
      </c>
      <c r="BB151" s="5">
        <f t="shared" si="377"/>
        <v>3.3362591057180217E-6</v>
      </c>
      <c r="BC151" s="5">
        <f t="shared" si="378"/>
        <v>2.121697779281375E-7</v>
      </c>
      <c r="BD151" s="5">
        <f t="shared" si="379"/>
        <v>1.4927538175179677E-7</v>
      </c>
      <c r="BE151" s="5">
        <f t="shared" si="380"/>
        <v>2.9042449692134535E-7</v>
      </c>
      <c r="BF151" s="5">
        <f t="shared" si="381"/>
        <v>2.825194195525859E-7</v>
      </c>
      <c r="BG151" s="5">
        <f t="shared" si="382"/>
        <v>1.8321967389214791E-7</v>
      </c>
      <c r="BH151" s="5">
        <f t="shared" si="383"/>
        <v>8.9116304697675872E-8</v>
      </c>
      <c r="BI151" s="5">
        <f t="shared" si="384"/>
        <v>3.467625760602058E-8</v>
      </c>
      <c r="BJ151" s="8">
        <f t="shared" si="385"/>
        <v>0.76558485223498041</v>
      </c>
      <c r="BK151" s="8">
        <f t="shared" si="386"/>
        <v>0.1814599421267063</v>
      </c>
      <c r="BL151" s="8">
        <f t="shared" si="387"/>
        <v>5.0974722836925439E-2</v>
      </c>
      <c r="BM151" s="8">
        <f t="shared" si="388"/>
        <v>0.39035584385231659</v>
      </c>
      <c r="BN151" s="8">
        <f t="shared" si="389"/>
        <v>0.60573033678445987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1.2513000000000001</v>
      </c>
      <c r="F152">
        <f>VLOOKUP(B152,home!$B$2:$E$405,3,FALSE)</f>
        <v>1.0275000000000001</v>
      </c>
      <c r="G152">
        <f>VLOOKUP(C152,away!$B$2:$E$405,4,FALSE)</f>
        <v>0.4995</v>
      </c>
      <c r="H152">
        <f>VLOOKUP(A152,away!$A$2:$E$405,3,FALSE)</f>
        <v>0.94869999999999999</v>
      </c>
      <c r="I152">
        <f>VLOOKUP(C152,away!$B$2:$E$405,3,FALSE)</f>
        <v>0.52700000000000002</v>
      </c>
      <c r="J152">
        <f>VLOOKUP(B152,home!$B$2:$E$405,4,FALSE)</f>
        <v>0.90349999999999997</v>
      </c>
      <c r="K152" s="3">
        <f t="shared" si="334"/>
        <v>0.64221251962500014</v>
      </c>
      <c r="L152" s="3">
        <f t="shared" si="335"/>
        <v>0.45171828714999995</v>
      </c>
      <c r="M152" s="5">
        <f t="shared" si="336"/>
        <v>0.3348974857165351</v>
      </c>
      <c r="N152" s="5">
        <f t="shared" si="337"/>
        <v>0.2150753581180935</v>
      </c>
      <c r="O152" s="5">
        <f t="shared" si="338"/>
        <v>0.15127931861871477</v>
      </c>
      <c r="P152" s="5">
        <f t="shared" si="339"/>
        <v>9.7153472377278005E-2</v>
      </c>
      <c r="Q152" s="5">
        <f t="shared" si="340"/>
        <v>6.9062043823135008E-2</v>
      </c>
      <c r="R152" s="5">
        <f t="shared" si="341"/>
        <v>3.4167817343832466E-2</v>
      </c>
      <c r="S152" s="5">
        <f t="shared" si="342"/>
        <v>7.0460346804094368E-3</v>
      </c>
      <c r="T152" s="5">
        <f t="shared" si="343"/>
        <v>3.1196588142864776E-2</v>
      </c>
      <c r="U152" s="5">
        <f t="shared" si="344"/>
        <v>2.1943000066469428E-2</v>
      </c>
      <c r="V152" s="5">
        <f t="shared" si="345"/>
        <v>2.2711651073623618E-4</v>
      </c>
      <c r="W152" s="5">
        <f t="shared" si="346"/>
        <v>1.4784169724702574E-2</v>
      </c>
      <c r="X152" s="5">
        <f t="shared" si="347"/>
        <v>6.6782798249775321E-3</v>
      </c>
      <c r="Y152" s="5">
        <f t="shared" si="348"/>
        <v>1.5083505618236259E-3</v>
      </c>
      <c r="Z152" s="5">
        <f t="shared" si="349"/>
        <v>5.1447426420700212E-3</v>
      </c>
      <c r="AA152" s="5">
        <f t="shared" si="350"/>
        <v>3.3040181349859687E-3</v>
      </c>
      <c r="AB152" s="5">
        <f t="shared" si="351"/>
        <v>1.0609409056780163E-3</v>
      </c>
      <c r="AC152" s="5">
        <f t="shared" si="352"/>
        <v>4.1178940185656419E-6</v>
      </c>
      <c r="AD152" s="5">
        <f t="shared" si="353"/>
        <v>2.3736447223662205E-3</v>
      </c>
      <c r="AE152" s="5">
        <f t="shared" si="354"/>
        <v>1.0722187282899062E-3</v>
      </c>
      <c r="AF152" s="5">
        <f t="shared" si="355"/>
        <v>2.4217040369663381E-4</v>
      </c>
      <c r="AG152" s="5">
        <f t="shared" si="356"/>
        <v>3.6464266652089151E-5</v>
      </c>
      <c r="AH152" s="5">
        <f t="shared" si="357"/>
        <v>5.8099358352585874E-4</v>
      </c>
      <c r="AI152" s="5">
        <f t="shared" si="358"/>
        <v>3.7312135316209968E-4</v>
      </c>
      <c r="AJ152" s="5">
        <f t="shared" si="359"/>
        <v>1.1981160217006074E-4</v>
      </c>
      <c r="AK152" s="5">
        <f t="shared" si="360"/>
        <v>2.5648170303314286E-5</v>
      </c>
      <c r="AL152" s="5">
        <f t="shared" si="361"/>
        <v>4.7783900429028866E-8</v>
      </c>
      <c r="AM152" s="5">
        <f t="shared" si="362"/>
        <v>3.0487687156907894E-4</v>
      </c>
      <c r="AN152" s="5">
        <f t="shared" si="363"/>
        <v>1.3771845821683484E-4</v>
      </c>
      <c r="AO152" s="5">
        <f t="shared" si="364"/>
        <v>3.1104973027323732E-5</v>
      </c>
      <c r="AP152" s="5">
        <f t="shared" si="365"/>
        <v>4.6835617125832088E-6</v>
      </c>
      <c r="AQ152" s="5">
        <f t="shared" si="366"/>
        <v>5.2891261864235173E-7</v>
      </c>
      <c r="AR152" s="5">
        <f t="shared" si="367"/>
        <v>5.248908527908828E-5</v>
      </c>
      <c r="AS152" s="5">
        <f t="shared" si="368"/>
        <v>3.370914770989479E-5</v>
      </c>
      <c r="AT152" s="5">
        <f t="shared" si="369"/>
        <v>1.0824218342591415E-5</v>
      </c>
      <c r="AU152" s="5">
        <f t="shared" si="370"/>
        <v>2.3171495115889259E-6</v>
      </c>
      <c r="AV152" s="5">
        <f t="shared" si="371"/>
        <v>3.7202560654634051E-7</v>
      </c>
      <c r="AW152" s="5">
        <f t="shared" si="372"/>
        <v>3.8505745525858446E-10</v>
      </c>
      <c r="AX152" s="5">
        <f t="shared" si="373"/>
        <v>3.2632623977627619E-5</v>
      </c>
      <c r="AY152" s="5">
        <f t="shared" si="374"/>
        <v>1.4740753008383962E-5</v>
      </c>
      <c r="AZ152" s="5">
        <f t="shared" si="375"/>
        <v>3.3293338501242062E-6</v>
      </c>
      <c r="BA152" s="5">
        <f t="shared" si="376"/>
        <v>5.0130699470954037E-7</v>
      </c>
      <c r="BB152" s="5">
        <f t="shared" si="377"/>
        <v>5.6612384246626905E-8</v>
      </c>
      <c r="BC152" s="5">
        <f t="shared" si="378"/>
        <v>5.1145698486727912E-9</v>
      </c>
      <c r="BD152" s="5">
        <f t="shared" si="379"/>
        <v>3.9517132827233385E-6</v>
      </c>
      <c r="BE152" s="5">
        <f t="shared" si="380"/>
        <v>2.5378397441333355E-6</v>
      </c>
      <c r="BF152" s="5">
        <f t="shared" si="381"/>
        <v>8.1491622824216738E-7</v>
      </c>
      <c r="BG152" s="5">
        <f t="shared" si="382"/>
        <v>1.7444980140756803E-7</v>
      </c>
      <c r="BH152" s="5">
        <f t="shared" si="383"/>
        <v>2.8008461627508785E-8</v>
      </c>
      <c r="BI152" s="5">
        <f t="shared" si="384"/>
        <v>3.59747694252451E-9</v>
      </c>
      <c r="BJ152" s="8">
        <f t="shared" si="385"/>
        <v>0.34255946683853128</v>
      </c>
      <c r="BK152" s="8">
        <f t="shared" si="386"/>
        <v>0.43934301571588619</v>
      </c>
      <c r="BL152" s="8">
        <f t="shared" si="387"/>
        <v>0.21296189193028678</v>
      </c>
      <c r="BM152" s="8">
        <f t="shared" si="388"/>
        <v>9.8358880761234432E-2</v>
      </c>
      <c r="BN152" s="8">
        <f t="shared" si="389"/>
        <v>0.90163549599758885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1.1861999999999999</v>
      </c>
      <c r="F153">
        <f>VLOOKUP(B153,home!$B$2:$E$405,3,FALSE)</f>
        <v>0.58360000000000001</v>
      </c>
      <c r="G153">
        <f>VLOOKUP(C153,away!$B$2:$E$405,4,FALSE)</f>
        <v>1.1942999999999999</v>
      </c>
      <c r="H153">
        <f>VLOOKUP(A153,away!$A$2:$E$405,3,FALSE)</f>
        <v>1.0607</v>
      </c>
      <c r="I153">
        <f>VLOOKUP(C153,away!$B$2:$E$405,3,FALSE)</f>
        <v>0.94279999999999997</v>
      </c>
      <c r="J153">
        <f>VLOOKUP(B153,home!$B$2:$E$405,4,FALSE)</f>
        <v>0.79769999999999996</v>
      </c>
      <c r="K153" s="3">
        <f t="shared" si="334"/>
        <v>0.82677366597599988</v>
      </c>
      <c r="L153" s="3">
        <f t="shared" si="335"/>
        <v>0.79772230369199992</v>
      </c>
      <c r="M153" s="5">
        <f t="shared" si="336"/>
        <v>0.19701094967779317</v>
      </c>
      <c r="N153" s="5">
        <f t="shared" si="337"/>
        <v>0.1628834651025223</v>
      </c>
      <c r="O153" s="5">
        <f t="shared" si="338"/>
        <v>0.15716002862951783</v>
      </c>
      <c r="P153" s="5">
        <f t="shared" si="339"/>
        <v>0.12993577301491957</v>
      </c>
      <c r="Q153" s="5">
        <f t="shared" si="340"/>
        <v>6.7333879784843093E-2</v>
      </c>
      <c r="R153" s="5">
        <f t="shared" si="341"/>
        <v>6.2685030043319795E-2</v>
      </c>
      <c r="S153" s="5">
        <f t="shared" si="342"/>
        <v>2.1424323288371721E-2</v>
      </c>
      <c r="T153" s="5">
        <f t="shared" si="343"/>
        <v>5.3713737698485219E-2</v>
      </c>
      <c r="U153" s="5">
        <f t="shared" si="344"/>
        <v>5.182633209073121E-2</v>
      </c>
      <c r="V153" s="5">
        <f t="shared" si="345"/>
        <v>1.570012006579635E-3</v>
      </c>
      <c r="W153" s="5">
        <f t="shared" si="346"/>
        <v>1.8556626211367333E-2</v>
      </c>
      <c r="X153" s="5">
        <f t="shared" si="347"/>
        <v>1.4803034610083298E-2</v>
      </c>
      <c r="Y153" s="5">
        <f t="shared" si="348"/>
        <v>5.9043554353940264E-3</v>
      </c>
      <c r="Z153" s="5">
        <f t="shared" si="349"/>
        <v>1.6668415524386436E-2</v>
      </c>
      <c r="AA153" s="5">
        <f t="shared" si="350"/>
        <v>1.3781007009108243E-2</v>
      </c>
      <c r="AB153" s="5">
        <f t="shared" si="351"/>
        <v>5.6968868428806854E-3</v>
      </c>
      <c r="AC153" s="5">
        <f t="shared" si="352"/>
        <v>6.471744465576285E-5</v>
      </c>
      <c r="AD153" s="5">
        <f t="shared" si="353"/>
        <v>3.8355324702296243E-3</v>
      </c>
      <c r="AE153" s="5">
        <f t="shared" si="354"/>
        <v>3.0596897980370431E-3</v>
      </c>
      <c r="AF153" s="5">
        <f t="shared" si="355"/>
        <v>1.2203913971365098E-3</v>
      </c>
      <c r="AG153" s="5">
        <f t="shared" si="356"/>
        <v>3.2451114557654505E-4</v>
      </c>
      <c r="AH153" s="5">
        <f t="shared" si="357"/>
        <v>3.3241917077522602E-3</v>
      </c>
      <c r="AI153" s="5">
        <f t="shared" si="358"/>
        <v>2.748354164625356E-3</v>
      </c>
      <c r="AJ153" s="5">
        <f t="shared" si="359"/>
        <v>1.1361334240438559E-3</v>
      </c>
      <c r="AK153" s="5">
        <f t="shared" si="360"/>
        <v>3.1310839867820138E-4</v>
      </c>
      <c r="AL153" s="5">
        <f t="shared" si="361"/>
        <v>1.7073388484548154E-6</v>
      </c>
      <c r="AM153" s="5">
        <f t="shared" si="362"/>
        <v>6.34223448276346E-4</v>
      </c>
      <c r="AN153" s="5">
        <f t="shared" si="363"/>
        <v>5.0593419021449063E-4</v>
      </c>
      <c r="AO153" s="5">
        <f t="shared" si="364"/>
        <v>2.0179749386722495E-4</v>
      </c>
      <c r="AP153" s="5">
        <f t="shared" si="365"/>
        <v>5.3659453895678322E-5</v>
      </c>
      <c r="AQ153" s="5">
        <f t="shared" si="366"/>
        <v>1.070133579412879E-5</v>
      </c>
      <c r="AR153" s="5">
        <f t="shared" si="367"/>
        <v>5.3035637340439535E-4</v>
      </c>
      <c r="AS153" s="5">
        <f t="shared" si="368"/>
        <v>4.3848468311328826E-4</v>
      </c>
      <c r="AT153" s="5">
        <f t="shared" si="369"/>
        <v>1.8126379446594895E-4</v>
      </c>
      <c r="AU153" s="5">
        <f t="shared" si="370"/>
        <v>4.9954710619777598E-5</v>
      </c>
      <c r="AV153" s="5">
        <f t="shared" si="371"/>
        <v>1.0325309807970932E-5</v>
      </c>
      <c r="AW153" s="5">
        <f t="shared" si="372"/>
        <v>3.1279196725303316E-8</v>
      </c>
      <c r="AX153" s="5">
        <f t="shared" si="373"/>
        <v>8.739320756322905E-5</v>
      </c>
      <c r="AY153" s="5">
        <f t="shared" si="374"/>
        <v>6.9715510864372187E-5</v>
      </c>
      <c r="AZ153" s="5">
        <f t="shared" si="375"/>
        <v>2.7806808964895811E-5</v>
      </c>
      <c r="BA153" s="5">
        <f t="shared" si="376"/>
        <v>7.3940372352666827E-6</v>
      </c>
      <c r="BB153" s="5">
        <f t="shared" si="377"/>
        <v>1.4745971042253407E-6</v>
      </c>
      <c r="BC153" s="5">
        <f t="shared" si="378"/>
        <v>2.3526379980003823E-7</v>
      </c>
      <c r="BD153" s="5">
        <f t="shared" si="379"/>
        <v>7.0512851328314761E-5</v>
      </c>
      <c r="BE153" s="5">
        <f t="shared" si="380"/>
        <v>5.8298168591131456E-5</v>
      </c>
      <c r="BF153" s="5">
        <f t="shared" si="381"/>
        <v>2.4099695282888322E-5</v>
      </c>
      <c r="BG153" s="5">
        <f t="shared" si="382"/>
        <v>6.6416644726460305E-6</v>
      </c>
      <c r="BH153" s="5">
        <f t="shared" si="383"/>
        <v>1.3727883210580282E-6</v>
      </c>
      <c r="BI153" s="5">
        <f t="shared" si="384"/>
        <v>2.2699704656203684E-7</v>
      </c>
      <c r="BJ153" s="8">
        <f t="shared" si="385"/>
        <v>0.33323555900125462</v>
      </c>
      <c r="BK153" s="8">
        <f t="shared" si="386"/>
        <v>0.35007719828203271</v>
      </c>
      <c r="BL153" s="8">
        <f t="shared" si="387"/>
        <v>0.30004260934711147</v>
      </c>
      <c r="BM153" s="8">
        <f t="shared" si="388"/>
        <v>0.2229449716702018</v>
      </c>
      <c r="BN153" s="8">
        <f t="shared" si="389"/>
        <v>0.77700912625291574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1.1861999999999999</v>
      </c>
      <c r="F154">
        <f>VLOOKUP(B154,home!$B$2:$E$405,3,FALSE)</f>
        <v>0.97270000000000001</v>
      </c>
      <c r="G154">
        <f>VLOOKUP(C154,away!$B$2:$E$405,4,FALSE)</f>
        <v>1.0839000000000001</v>
      </c>
      <c r="H154">
        <f>VLOOKUP(A154,away!$A$2:$E$405,3,FALSE)</f>
        <v>1.0607</v>
      </c>
      <c r="I154">
        <f>VLOOKUP(C154,away!$B$2:$E$405,3,FALSE)</f>
        <v>1.0101</v>
      </c>
      <c r="J154">
        <f>VLOOKUP(B154,home!$B$2:$E$405,4,FALSE)</f>
        <v>0.72519999999999996</v>
      </c>
      <c r="K154" s="3">
        <f t="shared" si="334"/>
        <v>1.2506219644859999</v>
      </c>
      <c r="L154" s="3">
        <f t="shared" si="335"/>
        <v>0.77698875836399994</v>
      </c>
      <c r="M154" s="5">
        <f t="shared" si="336"/>
        <v>0.13164969328084694</v>
      </c>
      <c r="N154" s="5">
        <f t="shared" si="337"/>
        <v>0.16464399803487215</v>
      </c>
      <c r="O154" s="5">
        <f t="shared" si="338"/>
        <v>0.10229033172128668</v>
      </c>
      <c r="P154" s="5">
        <f t="shared" si="339"/>
        <v>0.12792653560520015</v>
      </c>
      <c r="Q154" s="5">
        <f t="shared" si="340"/>
        <v>0.10295370013160048</v>
      </c>
      <c r="R154" s="5">
        <f t="shared" si="341"/>
        <v>3.9739218918382106E-2</v>
      </c>
      <c r="S154" s="5">
        <f t="shared" si="342"/>
        <v>3.1077167944927968E-2</v>
      </c>
      <c r="T154" s="5">
        <f t="shared" si="343"/>
        <v>7.9993867634231816E-2</v>
      </c>
      <c r="U154" s="5">
        <f t="shared" si="344"/>
        <v>4.969874003084624E-2</v>
      </c>
      <c r="V154" s="5">
        <f t="shared" si="345"/>
        <v>3.3553645558566797E-3</v>
      </c>
      <c r="W154" s="5">
        <f t="shared" si="346"/>
        <v>4.2918719569894917E-2</v>
      </c>
      <c r="X154" s="5">
        <f t="shared" si="347"/>
        <v>3.3347362629185355E-2</v>
      </c>
      <c r="Y154" s="5">
        <f t="shared" si="348"/>
        <v>1.2955262941982388E-2</v>
      </c>
      <c r="Z154" s="5">
        <f t="shared" si="349"/>
        <v>1.0292308788582965E-2</v>
      </c>
      <c r="AA154" s="5">
        <f t="shared" si="350"/>
        <v>1.287178743627415E-2</v>
      </c>
      <c r="AB154" s="5">
        <f t="shared" si="351"/>
        <v>8.0488700449996963E-3</v>
      </c>
      <c r="AC154" s="5">
        <f t="shared" si="352"/>
        <v>2.0377951166563503E-4</v>
      </c>
      <c r="AD154" s="5">
        <f t="shared" si="353"/>
        <v>1.3418773345431425E-2</v>
      </c>
      <c r="AE154" s="5">
        <f t="shared" si="354"/>
        <v>1.0426236040434699E-2</v>
      </c>
      <c r="AF154" s="5">
        <f t="shared" si="355"/>
        <v>4.0505340977336716E-3</v>
      </c>
      <c r="AG154" s="5">
        <f t="shared" si="356"/>
        <v>1.0490731531030437E-3</v>
      </c>
      <c r="AH154" s="5">
        <f t="shared" si="357"/>
        <v>1.9992520565849901E-3</v>
      </c>
      <c r="AI154" s="5">
        <f t="shared" si="358"/>
        <v>2.5003085345089958E-3</v>
      </c>
      <c r="AJ154" s="5">
        <f t="shared" si="359"/>
        <v>1.5634703856243761E-3</v>
      </c>
      <c r="AK154" s="5">
        <f t="shared" si="360"/>
        <v>6.5177013502841377E-4</v>
      </c>
      <c r="AL154" s="5">
        <f t="shared" si="361"/>
        <v>7.9206586221486546E-6</v>
      </c>
      <c r="AM154" s="5">
        <f t="shared" si="362"/>
        <v>3.3563625364511629E-3</v>
      </c>
      <c r="AN154" s="5">
        <f t="shared" si="363"/>
        <v>2.6078559598166342E-3</v>
      </c>
      <c r="AO154" s="5">
        <f t="shared" si="364"/>
        <v>1.0131373821050419E-3</v>
      </c>
      <c r="AP154" s="5">
        <f t="shared" si="365"/>
        <v>2.6239878552465E-4</v>
      </c>
      <c r="AQ154" s="5">
        <f t="shared" si="366"/>
        <v>5.0970226640254817E-5</v>
      </c>
      <c r="AR154" s="5">
        <f t="shared" si="367"/>
        <v>3.1067927462052902E-4</v>
      </c>
      <c r="AS154" s="5">
        <f t="shared" si="368"/>
        <v>3.8854232475101148E-4</v>
      </c>
      <c r="AT154" s="5">
        <f t="shared" si="369"/>
        <v>2.4295978273303369E-4</v>
      </c>
      <c r="AU154" s="5">
        <f t="shared" si="370"/>
        <v>1.0128361359089278E-4</v>
      </c>
      <c r="AV154" s="5">
        <f t="shared" si="371"/>
        <v>3.1666877949820806E-5</v>
      </c>
      <c r="AW154" s="5">
        <f t="shared" si="372"/>
        <v>2.137960032820147E-7</v>
      </c>
      <c r="AX154" s="5">
        <f t="shared" si="373"/>
        <v>6.995901181439608E-4</v>
      </c>
      <c r="AY154" s="5">
        <f t="shared" si="374"/>
        <v>5.4357365726040007E-4</v>
      </c>
      <c r="AZ154" s="5">
        <f t="shared" si="375"/>
        <v>2.1117531051706833E-4</v>
      </c>
      <c r="BA154" s="5">
        <f t="shared" si="376"/>
        <v>5.4693614105263033E-5</v>
      </c>
      <c r="BB154" s="5">
        <f t="shared" si="377"/>
        <v>1.0624080828522017E-5</v>
      </c>
      <c r="BC154" s="5">
        <f t="shared" si="378"/>
        <v>1.6509582743424198E-6</v>
      </c>
      <c r="BD154" s="5">
        <f t="shared" si="379"/>
        <v>4.0232383972805479E-5</v>
      </c>
      <c r="BE154" s="5">
        <f t="shared" si="380"/>
        <v>5.0315503080025055E-5</v>
      </c>
      <c r="BF154" s="5">
        <f t="shared" si="381"/>
        <v>3.146283665302116E-5</v>
      </c>
      <c r="BG154" s="5">
        <f t="shared" si="382"/>
        <v>1.3116038194434484E-5</v>
      </c>
      <c r="BH154" s="5">
        <f t="shared" si="383"/>
        <v>4.1008013632492646E-6</v>
      </c>
      <c r="BI154" s="5">
        <f t="shared" si="384"/>
        <v>1.0257104513747317E-6</v>
      </c>
      <c r="BJ154" s="8">
        <f t="shared" si="385"/>
        <v>0.47456956020813718</v>
      </c>
      <c r="BK154" s="8">
        <f t="shared" si="386"/>
        <v>0.29476403521437988</v>
      </c>
      <c r="BL154" s="8">
        <f t="shared" si="387"/>
        <v>0.22057913441089583</v>
      </c>
      <c r="BM154" s="8">
        <f t="shared" si="388"/>
        <v>0.33045820106855028</v>
      </c>
      <c r="BN154" s="8">
        <f t="shared" si="389"/>
        <v>0.66920347769218846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1.4847999999999999</v>
      </c>
      <c r="F155">
        <f>VLOOKUP(B155,home!$B$2:$E$405,3,FALSE)</f>
        <v>0.53879999999999995</v>
      </c>
      <c r="G155">
        <f>VLOOKUP(C155,away!$B$2:$E$405,4,FALSE)</f>
        <v>1.2346999999999999</v>
      </c>
      <c r="H155">
        <f>VLOOKUP(A155,away!$A$2:$E$405,3,FALSE)</f>
        <v>1.1818</v>
      </c>
      <c r="I155">
        <f>VLOOKUP(C155,away!$B$2:$E$405,3,FALSE)</f>
        <v>0.98719999999999997</v>
      </c>
      <c r="J155">
        <f>VLOOKUP(B155,home!$B$2:$E$405,4,FALSE)</f>
        <v>1.0154000000000001</v>
      </c>
      <c r="K155" s="3">
        <f t="shared" si="334"/>
        <v>0.98777264332799974</v>
      </c>
      <c r="L155" s="3">
        <f t="shared" si="335"/>
        <v>1.184639723584</v>
      </c>
      <c r="M155" s="5">
        <f t="shared" si="336"/>
        <v>0.11390251056784477</v>
      </c>
      <c r="N155" s="5">
        <f t="shared" si="337"/>
        <v>0.11250978394529544</v>
      </c>
      <c r="O155" s="5">
        <f t="shared" si="338"/>
        <v>0.13493343863461527</v>
      </c>
      <c r="P155" s="5">
        <f t="shared" si="339"/>
        <v>0.13328355935345035</v>
      </c>
      <c r="Q155" s="5">
        <f t="shared" si="340"/>
        <v>5.5567043343953314E-2</v>
      </c>
      <c r="R155" s="5">
        <f t="shared" si="341"/>
        <v>7.9923755723174658E-2</v>
      </c>
      <c r="S155" s="5">
        <f t="shared" si="342"/>
        <v>3.8990596224267371E-2</v>
      </c>
      <c r="T155" s="5">
        <f t="shared" si="343"/>
        <v>6.5826926867360996E-2</v>
      </c>
      <c r="U155" s="5">
        <f t="shared" si="344"/>
        <v>7.8946499455381569E-2</v>
      </c>
      <c r="V155" s="5">
        <f t="shared" si="345"/>
        <v>5.0694477625116271E-3</v>
      </c>
      <c r="W155" s="5">
        <f t="shared" si="346"/>
        <v>1.8295868428592765E-2</v>
      </c>
      <c r="X155" s="5">
        <f t="shared" si="347"/>
        <v>2.1674012517977369E-2</v>
      </c>
      <c r="Y155" s="5">
        <f t="shared" si="348"/>
        <v>1.2837948099126436E-2</v>
      </c>
      <c r="Z155" s="5">
        <f t="shared" si="349"/>
        <v>3.1560285295898924E-2</v>
      </c>
      <c r="AA155" s="5">
        <f t="shared" si="350"/>
        <v>3.1174386430915881E-2</v>
      </c>
      <c r="AB155" s="5">
        <f t="shared" si="351"/>
        <v>1.5396603044497153E-2</v>
      </c>
      <c r="AC155" s="5">
        <f t="shared" si="352"/>
        <v>3.707523863913631E-4</v>
      </c>
      <c r="AD155" s="5">
        <f t="shared" si="353"/>
        <v>4.5180395799230937E-3</v>
      </c>
      <c r="AE155" s="5">
        <f t="shared" si="354"/>
        <v>5.3522491591016649E-3</v>
      </c>
      <c r="AF155" s="5">
        <f t="shared" si="355"/>
        <v>3.1702434821954473E-3</v>
      </c>
      <c r="AG155" s="5">
        <f t="shared" si="356"/>
        <v>1.2518654541473309E-3</v>
      </c>
      <c r="AH155" s="5">
        <f t="shared" si="357"/>
        <v>9.3468919122914693E-3</v>
      </c>
      <c r="AI155" s="5">
        <f t="shared" si="358"/>
        <v>9.2326041311052449E-3</v>
      </c>
      <c r="AJ155" s="5">
        <f t="shared" si="359"/>
        <v>4.5598568936914188E-3</v>
      </c>
      <c r="AK155" s="5">
        <f t="shared" si="360"/>
        <v>1.5013672990263252E-3</v>
      </c>
      <c r="AL155" s="5">
        <f t="shared" si="361"/>
        <v>1.7353506064326117E-5</v>
      </c>
      <c r="AM155" s="5">
        <f t="shared" si="362"/>
        <v>8.9255917970423209E-4</v>
      </c>
      <c r="AN155" s="5">
        <f t="shared" si="363"/>
        <v>1.0573610599271834E-3</v>
      </c>
      <c r="AO155" s="5">
        <f t="shared" si="364"/>
        <v>6.2629595688031209E-4</v>
      </c>
      <c r="AP155" s="5">
        <f t="shared" si="365"/>
        <v>2.4731168974682325E-4</v>
      </c>
      <c r="AQ155" s="5">
        <f t="shared" si="366"/>
        <v>7.3243812945192151E-5</v>
      </c>
      <c r="AR155" s="5">
        <f t="shared" si="367"/>
        <v>2.2145398902692968E-3</v>
      </c>
      <c r="AS155" s="5">
        <f t="shared" si="368"/>
        <v>2.1874619211666017E-3</v>
      </c>
      <c r="AT155" s="5">
        <f t="shared" si="369"/>
        <v>1.0803575220250394E-3</v>
      </c>
      <c r="AU155" s="5">
        <f t="shared" si="370"/>
        <v>3.5571586842332033E-4</v>
      </c>
      <c r="AV155" s="5">
        <f t="shared" si="371"/>
        <v>8.7841600906554511E-5</v>
      </c>
      <c r="AW155" s="5">
        <f t="shared" si="372"/>
        <v>5.6406352434011026E-7</v>
      </c>
      <c r="AX155" s="5">
        <f t="shared" si="373"/>
        <v>1.469409233771867E-4</v>
      </c>
      <c r="AY155" s="5">
        <f t="shared" si="374"/>
        <v>1.7407205485272818E-4</v>
      </c>
      <c r="AZ155" s="5">
        <f t="shared" si="375"/>
        <v>1.0310633547221743E-4</v>
      </c>
      <c r="BA155" s="5">
        <f t="shared" si="376"/>
        <v>4.0714620251188948E-5</v>
      </c>
      <c r="BB155" s="5">
        <f t="shared" si="377"/>
        <v>1.2058039120048998E-5</v>
      </c>
      <c r="BC155" s="5">
        <f t="shared" si="378"/>
        <v>2.8568864260279794E-6</v>
      </c>
      <c r="BD155" s="5">
        <f t="shared" si="379"/>
        <v>4.3723865391239293E-4</v>
      </c>
      <c r="BE155" s="5">
        <f t="shared" si="380"/>
        <v>4.3189238094022079E-4</v>
      </c>
      <c r="BF155" s="5">
        <f t="shared" si="381"/>
        <v>2.1330573937727263E-4</v>
      </c>
      <c r="BG155" s="5">
        <f t="shared" si="382"/>
        <v>7.0232524673907335E-5</v>
      </c>
      <c r="BH155" s="5">
        <f t="shared" si="383"/>
        <v>1.7343441636186104E-5</v>
      </c>
      <c r="BI155" s="5">
        <f t="shared" si="384"/>
        <v>3.4262754378760877E-6</v>
      </c>
      <c r="BJ155" s="8">
        <f t="shared" si="385"/>
        <v>0.30438050143637696</v>
      </c>
      <c r="BK155" s="8">
        <f t="shared" si="386"/>
        <v>0.29180829185538243</v>
      </c>
      <c r="BL155" s="8">
        <f t="shared" si="387"/>
        <v>0.37211475934346772</v>
      </c>
      <c r="BM155" s="8">
        <f t="shared" si="388"/>
        <v>0.36957023837146391</v>
      </c>
      <c r="BN155" s="8">
        <f t="shared" si="389"/>
        <v>0.63012009156833382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1.2464</v>
      </c>
      <c r="F156">
        <f>VLOOKUP(B156,home!$B$2:$E$405,3,FALSE)</f>
        <v>1.4709000000000001</v>
      </c>
      <c r="G156">
        <f>VLOOKUP(C156,away!$B$2:$E$405,4,FALSE)</f>
        <v>1.167</v>
      </c>
      <c r="H156">
        <f>VLOOKUP(A156,away!$A$2:$E$405,3,FALSE)</f>
        <v>1.1087</v>
      </c>
      <c r="I156">
        <f>VLOOKUP(C156,away!$B$2:$E$405,3,FALSE)</f>
        <v>1.3119000000000001</v>
      </c>
      <c r="J156">
        <f>VLOOKUP(B156,home!$B$2:$E$405,4,FALSE)</f>
        <v>0.67649999999999999</v>
      </c>
      <c r="K156" s="3">
        <f t="shared" si="334"/>
        <v>2.13949582992</v>
      </c>
      <c r="L156" s="3">
        <f t="shared" si="335"/>
        <v>0.98397163804499999</v>
      </c>
      <c r="M156" s="5">
        <f t="shared" si="336"/>
        <v>4.4004320004409819E-2</v>
      </c>
      <c r="N156" s="5">
        <f t="shared" si="337"/>
        <v>9.4147059147900045E-2</v>
      </c>
      <c r="O156" s="5">
        <f t="shared" si="338"/>
        <v>4.3299002835795491E-2</v>
      </c>
      <c r="P156" s="5">
        <f t="shared" si="339"/>
        <v>9.2638036006878713E-2</v>
      </c>
      <c r="Q156" s="5">
        <f t="shared" si="340"/>
        <v>0.10071362022308189</v>
      </c>
      <c r="R156" s="5">
        <f t="shared" si="341"/>
        <v>2.1302495373026392E-2</v>
      </c>
      <c r="S156" s="5">
        <f t="shared" si="342"/>
        <v>4.87554728396652E-2</v>
      </c>
      <c r="T156" s="5">
        <f t="shared" si="343"/>
        <v>9.9099345864347918E-2</v>
      </c>
      <c r="U156" s="5">
        <f t="shared" si="344"/>
        <v>4.5576600017480061E-2</v>
      </c>
      <c r="V156" s="5">
        <f t="shared" si="345"/>
        <v>1.1404464248562358E-2</v>
      </c>
      <c r="W156" s="5">
        <f t="shared" si="346"/>
        <v>7.182545682781008E-2</v>
      </c>
      <c r="X156" s="5">
        <f t="shared" si="347"/>
        <v>7.0674212408190717E-2</v>
      </c>
      <c r="Y156" s="5">
        <f t="shared" si="348"/>
        <v>3.4770710275413834E-2</v>
      </c>
      <c r="Z156" s="5">
        <f t="shared" si="349"/>
        <v>6.9870170888809389E-3</v>
      </c>
      <c r="AA156" s="5">
        <f t="shared" si="350"/>
        <v>1.4948693925240546E-2</v>
      </c>
      <c r="AB156" s="5">
        <f t="shared" si="351"/>
        <v>1.5991334157901296E-2</v>
      </c>
      <c r="AC156" s="5">
        <f t="shared" si="352"/>
        <v>1.5005446760562465E-3</v>
      </c>
      <c r="AD156" s="5">
        <f t="shared" si="353"/>
        <v>3.8417566341299669E-2</v>
      </c>
      <c r="AE156" s="5">
        <f t="shared" si="354"/>
        <v>3.7801795682551098E-2</v>
      </c>
      <c r="AF156" s="5">
        <f t="shared" si="355"/>
        <v>1.85979474094011E-2</v>
      </c>
      <c r="AG156" s="5">
        <f t="shared" si="356"/>
        <v>6.099950925567723E-3</v>
      </c>
      <c r="AH156" s="5">
        <f t="shared" si="357"/>
        <v>1.7187566624986461E-3</v>
      </c>
      <c r="AI156" s="5">
        <f t="shared" si="358"/>
        <v>3.6772727120630701E-3</v>
      </c>
      <c r="AJ156" s="5">
        <f t="shared" si="359"/>
        <v>3.9337548164687739E-3</v>
      </c>
      <c r="AK156" s="5">
        <f t="shared" si="360"/>
        <v>2.8054173419208854E-3</v>
      </c>
      <c r="AL156" s="5">
        <f t="shared" si="361"/>
        <v>1.2635805913282911E-4</v>
      </c>
      <c r="AM156" s="5">
        <f t="shared" si="362"/>
        <v>1.6438844596577126E-2</v>
      </c>
      <c r="AN156" s="5">
        <f t="shared" si="363"/>
        <v>1.6175356845261189E-2</v>
      </c>
      <c r="AO156" s="5">
        <f t="shared" si="364"/>
        <v>7.9580461854970273E-3</v>
      </c>
      <c r="AP156" s="5">
        <f t="shared" si="365"/>
        <v>2.6101639135937584E-3</v>
      </c>
      <c r="AQ156" s="5">
        <f t="shared" si="366"/>
        <v>6.4208181540619956E-4</v>
      </c>
      <c r="AR156" s="5">
        <f t="shared" si="367"/>
        <v>3.3824156171991004E-4</v>
      </c>
      <c r="AS156" s="5">
        <f t="shared" si="368"/>
        <v>7.2366641080537581E-4</v>
      </c>
      <c r="AT156" s="5">
        <f t="shared" si="369"/>
        <v>7.7414063408563771E-4</v>
      </c>
      <c r="AU156" s="5">
        <f t="shared" si="370"/>
        <v>5.5209021946594876E-4</v>
      </c>
      <c r="AV156" s="5">
        <f t="shared" si="371"/>
        <v>2.9529868057175378E-4</v>
      </c>
      <c r="AW156" s="5">
        <f t="shared" si="372"/>
        <v>7.3891497916399452E-6</v>
      </c>
      <c r="AX156" s="5">
        <f t="shared" si="373"/>
        <v>5.8618065771799443E-3</v>
      </c>
      <c r="AY156" s="5">
        <f t="shared" si="374"/>
        <v>5.7678514196507049E-3</v>
      </c>
      <c r="AZ156" s="5">
        <f t="shared" si="375"/>
        <v>2.8377011046969406E-3</v>
      </c>
      <c r="BA156" s="5">
        <f t="shared" si="376"/>
        <v>9.3073913475691849E-4</v>
      </c>
      <c r="BB156" s="5">
        <f t="shared" si="377"/>
        <v>2.2895522775483775E-4</v>
      </c>
      <c r="BC156" s="5">
        <f t="shared" si="378"/>
        <v>4.5057090098578757E-5</v>
      </c>
      <c r="BD156" s="5">
        <f t="shared" si="379"/>
        <v>5.5470017256739788E-5</v>
      </c>
      <c r="BE156" s="5">
        <f t="shared" si="380"/>
        <v>1.1867787060638522E-4</v>
      </c>
      <c r="BF156" s="5">
        <f t="shared" si="381"/>
        <v>1.2695540463307327E-4</v>
      </c>
      <c r="BG156" s="5">
        <f t="shared" si="382"/>
        <v>9.0540186266088827E-5</v>
      </c>
      <c r="BH156" s="5">
        <f t="shared" si="383"/>
        <v>4.8427587739119284E-5</v>
      </c>
      <c r="BI156" s="5">
        <f t="shared" si="384"/>
        <v>2.072212440418613E-5</v>
      </c>
      <c r="BJ156" s="8">
        <f t="shared" si="385"/>
        <v>0.63164426901603732</v>
      </c>
      <c r="BK156" s="8">
        <f t="shared" si="386"/>
        <v>0.20419704725435589</v>
      </c>
      <c r="BL156" s="8">
        <f t="shared" si="387"/>
        <v>0.15639755853994936</v>
      </c>
      <c r="BM156" s="8">
        <f t="shared" si="388"/>
        <v>0.59736089603827192</v>
      </c>
      <c r="BN156" s="8">
        <f t="shared" si="389"/>
        <v>0.39610453359109232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1.3654999999999999</v>
      </c>
      <c r="F157">
        <f>VLOOKUP(B157,home!$B$2:$E$405,3,FALSE)</f>
        <v>0.78459999999999996</v>
      </c>
      <c r="G157">
        <f>VLOOKUP(C157,away!$B$2:$E$405,4,FALSE)</f>
        <v>0.99390000000000001</v>
      </c>
      <c r="H157">
        <f>VLOOKUP(A157,away!$A$2:$E$405,3,FALSE)</f>
        <v>1.2</v>
      </c>
      <c r="I157">
        <f>VLOOKUP(C157,away!$B$2:$E$405,3,FALSE)</f>
        <v>1.0119</v>
      </c>
      <c r="J157">
        <f>VLOOKUP(B157,home!$B$2:$E$405,4,FALSE)</f>
        <v>1.131</v>
      </c>
      <c r="K157" s="3">
        <f t="shared" si="334"/>
        <v>1.0648359350699999</v>
      </c>
      <c r="L157" s="3">
        <f t="shared" si="335"/>
        <v>1.3733506799999999</v>
      </c>
      <c r="M157" s="5">
        <f t="shared" si="336"/>
        <v>8.7319051031514605E-2</v>
      </c>
      <c r="N157" s="5">
        <f t="shared" si="337"/>
        <v>9.2980463354567902E-2</v>
      </c>
      <c r="O157" s="5">
        <f t="shared" si="338"/>
        <v>0.11991967811108527</v>
      </c>
      <c r="P157" s="5">
        <f t="shared" si="339"/>
        <v>0.1276947825747109</v>
      </c>
      <c r="Q157" s="5">
        <f t="shared" si="340"/>
        <v>4.9504469319701566E-2</v>
      </c>
      <c r="R157" s="5">
        <f t="shared" si="341"/>
        <v>8.2345885739620053E-2</v>
      </c>
      <c r="S157" s="5">
        <f t="shared" si="342"/>
        <v>4.6684994008116425E-2</v>
      </c>
      <c r="T157" s="5">
        <f t="shared" si="343"/>
        <v>6.7986996603251276E-2</v>
      </c>
      <c r="U157" s="5">
        <f t="shared" si="344"/>
        <v>8.7684858240715688E-2</v>
      </c>
      <c r="V157" s="5">
        <f t="shared" si="345"/>
        <v>7.5857573003125798E-3</v>
      </c>
      <c r="W157" s="5">
        <f t="shared" si="346"/>
        <v>1.7571379292729516E-2</v>
      </c>
      <c r="X157" s="5">
        <f t="shared" si="347"/>
        <v>2.4131665700207996E-2</v>
      </c>
      <c r="Y157" s="5">
        <f t="shared" si="348"/>
        <v>1.6570619749456669E-2</v>
      </c>
      <c r="Z157" s="5">
        <f t="shared" si="349"/>
        <v>3.769659272523649E-2</v>
      </c>
      <c r="AA157" s="5">
        <f t="shared" si="350"/>
        <v>4.0140686563530162E-2</v>
      </c>
      <c r="AB157" s="5">
        <f t="shared" si="351"/>
        <v>2.1371622755614203E-2</v>
      </c>
      <c r="AC157" s="5">
        <f t="shared" si="352"/>
        <v>6.9333497221180443E-4</v>
      </c>
      <c r="AD157" s="5">
        <f t="shared" si="353"/>
        <v>4.6776590249108163E-3</v>
      </c>
      <c r="AE157" s="5">
        <f t="shared" si="354"/>
        <v>6.4240662026694055E-3</v>
      </c>
      <c r="AF157" s="5">
        <f t="shared" si="355"/>
        <v>4.4112478439005242E-3</v>
      </c>
      <c r="AG157" s="5">
        <f t="shared" si="356"/>
        <v>2.0193967420231058E-3</v>
      </c>
      <c r="AH157" s="5">
        <f t="shared" si="357"/>
        <v>1.2942660313221652E-2</v>
      </c>
      <c r="AI157" s="5">
        <f t="shared" si="358"/>
        <v>1.3781809796922756E-2</v>
      </c>
      <c r="AJ157" s="5">
        <f t="shared" si="359"/>
        <v>7.3376831610315616E-3</v>
      </c>
      <c r="AK157" s="5">
        <f t="shared" si="360"/>
        <v>2.6044762366748122E-3</v>
      </c>
      <c r="AL157" s="5">
        <f t="shared" si="361"/>
        <v>4.0557132713719508E-5</v>
      </c>
      <c r="AM157" s="5">
        <f t="shared" si="362"/>
        <v>9.9618788434590699E-4</v>
      </c>
      <c r="AN157" s="5">
        <f t="shared" si="363"/>
        <v>1.3681153083742125E-3</v>
      </c>
      <c r="AO157" s="5">
        <f t="shared" si="364"/>
        <v>9.3945104453706739E-4</v>
      </c>
      <c r="AP157" s="5">
        <f t="shared" si="365"/>
        <v>4.3006524361389716E-4</v>
      </c>
      <c r="AQ157" s="5">
        <f t="shared" si="366"/>
        <v>1.4765759869037788E-4</v>
      </c>
      <c r="AR157" s="5">
        <f t="shared" si="367"/>
        <v>3.5549622684343928E-3</v>
      </c>
      <c r="AS157" s="5">
        <f t="shared" si="368"/>
        <v>3.7854515712469053E-3</v>
      </c>
      <c r="AT157" s="5">
        <f t="shared" si="369"/>
        <v>2.0154424317654486E-3</v>
      </c>
      <c r="AU157" s="5">
        <f t="shared" si="370"/>
        <v>7.153718421362388E-4</v>
      </c>
      <c r="AV157" s="5">
        <f t="shared" si="371"/>
        <v>1.9043841111097252E-4</v>
      </c>
      <c r="AW157" s="5">
        <f t="shared" si="372"/>
        <v>1.6475131468869637E-6</v>
      </c>
      <c r="AX157" s="5">
        <f t="shared" si="373"/>
        <v>1.7679610955547971E-4</v>
      </c>
      <c r="AY157" s="5">
        <f t="shared" si="374"/>
        <v>2.428030572793725E-4</v>
      </c>
      <c r="AZ157" s="5">
        <f t="shared" si="375"/>
        <v>1.6672687191035264E-4</v>
      </c>
      <c r="BA157" s="5">
        <f t="shared" si="376"/>
        <v>7.6324820970785219E-5</v>
      </c>
      <c r="BB157" s="5">
        <f t="shared" si="377"/>
        <v>2.620518619527654E-5</v>
      </c>
      <c r="BC157" s="5">
        <f t="shared" si="378"/>
        <v>7.197782056161929E-6</v>
      </c>
      <c r="BD157" s="5">
        <f t="shared" si="379"/>
        <v>8.13701641454786E-4</v>
      </c>
      <c r="BE157" s="5">
        <f t="shared" si="380"/>
        <v>8.6645874824650086E-4</v>
      </c>
      <c r="BF157" s="5">
        <f t="shared" si="381"/>
        <v>4.6131820569432204E-4</v>
      </c>
      <c r="BG157" s="5">
        <f t="shared" si="382"/>
        <v>1.6374273430844267E-4</v>
      </c>
      <c r="BH157" s="5">
        <f t="shared" si="383"/>
        <v>4.3589786899562274E-5</v>
      </c>
      <c r="BI157" s="5">
        <f t="shared" si="384"/>
        <v>9.2831942985394878E-6</v>
      </c>
      <c r="BJ157" s="8">
        <f t="shared" si="385"/>
        <v>0.29085549474094763</v>
      </c>
      <c r="BK157" s="8">
        <f t="shared" si="386"/>
        <v>0.2702612800768594</v>
      </c>
      <c r="BL157" s="8">
        <f t="shared" si="387"/>
        <v>0.40074912175401228</v>
      </c>
      <c r="BM157" s="8">
        <f t="shared" si="388"/>
        <v>0.43955700362172301</v>
      </c>
      <c r="BN157" s="8">
        <f t="shared" si="389"/>
        <v>0.55976433013120031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1.3654999999999999</v>
      </c>
      <c r="F158">
        <f>VLOOKUP(B158,home!$B$2:$E$405,3,FALSE)</f>
        <v>0.97640000000000005</v>
      </c>
      <c r="G158">
        <f>VLOOKUP(C158,away!$B$2:$E$405,4,FALSE)</f>
        <v>1.0741000000000001</v>
      </c>
      <c r="H158">
        <f>VLOOKUP(A158,away!$A$2:$E$405,3,FALSE)</f>
        <v>1.2</v>
      </c>
      <c r="I158">
        <f>VLOOKUP(C158,away!$B$2:$E$405,3,FALSE)</f>
        <v>1</v>
      </c>
      <c r="J158">
        <f>VLOOKUP(B158,home!$B$2:$E$405,4,FALSE)</f>
        <v>0.66669999999999996</v>
      </c>
      <c r="K158" s="3">
        <f t="shared" si="334"/>
        <v>1.43206981822</v>
      </c>
      <c r="L158" s="3">
        <f t="shared" si="335"/>
        <v>0.80003999999999997</v>
      </c>
      <c r="M158" s="5">
        <f t="shared" si="336"/>
        <v>0.10730180384892679</v>
      </c>
      <c r="N158" s="5">
        <f t="shared" si="337"/>
        <v>0.15366367473261069</v>
      </c>
      <c r="O158" s="5">
        <f t="shared" si="338"/>
        <v>8.5845735151295385E-2</v>
      </c>
      <c r="P158" s="5">
        <f t="shared" si="339"/>
        <v>0.12293708633307786</v>
      </c>
      <c r="Q158" s="5">
        <f t="shared" si="340"/>
        <v>0.11002855537067352</v>
      </c>
      <c r="R158" s="5">
        <f t="shared" si="341"/>
        <v>3.4340010975221172E-2</v>
      </c>
      <c r="S158" s="5">
        <f t="shared" si="342"/>
        <v>3.5212658720410225E-2</v>
      </c>
      <c r="T158" s="5">
        <f t="shared" si="343"/>
        <v>8.8027245438753648E-2</v>
      </c>
      <c r="U158" s="5">
        <f t="shared" si="344"/>
        <v>4.917729327495779E-2</v>
      </c>
      <c r="V158" s="5">
        <f t="shared" si="345"/>
        <v>4.4826228552950608E-3</v>
      </c>
      <c r="W158" s="5">
        <f t="shared" si="346"/>
        <v>5.2522857762896571E-2</v>
      </c>
      <c r="X158" s="5">
        <f t="shared" si="347"/>
        <v>4.2020387124627773E-2</v>
      </c>
      <c r="Y158" s="5">
        <f t="shared" si="348"/>
        <v>1.6808995257593596E-2</v>
      </c>
      <c r="Z158" s="5">
        <f t="shared" si="349"/>
        <v>9.157794126871982E-3</v>
      </c>
      <c r="AA158" s="5">
        <f t="shared" si="350"/>
        <v>1.3114600570565745E-2</v>
      </c>
      <c r="AB158" s="5">
        <f t="shared" si="351"/>
        <v>9.3905118275589994E-3</v>
      </c>
      <c r="AC158" s="5">
        <f t="shared" si="352"/>
        <v>3.2098749344880434E-4</v>
      </c>
      <c r="AD158" s="5">
        <f t="shared" si="353"/>
        <v>1.880409984222654E-2</v>
      </c>
      <c r="AE158" s="5">
        <f t="shared" si="354"/>
        <v>1.5044032037774921E-2</v>
      </c>
      <c r="AF158" s="5">
        <f t="shared" si="355"/>
        <v>6.0179136957507233E-3</v>
      </c>
      <c r="AG158" s="5">
        <f t="shared" si="356"/>
        <v>1.6048572243828028E-3</v>
      </c>
      <c r="AH158" s="5">
        <f t="shared" si="357"/>
        <v>1.8316504033156649E-3</v>
      </c>
      <c r="AI158" s="5">
        <f t="shared" si="358"/>
        <v>2.6230512601188539E-3</v>
      </c>
      <c r="AJ158" s="5">
        <f t="shared" si="359"/>
        <v>1.8781962706300752E-3</v>
      </c>
      <c r="AK158" s="5">
        <f t="shared" si="360"/>
        <v>8.9656939728756488E-4</v>
      </c>
      <c r="AL158" s="5">
        <f t="shared" si="361"/>
        <v>1.4710383527014156E-5</v>
      </c>
      <c r="AM158" s="5">
        <f t="shared" si="362"/>
        <v>5.3857567685696179E-3</v>
      </c>
      <c r="AN158" s="5">
        <f t="shared" si="363"/>
        <v>4.3088208451264372E-3</v>
      </c>
      <c r="AO158" s="5">
        <f t="shared" si="364"/>
        <v>1.7236145144674769E-3</v>
      </c>
      <c r="AP158" s="5">
        <f t="shared" si="365"/>
        <v>4.5965351871818676E-4</v>
      </c>
      <c r="AQ158" s="5">
        <f t="shared" si="366"/>
        <v>9.1935300278824517E-5</v>
      </c>
      <c r="AR158" s="5">
        <f t="shared" si="367"/>
        <v>2.9307871773373296E-4</v>
      </c>
      <c r="AS158" s="5">
        <f t="shared" si="368"/>
        <v>4.1970918602909766E-4</v>
      </c>
      <c r="AT158" s="5">
        <f t="shared" si="369"/>
        <v>3.005264288709771E-4</v>
      </c>
      <c r="AU158" s="5">
        <f t="shared" si="370"/>
        <v>1.4345827612118872E-4</v>
      </c>
      <c r="AV158" s="5">
        <f t="shared" si="371"/>
        <v>5.1360566851756292E-5</v>
      </c>
      <c r="AW158" s="5">
        <f t="shared" si="372"/>
        <v>4.6816332396201784E-7</v>
      </c>
      <c r="AX158" s="5">
        <f t="shared" si="373"/>
        <v>1.2854632860904373E-3</v>
      </c>
      <c r="AY158" s="5">
        <f t="shared" si="374"/>
        <v>1.0284220474037935E-3</v>
      </c>
      <c r="AZ158" s="5">
        <f t="shared" si="375"/>
        <v>4.1138938740246537E-4</v>
      </c>
      <c r="BA158" s="5">
        <f t="shared" si="376"/>
        <v>1.0970932183248948E-4</v>
      </c>
      <c r="BB158" s="5">
        <f t="shared" si="377"/>
        <v>2.1942961459716215E-5</v>
      </c>
      <c r="BC158" s="5">
        <f t="shared" si="378"/>
        <v>3.5110493772462729E-6</v>
      </c>
      <c r="BD158" s="5">
        <f t="shared" si="379"/>
        <v>3.9079116222615939E-5</v>
      </c>
      <c r="BE158" s="5">
        <f t="shared" si="380"/>
        <v>5.596402286511986E-5</v>
      </c>
      <c r="BF158" s="5">
        <f t="shared" si="381"/>
        <v>4.0072194025656075E-5</v>
      </c>
      <c r="BG158" s="5">
        <f t="shared" si="382"/>
        <v>1.9128726537999295E-5</v>
      </c>
      <c r="BH158" s="5">
        <f t="shared" si="383"/>
        <v>6.8484179840131819E-6</v>
      </c>
      <c r="BI158" s="5">
        <f t="shared" si="384"/>
        <v>1.9614825394920669E-6</v>
      </c>
      <c r="BJ158" s="8">
        <f t="shared" si="385"/>
        <v>0.51937283748801766</v>
      </c>
      <c r="BK158" s="8">
        <f t="shared" si="386"/>
        <v>0.27129829168208952</v>
      </c>
      <c r="BL158" s="8">
        <f t="shared" si="387"/>
        <v>0.20046880626673297</v>
      </c>
      <c r="BM158" s="8">
        <f t="shared" si="388"/>
        <v>0.38515290926782653</v>
      </c>
      <c r="BN158" s="8">
        <f t="shared" si="389"/>
        <v>0.61411686641180552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1.6092</v>
      </c>
      <c r="F160">
        <f>VLOOKUP(B160,home!$B$2:$E$405,3,FALSE)</f>
        <v>1.2428999999999999</v>
      </c>
      <c r="G160">
        <f>VLOOKUP(C160,away!$B$2:$E$405,4,FALSE)</f>
        <v>1.6571</v>
      </c>
      <c r="H160">
        <f>VLOOKUP(A160,away!$A$2:$E$405,3,FALSE)</f>
        <v>1.1609</v>
      </c>
      <c r="I160">
        <f>VLOOKUP(C160,away!$B$2:$E$405,3,FALSE)</f>
        <v>1.1485000000000001</v>
      </c>
      <c r="J160">
        <f>VLOOKUP(B160,home!$B$2:$E$405,4,FALSE)</f>
        <v>0.51680000000000004</v>
      </c>
      <c r="K160" s="3">
        <f t="shared" si="334"/>
        <v>3.3143237522280002</v>
      </c>
      <c r="L160" s="3">
        <f t="shared" si="335"/>
        <v>0.68904615832000016</v>
      </c>
      <c r="M160" s="5">
        <f t="shared" si="336"/>
        <v>1.8254020706244083E-2</v>
      </c>
      <c r="N160" s="5">
        <f t="shared" si="337"/>
        <v>6.0499734400366496E-2</v>
      </c>
      <c r="O160" s="5">
        <f t="shared" si="338"/>
        <v>1.2577862841531224E-2</v>
      </c>
      <c r="P160" s="5">
        <f t="shared" si="339"/>
        <v>4.16871095679529E-2</v>
      </c>
      <c r="Q160" s="5">
        <f t="shared" si="340"/>
        <v>0.10025785336331008</v>
      </c>
      <c r="R160" s="5">
        <f t="shared" si="341"/>
        <v>4.3333640354164841E-3</v>
      </c>
      <c r="S160" s="5">
        <f t="shared" si="342"/>
        <v>2.3800442818825967E-2</v>
      </c>
      <c r="T160" s="5">
        <f t="shared" si="343"/>
        <v>6.9082288701398736E-2</v>
      </c>
      <c r="U160" s="5">
        <f t="shared" si="344"/>
        <v>1.4362171349631428E-2</v>
      </c>
      <c r="V160" s="5">
        <f t="shared" si="345"/>
        <v>6.0392884487745126E-3</v>
      </c>
      <c r="W160" s="5">
        <f t="shared" si="346"/>
        <v>0.11076232824980349</v>
      </c>
      <c r="X160" s="5">
        <f t="shared" si="347"/>
        <v>7.6320356767105926E-2</v>
      </c>
      <c r="Y160" s="5">
        <f t="shared" si="348"/>
        <v>2.6294124315993078E-2</v>
      </c>
      <c r="Z160" s="5">
        <f t="shared" si="349"/>
        <v>9.9529594706859411E-4</v>
      </c>
      <c r="AA160" s="5">
        <f t="shared" si="350"/>
        <v>3.2987329978657037E-3</v>
      </c>
      <c r="AB160" s="5">
        <f t="shared" si="351"/>
        <v>5.4665345635422913E-3</v>
      </c>
      <c r="AC160" s="5">
        <f t="shared" si="352"/>
        <v>8.6200351188387954E-4</v>
      </c>
      <c r="AD160" s="5">
        <f t="shared" si="353"/>
        <v>9.1775553842599542E-2</v>
      </c>
      <c r="AE160" s="5">
        <f t="shared" si="354"/>
        <v>6.3237592802933548E-2</v>
      </c>
      <c r="AF160" s="5">
        <f t="shared" si="355"/>
        <v>2.1786810191132919E-2</v>
      </c>
      <c r="AG160" s="5">
        <f t="shared" si="356"/>
        <v>5.0040392880823905E-3</v>
      </c>
      <c r="AH160" s="5">
        <f t="shared" si="357"/>
        <v>1.7145121217977018E-4</v>
      </c>
      <c r="AI160" s="5">
        <f t="shared" si="358"/>
        <v>5.6824482487569485E-4</v>
      </c>
      <c r="AJ160" s="5">
        <f t="shared" si="359"/>
        <v>9.4167366008307822E-4</v>
      </c>
      <c r="AK160" s="5">
        <f t="shared" si="360"/>
        <v>1.0403371261536072E-3</v>
      </c>
      <c r="AL160" s="5">
        <f t="shared" si="361"/>
        <v>7.8743057052787382E-5</v>
      </c>
      <c r="AM160" s="5">
        <f t="shared" si="362"/>
        <v>6.0834779594881497E-2</v>
      </c>
      <c r="AN160" s="5">
        <f t="shared" si="363"/>
        <v>4.1917971172097036E-2</v>
      </c>
      <c r="AO160" s="5">
        <f t="shared" si="364"/>
        <v>1.4441708500350984E-2</v>
      </c>
      <c r="AP160" s="5">
        <f t="shared" si="365"/>
        <v>3.3170012539147135E-3</v>
      </c>
      <c r="AQ160" s="5">
        <f t="shared" si="366"/>
        <v>5.7139174278813892E-4</v>
      </c>
      <c r="AR160" s="5">
        <f t="shared" si="367"/>
        <v>2.3627559818355578E-5</v>
      </c>
      <c r="AS160" s="5">
        <f t="shared" si="368"/>
        <v>7.8309382713163785E-5</v>
      </c>
      <c r="AT160" s="5">
        <f t="shared" si="369"/>
        <v>1.2977132357427579E-4</v>
      </c>
      <c r="AU160" s="5">
        <f t="shared" si="370"/>
        <v>1.4336806002676253E-4</v>
      </c>
      <c r="AV160" s="5">
        <f t="shared" si="371"/>
        <v>1.187920416643872E-4</v>
      </c>
      <c r="AW160" s="5">
        <f t="shared" si="372"/>
        <v>4.9952015441487167E-6</v>
      </c>
      <c r="AX160" s="5">
        <f t="shared" si="373"/>
        <v>3.3604359162145159E-2</v>
      </c>
      <c r="AY160" s="5">
        <f t="shared" si="374"/>
        <v>2.3154954583481623E-2</v>
      </c>
      <c r="AZ160" s="5">
        <f t="shared" si="375"/>
        <v>7.977416250911043E-3</v>
      </c>
      <c r="BA160" s="5">
        <f t="shared" si="376"/>
        <v>1.8322693403365982E-3</v>
      </c>
      <c r="BB160" s="5">
        <f t="shared" si="377"/>
        <v>3.1562953749161333E-4</v>
      </c>
      <c r="BC160" s="5">
        <f t="shared" si="378"/>
        <v>4.3496664052182937E-5</v>
      </c>
      <c r="BD160" s="5">
        <f t="shared" si="379"/>
        <v>2.7134132205523182E-6</v>
      </c>
      <c r="BE160" s="5">
        <f t="shared" si="380"/>
        <v>8.9931298864860221E-6</v>
      </c>
      <c r="BF160" s="5">
        <f t="shared" si="381"/>
        <v>1.4903071994826065E-5</v>
      </c>
      <c r="BG160" s="5">
        <f t="shared" si="382"/>
        <v>1.6464535164538647E-5</v>
      </c>
      <c r="BH160" s="5">
        <f t="shared" si="383"/>
        <v>1.3642199991305899E-5</v>
      </c>
      <c r="BI160" s="5">
        <f t="shared" si="384"/>
        <v>9.0429334927659552E-6</v>
      </c>
      <c r="BJ160" s="8">
        <f t="shared" si="385"/>
        <v>0.81303165972517688</v>
      </c>
      <c r="BK160" s="8">
        <f t="shared" si="386"/>
        <v>0.11387656269421575</v>
      </c>
      <c r="BL160" s="8">
        <f t="shared" si="387"/>
        <v>4.3320000262826695E-2</v>
      </c>
      <c r="BM160" s="8">
        <f t="shared" si="388"/>
        <v>0.71046361433252947</v>
      </c>
      <c r="BN160" s="8">
        <f t="shared" si="389"/>
        <v>0.23760994491482126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1.25</v>
      </c>
      <c r="F161">
        <f>VLOOKUP(B161,home!$B$2:$E$405,3,FALSE)</f>
        <v>0.8</v>
      </c>
      <c r="G161">
        <f>VLOOKUP(C161,away!$B$2:$E$405,4,FALSE)</f>
        <v>1.2</v>
      </c>
      <c r="H161">
        <f>VLOOKUP(A161,away!$A$2:$E$405,3,FALSE)</f>
        <v>0.84089999999999998</v>
      </c>
      <c r="I161">
        <f>VLOOKUP(C161,away!$B$2:$E$405,3,FALSE)</f>
        <v>0.99099999999999999</v>
      </c>
      <c r="J161">
        <f>VLOOKUP(B161,home!$B$2:$E$405,4,FALSE)</f>
        <v>1.3874</v>
      </c>
      <c r="K161" s="3">
        <f t="shared" si="334"/>
        <v>1.2</v>
      </c>
      <c r="L161" s="3">
        <f t="shared" si="335"/>
        <v>1.1561646780599999</v>
      </c>
      <c r="M161" s="5">
        <f t="shared" si="336"/>
        <v>9.478305048488056E-2</v>
      </c>
      <c r="N161" s="5">
        <f t="shared" si="337"/>
        <v>0.11373966058185667</v>
      </c>
      <c r="O161" s="5">
        <f t="shared" si="338"/>
        <v>0.10958481504939664</v>
      </c>
      <c r="P161" s="5">
        <f t="shared" si="339"/>
        <v>0.13150177805927596</v>
      </c>
      <c r="Q161" s="5">
        <f t="shared" si="340"/>
        <v>6.8243796349114011E-2</v>
      </c>
      <c r="R161" s="5">
        <f t="shared" si="341"/>
        <v>6.3349046205925186E-2</v>
      </c>
      <c r="S161" s="5">
        <f t="shared" si="342"/>
        <v>4.5611313268266132E-2</v>
      </c>
      <c r="T161" s="5">
        <f t="shared" si="343"/>
        <v>7.8901066835565581E-2</v>
      </c>
      <c r="U161" s="5">
        <f t="shared" si="344"/>
        <v>7.6018855447110206E-2</v>
      </c>
      <c r="V161" s="5">
        <f t="shared" si="345"/>
        <v>7.031225242759823E-3</v>
      </c>
      <c r="W161" s="5">
        <f t="shared" si="346"/>
        <v>2.7297518539645599E-2</v>
      </c>
      <c r="X161" s="5">
        <f t="shared" si="347"/>
        <v>3.1560426734226231E-2</v>
      </c>
      <c r="Y161" s="5">
        <f t="shared" si="348"/>
        <v>1.8244525307306452E-2</v>
      </c>
      <c r="Z161" s="5">
        <f t="shared" si="349"/>
        <v>2.44139765373605E-2</v>
      </c>
      <c r="AA161" s="5">
        <f t="shared" si="350"/>
        <v>2.9296771844832595E-2</v>
      </c>
      <c r="AB161" s="5">
        <f t="shared" si="351"/>
        <v>1.757806310689956E-2</v>
      </c>
      <c r="AC161" s="5">
        <f t="shared" si="352"/>
        <v>6.0969407018720721E-4</v>
      </c>
      <c r="AD161" s="5">
        <f t="shared" si="353"/>
        <v>8.1892555618936769E-3</v>
      </c>
      <c r="AE161" s="5">
        <f t="shared" si="354"/>
        <v>9.4681280202678665E-3</v>
      </c>
      <c r="AF161" s="5">
        <f t="shared" si="355"/>
        <v>5.4733575921919334E-3</v>
      </c>
      <c r="AG161" s="5">
        <f t="shared" si="356"/>
        <v>2.1093675728279461E-3</v>
      </c>
      <c r="AH161" s="5">
        <f t="shared" si="357"/>
        <v>7.0566443308704568E-3</v>
      </c>
      <c r="AI161" s="5">
        <f t="shared" si="358"/>
        <v>8.4679731970445475E-3</v>
      </c>
      <c r="AJ161" s="5">
        <f t="shared" si="359"/>
        <v>5.0807839182267292E-3</v>
      </c>
      <c r="AK161" s="5">
        <f t="shared" si="360"/>
        <v>2.0323135672906914E-3</v>
      </c>
      <c r="AL161" s="5">
        <f t="shared" si="361"/>
        <v>3.383552392190795E-5</v>
      </c>
      <c r="AM161" s="5">
        <f t="shared" si="362"/>
        <v>1.965421334854482E-3</v>
      </c>
      <c r="AN161" s="5">
        <f t="shared" si="363"/>
        <v>2.2723507248642873E-3</v>
      </c>
      <c r="AO161" s="5">
        <f t="shared" si="364"/>
        <v>1.3136058221260639E-3</v>
      </c>
      <c r="AP161" s="5">
        <f t="shared" si="365"/>
        <v>5.0624821747870708E-4</v>
      </c>
      <c r="AQ161" s="5">
        <f t="shared" si="366"/>
        <v>1.4632657684492969E-4</v>
      </c>
      <c r="AR161" s="5">
        <f t="shared" si="367"/>
        <v>1.6317285841969506E-3</v>
      </c>
      <c r="AS161" s="5">
        <f t="shared" si="368"/>
        <v>1.9580743010363406E-3</v>
      </c>
      <c r="AT161" s="5">
        <f t="shared" si="369"/>
        <v>1.1748445806218045E-3</v>
      </c>
      <c r="AU161" s="5">
        <f t="shared" si="370"/>
        <v>4.6993783224872173E-4</v>
      </c>
      <c r="AV161" s="5">
        <f t="shared" si="371"/>
        <v>1.4098134967461648E-4</v>
      </c>
      <c r="AW161" s="5">
        <f t="shared" si="372"/>
        <v>1.3039812540721379E-6</v>
      </c>
      <c r="AX161" s="5">
        <f t="shared" si="373"/>
        <v>3.9308426697089681E-4</v>
      </c>
      <c r="AY161" s="5">
        <f t="shared" si="374"/>
        <v>4.5447014497285789E-4</v>
      </c>
      <c r="AZ161" s="5">
        <f t="shared" si="375"/>
        <v>2.6272116442521302E-4</v>
      </c>
      <c r="BA161" s="5">
        <f t="shared" si="376"/>
        <v>1.0124964349574149E-4</v>
      </c>
      <c r="BB161" s="5">
        <f t="shared" si="377"/>
        <v>2.9265315368985967E-5</v>
      </c>
      <c r="BC161" s="5">
        <f t="shared" si="378"/>
        <v>6.7671047843815955E-6</v>
      </c>
      <c r="BD161" s="5">
        <f t="shared" si="379"/>
        <v>3.144244922048943E-4</v>
      </c>
      <c r="BE161" s="5">
        <f t="shared" si="380"/>
        <v>3.7730939064587306E-4</v>
      </c>
      <c r="BF161" s="5">
        <f t="shared" si="381"/>
        <v>2.2638563438752388E-4</v>
      </c>
      <c r="BG161" s="5">
        <f t="shared" si="382"/>
        <v>9.0554253755009546E-5</v>
      </c>
      <c r="BH161" s="5">
        <f t="shared" si="383"/>
        <v>2.7166276126502855E-5</v>
      </c>
      <c r="BI161" s="5">
        <f t="shared" si="384"/>
        <v>6.5199062703606837E-6</v>
      </c>
      <c r="BJ161" s="8">
        <f t="shared" si="385"/>
        <v>0.37067861341108244</v>
      </c>
      <c r="BK161" s="8">
        <f t="shared" si="386"/>
        <v>0.28002536679426443</v>
      </c>
      <c r="BL161" s="8">
        <f t="shared" si="387"/>
        <v>0.32488319326876525</v>
      </c>
      <c r="BM161" s="8">
        <f t="shared" si="388"/>
        <v>0.41834583711730483</v>
      </c>
      <c r="BN161" s="8">
        <f t="shared" si="389"/>
        <v>0.58120214673044901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1.25</v>
      </c>
      <c r="F162">
        <f>VLOOKUP(B162,home!$B$2:$E$405,3,FALSE)</f>
        <v>1.2</v>
      </c>
      <c r="G162">
        <f>VLOOKUP(C162,away!$B$2:$E$405,4,FALSE)</f>
        <v>2.1333000000000002</v>
      </c>
      <c r="H162">
        <f>VLOOKUP(A162,away!$A$2:$E$405,3,FALSE)</f>
        <v>0.84089999999999998</v>
      </c>
      <c r="I162">
        <f>VLOOKUP(C162,away!$B$2:$E$405,3,FALSE)</f>
        <v>0.99099999999999999</v>
      </c>
      <c r="J162">
        <f>VLOOKUP(B162,home!$B$2:$E$405,4,FALSE)</f>
        <v>1.982</v>
      </c>
      <c r="K162" s="3">
        <f t="shared" si="334"/>
        <v>3.1999500000000003</v>
      </c>
      <c r="L162" s="3">
        <f t="shared" si="335"/>
        <v>1.6516638258</v>
      </c>
      <c r="M162" s="5">
        <f t="shared" si="336"/>
        <v>7.8157541003281913E-3</v>
      </c>
      <c r="N162" s="5">
        <f t="shared" si="337"/>
        <v>2.5010022333345195E-2</v>
      </c>
      <c r="O162" s="5">
        <f t="shared" si="338"/>
        <v>1.2908998318860098E-2</v>
      </c>
      <c r="P162" s="5">
        <f t="shared" si="339"/>
        <v>4.1308149170436369E-2</v>
      </c>
      <c r="Q162" s="5">
        <f t="shared" si="340"/>
        <v>4.0015410482793987E-2</v>
      </c>
      <c r="R162" s="5">
        <f t="shared" si="341"/>
        <v>1.0660662775287119E-2</v>
      </c>
      <c r="S162" s="5">
        <f t="shared" si="342"/>
        <v>5.458088771675184E-2</v>
      </c>
      <c r="T162" s="5">
        <f t="shared" si="343"/>
        <v>6.6092005968968942E-2</v>
      </c>
      <c r="U162" s="5">
        <f t="shared" si="344"/>
        <v>3.4113587847780021E-2</v>
      </c>
      <c r="V162" s="5">
        <f t="shared" si="345"/>
        <v>3.2052575729544758E-2</v>
      </c>
      <c r="W162" s="5">
        <f t="shared" si="346"/>
        <v>4.2682437591472208E-2</v>
      </c>
      <c r="X162" s="5">
        <f t="shared" si="347"/>
        <v>7.0497038166800738E-2</v>
      </c>
      <c r="Y162" s="5">
        <f t="shared" si="348"/>
        <v>5.8218703883073361E-2</v>
      </c>
      <c r="Z162" s="5">
        <f t="shared" si="349"/>
        <v>5.8692770216647898E-3</v>
      </c>
      <c r="AA162" s="5">
        <f t="shared" si="350"/>
        <v>1.8781393005476245E-2</v>
      </c>
      <c r="AB162" s="5">
        <f t="shared" si="351"/>
        <v>3.0049759273936862E-2</v>
      </c>
      <c r="AC162" s="5">
        <f t="shared" si="352"/>
        <v>1.0587850533491275E-2</v>
      </c>
      <c r="AD162" s="5">
        <f t="shared" si="353"/>
        <v>3.4145416542707883E-2</v>
      </c>
      <c r="AE162" s="5">
        <f t="shared" si="354"/>
        <v>5.6396749320463513E-2</v>
      </c>
      <c r="AF162" s="5">
        <f t="shared" si="355"/>
        <v>4.6574235372660158E-2</v>
      </c>
      <c r="AG162" s="5">
        <f t="shared" si="356"/>
        <v>2.564165992643919E-2</v>
      </c>
      <c r="AH162" s="5">
        <f t="shared" si="357"/>
        <v>2.4235181350707241E-3</v>
      </c>
      <c r="AI162" s="5">
        <f t="shared" si="358"/>
        <v>7.7551368563195631E-3</v>
      </c>
      <c r="AJ162" s="5">
        <f t="shared" si="359"/>
        <v>1.2408025091689895E-2</v>
      </c>
      <c r="AK162" s="5">
        <f t="shared" si="360"/>
        <v>1.3235019964051029E-2</v>
      </c>
      <c r="AL162" s="5">
        <f t="shared" si="361"/>
        <v>2.2383739489110909E-3</v>
      </c>
      <c r="AM162" s="5">
        <f t="shared" si="362"/>
        <v>2.1852725133167605E-2</v>
      </c>
      <c r="AN162" s="5">
        <f t="shared" si="363"/>
        <v>3.6093355597603426E-2</v>
      </c>
      <c r="AO162" s="5">
        <f t="shared" si="364"/>
        <v>2.9807044896148761E-2</v>
      </c>
      <c r="AP162" s="5">
        <f t="shared" si="365"/>
        <v>1.6410405936321811E-2</v>
      </c>
      <c r="AQ162" s="5">
        <f t="shared" si="366"/>
        <v>6.7761184629290773E-3</v>
      </c>
      <c r="AR162" s="5">
        <f t="shared" si="367"/>
        <v>8.0056744697331857E-4</v>
      </c>
      <c r="AS162" s="5">
        <f t="shared" si="368"/>
        <v>2.5617758019422705E-3</v>
      </c>
      <c r="AT162" s="5">
        <f t="shared" si="369"/>
        <v>4.0987772387125849E-3</v>
      </c>
      <c r="AU162" s="5">
        <f t="shared" si="370"/>
        <v>4.3719607416727799E-3</v>
      </c>
      <c r="AV162" s="5">
        <f t="shared" si="371"/>
        <v>3.4975139438289536E-3</v>
      </c>
      <c r="AW162" s="5">
        <f t="shared" si="372"/>
        <v>3.286207567786267E-4</v>
      </c>
      <c r="AX162" s="5">
        <f t="shared" si="373"/>
        <v>1.1654604631646619E-2</v>
      </c>
      <c r="AY162" s="5">
        <f t="shared" si="374"/>
        <v>1.9249488874091857E-2</v>
      </c>
      <c r="AZ162" s="5">
        <f t="shared" si="375"/>
        <v>1.5896842219238545E-2</v>
      </c>
      <c r="BA162" s="5">
        <f t="shared" si="376"/>
        <v>8.7520797459888326E-3</v>
      </c>
      <c r="BB162" s="5">
        <f t="shared" si="377"/>
        <v>3.6138733792416521E-3</v>
      </c>
      <c r="BC162" s="5">
        <f t="shared" si="378"/>
        <v>1.1937807863030081E-3</v>
      </c>
      <c r="BD162" s="5">
        <f t="shared" si="379"/>
        <v>2.203780487131485E-4</v>
      </c>
      <c r="BE162" s="5">
        <f t="shared" si="380"/>
        <v>7.0519873697963951E-4</v>
      </c>
      <c r="BF162" s="5">
        <f t="shared" si="381"/>
        <v>1.128300349198999E-3</v>
      </c>
      <c r="BG162" s="5">
        <f t="shared" si="382"/>
        <v>1.2035015674731124E-3</v>
      </c>
      <c r="BH162" s="5">
        <f t="shared" si="383"/>
        <v>9.6278621020889671E-4</v>
      </c>
      <c r="BI162" s="5">
        <f t="shared" si="384"/>
        <v>6.1617354667159148E-4</v>
      </c>
      <c r="BJ162" s="8">
        <f t="shared" si="385"/>
        <v>0.63657399925140634</v>
      </c>
      <c r="BK162" s="8">
        <f t="shared" si="386"/>
        <v>0.16783308007355541</v>
      </c>
      <c r="BL162" s="8">
        <f t="shared" si="387"/>
        <v>0.16250303490084686</v>
      </c>
      <c r="BM162" s="8">
        <f t="shared" si="388"/>
        <v>0.81613952594910888</v>
      </c>
      <c r="BN162" s="8">
        <f t="shared" si="389"/>
        <v>0.13771899718105099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1.3125</v>
      </c>
      <c r="F163">
        <f>VLOOKUP(B163,home!$B$2:$E$405,3,FALSE)</f>
        <v>0.76190000000000002</v>
      </c>
      <c r="G163">
        <f>VLOOKUP(C163,away!$B$2:$E$405,4,FALSE)</f>
        <v>1.0159</v>
      </c>
      <c r="H163">
        <f>VLOOKUP(A163,away!$A$2:$E$405,3,FALSE)</f>
        <v>1.2</v>
      </c>
      <c r="I163">
        <f>VLOOKUP(C163,away!$B$2:$E$405,3,FALSE)</f>
        <v>0.83330000000000004</v>
      </c>
      <c r="J163">
        <f>VLOOKUP(B163,home!$B$2:$E$405,4,FALSE)</f>
        <v>1.1667000000000001</v>
      </c>
      <c r="K163" s="3">
        <f t="shared" si="334"/>
        <v>1.015893650625</v>
      </c>
      <c r="L163" s="3">
        <f t="shared" si="335"/>
        <v>1.1666533320000001</v>
      </c>
      <c r="M163" s="5">
        <f t="shared" si="336"/>
        <v>0.11275398217192859</v>
      </c>
      <c r="N163" s="5">
        <f t="shared" si="337"/>
        <v>0.11454605457114671</v>
      </c>
      <c r="O163" s="5">
        <f t="shared" si="338"/>
        <v>0.1315448089971491</v>
      </c>
      <c r="P163" s="5">
        <f t="shared" si="339"/>
        <v>0.13363553623288213</v>
      </c>
      <c r="Q163" s="5">
        <f t="shared" si="340"/>
        <v>5.8183304771486338E-2</v>
      </c>
      <c r="R163" s="5">
        <f t="shared" si="341"/>
        <v>7.6733594861913793E-2</v>
      </c>
      <c r="S163" s="5">
        <f t="shared" si="342"/>
        <v>3.9596066143852839E-2</v>
      </c>
      <c r="T163" s="5">
        <f t="shared" si="343"/>
        <v>6.7879746378426031E-2</v>
      </c>
      <c r="U163" s="5">
        <f t="shared" si="344"/>
        <v>7.7953171809849342E-2</v>
      </c>
      <c r="V163" s="5">
        <f t="shared" si="345"/>
        <v>5.2143430915499176E-3</v>
      </c>
      <c r="W163" s="5">
        <f t="shared" si="346"/>
        <v>1.9702683296577417E-2</v>
      </c>
      <c r="X163" s="5">
        <f t="shared" si="347"/>
        <v>2.2986201117292788E-2</v>
      </c>
      <c r="Y163" s="5">
        <f t="shared" si="348"/>
        <v>1.340846406175588E-2</v>
      </c>
      <c r="Z163" s="5">
        <f t="shared" si="349"/>
        <v>2.9840501373996606E-2</v>
      </c>
      <c r="AA163" s="5">
        <f t="shared" si="350"/>
        <v>3.0314775877309741E-2</v>
      </c>
      <c r="AB163" s="5">
        <f t="shared" si="351"/>
        <v>1.5398294166939438E-2</v>
      </c>
      <c r="AC163" s="5">
        <f t="shared" si="352"/>
        <v>3.8625106721229579E-4</v>
      </c>
      <c r="AD163" s="5">
        <f t="shared" si="353"/>
        <v>5.0039577153170606E-3</v>
      </c>
      <c r="AE163" s="5">
        <f t="shared" si="354"/>
        <v>5.8378839417617557E-3</v>
      </c>
      <c r="AF163" s="5">
        <f t="shared" si="355"/>
        <v>3.4053933762428238E-3</v>
      </c>
      <c r="AG163" s="5">
        <f t="shared" si="356"/>
        <v>1.3243045097214737E-3</v>
      </c>
      <c r="AH163" s="5">
        <f t="shared" si="357"/>
        <v>8.7033800891309267E-3</v>
      </c>
      <c r="AI163" s="5">
        <f t="shared" si="358"/>
        <v>8.8417085715241563E-3</v>
      </c>
      <c r="AJ163" s="5">
        <f t="shared" si="359"/>
        <v>4.4911177992440132E-3</v>
      </c>
      <c r="AK163" s="5">
        <f t="shared" si="360"/>
        <v>1.5208326854869727E-3</v>
      </c>
      <c r="AL163" s="5">
        <f t="shared" si="361"/>
        <v>1.8311324351713702E-5</v>
      </c>
      <c r="AM163" s="5">
        <f t="shared" si="362"/>
        <v>1.0166977741973169E-3</v>
      </c>
      <c r="AN163" s="5">
        <f t="shared" si="363"/>
        <v>1.1861338459042835E-3</v>
      </c>
      <c r="AO163" s="5">
        <f t="shared" si="364"/>
        <v>6.9190350176110348E-4</v>
      </c>
      <c r="AP163" s="5">
        <f t="shared" si="365"/>
        <v>2.6907050858401978E-4</v>
      </c>
      <c r="AQ163" s="5">
        <f t="shared" si="366"/>
        <v>7.8478001345620301E-5</v>
      </c>
      <c r="AR163" s="5">
        <f t="shared" si="367"/>
        <v>2.0307654761294132E-3</v>
      </c>
      <c r="AS163" s="5">
        <f t="shared" si="368"/>
        <v>2.0630417531083255E-3</v>
      </c>
      <c r="AT163" s="5">
        <f t="shared" si="369"/>
        <v>1.0479155089785084E-3</v>
      </c>
      <c r="AU163" s="5">
        <f t="shared" si="370"/>
        <v>3.5485690398757736E-4</v>
      </c>
      <c r="AV163" s="5">
        <f t="shared" si="371"/>
        <v>9.0124218910356266E-5</v>
      </c>
      <c r="AW163" s="5">
        <f t="shared" si="372"/>
        <v>6.0284730864173996E-7</v>
      </c>
      <c r="AX163" s="5">
        <f t="shared" si="373"/>
        <v>1.7214280223527064E-4</v>
      </c>
      <c r="AY163" s="5">
        <f t="shared" si="374"/>
        <v>2.0083097380759553E-4</v>
      </c>
      <c r="AZ163" s="5">
        <f t="shared" si="375"/>
        <v>1.1715006238071805E-4</v>
      </c>
      <c r="BA163" s="5">
        <f t="shared" si="376"/>
        <v>4.5557836873490859E-5</v>
      </c>
      <c r="BB163" s="5">
        <f t="shared" si="377"/>
        <v>1.328755054679264E-5</v>
      </c>
      <c r="BC163" s="5">
        <f t="shared" si="378"/>
        <v>3.1003930239068146E-6</v>
      </c>
      <c r="BD163" s="5">
        <f t="shared" si="379"/>
        <v>3.9486655153949085E-4</v>
      </c>
      <c r="BE163" s="5">
        <f t="shared" si="380"/>
        <v>4.011424225531581E-4</v>
      </c>
      <c r="BF163" s="5">
        <f t="shared" si="381"/>
        <v>2.0375902003404202E-4</v>
      </c>
      <c r="BG163" s="5">
        <f t="shared" si="382"/>
        <v>6.8999164903385172E-5</v>
      </c>
      <c r="BH163" s="5">
        <f t="shared" si="383"/>
        <v>1.7523953380944084E-5</v>
      </c>
      <c r="BI163" s="5">
        <f t="shared" si="384"/>
        <v>3.5604945947099205E-6</v>
      </c>
      <c r="BJ163" s="8">
        <f t="shared" si="385"/>
        <v>0.31607234699038855</v>
      </c>
      <c r="BK163" s="8">
        <f t="shared" si="386"/>
        <v>0.29180532100558509</v>
      </c>
      <c r="BL163" s="8">
        <f t="shared" si="387"/>
        <v>0.36217824032666734</v>
      </c>
      <c r="BM163" s="8">
        <f t="shared" si="388"/>
        <v>0.37229889996363197</v>
      </c>
      <c r="BN163" s="8">
        <f t="shared" si="389"/>
        <v>0.62739728160650665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1.4943</v>
      </c>
      <c r="F164">
        <f>VLOOKUP(B164,home!$B$2:$E$405,3,FALSE)</f>
        <v>1.1711</v>
      </c>
      <c r="G164">
        <f>VLOOKUP(C164,away!$B$2:$E$405,4,FALSE)</f>
        <v>0.73</v>
      </c>
      <c r="H164">
        <f>VLOOKUP(A164,away!$A$2:$E$405,3,FALSE)</f>
        <v>1.0455000000000001</v>
      </c>
      <c r="I164">
        <f>VLOOKUP(C164,away!$B$2:$E$405,3,FALSE)</f>
        <v>0.60870000000000002</v>
      </c>
      <c r="J164">
        <f>VLOOKUP(B164,home!$B$2:$E$405,4,FALSE)</f>
        <v>0.47820000000000001</v>
      </c>
      <c r="K164" s="3">
        <f t="shared" si="334"/>
        <v>1.2774815528999999</v>
      </c>
      <c r="L164" s="3">
        <f t="shared" si="335"/>
        <v>0.30432449547000007</v>
      </c>
      <c r="M164" s="5">
        <f t="shared" si="336"/>
        <v>0.20560343293825958</v>
      </c>
      <c r="N164" s="5">
        <f t="shared" si="337"/>
        <v>0.26265459279153885</v>
      </c>
      <c r="O164" s="5">
        <f t="shared" si="338"/>
        <v>6.2570160995835844E-2</v>
      </c>
      <c r="P164" s="5">
        <f t="shared" si="339"/>
        <v>7.9932226434163381E-2</v>
      </c>
      <c r="Q164" s="5">
        <f t="shared" si="340"/>
        <v>0.16776819853782612</v>
      </c>
      <c r="R164" s="5">
        <f t="shared" si="341"/>
        <v>9.5208163382672073E-3</v>
      </c>
      <c r="S164" s="5">
        <f t="shared" si="342"/>
        <v>7.7687915170182986E-3</v>
      </c>
      <c r="T164" s="5">
        <f t="shared" si="343"/>
        <v>5.105597237593474E-2</v>
      </c>
      <c r="U164" s="5">
        <f t="shared" si="344"/>
        <v>1.2162667240685284E-2</v>
      </c>
      <c r="V164" s="5">
        <f t="shared" si="345"/>
        <v>3.3558497312779513E-4</v>
      </c>
      <c r="W164" s="5">
        <f t="shared" si="346"/>
        <v>7.1440259598445868E-2</v>
      </c>
      <c r="X164" s="5">
        <f t="shared" si="347"/>
        <v>2.1741020958542866E-2</v>
      </c>
      <c r="Y164" s="5">
        <f t="shared" si="348"/>
        <v>3.3081626171056269E-3</v>
      </c>
      <c r="Z164" s="5">
        <f t="shared" si="349"/>
        <v>9.6580587620190078E-4</v>
      </c>
      <c r="AA164" s="5">
        <f t="shared" si="350"/>
        <v>1.2337991905303494E-3</v>
      </c>
      <c r="AB164" s="5">
        <f t="shared" si="351"/>
        <v>7.8807785294273693E-4</v>
      </c>
      <c r="AC164" s="5">
        <f t="shared" si="352"/>
        <v>8.154063163189172E-6</v>
      </c>
      <c r="AD164" s="5">
        <f t="shared" si="353"/>
        <v>2.2815903442850446E-2</v>
      </c>
      <c r="AE164" s="5">
        <f t="shared" si="354"/>
        <v>6.9434383039376994E-3</v>
      </c>
      <c r="AF164" s="5">
        <f t="shared" si="355"/>
        <v>1.0565291793364566E-3</v>
      </c>
      <c r="AG164" s="5">
        <f t="shared" si="356"/>
        <v>1.0717590315030016E-4</v>
      </c>
      <c r="AH164" s="5">
        <f t="shared" si="357"/>
        <v>7.3479596499276208E-5</v>
      </c>
      <c r="AI164" s="5">
        <f t="shared" si="358"/>
        <v>9.3868829042360766E-5</v>
      </c>
      <c r="AJ164" s="5">
        <f t="shared" si="359"/>
        <v>5.9957848746969837E-5</v>
      </c>
      <c r="AK164" s="5">
        <f t="shared" si="360"/>
        <v>2.5531681908607444E-5</v>
      </c>
      <c r="AL164" s="5">
        <f t="shared" si="361"/>
        <v>1.2680185613714475E-7</v>
      </c>
      <c r="AM164" s="5">
        <f t="shared" si="362"/>
        <v>5.8293791521978012E-3</v>
      </c>
      <c r="AN164" s="5">
        <f t="shared" si="363"/>
        <v>1.7740228693959327E-3</v>
      </c>
      <c r="AO164" s="5">
        <f t="shared" si="364"/>
        <v>2.6993930734057944E-4</v>
      </c>
      <c r="AP164" s="5">
        <f t="shared" si="365"/>
        <v>2.7383047837981052E-5</v>
      </c>
      <c r="AQ164" s="5">
        <f t="shared" si="366"/>
        <v>2.0833330544311151E-6</v>
      </c>
      <c r="AR164" s="5">
        <f t="shared" si="367"/>
        <v>4.4723282263962861E-6</v>
      </c>
      <c r="AS164" s="5">
        <f t="shared" si="368"/>
        <v>5.7133168077352302E-6</v>
      </c>
      <c r="AT164" s="5">
        <f t="shared" si="369"/>
        <v>3.6493284138776367E-6</v>
      </c>
      <c r="AU164" s="5">
        <f t="shared" si="370"/>
        <v>1.553983243067499E-6</v>
      </c>
      <c r="AV164" s="5">
        <f t="shared" si="371"/>
        <v>4.9629623163361178E-7</v>
      </c>
      <c r="AW164" s="5">
        <f t="shared" si="372"/>
        <v>1.3693506059186347E-9</v>
      </c>
      <c r="AX164" s="5">
        <f t="shared" si="373"/>
        <v>1.2411540552987555E-3</v>
      </c>
      <c r="AY164" s="5">
        <f t="shared" si="374"/>
        <v>3.7771358167933833E-4</v>
      </c>
      <c r="AZ164" s="5">
        <f t="shared" si="375"/>
        <v>5.747374758836564E-5</v>
      </c>
      <c r="BA164" s="5">
        <f t="shared" si="376"/>
        <v>5.8302230791998372E-6</v>
      </c>
      <c r="BB164" s="5">
        <f t="shared" si="377"/>
        <v>4.4356992426376022E-7</v>
      </c>
      <c r="BC164" s="5">
        <f t="shared" si="378"/>
        <v>2.6997838681447012E-8</v>
      </c>
      <c r="BD164" s="5">
        <f t="shared" si="379"/>
        <v>2.2683983851238151E-7</v>
      </c>
      <c r="BE164" s="5">
        <f t="shared" si="380"/>
        <v>2.8978370916238236E-7</v>
      </c>
      <c r="BF164" s="5">
        <f t="shared" si="381"/>
        <v>1.850966713929411E-7</v>
      </c>
      <c r="BG164" s="5">
        <f t="shared" si="382"/>
        <v>7.8819194402558458E-8</v>
      </c>
      <c r="BH164" s="5">
        <f t="shared" si="383"/>
        <v>2.5172516715926849E-8</v>
      </c>
      <c r="BI164" s="5">
        <f t="shared" si="384"/>
        <v>6.4314851489326795E-9</v>
      </c>
      <c r="BJ164" s="8">
        <f t="shared" si="385"/>
        <v>0.6184767035939045</v>
      </c>
      <c r="BK164" s="8">
        <f t="shared" si="386"/>
        <v>0.29402603030926772</v>
      </c>
      <c r="BL164" s="8">
        <f t="shared" si="387"/>
        <v>8.6545056970796702E-2</v>
      </c>
      <c r="BM164" s="8">
        <f t="shared" si="388"/>
        <v>0.21158645650195088</v>
      </c>
      <c r="BN164" s="8">
        <f t="shared" si="389"/>
        <v>0.78804942803589106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1.4943</v>
      </c>
      <c r="F165">
        <f>VLOOKUP(B165,home!$B$2:$E$405,3,FALSE)</f>
        <v>0.85170000000000001</v>
      </c>
      <c r="G165">
        <f>VLOOKUP(C165,away!$B$2:$E$405,4,FALSE)</f>
        <v>0.79090000000000005</v>
      </c>
      <c r="H165">
        <f>VLOOKUP(A165,away!$A$2:$E$405,3,FALSE)</f>
        <v>1.0455000000000001</v>
      </c>
      <c r="I165">
        <f>VLOOKUP(C165,away!$B$2:$E$405,3,FALSE)</f>
        <v>1.3912</v>
      </c>
      <c r="J165">
        <f>VLOOKUP(B165,home!$B$2:$E$405,4,FALSE)</f>
        <v>1.3043</v>
      </c>
      <c r="K165" s="3">
        <f t="shared" si="334"/>
        <v>1.0065747206790001</v>
      </c>
      <c r="L165" s="3">
        <f t="shared" si="335"/>
        <v>1.8971038282800001</v>
      </c>
      <c r="M165" s="5">
        <f t="shared" si="336"/>
        <v>5.4821186270955516E-2</v>
      </c>
      <c r="N165" s="5">
        <f t="shared" si="337"/>
        <v>5.5181620257978473E-2</v>
      </c>
      <c r="O165" s="5">
        <f t="shared" si="338"/>
        <v>0.10400148234548069</v>
      </c>
      <c r="P165" s="5">
        <f t="shared" si="339"/>
        <v>0.10468526304210417</v>
      </c>
      <c r="Q165" s="5">
        <f t="shared" si="340"/>
        <v>2.7772211998894666E-2</v>
      </c>
      <c r="R165" s="5">
        <f t="shared" si="341"/>
        <v>9.8650805152203147E-2</v>
      </c>
      <c r="S165" s="5">
        <f t="shared" si="342"/>
        <v>4.9976136251545636E-2</v>
      </c>
      <c r="T165" s="5">
        <f t="shared" si="343"/>
        <v>5.2686769702906824E-2</v>
      </c>
      <c r="U165" s="5">
        <f t="shared" si="344"/>
        <v>9.9299406640837334E-2</v>
      </c>
      <c r="V165" s="5">
        <f t="shared" si="345"/>
        <v>1.0603696460348831E-2</v>
      </c>
      <c r="W165" s="5">
        <f t="shared" si="346"/>
        <v>9.3182688451417927E-3</v>
      </c>
      <c r="X165" s="5">
        <f t="shared" si="347"/>
        <v>1.767772349906075E-2</v>
      </c>
      <c r="Y165" s="5">
        <f t="shared" si="348"/>
        <v>1.6768238462671739E-2</v>
      </c>
      <c r="Z165" s="5">
        <f t="shared" si="349"/>
        <v>6.2383606705716306E-2</v>
      </c>
      <c r="AA165" s="5">
        <f t="shared" si="350"/>
        <v>6.2793761494754977E-2</v>
      </c>
      <c r="AB165" s="5">
        <f t="shared" si="351"/>
        <v>3.1603306468483368E-2</v>
      </c>
      <c r="AC165" s="5">
        <f t="shared" si="352"/>
        <v>1.2655357680557389E-3</v>
      </c>
      <c r="AD165" s="5">
        <f t="shared" si="353"/>
        <v>2.3448834650026066E-3</v>
      </c>
      <c r="AE165" s="5">
        <f t="shared" si="354"/>
        <v>4.4484873983269167E-3</v>
      </c>
      <c r="AF165" s="5">
        <f t="shared" si="355"/>
        <v>4.2196212367106665E-3</v>
      </c>
      <c r="AG165" s="5">
        <f t="shared" si="356"/>
        <v>2.6683532006851309E-3</v>
      </c>
      <c r="AH165" s="5">
        <f t="shared" si="357"/>
        <v>2.9587044775832089E-2</v>
      </c>
      <c r="AI165" s="5">
        <f t="shared" si="358"/>
        <v>2.978157133095025E-2</v>
      </c>
      <c r="AJ165" s="5">
        <f t="shared" si="359"/>
        <v>1.4988688421916481E-2</v>
      </c>
      <c r="AK165" s="5">
        <f t="shared" si="360"/>
        <v>5.0290782872117164E-3</v>
      </c>
      <c r="AL165" s="5">
        <f t="shared" si="361"/>
        <v>9.6665507465165142E-5</v>
      </c>
      <c r="AM165" s="5">
        <f t="shared" si="362"/>
        <v>4.7206008376196108E-4</v>
      </c>
      <c r="AN165" s="5">
        <f t="shared" si="363"/>
        <v>8.9554699208299387E-4</v>
      </c>
      <c r="AO165" s="5">
        <f t="shared" si="364"/>
        <v>8.494728135426435E-4</v>
      </c>
      <c r="AP165" s="5">
        <f t="shared" si="365"/>
        <v>5.3717937553051048E-4</v>
      </c>
      <c r="AQ165" s="5">
        <f t="shared" si="366"/>
        <v>2.5477126244799795E-4</v>
      </c>
      <c r="AR165" s="5">
        <f t="shared" si="367"/>
        <v>1.1225939182344571E-2</v>
      </c>
      <c r="AS165" s="5">
        <f t="shared" si="368"/>
        <v>1.1299746596827928E-2</v>
      </c>
      <c r="AT165" s="5">
        <f t="shared" si="369"/>
        <v>5.687019637222776E-3</v>
      </c>
      <c r="AU165" s="5">
        <f t="shared" si="370"/>
        <v>1.9081367342778353E-3</v>
      </c>
      <c r="AV165" s="5">
        <f t="shared" si="371"/>
        <v>4.8017055008076277E-4</v>
      </c>
      <c r="AW165" s="5">
        <f t="shared" si="372"/>
        <v>5.1275057268682455E-6</v>
      </c>
      <c r="AX165" s="5">
        <f t="shared" si="373"/>
        <v>7.9193957826066873E-5</v>
      </c>
      <c r="AY165" s="5">
        <f t="shared" si="374"/>
        <v>1.5023916056847633E-4</v>
      </c>
      <c r="AZ165" s="5">
        <f t="shared" si="375"/>
        <v>1.4250964333601508E-4</v>
      </c>
      <c r="BA165" s="5">
        <f t="shared" si="376"/>
        <v>9.011852997985718E-5</v>
      </c>
      <c r="BB165" s="5">
        <f t="shared" si="377"/>
        <v>4.2741052055938278E-5</v>
      </c>
      <c r="BC165" s="5">
        <f t="shared" si="378"/>
        <v>1.6216842696007063E-5</v>
      </c>
      <c r="BD165" s="5">
        <f t="shared" si="379"/>
        <v>3.5494620331440467E-3</v>
      </c>
      <c r="BE165" s="5">
        <f t="shared" si="380"/>
        <v>3.5727987545726846E-3</v>
      </c>
      <c r="BF165" s="5">
        <f t="shared" si="381"/>
        <v>1.7981444542131395E-3</v>
      </c>
      <c r="BG165" s="5">
        <f t="shared" si="382"/>
        <v>6.0332225058002808E-4</v>
      </c>
      <c r="BH165" s="5">
        <f t="shared" si="383"/>
        <v>1.5182223146425434E-4</v>
      </c>
      <c r="BI165" s="5">
        <f t="shared" si="384"/>
        <v>3.0564084045798872E-5</v>
      </c>
      <c r="BJ165" s="8">
        <f t="shared" si="385"/>
        <v>0.19661622778120799</v>
      </c>
      <c r="BK165" s="8">
        <f t="shared" si="386"/>
        <v>0.22159872246104353</v>
      </c>
      <c r="BL165" s="8">
        <f t="shared" si="387"/>
        <v>0.51604227142644388</v>
      </c>
      <c r="BM165" s="8">
        <f t="shared" si="388"/>
        <v>0.55138314765195351</v>
      </c>
      <c r="BN165" s="8">
        <f t="shared" si="389"/>
        <v>0.4451125690676167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1.4943</v>
      </c>
      <c r="F166">
        <f>VLOOKUP(B166,home!$B$2:$E$405,3,FALSE)</f>
        <v>0.73609999999999998</v>
      </c>
      <c r="G166">
        <f>VLOOKUP(C166,away!$B$2:$E$405,4,FALSE)</f>
        <v>1.7034</v>
      </c>
      <c r="H166">
        <f>VLOOKUP(A166,away!$A$2:$E$405,3,FALSE)</f>
        <v>1.0455000000000001</v>
      </c>
      <c r="I166">
        <f>VLOOKUP(C166,away!$B$2:$E$405,3,FALSE)</f>
        <v>0.60870000000000002</v>
      </c>
      <c r="J166">
        <f>VLOOKUP(B166,home!$B$2:$E$405,4,FALSE)</f>
        <v>1.0521</v>
      </c>
      <c r="K166" s="3">
        <f t="shared" si="334"/>
        <v>1.8736620353820002</v>
      </c>
      <c r="L166" s="3">
        <f t="shared" si="335"/>
        <v>0.66955207378500015</v>
      </c>
      <c r="M166" s="5">
        <f t="shared" si="336"/>
        <v>7.8613321500634117E-2</v>
      </c>
      <c r="N166" s="5">
        <f t="shared" si="337"/>
        <v>0.14729479597101766</v>
      </c>
      <c r="O166" s="5">
        <f t="shared" si="338"/>
        <v>5.2635712437876507E-2</v>
      </c>
      <c r="P166" s="5">
        <f t="shared" si="339"/>
        <v>9.8621536100133342E-2</v>
      </c>
      <c r="Q166" s="5">
        <f t="shared" si="340"/>
        <v>0.13799033361011673</v>
      </c>
      <c r="R166" s="5">
        <f t="shared" si="341"/>
        <v>1.762117520896557E-2</v>
      </c>
      <c r="S166" s="5">
        <f t="shared" si="342"/>
        <v>3.09305318649825E-2</v>
      </c>
      <c r="T166" s="5">
        <f t="shared" si="343"/>
        <v>9.2391714030937655E-2</v>
      </c>
      <c r="U166" s="5">
        <f t="shared" si="344"/>
        <v>3.3016127007853266E-2</v>
      </c>
      <c r="V166" s="5">
        <f t="shared" si="345"/>
        <v>4.311421619262343E-3</v>
      </c>
      <c r="W166" s="5">
        <f t="shared" si="346"/>
        <v>8.618241644499082E-2</v>
      </c>
      <c r="X166" s="5">
        <f t="shared" si="347"/>
        <v>5.7703615654546098E-2</v>
      </c>
      <c r="Y166" s="5">
        <f t="shared" si="348"/>
        <v>1.931778776319697E-2</v>
      </c>
      <c r="Z166" s="5">
        <f t="shared" si="349"/>
        <v>3.9327648012305767E-3</v>
      </c>
      <c r="AA166" s="5">
        <f t="shared" si="350"/>
        <v>7.3686721021523679E-3</v>
      </c>
      <c r="AB166" s="5">
        <f t="shared" si="351"/>
        <v>6.9032005844906858E-3</v>
      </c>
      <c r="AC166" s="5">
        <f t="shared" si="352"/>
        <v>3.3804625503543574E-4</v>
      </c>
      <c r="AD166" s="5">
        <f t="shared" si="353"/>
        <v>4.03691804526152E-2</v>
      </c>
      <c r="AE166" s="5">
        <f t="shared" si="354"/>
        <v>2.7029268489049397E-2</v>
      </c>
      <c r="AF166" s="5">
        <f t="shared" si="355"/>
        <v>9.0487513848672898E-3</v>
      </c>
      <c r="AG166" s="5">
        <f t="shared" si="356"/>
        <v>2.0195367516342619E-3</v>
      </c>
      <c r="AH166" s="5">
        <f t="shared" si="357"/>
        <v>6.5829770709314669E-4</v>
      </c>
      <c r="AI166" s="5">
        <f t="shared" si="358"/>
        <v>1.2334274217594488E-3</v>
      </c>
      <c r="AJ166" s="5">
        <f t="shared" si="359"/>
        <v>1.1555130667748911E-3</v>
      </c>
      <c r="AK166" s="5">
        <f t="shared" si="360"/>
        <v>7.2168032153464639E-4</v>
      </c>
      <c r="AL166" s="5">
        <f t="shared" si="361"/>
        <v>1.6963354458556091E-5</v>
      </c>
      <c r="AM166" s="5">
        <f t="shared" si="362"/>
        <v>1.5127640162710052E-2</v>
      </c>
      <c r="AN166" s="5">
        <f t="shared" si="363"/>
        <v>1.012874284241577E-2</v>
      </c>
      <c r="AO166" s="5">
        <f t="shared" si="364"/>
        <v>3.3908603874872279E-3</v>
      </c>
      <c r="AP166" s="5">
        <f t="shared" si="365"/>
        <v>7.5678586811916081E-4</v>
      </c>
      <c r="AQ166" s="5">
        <f t="shared" si="366"/>
        <v>1.2667688685259146E-4</v>
      </c>
      <c r="AR166" s="5">
        <f t="shared" si="367"/>
        <v>8.8152918990425417E-5</v>
      </c>
      <c r="AS166" s="5">
        <f t="shared" si="368"/>
        <v>1.6516877762046502E-4</v>
      </c>
      <c r="AT166" s="5">
        <f t="shared" si="369"/>
        <v>1.5473523402895878E-4</v>
      </c>
      <c r="AU166" s="5">
        <f t="shared" si="370"/>
        <v>9.6640511178669661E-5</v>
      </c>
      <c r="AV166" s="5">
        <f t="shared" si="371"/>
        <v>4.5267914218845821E-5</v>
      </c>
      <c r="AW166" s="5">
        <f t="shared" si="372"/>
        <v>5.9113252131487599E-7</v>
      </c>
      <c r="AX166" s="5">
        <f t="shared" si="373"/>
        <v>4.7240141762982949E-3</v>
      </c>
      <c r="AY166" s="5">
        <f t="shared" si="374"/>
        <v>3.1629734883302624E-3</v>
      </c>
      <c r="AZ166" s="5">
        <f t="shared" si="375"/>
        <v>1.0588877292192515E-3</v>
      </c>
      <c r="BA166" s="5">
        <f t="shared" si="376"/>
        <v>2.3632682500141316E-4</v>
      </c>
      <c r="BB166" s="5">
        <f t="shared" si="377"/>
        <v>3.9558278942680257E-5</v>
      </c>
      <c r="BC166" s="5">
        <f t="shared" si="378"/>
        <v>5.2972655402874152E-6</v>
      </c>
      <c r="BD166" s="5">
        <f t="shared" si="379"/>
        <v>9.8371616200400703E-6</v>
      </c>
      <c r="BE166" s="5">
        <f t="shared" si="380"/>
        <v>1.8431516263385971E-5</v>
      </c>
      <c r="BF166" s="5">
        <f t="shared" si="381"/>
        <v>1.7267216138616102E-5</v>
      </c>
      <c r="BG166" s="5">
        <f t="shared" si="382"/>
        <v>1.0784309111886787E-5</v>
      </c>
      <c r="BH166" s="5">
        <f t="shared" si="383"/>
        <v>5.0515376401916158E-6</v>
      </c>
      <c r="BI166" s="5">
        <f t="shared" si="384"/>
        <v>1.8929748593460419E-6</v>
      </c>
      <c r="BJ166" s="8">
        <f t="shared" si="385"/>
        <v>0.658105164463889</v>
      </c>
      <c r="BK166" s="8">
        <f t="shared" si="386"/>
        <v>0.21599479418283657</v>
      </c>
      <c r="BL166" s="8">
        <f t="shared" si="387"/>
        <v>0.12192703593017133</v>
      </c>
      <c r="BM166" s="8">
        <f t="shared" si="388"/>
        <v>0.46402050219357482</v>
      </c>
      <c r="BN166" s="8">
        <f t="shared" si="389"/>
        <v>0.53277687482874392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1.6236999999999999</v>
      </c>
      <c r="F167">
        <f>VLOOKUP(B167,home!$B$2:$E$405,3,FALSE)</f>
        <v>0.94750000000000001</v>
      </c>
      <c r="G167">
        <f>VLOOKUP(C167,away!$B$2:$E$405,4,FALSE)</f>
        <v>0.4738</v>
      </c>
      <c r="H167">
        <f>VLOOKUP(A167,away!$A$2:$E$405,3,FALSE)</f>
        <v>1.1289</v>
      </c>
      <c r="I167">
        <f>VLOOKUP(C167,away!$B$2:$E$405,3,FALSE)</f>
        <v>0.88580000000000003</v>
      </c>
      <c r="J167">
        <f>VLOOKUP(B167,home!$B$2:$E$405,4,FALSE)</f>
        <v>1.2947</v>
      </c>
      <c r="K167" s="3">
        <f t="shared" si="334"/>
        <v>0.72892033435000003</v>
      </c>
      <c r="L167" s="3">
        <f t="shared" si="335"/>
        <v>1.2946736140140001</v>
      </c>
      <c r="M167" s="5">
        <f t="shared" si="336"/>
        <v>0.13217956388283272</v>
      </c>
      <c r="N167" s="5">
        <f t="shared" si="337"/>
        <v>9.6348371899711613E-2</v>
      </c>
      <c r="O167" s="5">
        <f t="shared" si="338"/>
        <v>0.17112939367098143</v>
      </c>
      <c r="P167" s="5">
        <f t="shared" si="339"/>
        <v>0.12473969485176455</v>
      </c>
      <c r="Q167" s="5">
        <f t="shared" si="340"/>
        <v>3.5115143729607966E-2</v>
      </c>
      <c r="R167" s="5">
        <f t="shared" si="341"/>
        <v>0.11077835528401705</v>
      </c>
      <c r="S167" s="5">
        <f t="shared" si="342"/>
        <v>2.9429646714344029E-2</v>
      </c>
      <c r="T167" s="5">
        <f t="shared" si="343"/>
        <v>4.546265003903259E-2</v>
      </c>
      <c r="U167" s="5">
        <f t="shared" si="344"/>
        <v>8.07485957723688E-2</v>
      </c>
      <c r="V167" s="5">
        <f t="shared" si="345"/>
        <v>3.0859074856656671E-3</v>
      </c>
      <c r="W167" s="5">
        <f t="shared" si="346"/>
        <v>8.5320474360447152E-3</v>
      </c>
      <c r="X167" s="5">
        <f t="shared" si="347"/>
        <v>1.1046216688962895E-2</v>
      </c>
      <c r="Y167" s="5">
        <f t="shared" si="348"/>
        <v>7.150622640940677E-3</v>
      </c>
      <c r="Z167" s="5">
        <f t="shared" si="349"/>
        <v>4.7807271196695089E-2</v>
      </c>
      <c r="AA167" s="5">
        <f t="shared" si="350"/>
        <v>3.4847692105056109E-2</v>
      </c>
      <c r="AB167" s="5">
        <f t="shared" si="351"/>
        <v>1.2700595690271677E-2</v>
      </c>
      <c r="AC167" s="5">
        <f t="shared" si="352"/>
        <v>1.8201336632299282E-4</v>
      </c>
      <c r="AD167" s="5">
        <f t="shared" si="353"/>
        <v>1.5547957174429433E-3</v>
      </c>
      <c r="AE167" s="5">
        <f t="shared" si="354"/>
        <v>2.0129529905553454E-3</v>
      </c>
      <c r="AF167" s="5">
        <f t="shared" si="355"/>
        <v>1.3030585615612892E-3</v>
      </c>
      <c r="AG167" s="5">
        <f t="shared" si="356"/>
        <v>5.6234517905614633E-4</v>
      </c>
      <c r="AH167" s="5">
        <f t="shared" si="357"/>
        <v>1.5473703144093168E-2</v>
      </c>
      <c r="AI167" s="5">
        <f t="shared" si="358"/>
        <v>1.1279096869425038E-2</v>
      </c>
      <c r="AJ167" s="5">
        <f t="shared" si="359"/>
        <v>4.1107815306136684E-3</v>
      </c>
      <c r="AK167" s="5">
        <f t="shared" si="360"/>
        <v>9.9881074924490672E-4</v>
      </c>
      <c r="AL167" s="5">
        <f t="shared" si="361"/>
        <v>6.8707419232214219E-6</v>
      </c>
      <c r="AM167" s="5">
        <f t="shared" si="362"/>
        <v>2.2666444284089171E-4</v>
      </c>
      <c r="AN167" s="5">
        <f t="shared" si="363"/>
        <v>2.9345647338128696E-4</v>
      </c>
      <c r="AO167" s="5">
        <f t="shared" si="364"/>
        <v>1.8996517647417704E-4</v>
      </c>
      <c r="AP167" s="5">
        <f t="shared" si="365"/>
        <v>8.1980967187543377E-5</v>
      </c>
      <c r="AQ167" s="5">
        <f t="shared" si="366"/>
        <v>2.6534648767264995E-5</v>
      </c>
      <c r="AR167" s="5">
        <f t="shared" si="367"/>
        <v>4.0066790343485795E-3</v>
      </c>
      <c r="AS167" s="5">
        <f t="shared" si="368"/>
        <v>2.9205498213505016E-3</v>
      </c>
      <c r="AT167" s="5">
        <f t="shared" si="369"/>
        <v>1.0644240761323203E-3</v>
      </c>
      <c r="AU167" s="5">
        <f t="shared" si="370"/>
        <v>2.5862678448818695E-4</v>
      </c>
      <c r="AV167" s="5">
        <f t="shared" si="371"/>
        <v>4.7129580555248646E-5</v>
      </c>
      <c r="AW167" s="5">
        <f t="shared" si="372"/>
        <v>1.8011152273373862E-7</v>
      </c>
      <c r="AX167" s="5">
        <f t="shared" si="373"/>
        <v>2.7536720243473205E-5</v>
      </c>
      <c r="AY167" s="5">
        <f t="shared" si="374"/>
        <v>3.5651065115709924E-5</v>
      </c>
      <c r="AZ167" s="5">
        <f t="shared" si="375"/>
        <v>2.3078246658402313E-5</v>
      </c>
      <c r="BA167" s="5">
        <f t="shared" si="376"/>
        <v>9.9595990021134142E-6</v>
      </c>
      <c r="BB167" s="5">
        <f t="shared" si="377"/>
        <v>3.2236075085491023E-6</v>
      </c>
      <c r="BC167" s="5">
        <f t="shared" si="378"/>
        <v>8.347039166511867E-7</v>
      </c>
      <c r="BD167" s="5">
        <f t="shared" si="379"/>
        <v>8.6455693759903264E-4</v>
      </c>
      <c r="BE167" s="5">
        <f t="shared" si="380"/>
        <v>6.3019313201929895E-4</v>
      </c>
      <c r="BF167" s="5">
        <f t="shared" si="381"/>
        <v>2.2968029424829054E-4</v>
      </c>
      <c r="BG167" s="5">
        <f t="shared" si="382"/>
        <v>5.5806212292356783E-5</v>
      </c>
      <c r="BH167" s="5">
        <f t="shared" si="383"/>
        <v>1.0169570730737944E-5</v>
      </c>
      <c r="BI167" s="5">
        <f t="shared" si="384"/>
        <v>1.4825613794490954E-6</v>
      </c>
      <c r="BJ167" s="8">
        <f t="shared" si="385"/>
        <v>0.2100070905340122</v>
      </c>
      <c r="BK167" s="8">
        <f t="shared" si="386"/>
        <v>0.28965934810796889</v>
      </c>
      <c r="BL167" s="8">
        <f t="shared" si="387"/>
        <v>0.45215632282121582</v>
      </c>
      <c r="BM167" s="8">
        <f t="shared" si="388"/>
        <v>0.32930403838738381</v>
      </c>
      <c r="BN167" s="8">
        <f t="shared" si="389"/>
        <v>0.67029052331891525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1.2513000000000001</v>
      </c>
      <c r="F168">
        <f>VLOOKUP(B168,home!$B$2:$E$405,3,FALSE)</f>
        <v>0.68500000000000005</v>
      </c>
      <c r="G168">
        <f>VLOOKUP(C168,away!$B$2:$E$405,4,FALSE)</f>
        <v>0.57079999999999997</v>
      </c>
      <c r="H168">
        <f>VLOOKUP(A168,away!$A$2:$E$405,3,FALSE)</f>
        <v>0.94869999999999999</v>
      </c>
      <c r="I168">
        <f>VLOOKUP(C168,away!$B$2:$E$405,3,FALSE)</f>
        <v>0.60229999999999995</v>
      </c>
      <c r="J168">
        <f>VLOOKUP(B168,home!$B$2:$E$405,4,FALSE)</f>
        <v>0.60229999999999995</v>
      </c>
      <c r="K168" s="3">
        <f t="shared" si="334"/>
        <v>0.48925579740000003</v>
      </c>
      <c r="L168" s="3">
        <f t="shared" si="335"/>
        <v>0.34415543062299991</v>
      </c>
      <c r="M168" s="5">
        <f t="shared" si="336"/>
        <v>0.43456435693294299</v>
      </c>
      <c r="N168" s="5">
        <f t="shared" si="337"/>
        <v>0.2126131309728452</v>
      </c>
      <c r="O168" s="5">
        <f t="shared" si="338"/>
        <v>0.14955768339366404</v>
      </c>
      <c r="P168" s="5">
        <f t="shared" si="339"/>
        <v>7.317196364606382E-2</v>
      </c>
      <c r="Q168" s="5">
        <f t="shared" si="340"/>
        <v>5.2011103465915011E-2</v>
      </c>
      <c r="R168" s="5">
        <f t="shared" si="341"/>
        <v>2.5735544465662365E-2</v>
      </c>
      <c r="S168" s="5">
        <f t="shared" si="342"/>
        <v>3.0801745347968541E-3</v>
      </c>
      <c r="T168" s="5">
        <f t="shared" si="343"/>
        <v>1.7899903710489384E-2</v>
      </c>
      <c r="U168" s="5">
        <f t="shared" si="344"/>
        <v>1.2591264329070795E-2</v>
      </c>
      <c r="V168" s="5">
        <f t="shared" si="345"/>
        <v>5.7626656696013466E-5</v>
      </c>
      <c r="W168" s="5">
        <f t="shared" si="346"/>
        <v>8.4822446332900522E-3</v>
      </c>
      <c r="X168" s="5">
        <f t="shared" si="347"/>
        <v>2.9192105544195682E-3</v>
      </c>
      <c r="Y168" s="5">
        <f t="shared" si="348"/>
        <v>5.0233108271773637E-4</v>
      </c>
      <c r="Z168" s="5">
        <f t="shared" si="349"/>
        <v>2.952342462632465E-3</v>
      </c>
      <c r="AA168" s="5">
        <f t="shared" si="350"/>
        <v>1.4444506657531261E-3</v>
      </c>
      <c r="AB168" s="5">
        <f t="shared" si="351"/>
        <v>3.5335293113900328E-4</v>
      </c>
      <c r="AC168" s="5">
        <f t="shared" si="352"/>
        <v>6.064486711710983E-7</v>
      </c>
      <c r="AD168" s="5">
        <f t="shared" si="353"/>
        <v>1.0374968404505489E-3</v>
      </c>
      <c r="AE168" s="5">
        <f t="shared" si="354"/>
        <v>3.5706017189526053E-4</v>
      </c>
      <c r="AF168" s="5">
        <f t="shared" si="355"/>
        <v>6.144209860846788E-5</v>
      </c>
      <c r="AG168" s="5">
        <f t="shared" si="356"/>
        <v>7.0485439683260295E-6</v>
      </c>
      <c r="AH168" s="5">
        <f t="shared" si="357"/>
        <v>2.5401617289346097E-4</v>
      </c>
      <c r="AI168" s="5">
        <f t="shared" si="358"/>
        <v>1.2427888522148649E-4</v>
      </c>
      <c r="AJ168" s="5">
        <f t="shared" si="359"/>
        <v>3.0402082544510728E-5</v>
      </c>
      <c r="AK168" s="5">
        <f t="shared" si="360"/>
        <v>4.958131712645073E-6</v>
      </c>
      <c r="AL168" s="5">
        <f t="shared" si="361"/>
        <v>4.0845540516322457E-9</v>
      </c>
      <c r="AM168" s="5">
        <f t="shared" si="362"/>
        <v>1.0152026879492279E-4</v>
      </c>
      <c r="AN168" s="5">
        <f t="shared" si="363"/>
        <v>3.4938751824079362E-5</v>
      </c>
      <c r="AO168" s="5">
        <f t="shared" si="364"/>
        <v>6.0121805897230777E-6</v>
      </c>
      <c r="AP168" s="5">
        <f t="shared" si="365"/>
        <v>6.8970819994646258E-7</v>
      </c>
      <c r="AQ168" s="5">
        <f t="shared" si="366"/>
        <v>5.9341705639197232E-8</v>
      </c>
      <c r="AR168" s="5">
        <f t="shared" si="367"/>
        <v>1.7484209073471091E-5</v>
      </c>
      <c r="AS168" s="5">
        <f t="shared" si="368"/>
        <v>8.5542506521494129E-6</v>
      </c>
      <c r="AT168" s="5">
        <f t="shared" si="369"/>
        <v>2.0926083619884157E-6</v>
      </c>
      <c r="AU168" s="5">
        <f t="shared" si="370"/>
        <v>3.4127359093018346E-7</v>
      </c>
      <c r="AV168" s="5">
        <f t="shared" si="371"/>
        <v>4.1742520715527083E-8</v>
      </c>
      <c r="AW168" s="5">
        <f t="shared" si="372"/>
        <v>1.9104371475596108E-11</v>
      </c>
      <c r="AX168" s="5">
        <f t="shared" si="373"/>
        <v>8.2782300102537118E-6</v>
      </c>
      <c r="AY168" s="5">
        <f t="shared" si="374"/>
        <v>2.848997813975107E-6</v>
      </c>
      <c r="AZ168" s="5">
        <f t="shared" si="375"/>
        <v>4.902490347562942E-7</v>
      </c>
      <c r="BA168" s="5">
        <f t="shared" si="376"/>
        <v>5.6240622556354168E-8</v>
      </c>
      <c r="BB168" s="5">
        <f t="shared" si="377"/>
        <v>4.8388789185969175E-9</v>
      </c>
      <c r="BC168" s="5">
        <f t="shared" si="378"/>
        <v>3.3306529159245568E-10</v>
      </c>
      <c r="BD168" s="5">
        <f t="shared" si="379"/>
        <v>1.0028809171305012E-6</v>
      </c>
      <c r="BE168" s="5">
        <f t="shared" si="380"/>
        <v>4.9066530280792664E-7</v>
      </c>
      <c r="BF168" s="5">
        <f t="shared" si="381"/>
        <v>1.200304219909023E-7</v>
      </c>
      <c r="BG168" s="5">
        <f t="shared" si="382"/>
        <v>1.9575193274472474E-8</v>
      </c>
      <c r="BH168" s="5">
        <f t="shared" si="383"/>
        <v>2.3943191986902867E-9</v>
      </c>
      <c r="BI168" s="5">
        <f t="shared" si="384"/>
        <v>2.3428690975706911E-10</v>
      </c>
      <c r="BJ168" s="8">
        <f t="shared" si="385"/>
        <v>0.29604587121513964</v>
      </c>
      <c r="BK168" s="8">
        <f t="shared" si="386"/>
        <v>0.51087758130153893</v>
      </c>
      <c r="BL168" s="8">
        <f t="shared" si="387"/>
        <v>0.190126100922302</v>
      </c>
      <c r="BM168" s="8">
        <f t="shared" si="388"/>
        <v>5.2345264045809928E-2</v>
      </c>
      <c r="BN168" s="8">
        <f t="shared" si="389"/>
        <v>0.94765378287709345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1.2939000000000001</v>
      </c>
      <c r="F169">
        <f>VLOOKUP(B169,home!$B$2:$E$405,3,FALSE)</f>
        <v>0.4637</v>
      </c>
      <c r="G169">
        <f>VLOOKUP(C169,away!$B$2:$E$405,4,FALSE)</f>
        <v>0.72130000000000005</v>
      </c>
      <c r="H169">
        <f>VLOOKUP(A169,away!$A$2:$E$405,3,FALSE)</f>
        <v>1.1342000000000001</v>
      </c>
      <c r="I169">
        <f>VLOOKUP(C169,away!$B$2:$E$405,3,FALSE)</f>
        <v>0.58779999999999999</v>
      </c>
      <c r="J169">
        <f>VLOOKUP(B169,home!$B$2:$E$405,4,FALSE)</f>
        <v>1.1168</v>
      </c>
      <c r="K169" s="3">
        <f t="shared" si="334"/>
        <v>0.43276660545900003</v>
      </c>
      <c r="L169" s="3">
        <f t="shared" si="335"/>
        <v>0.74455130636800004</v>
      </c>
      <c r="M169" s="5">
        <f t="shared" si="336"/>
        <v>0.30810399348021056</v>
      </c>
      <c r="N169" s="5">
        <f t="shared" si="337"/>
        <v>0.1333371193867926</v>
      </c>
      <c r="O169" s="5">
        <f t="shared" si="338"/>
        <v>0.22939923084288855</v>
      </c>
      <c r="P169" s="5">
        <f t="shared" si="339"/>
        <v>9.9276326426782399E-2</v>
      </c>
      <c r="Q169" s="5">
        <f t="shared" si="340"/>
        <v>2.8851926269351829E-2</v>
      </c>
      <c r="R169" s="5">
        <f t="shared" si="341"/>
        <v>8.5399748501943512E-2</v>
      </c>
      <c r="S169" s="5">
        <f t="shared" si="342"/>
        <v>7.9971285648315436E-3</v>
      </c>
      <c r="T169" s="5">
        <f t="shared" si="343"/>
        <v>2.1481739395079122E-2</v>
      </c>
      <c r="U169" s="5">
        <f t="shared" si="344"/>
        <v>3.6958159266238411E-2</v>
      </c>
      <c r="V169" s="5">
        <f t="shared" si="345"/>
        <v>2.8631225627977821E-4</v>
      </c>
      <c r="W169" s="5">
        <f t="shared" si="346"/>
        <v>4.1620500641802475E-3</v>
      </c>
      <c r="X169" s="5">
        <f t="shared" si="347"/>
        <v>3.0988598124544213E-3</v>
      </c>
      <c r="Y169" s="5">
        <f t="shared" si="348"/>
        <v>1.1536300608071173E-3</v>
      </c>
      <c r="Z169" s="5">
        <f t="shared" si="349"/>
        <v>2.1194831436873573E-2</v>
      </c>
      <c r="AA169" s="5">
        <f t="shared" si="350"/>
        <v>9.1724152542114745E-3</v>
      </c>
      <c r="AB169" s="5">
        <f t="shared" si="351"/>
        <v>1.9847575067127254E-3</v>
      </c>
      <c r="AC169" s="5">
        <f t="shared" si="352"/>
        <v>5.7659162198277195E-6</v>
      </c>
      <c r="AD169" s="5">
        <f t="shared" si="353"/>
        <v>4.5029906950642468E-4</v>
      </c>
      <c r="AE169" s="5">
        <f t="shared" si="354"/>
        <v>3.3527076045730334E-4</v>
      </c>
      <c r="AF169" s="5">
        <f t="shared" si="355"/>
        <v>1.2481314134273896E-4</v>
      </c>
      <c r="AG169" s="5">
        <f t="shared" si="356"/>
        <v>3.097659581287672E-5</v>
      </c>
      <c r="AH169" s="5">
        <f t="shared" si="357"/>
        <v>3.945159858643443E-3</v>
      </c>
      <c r="AI169" s="5">
        <f t="shared" si="358"/>
        <v>1.707333440018231E-3</v>
      </c>
      <c r="AJ169" s="5">
        <f t="shared" si="359"/>
        <v>3.6943844861166353E-4</v>
      </c>
      <c r="AK169" s="5">
        <f t="shared" si="360"/>
        <v>5.329354111056962E-5</v>
      </c>
      <c r="AL169" s="5">
        <f t="shared" si="361"/>
        <v>7.4315035559688397E-8</v>
      </c>
      <c r="AM169" s="5">
        <f t="shared" si="362"/>
        <v>3.8974879950328352E-5</v>
      </c>
      <c r="AN169" s="5">
        <f t="shared" si="363"/>
        <v>2.9018797782552946E-5</v>
      </c>
      <c r="AO169" s="5">
        <f t="shared" si="364"/>
        <v>1.0802991899114306E-5</v>
      </c>
      <c r="AP169" s="5">
        <f t="shared" si="365"/>
        <v>2.6811272437228269E-6</v>
      </c>
      <c r="AQ169" s="5">
        <f t="shared" si="366"/>
        <v>4.9905919796316648E-7</v>
      </c>
      <c r="AR169" s="5">
        <f t="shared" si="367"/>
        <v>5.8747478531671405E-4</v>
      </c>
      <c r="AS169" s="5">
        <f t="shared" si="368"/>
        <v>2.542394686342691E-4</v>
      </c>
      <c r="AT169" s="5">
        <f t="shared" si="369"/>
        <v>5.5013175907276277E-5</v>
      </c>
      <c r="AU169" s="5">
        <f t="shared" si="370"/>
        <v>7.9359551309702673E-6</v>
      </c>
      <c r="AV169" s="5">
        <f t="shared" si="371"/>
        <v>8.5860409077623405E-7</v>
      </c>
      <c r="AW169" s="5">
        <f t="shared" si="372"/>
        <v>6.6515454059898897E-10</v>
      </c>
      <c r="AX169" s="5">
        <f t="shared" si="373"/>
        <v>2.8111710823792719E-6</v>
      </c>
      <c r="AY169" s="5">
        <f t="shared" si="374"/>
        <v>2.0930611018094312E-6</v>
      </c>
      <c r="AZ169" s="5">
        <f t="shared" si="375"/>
        <v>7.7919568883012862E-7</v>
      </c>
      <c r="BA169" s="5">
        <f t="shared" si="376"/>
        <v>1.9338372267826203E-7</v>
      </c>
      <c r="BB169" s="5">
        <f t="shared" si="377"/>
        <v>3.599602583760175E-8</v>
      </c>
      <c r="BC169" s="5">
        <f t="shared" si="378"/>
        <v>5.3601776122885349E-9</v>
      </c>
      <c r="BD169" s="5">
        <f t="shared" si="379"/>
        <v>7.290085314430326E-5</v>
      </c>
      <c r="BE169" s="5">
        <f t="shared" si="380"/>
        <v>3.154905475032519E-5</v>
      </c>
      <c r="BF169" s="5">
        <f t="shared" si="381"/>
        <v>6.826688664869186E-6</v>
      </c>
      <c r="BG169" s="5">
        <f t="shared" si="382"/>
        <v>9.8478762667362358E-7</v>
      </c>
      <c r="BH169" s="5">
        <f t="shared" si="383"/>
        <v>1.0654579957339226E-7</v>
      </c>
      <c r="BI169" s="5">
        <f t="shared" si="384"/>
        <v>9.2218928014583909E-9</v>
      </c>
      <c r="BJ169" s="8">
        <f t="shared" si="385"/>
        <v>0.1931145795796575</v>
      </c>
      <c r="BK169" s="8">
        <f t="shared" si="386"/>
        <v>0.4156716940204615</v>
      </c>
      <c r="BL169" s="8">
        <f t="shared" si="387"/>
        <v>0.37000743580133716</v>
      </c>
      <c r="BM169" s="8">
        <f t="shared" si="388"/>
        <v>0.11561810353441297</v>
      </c>
      <c r="BN169" s="8">
        <f t="shared" si="389"/>
        <v>0.88436834490796956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1.2464</v>
      </c>
      <c r="F175">
        <f>VLOOKUP(B175,home!$B$2:$E$405,3,FALSE)</f>
        <v>0.94820000000000004</v>
      </c>
      <c r="G175">
        <f>VLOOKUP(C175,away!$B$2:$E$405,4,FALSE)</f>
        <v>1.4039999999999999</v>
      </c>
      <c r="H175">
        <f>VLOOKUP(A175,away!$A$2:$E$405,3,FALSE)</f>
        <v>1.1087</v>
      </c>
      <c r="I175">
        <f>VLOOKUP(C175,away!$B$2:$E$405,3,FALSE)</f>
        <v>0.67649999999999999</v>
      </c>
      <c r="J175">
        <f>VLOOKUP(B175,home!$B$2:$E$405,4,FALSE)</f>
        <v>0.57399999999999995</v>
      </c>
      <c r="K175" s="3">
        <f t="shared" si="334"/>
        <v>1.6592984179200001</v>
      </c>
      <c r="L175" s="3">
        <f t="shared" si="335"/>
        <v>0.43052040569999994</v>
      </c>
      <c r="M175" s="5">
        <f t="shared" si="336"/>
        <v>0.12370954703510513</v>
      </c>
      <c r="N175" s="5">
        <f t="shared" si="337"/>
        <v>0.20527105567694978</v>
      </c>
      <c r="O175" s="5">
        <f t="shared" si="338"/>
        <v>5.3259484378516686E-2</v>
      </c>
      <c r="P175" s="5">
        <f t="shared" si="339"/>
        <v>8.837337816850771E-2</v>
      </c>
      <c r="Q175" s="5">
        <f t="shared" si="340"/>
        <v>0.17030296896476554</v>
      </c>
      <c r="R175" s="5">
        <f t="shared" si="341"/>
        <v>1.1464647411005903E-2</v>
      </c>
      <c r="S175" s="5">
        <f t="shared" si="342"/>
        <v>1.5782641995079543E-2</v>
      </c>
      <c r="T175" s="5">
        <f t="shared" si="343"/>
        <v>7.3318903290625376E-2</v>
      </c>
      <c r="U175" s="5">
        <f t="shared" si="344"/>
        <v>1.9023271311092722E-2</v>
      </c>
      <c r="V175" s="5">
        <f t="shared" si="345"/>
        <v>1.2527241096917856E-3</v>
      </c>
      <c r="W175" s="5">
        <f t="shared" si="346"/>
        <v>9.4194482323438133E-2</v>
      </c>
      <c r="X175" s="5">
        <f t="shared" si="347"/>
        <v>4.0552646744588056E-2</v>
      </c>
      <c r="Y175" s="5">
        <f t="shared" si="348"/>
        <v>8.7293709643444135E-3</v>
      </c>
      <c r="Z175" s="5">
        <f t="shared" si="349"/>
        <v>1.6452548848645719E-3</v>
      </c>
      <c r="AA175" s="5">
        <f t="shared" si="350"/>
        <v>2.7299688275309359E-3</v>
      </c>
      <c r="AB175" s="5">
        <f t="shared" si="351"/>
        <v>2.2649164782465002E-3</v>
      </c>
      <c r="AC175" s="5">
        <f t="shared" si="352"/>
        <v>5.5931142815913694E-5</v>
      </c>
      <c r="AD175" s="5">
        <f t="shared" si="353"/>
        <v>3.9074188874018582E-2</v>
      </c>
      <c r="AE175" s="5">
        <f t="shared" si="354"/>
        <v>1.6822235646440906E-2</v>
      </c>
      <c r="AF175" s="5">
        <f t="shared" si="355"/>
        <v>3.6211578576433685E-3</v>
      </c>
      <c r="AG175" s="5">
        <f t="shared" si="356"/>
        <v>5.196607833254552E-4</v>
      </c>
      <c r="AH175" s="5">
        <f t="shared" si="357"/>
        <v>1.7707895012795057E-4</v>
      </c>
      <c r="AI175" s="5">
        <f t="shared" si="358"/>
        <v>2.9382682179424297E-4</v>
      </c>
      <c r="AJ175" s="5">
        <f t="shared" si="359"/>
        <v>2.4377319027282465E-4</v>
      </c>
      <c r="AK175" s="5">
        <f t="shared" si="360"/>
        <v>1.3483082298366969E-4</v>
      </c>
      <c r="AL175" s="5">
        <f t="shared" si="361"/>
        <v>1.5982029370990819E-6</v>
      </c>
      <c r="AM175" s="5">
        <f t="shared" si="362"/>
        <v>1.2967147956033254E-2</v>
      </c>
      <c r="AN175" s="5">
        <f t="shared" si="363"/>
        <v>5.5826217988033614E-3</v>
      </c>
      <c r="AO175" s="5">
        <f t="shared" si="364"/>
        <v>1.2017163008452431E-3</v>
      </c>
      <c r="AP175" s="5">
        <f t="shared" si="365"/>
        <v>1.7245446312539906E-4</v>
      </c>
      <c r="AQ175" s="5">
        <f t="shared" si="366"/>
        <v>1.8561291357380626E-5</v>
      </c>
      <c r="AR175" s="5">
        <f t="shared" si="367"/>
        <v>1.5247220290003068E-5</v>
      </c>
      <c r="AS175" s="5">
        <f t="shared" si="368"/>
        <v>2.5299688504879817E-5</v>
      </c>
      <c r="AT175" s="5">
        <f t="shared" si="369"/>
        <v>2.0989866555007951E-5</v>
      </c>
      <c r="AU175" s="5">
        <f t="shared" si="370"/>
        <v>1.1609484122358872E-5</v>
      </c>
      <c r="AV175" s="5">
        <f t="shared" si="371"/>
        <v>4.8158996592743604E-6</v>
      </c>
      <c r="AW175" s="5">
        <f t="shared" si="372"/>
        <v>3.1713754771039404E-8</v>
      </c>
      <c r="AX175" s="5">
        <f t="shared" si="373"/>
        <v>3.5860613480634225E-3</v>
      </c>
      <c r="AY175" s="5">
        <f t="shared" si="374"/>
        <v>1.5438725864333534E-3</v>
      </c>
      <c r="AZ175" s="5">
        <f t="shared" si="375"/>
        <v>3.3233432613019766E-4</v>
      </c>
      <c r="BA175" s="5">
        <f t="shared" si="376"/>
        <v>4.7692236304536265E-5</v>
      </c>
      <c r="BB175" s="5">
        <f t="shared" si="377"/>
        <v>5.1331202306423059E-6</v>
      </c>
      <c r="BC175" s="5">
        <f t="shared" si="378"/>
        <v>4.4198260084060058E-7</v>
      </c>
      <c r="BD175" s="5">
        <f t="shared" si="379"/>
        <v>1.0940399108415651E-6</v>
      </c>
      <c r="BE175" s="5">
        <f t="shared" si="380"/>
        <v>1.8153386932007469E-6</v>
      </c>
      <c r="BF175" s="5">
        <f t="shared" si="381"/>
        <v>1.5060943108084802E-6</v>
      </c>
      <c r="BG175" s="5">
        <f t="shared" si="382"/>
        <v>8.3301996905427472E-7</v>
      </c>
      <c r="BH175" s="5">
        <f t="shared" si="383"/>
        <v>3.4555717918688142E-7</v>
      </c>
      <c r="BI175" s="5">
        <f t="shared" si="384"/>
        <v>1.1467649614513801E-7</v>
      </c>
      <c r="BJ175" s="8">
        <f t="shared" si="385"/>
        <v>0.67786470853606717</v>
      </c>
      <c r="BK175" s="8">
        <f t="shared" si="386"/>
        <v>0.23071969324057051</v>
      </c>
      <c r="BL175" s="8">
        <f t="shared" si="387"/>
        <v>8.9675469077262218E-2</v>
      </c>
      <c r="BM175" s="8">
        <f t="shared" si="388"/>
        <v>0.34598020323123541</v>
      </c>
      <c r="BN175" s="8">
        <f t="shared" si="389"/>
        <v>0.65238108163485087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1.2464</v>
      </c>
      <c r="F176">
        <f>VLOOKUP(B176,home!$B$2:$E$405,3,FALSE)</f>
        <v>1.0697000000000001</v>
      </c>
      <c r="G176">
        <f>VLOOKUP(C176,away!$B$2:$E$405,4,FALSE)</f>
        <v>1.7383</v>
      </c>
      <c r="H176">
        <f>VLOOKUP(A176,away!$A$2:$E$405,3,FALSE)</f>
        <v>1.1087</v>
      </c>
      <c r="I176">
        <f>VLOOKUP(C176,away!$B$2:$E$405,3,FALSE)</f>
        <v>0.90200000000000002</v>
      </c>
      <c r="J176">
        <f>VLOOKUP(B176,home!$B$2:$E$405,4,FALSE)</f>
        <v>0.90200000000000002</v>
      </c>
      <c r="K176" s="3">
        <f t="shared" ref="K176:K218" si="390">E176*F176*G176</f>
        <v>2.3176303332639998</v>
      </c>
      <c r="L176" s="3">
        <f t="shared" ref="L176:L218" si="391">H176*I176*J176</f>
        <v>0.90204275480000018</v>
      </c>
      <c r="M176" s="5">
        <f t="shared" ref="M176:M218" si="392">_xlfn.POISSON.DIST(0,K176,FALSE) * _xlfn.POISSON.DIST(0,L176,FALSE)</f>
        <v>3.9968122181362351E-2</v>
      </c>
      <c r="N176" s="5">
        <f t="shared" ref="N176:N218" si="393">_xlfn.POISSON.DIST(1,K176,FALSE) * _xlfn.POISSON.DIST(0,L176,FALSE)</f>
        <v>9.2631332331127081E-2</v>
      </c>
      <c r="O176" s="5">
        <f t="shared" ref="O176:O218" si="394">_xlfn.POISSON.DIST(0,K176,FALSE) * _xlfn.POISSON.DIST(1,L176,FALSE)</f>
        <v>3.605295503665909E-2</v>
      </c>
      <c r="P176" s="5">
        <f t="shared" ref="P176:P218" si="395">_xlfn.POISSON.DIST(1,K176,FALSE) * _xlfn.POISSON.DIST(1,L176,FALSE)</f>
        <v>8.3557422196764194E-2</v>
      </c>
      <c r="Q176" s="5">
        <f t="shared" ref="Q176:Q218" si="396">_xlfn.POISSON.DIST(2,K176,FALSE) * _xlfn.POISSON.DIST(0,L176,FALSE)</f>
        <v>0.10734259281063921</v>
      </c>
      <c r="R176" s="5">
        <f t="shared" ref="R176:R218" si="397">_xlfn.POISSON.DIST(0,K176,FALSE) * _xlfn.POISSON.DIST(2,L176,FALSE)</f>
        <v>1.6260653439974251E-2</v>
      </c>
      <c r="S176" s="5">
        <f t="shared" ref="S176:S218" si="398">_xlfn.POISSON.DIST(2,K176,FALSE) * _xlfn.POISSON.DIST(2,L176,FALSE)</f>
        <v>4.3671321187463912E-2</v>
      </c>
      <c r="T176" s="5">
        <f t="shared" ref="T176:T218" si="399">_xlfn.POISSON.DIST(2,K176,FALSE) * _xlfn.POISSON.DIST(1,L176,FALSE)</f>
        <v>9.6827608126283701E-2</v>
      </c>
      <c r="U176" s="5">
        <f t="shared" ref="U176:U218" si="400">_xlfn.POISSON.DIST(1,K176,FALSE) * _xlfn.POISSON.DIST(2,L176,FALSE)</f>
        <v>3.7686183651177929E-2</v>
      </c>
      <c r="V176" s="5">
        <f t="shared" ref="V176:V218" si="401">_xlfn.POISSON.DIST(3,K176,FALSE) * _xlfn.POISSON.DIST(3,L176,FALSE)</f>
        <v>1.0144370683419354E-2</v>
      </c>
      <c r="W176" s="5">
        <f t="shared" ref="W176:W218" si="402">_xlfn.POISSON.DIST(3,K176,FALSE) * _xlfn.POISSON.DIST(0,L176,FALSE)</f>
        <v>8.2926816383047844E-2</v>
      </c>
      <c r="X176" s="5">
        <f t="shared" ref="X176:X218" si="403">_xlfn.POISSON.DIST(3,K176,FALSE) * _xlfn.POISSON.DIST(1,L176,FALSE)</f>
        <v>7.4803533896958277E-2</v>
      </c>
      <c r="Y176" s="5">
        <f t="shared" ref="Y176:Y218" si="404">_xlfn.POISSON.DIST(3,K176,FALSE) * _xlfn.POISSON.DIST(2,L176,FALSE)</f>
        <v>3.3737992892593716E-2</v>
      </c>
      <c r="Z176" s="5">
        <f t="shared" ref="Z176:Z218" si="405">_xlfn.POISSON.DIST(0,K176,FALSE) * _xlfn.POISSON.DIST(3,L176,FALSE)</f>
        <v>4.8892682079474913E-3</v>
      </c>
      <c r="AA176" s="5">
        <f t="shared" ref="AA176:AA218" si="406">_xlfn.POISSON.DIST(1,K176,FALSE) * _xlfn.POISSON.DIST(3,L176,FALSE)</f>
        <v>1.1331516306202423E-2</v>
      </c>
      <c r="AB176" s="5">
        <f t="shared" ref="AB176:AB218" si="407">_xlfn.POISSON.DIST(2,K176,FALSE) * _xlfn.POISSON.DIST(3,L176,FALSE)</f>
        <v>1.3131132956565188E-2</v>
      </c>
      <c r="AC176" s="5">
        <f t="shared" ref="AC176:AC218" si="408">_xlfn.POISSON.DIST(4,K176,FALSE) * _xlfn.POISSON.DIST(4,L176,FALSE)</f>
        <v>1.3254898808302852E-3</v>
      </c>
      <c r="AD176" s="5">
        <f t="shared" ref="AD176:AD218" si="409">_xlfn.POISSON.DIST(4,K176,FALSE) * _xlfn.POISSON.DIST(0,L176,FALSE)</f>
        <v>4.8048426272591427E-2</v>
      </c>
      <c r="AE176" s="5">
        <f t="shared" ref="AE176:AE218" si="410">_xlfn.POISSON.DIST(4,K176,FALSE) * _xlfn.POISSON.DIST(1,L176,FALSE)</f>
        <v>4.3341734798733079E-2</v>
      </c>
      <c r="AF176" s="5">
        <f t="shared" ref="AF176:AF218" si="411">_xlfn.POISSON.DIST(4,K176,FALSE) * _xlfn.POISSON.DIST(2,L176,FALSE)</f>
        <v>1.9548048927830106E-2</v>
      </c>
      <c r="AG176" s="5">
        <f t="shared" ref="AG176:AG218" si="412">_xlfn.POISSON.DIST(4,K176,FALSE) * _xlfn.POISSON.DIST(3,L176,FALSE)</f>
        <v>5.8777253019416872E-3</v>
      </c>
      <c r="AH176" s="5">
        <f t="shared" ref="AH176:AH218" si="413">_xlfn.POISSON.DIST(0,K176,FALSE) * _xlfn.POISSON.DIST(4,L176,FALSE)</f>
        <v>1.1025822408132536E-3</v>
      </c>
      <c r="AI176" s="5">
        <f t="shared" ref="AI176:AI218" si="414">_xlfn.POISSON.DIST(1,K176,FALSE) * _xlfn.POISSON.DIST(4,L176,FALSE)</f>
        <v>2.5553780462269885E-3</v>
      </c>
      <c r="AJ176" s="5">
        <f t="shared" ref="AJ176:AJ218" si="415">_xlfn.POISSON.DIST(2,K176,FALSE) * _xlfn.POISSON.DIST(4,L176,FALSE)</f>
        <v>2.961210836446283E-3</v>
      </c>
      <c r="AK176" s="5">
        <f t="shared" ref="AK176:AK218" si="416">_xlfn.POISSON.DIST(3,K176,FALSE) * _xlfn.POISSON.DIST(4,L176,FALSE)</f>
        <v>2.2876640192459881E-3</v>
      </c>
      <c r="AL176" s="5">
        <f t="shared" ref="AL176:AL218" si="417">_xlfn.POISSON.DIST(5,K176,FALSE) * _xlfn.POISSON.DIST(5,L176,FALSE)</f>
        <v>1.1084285329944386E-4</v>
      </c>
      <c r="AM176" s="5">
        <f t="shared" ref="AM176:AM218" si="418">_xlfn.POISSON.DIST(5,K176,FALSE) * _xlfn.POISSON.DIST(0,L176,FALSE)</f>
        <v>2.2271698038991365E-2</v>
      </c>
      <c r="AN176" s="5">
        <f t="shared" ref="AN176:AN218" si="419">_xlfn.POISSON.DIST(5,K176,FALSE) * _xlfn.POISSON.DIST(1,L176,FALSE)</f>
        <v>2.0090023853165533E-2</v>
      </c>
      <c r="AO176" s="5">
        <f t="shared" ref="AO176:AO218" si="420">_xlfn.POISSON.DIST(5,K176,FALSE) * _xlfn.POISSON.DIST(2,L176,FALSE)</f>
        <v>9.0610302302535743E-3</v>
      </c>
      <c r="AP176" s="5">
        <f t="shared" ref="AP176:AP218" si="421">_xlfn.POISSON.DIST(5,K176,FALSE) * _xlfn.POISSON.DIST(3,L176,FALSE)</f>
        <v>2.7244788900746717E-3</v>
      </c>
      <c r="AQ176" s="5">
        <f t="shared" ref="AQ176:AQ218" si="422">_xlfn.POISSON.DIST(5,K176,FALSE) * _xlfn.POISSON.DIST(4,L176,FALSE)</f>
        <v>6.1439911084935081E-4</v>
      </c>
      <c r="AR176" s="5">
        <f t="shared" ref="AR176:AR218" si="423">_xlfn.POISSON.DIST(0,K176,FALSE) * _xlfn.POISSON.DIST(5,L176,FALSE)</f>
        <v>1.9891526437934895E-4</v>
      </c>
      <c r="AS176" s="5">
        <f t="shared" ref="AS176:AS218" si="424">_xlfn.POISSON.DIST(1,K176,FALSE) * _xlfn.POISSON.DIST(5,L176,FALSE)</f>
        <v>4.6101205047480712E-4</v>
      </c>
      <c r="AT176" s="5">
        <f t="shared" ref="AT176:AT218" si="425">_xlfn.POISSON.DIST(2,K176,FALSE) * _xlfn.POISSON.DIST(5,L176,FALSE)</f>
        <v>5.3422775609032367E-4</v>
      </c>
      <c r="AU176" s="5">
        <f t="shared" ref="AU176:AU218" si="426">_xlfn.POISSON.DIST(3,K176,FALSE) * _xlfn.POISSON.DIST(5,L176,FALSE)</f>
        <v>4.1271415079549849E-4</v>
      </c>
      <c r="AV176" s="5">
        <f t="shared" ref="AV176:AV218" si="427">_xlfn.POISSON.DIST(4,K176,FALSE) * _xlfn.POISSON.DIST(5,L176,FALSE)</f>
        <v>2.3912970871273496E-4</v>
      </c>
      <c r="AW176" s="5">
        <f t="shared" ref="AW176:AW218" si="428">_xlfn.POISSON.DIST(6,K176,FALSE) * _xlfn.POISSON.DIST(6,L176,FALSE)</f>
        <v>6.4368958901580236E-6</v>
      </c>
      <c r="AX176" s="5">
        <f t="shared" ref="AX176:AX218" si="429">_xlfn.POISSON.DIST(6,K176,FALSE) * _xlfn.POISSON.DIST(0,L176,FALSE)</f>
        <v>8.6029271580771206E-3</v>
      </c>
      <c r="AY176" s="5">
        <f t="shared" ref="AY176:AY218" si="430">_xlfn.POISSON.DIST(6,K176,FALSE) * _xlfn.POISSON.DIST(1,L176,FALSE)</f>
        <v>7.7602081130156222E-3</v>
      </c>
      <c r="AZ176" s="5">
        <f t="shared" ref="AZ176:AZ218" si="431">_xlfn.POISSON.DIST(6,K176,FALSE) * _xlfn.POISSON.DIST(2,L176,FALSE)</f>
        <v>3.5000197520429614E-3</v>
      </c>
      <c r="BA176" s="5">
        <f t="shared" ref="BA176:BA218" si="432">_xlfn.POISSON.DIST(6,K176,FALSE) * _xlfn.POISSON.DIST(3,L176,FALSE)</f>
        <v>1.0523891529957488E-3</v>
      </c>
      <c r="BB176" s="5">
        <f t="shared" ref="BB176:BB218" si="433">_xlfn.POISSON.DIST(6,K176,FALSE) * _xlfn.POISSON.DIST(4,L176,FALSE)</f>
        <v>2.3732500267248101E-4</v>
      </c>
      <c r="BC176" s="5">
        <f t="shared" ref="BC176:BC218" si="434">_xlfn.POISSON.DIST(6,K176,FALSE) * _xlfn.POISSON.DIST(5,L176,FALSE)</f>
        <v>4.2815459838720442E-5</v>
      </c>
      <c r="BD176" s="5">
        <f t="shared" ref="BD176:BD218" si="435">_xlfn.POISSON.DIST(0,K176,FALSE) * _xlfn.POISSON.DIST(6,L176,FALSE)</f>
        <v>2.9905012175419699E-5</v>
      </c>
      <c r="BE176" s="5">
        <f t="shared" ref="BE176:BE218" si="436">_xlfn.POISSON.DIST(1,K176,FALSE) * _xlfn.POISSON.DIST(6,L176,FALSE)</f>
        <v>6.9308763334381931E-5</v>
      </c>
      <c r="BF176" s="5">
        <f t="shared" ref="BF176:BF218" si="437">_xlfn.POISSON.DIST(2,K176,FALSE) * _xlfn.POISSON.DIST(6,L176,FALSE)</f>
        <v>8.0316046132389651E-5</v>
      </c>
      <c r="BG176" s="5">
        <f t="shared" ref="BG176:BG218" si="438">_xlfn.POISSON.DIST(3,K176,FALSE) * _xlfn.POISSON.DIST(6,L176,FALSE)</f>
        <v>6.2047634921419E-5</v>
      </c>
      <c r="BH176" s="5">
        <f t="shared" ref="BH176:BH218" si="439">_xlfn.POISSON.DIST(4,K176,FALSE) * _xlfn.POISSON.DIST(6,L176,FALSE)</f>
        <v>3.5950870200292826E-5</v>
      </c>
      <c r="BI176" s="5">
        <f t="shared" ref="BI176:BI218" si="440">_xlfn.POISSON.DIST(5,K176,FALSE) * _xlfn.POISSON.DIST(6,L176,FALSE)</f>
        <v>1.6664165456687097E-5</v>
      </c>
      <c r="BJ176" s="8">
        <f t="shared" ref="BJ176:BJ218" si="441">SUM(N176,Q176,T176,W176,X176,Y176,AD176,AE176,AF176,AG176,AM176,AN176,AO176,AP176,AQ176,AX176,AY176,AZ176,BA176,BB176,BC176)</f>
        <v>0.68104312650372312</v>
      </c>
      <c r="BK176" s="8">
        <f t="shared" ref="BK176:BK218" si="442">SUM(M176,P176,S176,V176,AC176,AL176,AY176)</f>
        <v>0.18653777709615516</v>
      </c>
      <c r="BL176" s="8">
        <f t="shared" ref="BL176:BL218" si="443">SUM(O176,R176,U176,AA176,AB176,AH176,AI176,AJ176,AK176,AR176,AS176,AT176,AU176,AV176,BD176,BE176,BF176,BG176,BH176,BI176)</f>
        <v>0.12550946795598469</v>
      </c>
      <c r="BM176" s="8">
        <f t="shared" ref="BM176:BM218" si="444">SUM(S176:BI176)</f>
        <v>0.61441279055015874</v>
      </c>
      <c r="BN176" s="8">
        <f t="shared" ref="BN176:BN218" si="445">SUM(M176:R176)</f>
        <v>0.37581307799652613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1.3654999999999999</v>
      </c>
      <c r="F177">
        <f>VLOOKUP(B177,home!$B$2:$E$405,3,FALSE)</f>
        <v>0.92759999999999998</v>
      </c>
      <c r="G177">
        <f>VLOOKUP(C177,away!$B$2:$E$405,4,FALSE)</f>
        <v>1.1717</v>
      </c>
      <c r="H177">
        <f>VLOOKUP(A177,away!$A$2:$E$405,3,FALSE)</f>
        <v>1.2</v>
      </c>
      <c r="I177">
        <f>VLOOKUP(C177,away!$B$2:$E$405,3,FALSE)</f>
        <v>0.72219999999999995</v>
      </c>
      <c r="J177">
        <f>VLOOKUP(B177,home!$B$2:$E$405,4,FALSE)</f>
        <v>0.88890000000000002</v>
      </c>
      <c r="K177" s="3">
        <f t="shared" si="390"/>
        <v>1.4841195102599998</v>
      </c>
      <c r="L177" s="3">
        <f t="shared" si="391"/>
        <v>0.770356296</v>
      </c>
      <c r="M177" s="5">
        <f t="shared" si="392"/>
        <v>0.10492853220245082</v>
      </c>
      <c r="N177" s="5">
        <f t="shared" si="393"/>
        <v>0.15572648182460191</v>
      </c>
      <c r="O177" s="5">
        <f t="shared" si="394"/>
        <v>8.083235541219673E-2</v>
      </c>
      <c r="P177" s="5">
        <f t="shared" si="395"/>
        <v>0.11996487572751165</v>
      </c>
      <c r="Q177" s="5">
        <f t="shared" si="396"/>
        <v>0.11555835497002051</v>
      </c>
      <c r="R177" s="5">
        <f t="shared" si="397"/>
        <v>3.1134856956147712E-2</v>
      </c>
      <c r="S177" s="5">
        <f t="shared" si="398"/>
        <v>3.4288984860071196E-2</v>
      </c>
      <c r="T177" s="5">
        <f t="shared" si="399"/>
        <v>8.9021106306558184E-2</v>
      </c>
      <c r="U177" s="5">
        <f t="shared" si="400"/>
        <v>4.6207848657773082E-2</v>
      </c>
      <c r="V177" s="5">
        <f t="shared" si="401"/>
        <v>4.3558471246191409E-3</v>
      </c>
      <c r="W177" s="5">
        <f t="shared" si="402"/>
        <v>5.7167469728186017E-2</v>
      </c>
      <c r="X177" s="5">
        <f t="shared" si="403"/>
        <v>4.4039320231497502E-2</v>
      </c>
      <c r="Y177" s="5">
        <f t="shared" si="404"/>
        <v>1.696298380594714E-2</v>
      </c>
      <c r="Z177" s="5">
        <f t="shared" si="405"/>
        <v>7.9949776937425967E-3</v>
      </c>
      <c r="AA177" s="5">
        <f t="shared" si="406"/>
        <v>1.1865502379376884E-2</v>
      </c>
      <c r="AB177" s="5">
        <f t="shared" si="407"/>
        <v>8.8049117901348433E-3</v>
      </c>
      <c r="AC177" s="5">
        <f t="shared" si="408"/>
        <v>3.1125272127172733E-4</v>
      </c>
      <c r="AD177" s="5">
        <f t="shared" si="409"/>
        <v>2.1210839293949704E-2</v>
      </c>
      <c r="AE177" s="5">
        <f t="shared" si="410"/>
        <v>1.6339903593538346E-2</v>
      </c>
      <c r="AF177" s="5">
        <f t="shared" si="411"/>
        <v>6.2937738046576451E-3</v>
      </c>
      <c r="AG177" s="5">
        <f t="shared" si="412"/>
        <v>1.6161494253392973E-3</v>
      </c>
      <c r="AH177" s="5">
        <f t="shared" si="413"/>
        <v>1.5397453506885419E-3</v>
      </c>
      <c r="AI177" s="5">
        <f t="shared" si="414"/>
        <v>2.2851661157889903E-3</v>
      </c>
      <c r="AJ177" s="5">
        <f t="shared" si="415"/>
        <v>1.6957298083137516E-3</v>
      </c>
      <c r="AK177" s="5">
        <f t="shared" si="416"/>
        <v>8.3888856421596278E-4</v>
      </c>
      <c r="AL177" s="5">
        <f t="shared" si="417"/>
        <v>1.4234219518164749E-5</v>
      </c>
      <c r="AM177" s="5">
        <f t="shared" si="418"/>
        <v>6.2958840850280366E-3</v>
      </c>
      <c r="AN177" s="5">
        <f t="shared" si="419"/>
        <v>4.8500739437875463E-3</v>
      </c>
      <c r="AO177" s="5">
        <f t="shared" si="420"/>
        <v>1.8681424993311432E-3</v>
      </c>
      <c r="AP177" s="5">
        <f t="shared" si="421"/>
        <v>4.7971177872830739E-4</v>
      </c>
      <c r="AQ177" s="5">
        <f t="shared" si="422"/>
        <v>9.2387247252177603E-5</v>
      </c>
      <c r="AR177" s="5">
        <f t="shared" si="423"/>
        <v>2.3723050502792934E-4</v>
      </c>
      <c r="AS177" s="5">
        <f t="shared" si="424"/>
        <v>3.5207842094078285E-4</v>
      </c>
      <c r="AT177" s="5">
        <f t="shared" si="425"/>
        <v>2.612632268298744E-4</v>
      </c>
      <c r="AU177" s="5">
        <f t="shared" si="426"/>
        <v>1.2924861741723349E-4</v>
      </c>
      <c r="AV177" s="5">
        <f t="shared" si="427"/>
        <v>4.7955098695761671E-5</v>
      </c>
      <c r="AW177" s="5">
        <f t="shared" si="428"/>
        <v>4.520554079715236E-7</v>
      </c>
      <c r="AX177" s="5">
        <f t="shared" si="429"/>
        <v>1.5573074008209226E-3</v>
      </c>
      <c r="AY177" s="5">
        <f t="shared" si="430"/>
        <v>1.1996815610297931E-3</v>
      </c>
      <c r="AZ177" s="5">
        <f t="shared" si="431"/>
        <v>4.6209112186720467E-4</v>
      </c>
      <c r="BA177" s="5">
        <f t="shared" si="432"/>
        <v>1.1865826835203482E-4</v>
      </c>
      <c r="BB177" s="5">
        <f t="shared" si="433"/>
        <v>2.2852286024361887E-5</v>
      </c>
      <c r="BC177" s="5">
        <f t="shared" si="434"/>
        <v>3.5208804833719992E-6</v>
      </c>
      <c r="BD177" s="5">
        <f t="shared" si="435"/>
        <v>3.0458668858587489E-5</v>
      </c>
      <c r="BE177" s="5">
        <f t="shared" si="436"/>
        <v>4.5204304709578366E-5</v>
      </c>
      <c r="BF177" s="5">
        <f t="shared" si="437"/>
        <v>3.3544295283611631E-5</v>
      </c>
      <c r="BG177" s="5">
        <f t="shared" si="438"/>
        <v>1.6594581029443506E-5</v>
      </c>
      <c r="BH177" s="5">
        <f t="shared" si="439"/>
        <v>6.1570853675968963E-6</v>
      </c>
      <c r="BI177" s="5">
        <f t="shared" si="440"/>
        <v>1.8275701040773824E-6</v>
      </c>
      <c r="BJ177" s="8">
        <f t="shared" si="441"/>
        <v>0.54088669405700107</v>
      </c>
      <c r="BK177" s="8">
        <f t="shared" si="442"/>
        <v>0.26506340841647252</v>
      </c>
      <c r="BL177" s="8">
        <f t="shared" si="443"/>
        <v>0.18636656740890103</v>
      </c>
      <c r="BM177" s="8">
        <f t="shared" si="444"/>
        <v>0.39096696097756611</v>
      </c>
      <c r="BN177" s="8">
        <f t="shared" si="445"/>
        <v>0.60814545709292933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1.3654999999999999</v>
      </c>
      <c r="F178">
        <f>VLOOKUP(B178,home!$B$2:$E$405,3,FALSE)</f>
        <v>1.2554000000000001</v>
      </c>
      <c r="G178">
        <f>VLOOKUP(C178,away!$B$2:$E$405,4,FALSE)</f>
        <v>1.0741000000000001</v>
      </c>
      <c r="H178">
        <f>VLOOKUP(A178,away!$A$2:$E$405,3,FALSE)</f>
        <v>1.2</v>
      </c>
      <c r="I178">
        <f>VLOOKUP(C178,away!$B$2:$E$405,3,FALSE)</f>
        <v>1.2222</v>
      </c>
      <c r="J178">
        <f>VLOOKUP(B178,home!$B$2:$E$405,4,FALSE)</f>
        <v>0.65480000000000005</v>
      </c>
      <c r="K178" s="3">
        <f t="shared" si="390"/>
        <v>1.8412745286700001</v>
      </c>
      <c r="L178" s="3">
        <f t="shared" si="391"/>
        <v>0.96035587200000005</v>
      </c>
      <c r="M178" s="5">
        <f t="shared" si="392"/>
        <v>6.071099863731156E-2</v>
      </c>
      <c r="N178" s="5">
        <f t="shared" si="393"/>
        <v>0.11178561540100085</v>
      </c>
      <c r="O178" s="5">
        <f t="shared" si="394"/>
        <v>5.8304164036326156E-2</v>
      </c>
      <c r="P178" s="5">
        <f t="shared" si="395"/>
        <v>0.1073539721554848</v>
      </c>
      <c r="Q178" s="5">
        <f t="shared" si="396"/>
        <v>0.10291400315478191</v>
      </c>
      <c r="R178" s="5">
        <f t="shared" si="397"/>
        <v>2.7996373147168522E-2</v>
      </c>
      <c r="S178" s="5">
        <f t="shared" si="398"/>
        <v>4.745793841413478E-2</v>
      </c>
      <c r="T178" s="5">
        <f t="shared" si="399"/>
        <v>9.8834067240721329E-2</v>
      </c>
      <c r="U178" s="5">
        <f t="shared" si="400"/>
        <v>5.1549008771022156E-2</v>
      </c>
      <c r="V178" s="5">
        <f t="shared" si="401"/>
        <v>9.3243185170964991E-3</v>
      </c>
      <c r="W178" s="5">
        <f t="shared" si="402"/>
        <v>6.3164310884121319E-2</v>
      </c>
      <c r="X178" s="5">
        <f t="shared" si="403"/>
        <v>6.0660216858399424E-2</v>
      </c>
      <c r="Y178" s="5">
        <f t="shared" si="404"/>
        <v>2.912769772837864E-2</v>
      </c>
      <c r="Z178" s="5">
        <f t="shared" si="405"/>
        <v>8.9621604488621404E-3</v>
      </c>
      <c r="AA178" s="5">
        <f t="shared" si="406"/>
        <v>1.6501797756343552E-2</v>
      </c>
      <c r="AB178" s="5">
        <f t="shared" si="407"/>
        <v>1.5192169943009575E-2</v>
      </c>
      <c r="AC178" s="5">
        <f t="shared" si="408"/>
        <v>1.0304996756366723E-3</v>
      </c>
      <c r="AD178" s="5">
        <f t="shared" si="409"/>
        <v>2.9075709187981448E-2</v>
      </c>
      <c r="AE178" s="5">
        <f t="shared" si="410"/>
        <v>2.7923028051242336E-2</v>
      </c>
      <c r="AF178" s="5">
        <f t="shared" si="411"/>
        <v>1.3408021976515647E-2</v>
      </c>
      <c r="AG178" s="5">
        <f t="shared" si="412"/>
        <v>4.2921575456839507E-3</v>
      </c>
      <c r="AH178" s="5">
        <f t="shared" si="413"/>
        <v>2.1517158532177276E-3</v>
      </c>
      <c r="AI178" s="5">
        <f t="shared" si="414"/>
        <v>3.9618995934652375E-3</v>
      </c>
      <c r="AJ178" s="5">
        <f t="shared" si="415"/>
        <v>3.6474724032977868E-3</v>
      </c>
      <c r="AK178" s="5">
        <f t="shared" si="416"/>
        <v>2.2386660100729883E-3</v>
      </c>
      <c r="AL178" s="5">
        <f t="shared" si="417"/>
        <v>7.2888429423096919E-5</v>
      </c>
      <c r="AM178" s="5">
        <f t="shared" si="418"/>
        <v>1.0707272546169301E-2</v>
      </c>
      <c r="AN178" s="5">
        <f t="shared" si="419"/>
        <v>1.028279206281808E-2</v>
      </c>
      <c r="AO178" s="5">
        <f t="shared" si="420"/>
        <v>4.9375698690411673E-3</v>
      </c>
      <c r="AP178" s="5">
        <f t="shared" si="421"/>
        <v>1.5806080723813193E-3</v>
      </c>
      <c r="AQ178" s="5">
        <f t="shared" si="422"/>
        <v>3.7948656091050018E-4</v>
      </c>
      <c r="AR178" s="5">
        <f t="shared" si="423"/>
        <v>4.1328259090262707E-4</v>
      </c>
      <c r="AS178" s="5">
        <f t="shared" si="424"/>
        <v>7.60966707771751E-4</v>
      </c>
      <c r="AT178" s="5">
        <f t="shared" si="425"/>
        <v>7.0057430809299657E-4</v>
      </c>
      <c r="AU178" s="5">
        <f t="shared" si="426"/>
        <v>4.2998320964408117E-4</v>
      </c>
      <c r="AV178" s="5">
        <f t="shared" si="427"/>
        <v>1.9792928291835477E-4</v>
      </c>
      <c r="AW178" s="5">
        <f t="shared" si="428"/>
        <v>3.5801962477864537E-6</v>
      </c>
      <c r="AX178" s="5">
        <f t="shared" si="429"/>
        <v>3.2858380351315206E-3</v>
      </c>
      <c r="AY178" s="5">
        <f t="shared" si="430"/>
        <v>3.1555738514794981E-3</v>
      </c>
      <c r="AZ178" s="5">
        <f t="shared" si="431"/>
        <v>1.5152369388989958E-3</v>
      </c>
      <c r="BA178" s="5">
        <f t="shared" si="432"/>
        <v>4.850555639143188E-4</v>
      </c>
      <c r="BB178" s="5">
        <f t="shared" si="433"/>
        <v>1.1645648976284681E-4</v>
      </c>
      <c r="BC178" s="5">
        <f t="shared" si="434"/>
        <v>2.236793475525157E-5</v>
      </c>
      <c r="BD178" s="5">
        <f t="shared" si="435"/>
        <v>6.6149727161451922E-5</v>
      </c>
      <c r="BE178" s="5">
        <f t="shared" si="436"/>
        <v>1.2179980770085148E-4</v>
      </c>
      <c r="BF178" s="5">
        <f t="shared" si="437"/>
        <v>1.1213344175824102E-4</v>
      </c>
      <c r="BG178" s="5">
        <f t="shared" si="438"/>
        <v>6.8822816707183381E-5</v>
      </c>
      <c r="BH178" s="5">
        <f t="shared" si="439"/>
        <v>3.1680424848565211E-5</v>
      </c>
      <c r="BI178" s="5">
        <f t="shared" si="440"/>
        <v>1.1666471866221447E-5</v>
      </c>
      <c r="BJ178" s="8">
        <f t="shared" si="441"/>
        <v>0.57765308595408971</v>
      </c>
      <c r="BK178" s="8">
        <f t="shared" si="442"/>
        <v>0.22910618968056692</v>
      </c>
      <c r="BL178" s="8">
        <f t="shared" si="443"/>
        <v>0.18445825630329599</v>
      </c>
      <c r="BM178" s="8">
        <f t="shared" si="444"/>
        <v>0.52796257219950937</v>
      </c>
      <c r="BN178" s="8">
        <f t="shared" si="445"/>
        <v>0.46906512653207377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1.2939000000000001</v>
      </c>
      <c r="F179">
        <f>VLOOKUP(B179,home!$B$2:$E$405,3,FALSE)</f>
        <v>1.111</v>
      </c>
      <c r="G179">
        <f>VLOOKUP(C179,away!$B$2:$E$405,4,FALSE)</f>
        <v>0.72130000000000005</v>
      </c>
      <c r="H179">
        <f>VLOOKUP(A179,away!$A$2:$E$405,3,FALSE)</f>
        <v>1.1342000000000001</v>
      </c>
      <c r="I179">
        <f>VLOOKUP(C179,away!$B$2:$E$405,3,FALSE)</f>
        <v>0.58779999999999999</v>
      </c>
      <c r="J179">
        <f>VLOOKUP(B179,home!$B$2:$E$405,4,FALSE)</f>
        <v>1.3775999999999999</v>
      </c>
      <c r="K179" s="3">
        <f t="shared" si="390"/>
        <v>1.03688526777</v>
      </c>
      <c r="L179" s="3">
        <f t="shared" si="391"/>
        <v>0.91842217017600003</v>
      </c>
      <c r="M179" s="5">
        <f t="shared" si="392"/>
        <v>0.14152096109170909</v>
      </c>
      <c r="N179" s="5">
        <f t="shared" si="393"/>
        <v>0.14674099963664453</v>
      </c>
      <c r="O179" s="5">
        <f t="shared" si="394"/>
        <v>0.12997598821124071</v>
      </c>
      <c r="P179" s="5">
        <f t="shared" si="395"/>
        <v>0.13477018734008267</v>
      </c>
      <c r="Q179" s="5">
        <f t="shared" si="396"/>
        <v>7.6076790350539811E-2</v>
      </c>
      <c r="R179" s="5">
        <f t="shared" si="397"/>
        <v>5.9686414581868935E-2</v>
      </c>
      <c r="S179" s="5">
        <f t="shared" si="398"/>
        <v>3.2085359044288331E-2</v>
      </c>
      <c r="T179" s="5">
        <f t="shared" si="399"/>
        <v>6.9870610893767338E-2</v>
      </c>
      <c r="U179" s="5">
        <f t="shared" si="400"/>
        <v>6.1887963965952399E-2</v>
      </c>
      <c r="V179" s="5">
        <f t="shared" si="401"/>
        <v>3.3949818504431066E-3</v>
      </c>
      <c r="W179" s="5">
        <f t="shared" si="402"/>
        <v>2.629430104456721E-2</v>
      </c>
      <c r="X179" s="5">
        <f t="shared" si="403"/>
        <v>2.4149269028612481E-2</v>
      </c>
      <c r="Y179" s="5">
        <f t="shared" si="404"/>
        <v>1.1089612034711168E-2</v>
      </c>
      <c r="Z179" s="5">
        <f t="shared" si="405"/>
        <v>1.8272442136768176E-2</v>
      </c>
      <c r="AA179" s="5">
        <f t="shared" si="406"/>
        <v>1.8946426057794702E-2</v>
      </c>
      <c r="AB179" s="5">
        <f t="shared" si="407"/>
        <v>9.8226350281104807E-3</v>
      </c>
      <c r="AC179" s="5">
        <f t="shared" si="408"/>
        <v>2.0206474030015739E-4</v>
      </c>
      <c r="AD179" s="5">
        <f t="shared" si="409"/>
        <v>6.8160433448552649E-3</v>
      </c>
      <c r="AE179" s="5">
        <f t="shared" si="410"/>
        <v>6.2600053207956538E-3</v>
      </c>
      <c r="AF179" s="5">
        <f t="shared" si="411"/>
        <v>2.8746638360192256E-3</v>
      </c>
      <c r="AG179" s="5">
        <f t="shared" si="412"/>
        <v>8.8005166626774754E-4</v>
      </c>
      <c r="AH179" s="5">
        <f t="shared" si="413"/>
        <v>4.195453990416504E-3</v>
      </c>
      <c r="AI179" s="5">
        <f t="shared" si="414"/>
        <v>4.3502044342697312E-3</v>
      </c>
      <c r="AJ179" s="5">
        <f t="shared" si="415"/>
        <v>2.2553314448410058E-3</v>
      </c>
      <c r="AK179" s="5">
        <f t="shared" si="416"/>
        <v>7.7950664969802261E-4</v>
      </c>
      <c r="AL179" s="5">
        <f t="shared" si="417"/>
        <v>7.6970372996351189E-6</v>
      </c>
      <c r="AM179" s="5">
        <f t="shared" si="418"/>
        <v>1.4134909857524359E-3</v>
      </c>
      <c r="AN179" s="5">
        <f t="shared" si="419"/>
        <v>1.2981814586589657E-3</v>
      </c>
      <c r="AO179" s="5">
        <f t="shared" si="420"/>
        <v>5.961393162719061E-4</v>
      </c>
      <c r="AP179" s="5">
        <f t="shared" si="421"/>
        <v>1.8250252152589367E-4</v>
      </c>
      <c r="AQ179" s="5">
        <f t="shared" si="422"/>
        <v>4.1903590470600856E-5</v>
      </c>
      <c r="AR179" s="5">
        <f t="shared" si="423"/>
        <v>7.7063959175037704E-4</v>
      </c>
      <c r="AS179" s="5">
        <f t="shared" si="424"/>
        <v>7.9906483944625322E-4</v>
      </c>
      <c r="AT179" s="5">
        <f t="shared" si="425"/>
        <v>4.1426928000741009E-4</v>
      </c>
      <c r="AU179" s="5">
        <f t="shared" si="426"/>
        <v>1.431832377764562E-4</v>
      </c>
      <c r="AV179" s="5">
        <f t="shared" si="427"/>
        <v>3.7116147460504089E-5</v>
      </c>
      <c r="AW179" s="5">
        <f t="shared" si="428"/>
        <v>2.0360767896016873E-7</v>
      </c>
      <c r="AX179" s="5">
        <f t="shared" si="429"/>
        <v>2.4427132987539919E-4</v>
      </c>
      <c r="AY179" s="5">
        <f t="shared" si="430"/>
        <v>2.2434420489594173E-4</v>
      </c>
      <c r="AZ179" s="5">
        <f t="shared" si="431"/>
        <v>1.0302134576346998E-4</v>
      </c>
      <c r="BA179" s="5">
        <f t="shared" si="432"/>
        <v>3.1539029316846061E-5</v>
      </c>
      <c r="BB179" s="5">
        <f t="shared" si="433"/>
        <v>7.2415359376055619E-6</v>
      </c>
      <c r="BC179" s="5">
        <f t="shared" si="434"/>
        <v>1.3301574302446394E-6</v>
      </c>
      <c r="BD179" s="5">
        <f t="shared" si="435"/>
        <v>1.1796208104648795E-4</v>
      </c>
      <c r="BE179" s="5">
        <f t="shared" si="436"/>
        <v>1.2231314399259409E-4</v>
      </c>
      <c r="BF179" s="5">
        <f t="shared" si="437"/>
        <v>6.3412348530275734E-5</v>
      </c>
      <c r="BG179" s="5">
        <f t="shared" si="438"/>
        <v>2.1917109995246513E-5</v>
      </c>
      <c r="BH179" s="5">
        <f t="shared" si="439"/>
        <v>5.6813821165414305E-6</v>
      </c>
      <c r="BI179" s="5">
        <f t="shared" si="440"/>
        <v>1.1781882834427504E-6</v>
      </c>
      <c r="BJ179" s="8">
        <f t="shared" si="441"/>
        <v>0.37519631263267977</v>
      </c>
      <c r="BK179" s="8">
        <f t="shared" si="442"/>
        <v>0.31220559530901892</v>
      </c>
      <c r="BL179" s="8">
        <f t="shared" si="443"/>
        <v>0.29439666171459816</v>
      </c>
      <c r="BM179" s="8">
        <f t="shared" si="444"/>
        <v>0.31107552998376226</v>
      </c>
      <c r="BN179" s="8">
        <f t="shared" si="445"/>
        <v>0.68877134121208583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1.6092</v>
      </c>
      <c r="F180">
        <f>VLOOKUP(B180,home!$B$2:$E$405,3,FALSE)</f>
        <v>0.99429999999999996</v>
      </c>
      <c r="G180">
        <f>VLOOKUP(C180,away!$B$2:$E$405,4,FALSE)</f>
        <v>1.4914000000000001</v>
      </c>
      <c r="H180">
        <f>VLOOKUP(A180,away!$A$2:$E$405,3,FALSE)</f>
        <v>1.1609</v>
      </c>
      <c r="I180">
        <f>VLOOKUP(C180,away!$B$2:$E$405,3,FALSE)</f>
        <v>0.51680000000000004</v>
      </c>
      <c r="J180">
        <f>VLOOKUP(B180,home!$B$2:$E$405,4,FALSE)</f>
        <v>1.0337000000000001</v>
      </c>
      <c r="K180" s="3">
        <f t="shared" si="390"/>
        <v>2.3862811029839999</v>
      </c>
      <c r="L180" s="3">
        <f t="shared" si="391"/>
        <v>0.62017154014400011</v>
      </c>
      <c r="M180" s="5">
        <f t="shared" si="392"/>
        <v>4.9466844439746992E-2</v>
      </c>
      <c r="N180" s="5">
        <f t="shared" si="393"/>
        <v>0.11804179611081739</v>
      </c>
      <c r="O180" s="5">
        <f t="shared" si="394"/>
        <v>3.067792910226156E-2</v>
      </c>
      <c r="P180" s="5">
        <f t="shared" si="395"/>
        <v>7.3206162495409663E-2</v>
      </c>
      <c r="Q180" s="5">
        <f t="shared" si="396"/>
        <v>0.14084045371076692</v>
      </c>
      <c r="R180" s="5">
        <f t="shared" si="397"/>
        <v>9.5127892698889972E-3</v>
      </c>
      <c r="S180" s="5">
        <f t="shared" si="398"/>
        <v>2.7084516346257036E-2</v>
      </c>
      <c r="T180" s="5">
        <f t="shared" si="399"/>
        <v>8.7345241092386075E-2</v>
      </c>
      <c r="U180" s="5">
        <f t="shared" si="400"/>
        <v>2.2700189271405071E-2</v>
      </c>
      <c r="V180" s="5">
        <f t="shared" si="401"/>
        <v>4.4536082191572483E-3</v>
      </c>
      <c r="W180" s="5">
        <f t="shared" si="402"/>
        <v>0.11202830440856526</v>
      </c>
      <c r="X180" s="5">
        <f t="shared" si="403"/>
        <v>6.9476766084780803E-2</v>
      </c>
      <c r="Y180" s="5">
        <f t="shared" si="404"/>
        <v>2.154375651351147E-2</v>
      </c>
      <c r="Z180" s="5">
        <f t="shared" si="405"/>
        <v>1.9665203908574595E-3</v>
      </c>
      <c r="AA180" s="5">
        <f t="shared" si="406"/>
        <v>4.692670447335864E-3</v>
      </c>
      <c r="AB180" s="5">
        <f t="shared" si="407"/>
        <v>5.5990154055045246E-3</v>
      </c>
      <c r="AC180" s="5">
        <f t="shared" si="408"/>
        <v>4.1193193475738053E-4</v>
      </c>
      <c r="AD180" s="5">
        <f t="shared" si="409"/>
        <v>6.6832756452374631E-2</v>
      </c>
      <c r="AE180" s="5">
        <f t="shared" si="410"/>
        <v>4.1447773501138034E-2</v>
      </c>
      <c r="AF180" s="5">
        <f t="shared" si="411"/>
        <v>1.2852364763870226E-2</v>
      </c>
      <c r="AG180" s="5">
        <f t="shared" si="412"/>
        <v>2.6568902833672922E-3</v>
      </c>
      <c r="AH180" s="5">
        <f t="shared" si="413"/>
        <v>3.0489499488066288E-4</v>
      </c>
      <c r="AI180" s="5">
        <f t="shared" si="414"/>
        <v>7.275651646781291E-4</v>
      </c>
      <c r="AJ180" s="5">
        <f t="shared" si="415"/>
        <v>8.6808750183043097E-4</v>
      </c>
      <c r="AK180" s="5">
        <f t="shared" si="416"/>
        <v>6.9050026711818188E-4</v>
      </c>
      <c r="AL180" s="5">
        <f t="shared" si="417"/>
        <v>2.4384782570579128E-5</v>
      </c>
      <c r="AM180" s="5">
        <f t="shared" si="418"/>
        <v>3.18963487565267E-2</v>
      </c>
      <c r="AN180" s="5">
        <f t="shared" si="419"/>
        <v>1.9781207733305325E-2</v>
      </c>
      <c r="AO180" s="5">
        <f t="shared" si="420"/>
        <v>6.133871032936185E-3</v>
      </c>
      <c r="AP180" s="5">
        <f t="shared" si="421"/>
        <v>1.2680174151802343E-3</v>
      </c>
      <c r="AQ180" s="5">
        <f t="shared" si="422"/>
        <v>1.9659707832543494E-4</v>
      </c>
      <c r="AR180" s="5">
        <f t="shared" si="423"/>
        <v>3.7817439711467548E-5</v>
      </c>
      <c r="AS180" s="5">
        <f t="shared" si="424"/>
        <v>9.0243041746711702E-5</v>
      </c>
      <c r="AT180" s="5">
        <f t="shared" si="425"/>
        <v>1.076726325979872E-4</v>
      </c>
      <c r="AU180" s="5">
        <f t="shared" si="426"/>
        <v>8.564572282570528E-5</v>
      </c>
      <c r="AV180" s="5">
        <f t="shared" si="427"/>
        <v>5.1093692482596507E-5</v>
      </c>
      <c r="AW180" s="5">
        <f t="shared" si="428"/>
        <v>1.0024202268402493E-6</v>
      </c>
      <c r="AX180" s="5">
        <f t="shared" si="429"/>
        <v>1.2685609048647822E-2</v>
      </c>
      <c r="AY180" s="5">
        <f t="shared" si="430"/>
        <v>7.8672537013645839E-3</v>
      </c>
      <c r="AZ180" s="5">
        <f t="shared" si="431"/>
        <v>2.4395234223394298E-3</v>
      </c>
      <c r="BA180" s="5">
        <f t="shared" si="432"/>
        <v>5.0430766601653539E-4</v>
      </c>
      <c r="BB180" s="5">
        <f t="shared" si="433"/>
        <v>7.8189315484975187E-5</v>
      </c>
      <c r="BC180" s="5">
        <f t="shared" si="434"/>
        <v>9.6981576414244378E-6</v>
      </c>
      <c r="BD180" s="5">
        <f t="shared" si="435"/>
        <v>3.9088833050272828E-6</v>
      </c>
      <c r="BE180" s="5">
        <f t="shared" si="436"/>
        <v>9.3276943645562473E-6</v>
      </c>
      <c r="BF180" s="5">
        <f t="shared" si="437"/>
        <v>1.1129250398275463E-5</v>
      </c>
      <c r="BG180" s="5">
        <f t="shared" si="438"/>
        <v>8.8525066385939633E-6</v>
      </c>
      <c r="BH180" s="5">
        <f t="shared" si="439"/>
        <v>5.281142326429298E-6</v>
      </c>
      <c r="BI180" s="5">
        <f t="shared" si="440"/>
        <v>2.5204580271454374E-6</v>
      </c>
      <c r="BJ180" s="8">
        <f t="shared" si="441"/>
        <v>0.75592672624934643</v>
      </c>
      <c r="BK180" s="8">
        <f t="shared" si="442"/>
        <v>0.16251470191926348</v>
      </c>
      <c r="BL180" s="8">
        <f t="shared" si="443"/>
        <v>7.6187133889327935E-2</v>
      </c>
      <c r="BM180" s="8">
        <f t="shared" si="444"/>
        <v>0.5669828560387663</v>
      </c>
      <c r="BN180" s="8">
        <f t="shared" si="445"/>
        <v>0.42174597512889156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1.6092</v>
      </c>
      <c r="F181">
        <f>VLOOKUP(B181,home!$B$2:$E$405,3,FALSE)</f>
        <v>0.87</v>
      </c>
      <c r="G181">
        <f>VLOOKUP(C181,away!$B$2:$E$405,4,FALSE)</f>
        <v>0.77680000000000005</v>
      </c>
      <c r="H181">
        <f>VLOOKUP(A181,away!$A$2:$E$405,3,FALSE)</f>
        <v>1.1609</v>
      </c>
      <c r="I181">
        <f>VLOOKUP(C181,away!$B$2:$E$405,3,FALSE)</f>
        <v>1.7228000000000001</v>
      </c>
      <c r="J181">
        <f>VLOOKUP(B181,home!$B$2:$E$405,4,FALSE)</f>
        <v>1.0337000000000001</v>
      </c>
      <c r="K181" s="3">
        <f t="shared" si="390"/>
        <v>1.0875231072</v>
      </c>
      <c r="L181" s="3">
        <f t="shared" si="391"/>
        <v>2.0673984701240005</v>
      </c>
      <c r="M181" s="5">
        <f t="shared" si="392"/>
        <v>4.2641744941278169E-2</v>
      </c>
      <c r="N181" s="5">
        <f t="shared" si="393"/>
        <v>4.6373882954968713E-2</v>
      </c>
      <c r="O181" s="5">
        <f t="shared" si="394"/>
        <v>8.8157478255016311E-2</v>
      </c>
      <c r="P181" s="5">
        <f t="shared" si="395"/>
        <v>9.5873294674811788E-2</v>
      </c>
      <c r="Q181" s="5">
        <f t="shared" si="396"/>
        <v>2.5216334642058344E-2</v>
      </c>
      <c r="R181" s="5">
        <f t="shared" si="397"/>
        <v>9.1128317837205319E-2</v>
      </c>
      <c r="S181" s="5">
        <f t="shared" si="398"/>
        <v>5.3889027316196512E-2</v>
      </c>
      <c r="T181" s="5">
        <f t="shared" si="399"/>
        <v>5.2132211661126256E-2</v>
      </c>
      <c r="U181" s="5">
        <f t="shared" si="400"/>
        <v>9.9104151368226714E-2</v>
      </c>
      <c r="V181" s="5">
        <f t="shared" si="401"/>
        <v>1.3462338901154487E-2</v>
      </c>
      <c r="W181" s="5">
        <f t="shared" si="402"/>
        <v>9.141115534042097E-3</v>
      </c>
      <c r="X181" s="5">
        <f t="shared" si="403"/>
        <v>1.8898328270305367E-2</v>
      </c>
      <c r="Y181" s="5">
        <f t="shared" si="404"/>
        <v>1.9535187476965237E-2</v>
      </c>
      <c r="Z181" s="5">
        <f t="shared" si="405"/>
        <v>6.2799514960537303E-2</v>
      </c>
      <c r="AA181" s="5">
        <f t="shared" si="406"/>
        <v>6.8295923640536424E-2</v>
      </c>
      <c r="AB181" s="5">
        <f t="shared" si="407"/>
        <v>3.7136697543325041E-2</v>
      </c>
      <c r="AC181" s="5">
        <f t="shared" si="408"/>
        <v>1.8917477261131618E-3</v>
      </c>
      <c r="AD181" s="5">
        <f t="shared" si="409"/>
        <v>2.4852935922139116E-3</v>
      </c>
      <c r="AE181" s="5">
        <f t="shared" si="410"/>
        <v>5.1380921703520219E-3</v>
      </c>
      <c r="AF181" s="5">
        <f t="shared" si="411"/>
        <v>5.3112419461709397E-3</v>
      </c>
      <c r="AG181" s="5">
        <f t="shared" si="412"/>
        <v>3.6601511579907398E-3</v>
      </c>
      <c r="AH181" s="5">
        <f t="shared" si="413"/>
        <v>3.2457905288486043E-2</v>
      </c>
      <c r="AI181" s="5">
        <f t="shared" si="414"/>
        <v>3.5298722012537656E-2</v>
      </c>
      <c r="AJ181" s="5">
        <f t="shared" si="415"/>
        <v>1.9194087921631992E-2</v>
      </c>
      <c r="AK181" s="5">
        <f t="shared" si="416"/>
        <v>6.9580047121344038E-3</v>
      </c>
      <c r="AL181" s="5">
        <f t="shared" si="417"/>
        <v>1.7013195632196911E-4</v>
      </c>
      <c r="AM181" s="5">
        <f t="shared" si="418"/>
        <v>5.405628419417448E-4</v>
      </c>
      <c r="AN181" s="5">
        <f t="shared" si="419"/>
        <v>1.1175587924362449E-3</v>
      </c>
      <c r="AO181" s="5">
        <f t="shared" si="420"/>
        <v>1.1552196688781595E-3</v>
      </c>
      <c r="AP181" s="5">
        <f t="shared" si="421"/>
        <v>7.9609979203195378E-4</v>
      </c>
      <c r="AQ181" s="5">
        <f t="shared" si="422"/>
        <v>4.1146387302822424E-4</v>
      </c>
      <c r="AR181" s="5">
        <f t="shared" si="423"/>
        <v>1.3420684747369131E-2</v>
      </c>
      <c r="AS181" s="5">
        <f t="shared" si="424"/>
        <v>1.4595304777210525E-2</v>
      </c>
      <c r="AT181" s="5">
        <f t="shared" si="425"/>
        <v>7.9363656009214956E-3</v>
      </c>
      <c r="AU181" s="5">
        <f t="shared" si="426"/>
        <v>2.8769936593964467E-3</v>
      </c>
      <c r="AV181" s="5">
        <f t="shared" si="427"/>
        <v>7.8219927096538047E-4</v>
      </c>
      <c r="AW181" s="5">
        <f t="shared" si="428"/>
        <v>1.062541934781955E-5</v>
      </c>
      <c r="AX181" s="5">
        <f t="shared" si="429"/>
        <v>9.7979096917558104E-5</v>
      </c>
      <c r="AY181" s="5">
        <f t="shared" si="430"/>
        <v>2.0256183507149077E-4</v>
      </c>
      <c r="AZ181" s="5">
        <f t="shared" si="431"/>
        <v>2.0938801396615513E-4</v>
      </c>
      <c r="BA181" s="5">
        <f t="shared" si="432"/>
        <v>1.4429615324531065E-4</v>
      </c>
      <c r="BB181" s="5">
        <f t="shared" si="433"/>
        <v>7.4579411616033418E-5</v>
      </c>
      <c r="BC181" s="5">
        <f t="shared" si="434"/>
        <v>3.0837072295547082E-5</v>
      </c>
      <c r="BD181" s="5">
        <f t="shared" si="435"/>
        <v>4.624317185787913E-3</v>
      </c>
      <c r="BE181" s="5">
        <f t="shared" si="436"/>
        <v>5.0290517945664305E-3</v>
      </c>
      <c r="BF181" s="5">
        <f t="shared" si="437"/>
        <v>2.7346050169483101E-3</v>
      </c>
      <c r="BG181" s="5">
        <f t="shared" si="438"/>
        <v>9.913153816654449E-4</v>
      </c>
      <c r="BH181" s="5">
        <f t="shared" si="439"/>
        <v>2.6951959602098958E-4</v>
      </c>
      <c r="BI181" s="5">
        <f t="shared" si="440"/>
        <v>5.8621757703207096E-5</v>
      </c>
      <c r="BJ181" s="8">
        <f t="shared" si="441"/>
        <v>0.19267238595762207</v>
      </c>
      <c r="BK181" s="8">
        <f t="shared" si="442"/>
        <v>0.20813084735094758</v>
      </c>
      <c r="BL181" s="8">
        <f t="shared" si="443"/>
        <v>0.53105026736765515</v>
      </c>
      <c r="BM181" s="8">
        <f t="shared" si="444"/>
        <v>0.60507002591569981</v>
      </c>
      <c r="BN181" s="8">
        <f t="shared" si="445"/>
        <v>0.38939105330533869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1.25</v>
      </c>
      <c r="F182">
        <f>VLOOKUP(B182,home!$B$2:$E$405,3,FALSE)</f>
        <v>0.5333</v>
      </c>
      <c r="G182">
        <f>VLOOKUP(C182,away!$B$2:$E$405,4,FALSE)</f>
        <v>0.4</v>
      </c>
      <c r="H182">
        <f>VLOOKUP(A182,away!$A$2:$E$405,3,FALSE)</f>
        <v>0.84089999999999998</v>
      </c>
      <c r="I182">
        <f>VLOOKUP(C182,away!$B$2:$E$405,3,FALSE)</f>
        <v>1.3874</v>
      </c>
      <c r="J182">
        <f>VLOOKUP(B182,home!$B$2:$E$405,4,FALSE)</f>
        <v>1.1892</v>
      </c>
      <c r="K182" s="3">
        <f t="shared" si="390"/>
        <v>0.26665</v>
      </c>
      <c r="L182" s="3">
        <f t="shared" si="391"/>
        <v>1.3873976136719999</v>
      </c>
      <c r="M182" s="5">
        <f t="shared" si="392"/>
        <v>0.19127413585826919</v>
      </c>
      <c r="N182" s="5">
        <f t="shared" si="393"/>
        <v>5.1003248326607478E-2</v>
      </c>
      <c r="O182" s="5">
        <f t="shared" si="394"/>
        <v>0.26537327964693652</v>
      </c>
      <c r="P182" s="5">
        <f t="shared" si="395"/>
        <v>7.0761785017855627E-2</v>
      </c>
      <c r="Q182" s="5">
        <f t="shared" si="396"/>
        <v>6.8000080831449412E-3</v>
      </c>
      <c r="R182" s="5">
        <f t="shared" si="397"/>
        <v>0.18408912745723607</v>
      </c>
      <c r="S182" s="5">
        <f t="shared" si="398"/>
        <v>6.5445730501476288E-3</v>
      </c>
      <c r="T182" s="5">
        <f t="shared" si="399"/>
        <v>9.4343149875056008E-3</v>
      </c>
      <c r="U182" s="5">
        <f t="shared" si="400"/>
        <v>4.9087365836471997E-2</v>
      </c>
      <c r="V182" s="5">
        <f t="shared" si="401"/>
        <v>2.6901800109518172E-4</v>
      </c>
      <c r="W182" s="5">
        <f t="shared" si="402"/>
        <v>6.0440738512353273E-4</v>
      </c>
      <c r="X182" s="5">
        <f t="shared" si="403"/>
        <v>8.3855336380612262E-4</v>
      </c>
      <c r="Y182" s="5">
        <f t="shared" si="404"/>
        <v>5.8170346794062162E-4</v>
      </c>
      <c r="Z182" s="5">
        <f t="shared" si="405"/>
        <v>8.5134938712376665E-2</v>
      </c>
      <c r="AA182" s="5">
        <f t="shared" si="406"/>
        <v>2.2701231407655238E-2</v>
      </c>
      <c r="AB182" s="5">
        <f t="shared" si="407"/>
        <v>3.0266416774256343E-3</v>
      </c>
      <c r="AC182" s="5">
        <f t="shared" si="408"/>
        <v>6.2201934261828251E-6</v>
      </c>
      <c r="AD182" s="5">
        <f t="shared" si="409"/>
        <v>4.0291307310797514E-5</v>
      </c>
      <c r="AE182" s="5">
        <f t="shared" si="410"/>
        <v>5.5900063614725667E-5</v>
      </c>
      <c r="AF182" s="5">
        <f t="shared" si="411"/>
        <v>3.8777807431591699E-5</v>
      </c>
      <c r="AG182" s="5">
        <f t="shared" si="412"/>
        <v>1.7933412498007556E-5</v>
      </c>
      <c r="AH182" s="5">
        <f t="shared" si="413"/>
        <v>2.9529002702415832E-2</v>
      </c>
      <c r="AI182" s="5">
        <f t="shared" si="414"/>
        <v>7.8739085705991814E-3</v>
      </c>
      <c r="AJ182" s="5">
        <f t="shared" si="415"/>
        <v>1.0497888601751358E-3</v>
      </c>
      <c r="AK182" s="5">
        <f t="shared" si="416"/>
        <v>9.3308733188566631E-5</v>
      </c>
      <c r="AL182" s="5">
        <f t="shared" si="417"/>
        <v>9.2046316250341948E-8</v>
      </c>
      <c r="AM182" s="5">
        <f t="shared" si="418"/>
        <v>2.1487354188848324E-6</v>
      </c>
      <c r="AN182" s="5">
        <f t="shared" si="419"/>
        <v>2.981150392573321E-6</v>
      </c>
      <c r="AO182" s="5">
        <f t="shared" si="420"/>
        <v>2.0680204703267864E-6</v>
      </c>
      <c r="AP182" s="5">
        <f t="shared" si="421"/>
        <v>9.5638888851874351E-7</v>
      </c>
      <c r="AQ182" s="5">
        <f t="shared" si="422"/>
        <v>3.3172291541833024E-7</v>
      </c>
      <c r="AR182" s="5">
        <f t="shared" si="423"/>
        <v>8.193693576689148E-3</v>
      </c>
      <c r="AS182" s="5">
        <f t="shared" si="424"/>
        <v>2.1848483922241612E-3</v>
      </c>
      <c r="AT182" s="5">
        <f t="shared" si="425"/>
        <v>2.912949118932863E-4</v>
      </c>
      <c r="AU182" s="5">
        <f t="shared" si="426"/>
        <v>2.5891262752114923E-5</v>
      </c>
      <c r="AV182" s="5">
        <f t="shared" si="427"/>
        <v>1.7259763032128615E-6</v>
      </c>
      <c r="AW182" s="5">
        <f t="shared" si="428"/>
        <v>9.4590265155965176E-10</v>
      </c>
      <c r="AX182" s="5">
        <f t="shared" si="429"/>
        <v>9.5493383240939997E-8</v>
      </c>
      <c r="AY182" s="5">
        <f t="shared" si="430"/>
        <v>1.3248729202994586E-7</v>
      </c>
      <c r="AZ182" s="5">
        <f t="shared" si="431"/>
        <v>9.1906276402106165E-8</v>
      </c>
      <c r="BA182" s="5">
        <f t="shared" si="432"/>
        <v>4.2503516187253778E-8</v>
      </c>
      <c r="BB182" s="5">
        <f t="shared" si="433"/>
        <v>1.4742319232716277E-8</v>
      </c>
      <c r="BC182" s="5">
        <f t="shared" si="434"/>
        <v>4.0906917046922757E-9</v>
      </c>
      <c r="BD182" s="5">
        <f t="shared" si="435"/>
        <v>1.89465181924302E-3</v>
      </c>
      <c r="BE182" s="5">
        <f t="shared" si="436"/>
        <v>5.0520890760115129E-4</v>
      </c>
      <c r="BF182" s="5">
        <f t="shared" si="437"/>
        <v>6.7356977605923483E-5</v>
      </c>
      <c r="BG182" s="5">
        <f t="shared" si="438"/>
        <v>5.9869126928731649E-6</v>
      </c>
      <c r="BH182" s="5">
        <f t="shared" si="439"/>
        <v>3.9910256738865748E-7</v>
      </c>
      <c r="BI182" s="5">
        <f t="shared" si="440"/>
        <v>2.1284139918837113E-8</v>
      </c>
      <c r="BJ182" s="8">
        <f t="shared" si="441"/>
        <v>6.9424005446547921E-2</v>
      </c>
      <c r="BK182" s="8">
        <f t="shared" si="442"/>
        <v>0.26885595665440204</v>
      </c>
      <c r="BL182" s="8">
        <f t="shared" si="443"/>
        <v>0.57599473401581658</v>
      </c>
      <c r="BM182" s="8">
        <f t="shared" si="444"/>
        <v>0.23010791889770382</v>
      </c>
      <c r="BN182" s="8">
        <f t="shared" si="445"/>
        <v>0.76930158439004992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1.25</v>
      </c>
      <c r="F183">
        <f>VLOOKUP(B183,home!$B$2:$E$405,3,FALSE)</f>
        <v>0.5333</v>
      </c>
      <c r="G183">
        <f>VLOOKUP(C183,away!$B$2:$E$405,4,FALSE)</f>
        <v>0.66669999999999996</v>
      </c>
      <c r="H183">
        <f>VLOOKUP(A183,away!$A$2:$E$405,3,FALSE)</f>
        <v>0.84089999999999998</v>
      </c>
      <c r="I183">
        <f>VLOOKUP(C183,away!$B$2:$E$405,3,FALSE)</f>
        <v>0.19819999999999999</v>
      </c>
      <c r="J183">
        <f>VLOOKUP(B183,home!$B$2:$E$405,4,FALSE)</f>
        <v>0.99099999999999999</v>
      </c>
      <c r="K183" s="3">
        <f t="shared" si="390"/>
        <v>0.44443888749999999</v>
      </c>
      <c r="L183" s="3">
        <f t="shared" si="391"/>
        <v>0.16516638257999997</v>
      </c>
      <c r="M183" s="5">
        <f t="shared" si="392"/>
        <v>0.54356538825536571</v>
      </c>
      <c r="N183" s="5">
        <f t="shared" si="393"/>
        <v>0.2415815964397203</v>
      </c>
      <c r="O183" s="5">
        <f t="shared" si="394"/>
        <v>8.9778728873831939E-2</v>
      </c>
      <c r="P183" s="5">
        <f t="shared" si="395"/>
        <v>3.9901158381849995E-2</v>
      </c>
      <c r="Q183" s="5">
        <f t="shared" si="396"/>
        <v>5.3684127981071618E-2</v>
      </c>
      <c r="R183" s="5">
        <f t="shared" si="397"/>
        <v>7.4142139403607097E-3</v>
      </c>
      <c r="S183" s="5">
        <f t="shared" si="398"/>
        <v>7.3224973232912717E-4</v>
      </c>
      <c r="T183" s="5">
        <f t="shared" si="399"/>
        <v>8.8668132205953539E-3</v>
      </c>
      <c r="U183" s="5">
        <f t="shared" si="400"/>
        <v>3.2951649953409049E-3</v>
      </c>
      <c r="V183" s="5">
        <f t="shared" si="401"/>
        <v>5.9724210996560611E-6</v>
      </c>
      <c r="W183" s="5">
        <f t="shared" si="402"/>
        <v>7.9531047054383647E-3</v>
      </c>
      <c r="X183" s="5">
        <f t="shared" si="403"/>
        <v>1.3135855344772306E-3</v>
      </c>
      <c r="Y183" s="5">
        <f t="shared" si="404"/>
        <v>1.0848008546951003E-4</v>
      </c>
      <c r="Z183" s="5">
        <f t="shared" si="405"/>
        <v>4.0819296540119522E-4</v>
      </c>
      <c r="AA183" s="5">
        <f t="shared" si="406"/>
        <v>1.8141682742823319E-4</v>
      </c>
      <c r="AB183" s="5">
        <f t="shared" si="407"/>
        <v>4.0314346477991718E-5</v>
      </c>
      <c r="AC183" s="5">
        <f t="shared" si="408"/>
        <v>2.7400857073671351E-8</v>
      </c>
      <c r="AD183" s="5">
        <f t="shared" si="409"/>
        <v>8.8366725186401031E-4</v>
      </c>
      <c r="AE183" s="5">
        <f t="shared" si="410"/>
        <v>1.4595212339478828E-4</v>
      </c>
      <c r="AF183" s="5">
        <f t="shared" si="411"/>
        <v>1.2053192125493486E-5</v>
      </c>
      <c r="AG183" s="5">
        <f t="shared" si="412"/>
        <v>6.6359404730316642E-7</v>
      </c>
      <c r="AH183" s="5">
        <f t="shared" si="413"/>
        <v>1.6854938872479627E-5</v>
      </c>
      <c r="AI183" s="5">
        <f t="shared" si="414"/>
        <v>7.4909902813653496E-6</v>
      </c>
      <c r="AJ183" s="5">
        <f t="shared" si="415"/>
        <v>1.6646436934616638E-6</v>
      </c>
      <c r="AK183" s="5">
        <f t="shared" si="416"/>
        <v>2.4661079706866434E-7</v>
      </c>
      <c r="AL183" s="5">
        <f t="shared" si="417"/>
        <v>8.0455890792027794E-11</v>
      </c>
      <c r="AM183" s="5">
        <f t="shared" si="418"/>
        <v>7.8547218067724663E-5</v>
      </c>
      <c r="AN183" s="5">
        <f t="shared" si="419"/>
        <v>1.2973359869968497E-5</v>
      </c>
      <c r="AO183" s="5">
        <f t="shared" si="420"/>
        <v>1.0713814598156178E-6</v>
      </c>
      <c r="AP183" s="5">
        <f t="shared" si="421"/>
        <v>5.8985400027008377E-8</v>
      </c>
      <c r="AQ183" s="5">
        <f t="shared" si="422"/>
        <v>2.4356012868738023E-9</v>
      </c>
      <c r="AR183" s="5">
        <f t="shared" si="423"/>
        <v>5.5677385643489704E-7</v>
      </c>
      <c r="AS183" s="5">
        <f t="shared" si="424"/>
        <v>2.4745195334301039E-7</v>
      </c>
      <c r="AT183" s="5">
        <f t="shared" si="425"/>
        <v>5.4988635426734706E-8</v>
      </c>
      <c r="AU183" s="5">
        <f t="shared" si="426"/>
        <v>8.1463626514003552E-9</v>
      </c>
      <c r="AV183" s="5">
        <f t="shared" si="427"/>
        <v>9.0514008848998079E-10</v>
      </c>
      <c r="AW183" s="5">
        <f t="shared" si="428"/>
        <v>1.640548430893622E-13</v>
      </c>
      <c r="AX183" s="5">
        <f t="shared" si="429"/>
        <v>5.818239702373239E-6</v>
      </c>
      <c r="AY183" s="5">
        <f t="shared" si="430"/>
        <v>9.6097760462432327E-7</v>
      </c>
      <c r="AZ183" s="5">
        <f t="shared" si="431"/>
        <v>7.9360597348096487E-8</v>
      </c>
      <c r="BA183" s="5">
        <f t="shared" si="432"/>
        <v>4.3692342611243438E-9</v>
      </c>
      <c r="BB183" s="5">
        <f t="shared" si="433"/>
        <v>1.8041265438862674E-10</v>
      </c>
      <c r="BC183" s="5">
        <f t="shared" si="434"/>
        <v>5.959621099405051E-12</v>
      </c>
      <c r="BD183" s="5">
        <f t="shared" si="435"/>
        <v>1.5326720630411341E-8</v>
      </c>
      <c r="BE183" s="5">
        <f t="shared" si="436"/>
        <v>6.8117906660033147E-9</v>
      </c>
      <c r="BF183" s="5">
        <f t="shared" si="437"/>
        <v>1.5137123327406985E-9</v>
      </c>
      <c r="BG183" s="5">
        <f t="shared" si="438"/>
        <v>2.2425087505276866E-10</v>
      </c>
      <c r="BH183" s="5">
        <f t="shared" si="439"/>
        <v>2.4916452357338496E-11</v>
      </c>
      <c r="BI183" s="5">
        <f t="shared" si="440"/>
        <v>2.2147680732284562E-12</v>
      </c>
      <c r="BJ183" s="8">
        <f t="shared" si="441"/>
        <v>0.31464956064211363</v>
      </c>
      <c r="BK183" s="8">
        <f t="shared" si="442"/>
        <v>0.58420575724956203</v>
      </c>
      <c r="BL183" s="8">
        <f t="shared" si="443"/>
        <v>0.10073698833663783</v>
      </c>
      <c r="BM183" s="8">
        <f t="shared" si="444"/>
        <v>2.4074324344073937E-2</v>
      </c>
      <c r="BN183" s="8">
        <f t="shared" si="445"/>
        <v>0.97592521387220033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1.3125</v>
      </c>
      <c r="F184">
        <f>VLOOKUP(B184,home!$B$2:$E$405,3,FALSE)</f>
        <v>0.76190000000000002</v>
      </c>
      <c r="G184">
        <f>VLOOKUP(C184,away!$B$2:$E$405,4,FALSE)</f>
        <v>0.95240000000000002</v>
      </c>
      <c r="H184">
        <f>VLOOKUP(A184,away!$A$2:$E$405,3,FALSE)</f>
        <v>1.2</v>
      </c>
      <c r="I184">
        <f>VLOOKUP(C184,away!$B$2:$E$405,3,FALSE)</f>
        <v>0.83330000000000004</v>
      </c>
      <c r="J184">
        <f>VLOOKUP(B184,home!$B$2:$E$405,4,FALSE)</f>
        <v>1.1667000000000001</v>
      </c>
      <c r="K184" s="3">
        <f t="shared" si="390"/>
        <v>0.95239404750000001</v>
      </c>
      <c r="L184" s="3">
        <f t="shared" si="391"/>
        <v>1.1666533320000001</v>
      </c>
      <c r="M184" s="5">
        <f t="shared" si="392"/>
        <v>0.12014602758222383</v>
      </c>
      <c r="N184" s="5">
        <f t="shared" si="393"/>
        <v>0.11442636150008079</v>
      </c>
      <c r="O184" s="5">
        <f t="shared" si="394"/>
        <v>0.14016876340536533</v>
      </c>
      <c r="P184" s="5">
        <f t="shared" si="395"/>
        <v>0.13349589591270578</v>
      </c>
      <c r="Q184" s="5">
        <f t="shared" si="396"/>
        <v>5.4489492784880057E-2</v>
      </c>
      <c r="R184" s="5">
        <f t="shared" si="397"/>
        <v>8.1764177434594576E-2</v>
      </c>
      <c r="S184" s="5">
        <f t="shared" si="398"/>
        <v>3.7082279339905322E-2</v>
      </c>
      <c r="T184" s="5">
        <f t="shared" si="399"/>
        <v>6.3570348316470279E-2</v>
      </c>
      <c r="U184" s="5">
        <f t="shared" si="400"/>
        <v>7.7871715887441698E-2</v>
      </c>
      <c r="V184" s="5">
        <f t="shared" si="401"/>
        <v>4.5780697988796679E-3</v>
      </c>
      <c r="W184" s="5">
        <f t="shared" si="402"/>
        <v>1.7298489526537991E-2</v>
      </c>
      <c r="X184" s="5">
        <f t="shared" si="403"/>
        <v>2.0181340444702649E-2</v>
      </c>
      <c r="Y184" s="5">
        <f t="shared" si="404"/>
        <v>1.1772314037019355E-2</v>
      </c>
      <c r="Z184" s="5">
        <f t="shared" si="405"/>
        <v>3.1796816680769668E-2</v>
      </c>
      <c r="AA184" s="5">
        <f t="shared" si="406"/>
        <v>3.0283098936213736E-2</v>
      </c>
      <c r="AB184" s="5">
        <f t="shared" si="407"/>
        <v>1.4420721583351772E-2</v>
      </c>
      <c r="AC184" s="5">
        <f t="shared" si="408"/>
        <v>3.1792225139013082E-4</v>
      </c>
      <c r="AD184" s="5">
        <f t="shared" si="409"/>
        <v>4.1187446139539681E-3</v>
      </c>
      <c r="AE184" s="5">
        <f t="shared" si="410"/>
        <v>4.8051471275264504E-3</v>
      </c>
      <c r="AF184" s="5">
        <f t="shared" si="411"/>
        <v>2.8029704535394817E-3</v>
      </c>
      <c r="AG184" s="5">
        <f t="shared" si="412"/>
        <v>1.0900316063731292E-3</v>
      </c>
      <c r="AH184" s="5">
        <f t="shared" si="413"/>
        <v>9.2739655319032752E-3</v>
      </c>
      <c r="AI184" s="5">
        <f t="shared" si="414"/>
        <v>8.8324695693048506E-3</v>
      </c>
      <c r="AJ184" s="5">
        <f t="shared" si="415"/>
        <v>4.2059957212654134E-3</v>
      </c>
      <c r="AK184" s="5">
        <f t="shared" si="416"/>
        <v>1.3352550962478832E-3</v>
      </c>
      <c r="AL184" s="5">
        <f t="shared" si="417"/>
        <v>1.4129910620928243E-5</v>
      </c>
      <c r="AM184" s="5">
        <f t="shared" si="418"/>
        <v>7.8453357070048916E-4</v>
      </c>
      <c r="AN184" s="5">
        <f t="shared" si="419"/>
        <v>9.1527870432358334E-4</v>
      </c>
      <c r="AO184" s="5">
        <f t="shared" si="420"/>
        <v>5.3390647505387569E-4</v>
      </c>
      <c r="AP184" s="5">
        <f t="shared" si="421"/>
        <v>2.0762792269932636E-4</v>
      </c>
      <c r="AQ184" s="5">
        <f t="shared" si="422"/>
        <v>6.0557451958351864E-5</v>
      </c>
      <c r="AR184" s="5">
        <f t="shared" si="423"/>
        <v>2.1639005577296241E-3</v>
      </c>
      <c r="AS184" s="5">
        <f t="shared" si="424"/>
        <v>2.0608860105636238E-3</v>
      </c>
      <c r="AT184" s="5">
        <f t="shared" si="425"/>
        <v>9.813877845184088E-4</v>
      </c>
      <c r="AU184" s="5">
        <f t="shared" si="426"/>
        <v>3.1155596142151508E-4</v>
      </c>
      <c r="AV184" s="5">
        <f t="shared" si="427"/>
        <v>7.4181010780247639E-5</v>
      </c>
      <c r="AW184" s="5">
        <f t="shared" si="428"/>
        <v>4.3610936427071403E-7</v>
      </c>
      <c r="AX184" s="5">
        <f t="shared" si="429"/>
        <v>1.2453085046651102E-4</v>
      </c>
      <c r="AY184" s="5">
        <f t="shared" si="430"/>
        <v>1.4528433163354883E-4</v>
      </c>
      <c r="AZ184" s="5">
        <f t="shared" si="431"/>
        <v>8.4748224793836387E-5</v>
      </c>
      <c r="BA184" s="5">
        <f t="shared" si="432"/>
        <v>3.2957266278938084E-5</v>
      </c>
      <c r="BB184" s="5">
        <f t="shared" si="433"/>
        <v>9.6124261294835862E-6</v>
      </c>
      <c r="BC184" s="5">
        <f t="shared" si="434"/>
        <v>2.2428737945131806E-6</v>
      </c>
      <c r="BD184" s="5">
        <f t="shared" si="435"/>
        <v>4.2075363263198722E-4</v>
      </c>
      <c r="BE184" s="5">
        <f t="shared" si="436"/>
        <v>4.0072325518270636E-4</v>
      </c>
      <c r="BF184" s="5">
        <f t="shared" si="437"/>
        <v>1.9082322146541652E-4</v>
      </c>
      <c r="BG184" s="5">
        <f t="shared" si="438"/>
        <v>6.0579633416145649E-5</v>
      </c>
      <c r="BH184" s="5">
        <f t="shared" si="439"/>
        <v>1.4423920566317298E-5</v>
      </c>
      <c r="BI184" s="5">
        <f t="shared" si="440"/>
        <v>2.7474512177946858E-6</v>
      </c>
      <c r="BJ184" s="8">
        <f t="shared" si="441"/>
        <v>0.29745652050891641</v>
      </c>
      <c r="BK184" s="8">
        <f t="shared" si="442"/>
        <v>0.29577960912735918</v>
      </c>
      <c r="BL184" s="8">
        <f t="shared" si="443"/>
        <v>0.37483812560518237</v>
      </c>
      <c r="BM184" s="8">
        <f t="shared" si="444"/>
        <v>0.35523550508010815</v>
      </c>
      <c r="BN184" s="8">
        <f t="shared" si="445"/>
        <v>0.6444907186198503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1.3125</v>
      </c>
      <c r="F185">
        <f>VLOOKUP(B185,home!$B$2:$E$405,3,FALSE)</f>
        <v>1.1429</v>
      </c>
      <c r="G185">
        <f>VLOOKUP(C185,away!$B$2:$E$405,4,FALSE)</f>
        <v>0.45710000000000001</v>
      </c>
      <c r="H185">
        <f>VLOOKUP(A185,away!$A$2:$E$405,3,FALSE)</f>
        <v>1.2</v>
      </c>
      <c r="I185">
        <f>VLOOKUP(C185,away!$B$2:$E$405,3,FALSE)</f>
        <v>0.5</v>
      </c>
      <c r="J185">
        <f>VLOOKUP(B185,home!$B$2:$E$405,4,FALSE)</f>
        <v>1.0417000000000001</v>
      </c>
      <c r="K185" s="3">
        <f t="shared" si="390"/>
        <v>0.68567571187500009</v>
      </c>
      <c r="L185" s="3">
        <f t="shared" si="391"/>
        <v>0.62502000000000002</v>
      </c>
      <c r="M185" s="5">
        <f t="shared" si="392"/>
        <v>0.26963240465068555</v>
      </c>
      <c r="N185" s="5">
        <f t="shared" si="393"/>
        <v>0.18488039100342687</v>
      </c>
      <c r="O185" s="5">
        <f t="shared" si="394"/>
        <v>0.16852564555477148</v>
      </c>
      <c r="P185" s="5">
        <f t="shared" si="395"/>
        <v>0.11555394198496187</v>
      </c>
      <c r="Q185" s="5">
        <f t="shared" si="396"/>
        <v>6.3383996856501534E-2</v>
      </c>
      <c r="R185" s="5">
        <f t="shared" si="397"/>
        <v>5.2665949492321631E-2</v>
      </c>
      <c r="S185" s="5">
        <f t="shared" si="398"/>
        <v>1.2380479198672962E-2</v>
      </c>
      <c r="T185" s="5">
        <f t="shared" si="399"/>
        <v>3.9616265715250593E-2</v>
      </c>
      <c r="U185" s="5">
        <f t="shared" si="400"/>
        <v>3.611176240972043E-2</v>
      </c>
      <c r="V185" s="5">
        <f t="shared" si="401"/>
        <v>5.8953232886862009E-4</v>
      </c>
      <c r="W185" s="5">
        <f t="shared" si="402"/>
        <v>1.4486955722021489E-2</v>
      </c>
      <c r="X185" s="5">
        <f t="shared" si="403"/>
        <v>9.0546370653778723E-3</v>
      </c>
      <c r="Y185" s="5">
        <f t="shared" si="404"/>
        <v>2.8296646293012387E-3</v>
      </c>
      <c r="Z185" s="5">
        <f t="shared" si="405"/>
        <v>1.097242391723029E-2</v>
      </c>
      <c r="AA185" s="5">
        <f t="shared" si="406"/>
        <v>7.5235245804411554E-3</v>
      </c>
      <c r="AB185" s="5">
        <f t="shared" si="407"/>
        <v>2.5793490362515251E-3</v>
      </c>
      <c r="AC185" s="5">
        <f t="shared" si="408"/>
        <v>1.5790661506495871E-5</v>
      </c>
      <c r="AD185" s="5">
        <f t="shared" si="409"/>
        <v>2.4833384193996724E-3</v>
      </c>
      <c r="AE185" s="5">
        <f t="shared" si="410"/>
        <v>1.5521361788931832E-3</v>
      </c>
      <c r="AF185" s="5">
        <f t="shared" si="411"/>
        <v>4.8505807726590864E-4</v>
      </c>
      <c r="AG185" s="5">
        <f t="shared" si="412"/>
        <v>1.0105699981757943E-4</v>
      </c>
      <c r="AH185" s="5">
        <f t="shared" si="413"/>
        <v>1.7144960991868189E-3</v>
      </c>
      <c r="AI185" s="5">
        <f t="shared" si="414"/>
        <v>1.1755883333168327E-3</v>
      </c>
      <c r="AJ185" s="5">
        <f t="shared" si="415"/>
        <v>4.0303618365948205E-4</v>
      </c>
      <c r="AK185" s="5">
        <f t="shared" si="416"/>
        <v>9.2117374047366227E-5</v>
      </c>
      <c r="AL185" s="5">
        <f t="shared" si="417"/>
        <v>2.7069048855454863E-7</v>
      </c>
      <c r="AM185" s="5">
        <f t="shared" si="418"/>
        <v>3.4055296770968158E-4</v>
      </c>
      <c r="AN185" s="5">
        <f t="shared" si="419"/>
        <v>2.1285241587790519E-4</v>
      </c>
      <c r="AO185" s="5">
        <f t="shared" si="420"/>
        <v>6.6518508486004146E-5</v>
      </c>
      <c r="AP185" s="5">
        <f t="shared" si="421"/>
        <v>1.3858466057974106E-5</v>
      </c>
      <c r="AQ185" s="5">
        <f t="shared" si="422"/>
        <v>2.1654546138887441E-6</v>
      </c>
      <c r="AR185" s="5">
        <f t="shared" si="423"/>
        <v>2.1431887038274918E-4</v>
      </c>
      <c r="AS185" s="5">
        <f t="shared" si="424"/>
        <v>1.4695324401793738E-4</v>
      </c>
      <c r="AT185" s="5">
        <f t="shared" si="425"/>
        <v>5.0381135102169907E-5</v>
      </c>
      <c r="AU185" s="5">
        <f t="shared" si="426"/>
        <v>1.151504022541697E-5</v>
      </c>
      <c r="AV185" s="5">
        <f t="shared" si="427"/>
        <v>1.9738958509580106E-6</v>
      </c>
      <c r="AW185" s="5">
        <f t="shared" si="428"/>
        <v>3.2224276532295407E-9</v>
      </c>
      <c r="AX185" s="5">
        <f t="shared" si="429"/>
        <v>3.8918149760913295E-5</v>
      </c>
      <c r="AY185" s="5">
        <f t="shared" si="430"/>
        <v>2.4324621963566031E-5</v>
      </c>
      <c r="AZ185" s="5">
        <f t="shared" si="431"/>
        <v>7.6016876098340198E-6</v>
      </c>
      <c r="BA185" s="5">
        <f t="shared" si="432"/>
        <v>1.5837355966328199E-6</v>
      </c>
      <c r="BB185" s="5">
        <f t="shared" si="433"/>
        <v>2.4746660565186125E-7</v>
      </c>
      <c r="BC185" s="5">
        <f t="shared" si="434"/>
        <v>3.0934315572905274E-8</v>
      </c>
      <c r="BD185" s="5">
        <f t="shared" si="435"/>
        <v>2.232559672777097E-5</v>
      </c>
      <c r="BE185" s="5">
        <f t="shared" si="436"/>
        <v>1.5308119429348531E-5</v>
      </c>
      <c r="BF185" s="5">
        <f t="shared" si="437"/>
        <v>5.248202843593036E-6</v>
      </c>
      <c r="BG185" s="5">
        <f t="shared" si="438"/>
        <v>1.1995217402816852E-6</v>
      </c>
      <c r="BH185" s="5">
        <f t="shared" si="439"/>
        <v>2.0562073079429584E-7</v>
      </c>
      <c r="BI185" s="5">
        <f t="shared" si="440"/>
        <v>2.8197828192727313E-8</v>
      </c>
      <c r="BJ185" s="8">
        <f t="shared" si="441"/>
        <v>0.31958215507585347</v>
      </c>
      <c r="BK185" s="8">
        <f t="shared" si="442"/>
        <v>0.39819674413714762</v>
      </c>
      <c r="BL185" s="8">
        <f t="shared" si="443"/>
        <v>0.27126092650859585</v>
      </c>
      <c r="BM185" s="8">
        <f t="shared" si="444"/>
        <v>0.14534559869662259</v>
      </c>
      <c r="BN185" s="8">
        <f t="shared" si="445"/>
        <v>0.85464232954266883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1.2513000000000001</v>
      </c>
      <c r="F186">
        <f>VLOOKUP(B186,home!$B$2:$E$405,3,FALSE)</f>
        <v>0.68500000000000005</v>
      </c>
      <c r="G186">
        <f>VLOOKUP(C186,away!$B$2:$E$405,4,FALSE)</f>
        <v>1.1416999999999999</v>
      </c>
      <c r="H186">
        <f>VLOOKUP(A186,away!$A$2:$E$405,3,FALSE)</f>
        <v>0.94869999999999999</v>
      </c>
      <c r="I186">
        <f>VLOOKUP(C186,away!$B$2:$E$405,3,FALSE)</f>
        <v>1.6564000000000001</v>
      </c>
      <c r="J186">
        <f>VLOOKUP(B186,home!$B$2:$E$405,4,FALSE)</f>
        <v>0.90349999999999997</v>
      </c>
      <c r="K186" s="3">
        <f t="shared" si="390"/>
        <v>0.97859730885000007</v>
      </c>
      <c r="L186" s="3">
        <f t="shared" si="391"/>
        <v>1.4197840053799999</v>
      </c>
      <c r="M186" s="5">
        <f t="shared" si="392"/>
        <v>9.0864916060670237E-2</v>
      </c>
      <c r="N186" s="5">
        <f t="shared" si="393"/>
        <v>8.892016232585305E-2</v>
      </c>
      <c r="O186" s="5">
        <f t="shared" si="394"/>
        <v>0.12900855447313589</v>
      </c>
      <c r="P186" s="5">
        <f t="shared" si="395"/>
        <v>0.12624742422603941</v>
      </c>
      <c r="Q186" s="5">
        <f t="shared" si="396"/>
        <v>4.3508515777292471E-2</v>
      </c>
      <c r="R186" s="5">
        <f t="shared" si="397"/>
        <v>9.1582141099076392E-2</v>
      </c>
      <c r="S186" s="5">
        <f t="shared" si="398"/>
        <v>4.3851942022010815E-2</v>
      </c>
      <c r="T186" s="5">
        <f t="shared" si="399"/>
        <v>6.1772694798423233E-2</v>
      </c>
      <c r="U186" s="5">
        <f t="shared" si="400"/>
        <v>8.9622036818277143E-2</v>
      </c>
      <c r="V186" s="5">
        <f t="shared" si="401"/>
        <v>6.7697498019929862E-3</v>
      </c>
      <c r="W186" s="5">
        <f t="shared" si="402"/>
        <v>1.4192438817238731E-2</v>
      </c>
      <c r="X186" s="5">
        <f t="shared" si="403"/>
        <v>2.0150197630049795E-2</v>
      </c>
      <c r="Y186" s="5">
        <f t="shared" si="404"/>
        <v>1.4304464150195342E-2</v>
      </c>
      <c r="Z186" s="5">
        <f t="shared" si="405"/>
        <v>4.3342286370307667E-2</v>
      </c>
      <c r="AA186" s="5">
        <f t="shared" si="406"/>
        <v>4.2414644801389116E-2</v>
      </c>
      <c r="AB186" s="5">
        <f t="shared" si="407"/>
        <v>2.0753428629234016E-2</v>
      </c>
      <c r="AC186" s="5">
        <f t="shared" si="408"/>
        <v>5.8786679736330953E-4</v>
      </c>
      <c r="AD186" s="5">
        <f t="shared" si="409"/>
        <v>3.4721706081420243E-3</v>
      </c>
      <c r="AE186" s="5">
        <f t="shared" si="410"/>
        <v>4.929732293390594E-3</v>
      </c>
      <c r="AF186" s="5">
        <f t="shared" si="411"/>
        <v>3.4995775304806154E-3</v>
      </c>
      <c r="AG186" s="5">
        <f t="shared" si="412"/>
        <v>1.6562147344545389E-3</v>
      </c>
      <c r="AH186" s="5">
        <f t="shared" si="413"/>
        <v>1.5384171236290599E-2</v>
      </c>
      <c r="AI186" s="5">
        <f t="shared" si="414"/>
        <v>1.5054908570721557E-2</v>
      </c>
      <c r="AJ186" s="5">
        <f t="shared" si="415"/>
        <v>7.3663465061454582E-3</v>
      </c>
      <c r="AK186" s="5">
        <f t="shared" si="416"/>
        <v>2.4028956223235156E-3</v>
      </c>
      <c r="AL186" s="5">
        <f t="shared" si="417"/>
        <v>3.2671210043522017E-5</v>
      </c>
      <c r="AM186" s="5">
        <f t="shared" si="418"/>
        <v>6.7957136259917087E-4</v>
      </c>
      <c r="AN186" s="5">
        <f t="shared" si="419"/>
        <v>9.6484455113259515E-4</v>
      </c>
      <c r="AO186" s="5">
        <f t="shared" si="420"/>
        <v>6.8493543068805208E-4</v>
      </c>
      <c r="AP186" s="5">
        <f t="shared" si="421"/>
        <v>3.2415345640298597E-4</v>
      </c>
      <c r="AQ186" s="5">
        <f t="shared" si="422"/>
        <v>1.1505697317240065E-4</v>
      </c>
      <c r="AR186" s="5">
        <f t="shared" si="423"/>
        <v>4.3684400514624874E-3</v>
      </c>
      <c r="AS186" s="5">
        <f t="shared" si="424"/>
        <v>4.2749436782337459E-3</v>
      </c>
      <c r="AT186" s="5">
        <f t="shared" si="425"/>
        <v>2.0917241895024321E-3</v>
      </c>
      <c r="AU186" s="5">
        <f t="shared" si="426"/>
        <v>6.8231855423450932E-4</v>
      </c>
      <c r="AV186" s="5">
        <f t="shared" si="427"/>
        <v>1.6692877523807837E-4</v>
      </c>
      <c r="AW186" s="5">
        <f t="shared" si="428"/>
        <v>1.2609243030330803E-6</v>
      </c>
      <c r="AX186" s="5">
        <f t="shared" si="429"/>
        <v>1.1083778443517933E-4</v>
      </c>
      <c r="AY186" s="5">
        <f t="shared" si="430"/>
        <v>1.5736571353282391E-4</v>
      </c>
      <c r="AZ186" s="5">
        <f t="shared" si="431"/>
        <v>1.1171266153455721E-4</v>
      </c>
      <c r="BA186" s="5">
        <f t="shared" si="432"/>
        <v>5.2869283348397966E-5</v>
      </c>
      <c r="BB186" s="5">
        <f t="shared" si="433"/>
        <v>1.8765740718489648E-5</v>
      </c>
      <c r="BC186" s="5">
        <f t="shared" si="434"/>
        <v>5.3286597042439547E-6</v>
      </c>
      <c r="BD186" s="5">
        <f t="shared" si="435"/>
        <v>1.0337068855879696E-3</v>
      </c>
      <c r="BE186" s="5">
        <f t="shared" si="436"/>
        <v>1.0115827763761021E-3</v>
      </c>
      <c r="BF186" s="5">
        <f t="shared" si="437"/>
        <v>4.9496609132033238E-4</v>
      </c>
      <c r="BG186" s="5">
        <f t="shared" si="438"/>
        <v>1.6145749497936026E-4</v>
      </c>
      <c r="BH186" s="5">
        <f t="shared" si="439"/>
        <v>3.9500467520116077E-5</v>
      </c>
      <c r="BI186" s="5">
        <f t="shared" si="440"/>
        <v>7.7310102427004893E-6</v>
      </c>
      <c r="BJ186" s="8">
        <f t="shared" si="441"/>
        <v>0.25963161028278919</v>
      </c>
      <c r="BK186" s="8">
        <f t="shared" si="442"/>
        <v>0.26851193583165311</v>
      </c>
      <c r="BL186" s="8">
        <f t="shared" si="443"/>
        <v>0.42792242773129147</v>
      </c>
      <c r="BM186" s="8">
        <f t="shared" si="444"/>
        <v>0.42912044146474426</v>
      </c>
      <c r="BN186" s="8">
        <f t="shared" si="445"/>
        <v>0.57013171396206752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1.2513000000000001</v>
      </c>
      <c r="F187">
        <f>VLOOKUP(B187,home!$B$2:$E$405,3,FALSE)</f>
        <v>1.3985000000000001</v>
      </c>
      <c r="G187">
        <f>VLOOKUP(C187,away!$B$2:$E$405,4,FALSE)</f>
        <v>1.37</v>
      </c>
      <c r="H187">
        <f>VLOOKUP(A187,away!$A$2:$E$405,3,FALSE)</f>
        <v>0.94869999999999999</v>
      </c>
      <c r="I187">
        <f>VLOOKUP(C187,away!$B$2:$E$405,3,FALSE)</f>
        <v>0.75290000000000001</v>
      </c>
      <c r="J187">
        <f>VLOOKUP(B187,home!$B$2:$E$405,4,FALSE)</f>
        <v>1.4494</v>
      </c>
      <c r="K187" s="3">
        <f t="shared" si="390"/>
        <v>2.3974219785000006</v>
      </c>
      <c r="L187" s="3">
        <f t="shared" si="391"/>
        <v>1.0352719677619999</v>
      </c>
      <c r="M187" s="5">
        <f t="shared" si="392"/>
        <v>3.2299809511037988E-2</v>
      </c>
      <c r="N187" s="5">
        <f t="shared" si="393"/>
        <v>7.7436273223125823E-2</v>
      </c>
      <c r="O187" s="5">
        <f t="shared" si="394"/>
        <v>3.3439087350830052E-2</v>
      </c>
      <c r="P187" s="5">
        <f t="shared" si="395"/>
        <v>8.0167602955861325E-2</v>
      </c>
      <c r="Q187" s="5">
        <f t="shared" si="396"/>
        <v>9.282371167912648E-2</v>
      </c>
      <c r="R187" s="5">
        <f t="shared" si="397"/>
        <v>1.7309274880929617E-2</v>
      </c>
      <c r="S187" s="5">
        <f t="shared" si="398"/>
        <v>4.9743672338782283E-2</v>
      </c>
      <c r="T187" s="5">
        <f t="shared" si="399"/>
        <v>9.6097786645021804E-2</v>
      </c>
      <c r="U187" s="5">
        <f t="shared" si="400"/>
        <v>4.1497636031438641E-2</v>
      </c>
      <c r="V187" s="5">
        <f t="shared" si="401"/>
        <v>1.3718109707458792E-2</v>
      </c>
      <c r="W187" s="5">
        <f t="shared" si="402"/>
        <v>7.4179202168495009E-2</v>
      </c>
      <c r="X187" s="5">
        <f t="shared" si="403"/>
        <v>7.6795648595993027E-2</v>
      </c>
      <c r="Y187" s="5">
        <f t="shared" si="404"/>
        <v>3.9752191118766392E-2</v>
      </c>
      <c r="Z187" s="5">
        <f t="shared" si="405"/>
        <v>5.9732690221711206E-3</v>
      </c>
      <c r="AA187" s="5">
        <f t="shared" si="406"/>
        <v>1.4320446437246252E-2</v>
      </c>
      <c r="AB187" s="5">
        <f t="shared" si="407"/>
        <v>1.7166076515293099E-2</v>
      </c>
      <c r="AC187" s="5">
        <f t="shared" si="408"/>
        <v>2.1280078524083105E-3</v>
      </c>
      <c r="AD187" s="5">
        <f t="shared" si="409"/>
        <v>4.4459712406586215E-2</v>
      </c>
      <c r="AE187" s="5">
        <f t="shared" si="410"/>
        <v>4.6027893949299112E-2</v>
      </c>
      <c r="AF187" s="5">
        <f t="shared" si="411"/>
        <v>2.3825694170415773E-2</v>
      </c>
      <c r="AG187" s="5">
        <f t="shared" si="412"/>
        <v>8.2220244290339833E-3</v>
      </c>
      <c r="AH187" s="5">
        <f t="shared" si="413"/>
        <v>1.5459894936387228E-3</v>
      </c>
      <c r="AI187" s="5">
        <f t="shared" si="414"/>
        <v>3.7063891905795604E-3</v>
      </c>
      <c r="AJ187" s="5">
        <f t="shared" si="415"/>
        <v>4.4428894531851337E-3</v>
      </c>
      <c r="AK187" s="5">
        <f t="shared" si="416"/>
        <v>3.5504936077039632E-3</v>
      </c>
      <c r="AL187" s="5">
        <f t="shared" si="417"/>
        <v>2.1126723801950039E-4</v>
      </c>
      <c r="AM187" s="5">
        <f t="shared" si="418"/>
        <v>2.131773833626778E-2</v>
      </c>
      <c r="AN187" s="5">
        <f t="shared" si="419"/>
        <v>2.2069656915623365E-2</v>
      </c>
      <c r="AO187" s="5">
        <f t="shared" si="420"/>
        <v>1.1424048571434817E-2</v>
      </c>
      <c r="AP187" s="5">
        <f t="shared" si="421"/>
        <v>3.9423324147859961E-3</v>
      </c>
      <c r="AQ187" s="5">
        <f t="shared" si="422"/>
        <v>1.0203465591568533E-3</v>
      </c>
      <c r="AR187" s="5">
        <f t="shared" si="423"/>
        <v>3.2010391704374787E-4</v>
      </c>
      <c r="AS187" s="5">
        <f t="shared" si="424"/>
        <v>7.6742416612462193E-4</v>
      </c>
      <c r="AT187" s="5">
        <f t="shared" si="425"/>
        <v>9.1991978134960237E-4</v>
      </c>
      <c r="AU187" s="5">
        <f t="shared" si="426"/>
        <v>7.3514530075481719E-4</v>
      </c>
      <c r="AV187" s="5">
        <f t="shared" si="427"/>
        <v>4.4061337535514808E-4</v>
      </c>
      <c r="AW187" s="5">
        <f t="shared" si="428"/>
        <v>1.4565607103779133E-5</v>
      </c>
      <c r="AX187" s="5">
        <f t="shared" si="429"/>
        <v>8.5179357365467376E-3</v>
      </c>
      <c r="AY187" s="5">
        <f t="shared" si="430"/>
        <v>8.8183800912450001E-3</v>
      </c>
      <c r="AZ187" s="5">
        <f t="shared" si="431"/>
        <v>4.5647108547682289E-3</v>
      </c>
      <c r="BA187" s="5">
        <f t="shared" si="432"/>
        <v>1.5752390629601549E-3</v>
      </c>
      <c r="BB187" s="5">
        <f t="shared" si="433"/>
        <v>4.0770021110158195E-4</v>
      </c>
      <c r="BC187" s="5">
        <f t="shared" si="434"/>
        <v>8.4416119960823555E-5</v>
      </c>
      <c r="BD187" s="5">
        <f t="shared" si="435"/>
        <v>5.5232435347700776E-5</v>
      </c>
      <c r="BE187" s="5">
        <f t="shared" si="436"/>
        <v>1.3241545442865815E-4</v>
      </c>
      <c r="BF187" s="5">
        <f t="shared" si="437"/>
        <v>1.5872786037016517E-4</v>
      </c>
      <c r="BG187" s="5">
        <f t="shared" si="438"/>
        <v>1.2684588701723776E-4</v>
      </c>
      <c r="BH187" s="5">
        <f t="shared" si="439"/>
        <v>7.6025779354363425E-5</v>
      </c>
      <c r="BI187" s="5">
        <f t="shared" si="440"/>
        <v>3.6453174871348479E-5</v>
      </c>
      <c r="BJ187" s="8">
        <f t="shared" si="441"/>
        <v>0.66336264325971506</v>
      </c>
      <c r="BK187" s="8">
        <f t="shared" si="442"/>
        <v>0.18708684969481318</v>
      </c>
      <c r="BL187" s="8">
        <f t="shared" si="443"/>
        <v>0.14074719009286246</v>
      </c>
      <c r="BM187" s="8">
        <f t="shared" si="444"/>
        <v>0.65489037798450933</v>
      </c>
      <c r="BN187" s="8">
        <f t="shared" si="445"/>
        <v>0.33347575960091125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1.2513000000000001</v>
      </c>
      <c r="F188">
        <f>VLOOKUP(B188,home!$B$2:$E$405,3,FALSE)</f>
        <v>0.57079999999999997</v>
      </c>
      <c r="G188">
        <f>VLOOKUP(C188,away!$B$2:$E$405,4,FALSE)</f>
        <v>1.1416999999999999</v>
      </c>
      <c r="H188">
        <f>VLOOKUP(A188,away!$A$2:$E$405,3,FALSE)</f>
        <v>0.94869999999999999</v>
      </c>
      <c r="I188">
        <f>VLOOKUP(C188,away!$B$2:$E$405,3,FALSE)</f>
        <v>0.90349999999999997</v>
      </c>
      <c r="J188">
        <f>VLOOKUP(B188,home!$B$2:$E$405,4,FALSE)</f>
        <v>0.45169999999999999</v>
      </c>
      <c r="K188" s="3">
        <f t="shared" si="390"/>
        <v>0.81545013706799996</v>
      </c>
      <c r="L188" s="3">
        <f t="shared" si="391"/>
        <v>0.38717485826499998</v>
      </c>
      <c r="M188" s="5">
        <f t="shared" si="392"/>
        <v>0.30040461530870499</v>
      </c>
      <c r="N188" s="5">
        <f t="shared" si="393"/>
        <v>0.2449649847293433</v>
      </c>
      <c r="O188" s="5">
        <f t="shared" si="394"/>
        <v>0.11630911435429972</v>
      </c>
      <c r="P188" s="5">
        <f t="shared" si="395"/>
        <v>9.4844283242471392E-2</v>
      </c>
      <c r="Q188" s="5">
        <f t="shared" si="396"/>
        <v>9.9878365187201765E-2</v>
      </c>
      <c r="R188" s="5">
        <f t="shared" si="397"/>
        <v>2.2515982432526831E-2</v>
      </c>
      <c r="S188" s="5">
        <f t="shared" si="398"/>
        <v>7.4861017485817818E-3</v>
      </c>
      <c r="T188" s="5">
        <f t="shared" si="399"/>
        <v>3.8670391885094753E-2</v>
      </c>
      <c r="U188" s="5">
        <f t="shared" si="400"/>
        <v>1.8360660960824685E-2</v>
      </c>
      <c r="V188" s="5">
        <f t="shared" si="401"/>
        <v>2.6261393927535544E-4</v>
      </c>
      <c r="W188" s="5">
        <f t="shared" si="402"/>
        <v>2.7148608860677142E-2</v>
      </c>
      <c r="X188" s="5">
        <f t="shared" si="403"/>
        <v>1.0511258787724596E-2</v>
      </c>
      <c r="Y188" s="5">
        <f t="shared" si="404"/>
        <v>2.0348475656620027E-3</v>
      </c>
      <c r="Z188" s="5">
        <f t="shared" si="405"/>
        <v>2.9058741023369364E-3</v>
      </c>
      <c r="AA188" s="5">
        <f t="shared" si="406"/>
        <v>2.3695954350530062E-3</v>
      </c>
      <c r="AB188" s="5">
        <f t="shared" si="407"/>
        <v>9.6614346115484037E-4</v>
      </c>
      <c r="AC188" s="5">
        <f t="shared" si="408"/>
        <v>5.1820589570622408E-6</v>
      </c>
      <c r="AD188" s="5">
        <f t="shared" si="409"/>
        <v>5.5345842041611727E-3</v>
      </c>
      <c r="AE188" s="5">
        <f t="shared" si="410"/>
        <v>2.1428518548018099E-3</v>
      </c>
      <c r="AF188" s="5">
        <f t="shared" si="411"/>
        <v>4.1482918158289149E-4</v>
      </c>
      <c r="AG188" s="5">
        <f t="shared" si="412"/>
        <v>5.3537143194514005E-5</v>
      </c>
      <c r="AH188" s="5">
        <f t="shared" si="413"/>
        <v>2.8127034842705931E-4</v>
      </c>
      <c r="AI188" s="5">
        <f t="shared" si="414"/>
        <v>2.293619441780096E-4</v>
      </c>
      <c r="AJ188" s="5">
        <f t="shared" si="415"/>
        <v>9.3516614409070445E-5</v>
      </c>
      <c r="AK188" s="5">
        <f t="shared" si="416"/>
        <v>2.5419378679337262E-5</v>
      </c>
      <c r="AL188" s="5">
        <f t="shared" si="417"/>
        <v>6.5443557449705417E-8</v>
      </c>
      <c r="AM188" s="5">
        <f t="shared" si="418"/>
        <v>9.0263548957952345E-4</v>
      </c>
      <c r="AN188" s="5">
        <f t="shared" si="419"/>
        <v>3.4947776774291091E-4</v>
      </c>
      <c r="AO188" s="5">
        <f t="shared" si="420"/>
        <v>6.7654502596315043E-5</v>
      </c>
      <c r="AP188" s="5">
        <f t="shared" si="421"/>
        <v>8.7313741512391198E-6</v>
      </c>
      <c r="AQ188" s="5">
        <f t="shared" si="422"/>
        <v>8.4514213736617259E-7</v>
      </c>
      <c r="AR188" s="5">
        <f t="shared" si="423"/>
        <v>2.1780161457278772E-5</v>
      </c>
      <c r="AS188" s="5">
        <f t="shared" si="424"/>
        <v>1.7760635645701144E-5</v>
      </c>
      <c r="AT188" s="5">
        <f t="shared" si="425"/>
        <v>7.2414563858509027E-6</v>
      </c>
      <c r="AU188" s="5">
        <f t="shared" si="426"/>
        <v>1.9683488674713537E-6</v>
      </c>
      <c r="AV188" s="5">
        <f t="shared" si="427"/>
        <v>4.0127258844428944E-7</v>
      </c>
      <c r="AW188" s="5">
        <f t="shared" si="428"/>
        <v>5.7394325508987597E-10</v>
      </c>
      <c r="AX188" s="5">
        <f t="shared" si="429"/>
        <v>1.2267570561667722E-4</v>
      </c>
      <c r="AY188" s="5">
        <f t="shared" si="430"/>
        <v>4.749694893469587E-5</v>
      </c>
      <c r="AZ188" s="5">
        <f t="shared" si="431"/>
        <v>9.1948122359054063E-6</v>
      </c>
      <c r="BA188" s="5">
        <f t="shared" si="432"/>
        <v>1.1866667080699882E-6</v>
      </c>
      <c r="BB188" s="5">
        <f t="shared" si="433"/>
        <v>1.1486187862619793E-7</v>
      </c>
      <c r="BC188" s="5">
        <f t="shared" si="434"/>
        <v>8.894326315429964E-9</v>
      </c>
      <c r="BD188" s="5">
        <f t="shared" si="435"/>
        <v>1.4054551542017873E-6</v>
      </c>
      <c r="BE188" s="5">
        <f t="shared" si="436"/>
        <v>1.1460785981367744E-6</v>
      </c>
      <c r="BF188" s="5">
        <f t="shared" si="437"/>
        <v>4.6728497497066702E-7</v>
      </c>
      <c r="BG188" s="5">
        <f t="shared" si="438"/>
        <v>1.2701586562988244E-7</v>
      </c>
      <c r="BH188" s="5">
        <f t="shared" si="439"/>
        <v>2.5893776259424571E-8</v>
      </c>
      <c r="BI188" s="5">
        <f t="shared" si="440"/>
        <v>4.2230166799911796E-9</v>
      </c>
      <c r="BJ188" s="8">
        <f t="shared" si="441"/>
        <v>0.43286428156535162</v>
      </c>
      <c r="BK188" s="8">
        <f t="shared" si="442"/>
        <v>0.40305035869048272</v>
      </c>
      <c r="BL188" s="8">
        <f t="shared" si="443"/>
        <v>0.16120339275588322</v>
      </c>
      <c r="BM188" s="8">
        <f t="shared" si="444"/>
        <v>0.12105906548451502</v>
      </c>
      <c r="BN188" s="8">
        <f t="shared" si="445"/>
        <v>0.87891734525454801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1.7</v>
      </c>
      <c r="F189">
        <f>VLOOKUP(B189,home!$B$2:$E$405,3,FALSE)</f>
        <v>0.94120000000000004</v>
      </c>
      <c r="G189">
        <f>VLOOKUP(C189,away!$B$2:$E$405,4,FALSE)</f>
        <v>1.0784</v>
      </c>
      <c r="H189">
        <f>VLOOKUP(A189,away!$A$2:$E$405,3,FALSE)</f>
        <v>1.3667</v>
      </c>
      <c r="I189">
        <f>VLOOKUP(C189,away!$B$2:$E$405,3,FALSE)</f>
        <v>0.97560000000000002</v>
      </c>
      <c r="J189">
        <f>VLOOKUP(B189,home!$B$2:$E$405,4,FALSE)</f>
        <v>0.439</v>
      </c>
      <c r="K189" s="3">
        <f t="shared" si="390"/>
        <v>1.7254831360000003</v>
      </c>
      <c r="L189" s="3">
        <f t="shared" si="391"/>
        <v>0.58534175628000007</v>
      </c>
      <c r="M189" s="5">
        <f t="shared" si="392"/>
        <v>9.9179405481271035E-2</v>
      </c>
      <c r="N189" s="5">
        <f t="shared" si="393"/>
        <v>0.17113239159643917</v>
      </c>
      <c r="O189" s="5">
        <f t="shared" si="394"/>
        <v>5.8053847391213456E-2</v>
      </c>
      <c r="P189" s="5">
        <f t="shared" si="395"/>
        <v>0.10017093465345643</v>
      </c>
      <c r="Q189" s="5">
        <f t="shared" si="396"/>
        <v>0.14764302786150199</v>
      </c>
      <c r="R189" s="5">
        <f t="shared" si="397"/>
        <v>1.6990670495391991E-2</v>
      </c>
      <c r="S189" s="5">
        <f t="shared" si="398"/>
        <v>2.5293094117311211E-2</v>
      </c>
      <c r="T189" s="5">
        <f t="shared" si="399"/>
        <v>8.6421629230948566E-2</v>
      </c>
      <c r="U189" s="5">
        <f t="shared" si="400"/>
        <v>2.931711540913165E-2</v>
      </c>
      <c r="V189" s="5">
        <f t="shared" si="401"/>
        <v>2.8384397230166161E-3</v>
      </c>
      <c r="W189" s="5">
        <f t="shared" si="402"/>
        <v>8.4918518240999954E-2</v>
      </c>
      <c r="X189" s="5">
        <f t="shared" si="403"/>
        <v>4.9706354607882135E-2</v>
      </c>
      <c r="Y189" s="5">
        <f t="shared" si="404"/>
        <v>1.4547602452227099E-2</v>
      </c>
      <c r="Z189" s="5">
        <f t="shared" si="405"/>
        <v>3.3151163027158427E-3</v>
      </c>
      <c r="AA189" s="5">
        <f t="shared" si="406"/>
        <v>5.7201772742148582E-3</v>
      </c>
      <c r="AB189" s="5">
        <f t="shared" si="407"/>
        <v>4.9350347107940951E-3</v>
      </c>
      <c r="AC189" s="5">
        <f t="shared" si="408"/>
        <v>1.7917603371912032E-4</v>
      </c>
      <c r="AD189" s="5">
        <f t="shared" si="409"/>
        <v>3.663136778973846E-2</v>
      </c>
      <c r="AE189" s="5">
        <f t="shared" si="410"/>
        <v>2.1441869156984136E-2</v>
      </c>
      <c r="AF189" s="5">
        <f t="shared" si="411"/>
        <v>6.2754106751375287E-3</v>
      </c>
      <c r="AG189" s="5">
        <f t="shared" si="412"/>
        <v>1.224419968654421E-3</v>
      </c>
      <c r="AH189" s="5">
        <f t="shared" si="413"/>
        <v>4.8511899972603789E-4</v>
      </c>
      <c r="AI189" s="5">
        <f t="shared" si="414"/>
        <v>8.3706465298046711E-4</v>
      </c>
      <c r="AJ189" s="5">
        <f t="shared" si="415"/>
        <v>7.221704712297443E-4</v>
      </c>
      <c r="AK189" s="5">
        <f t="shared" si="416"/>
        <v>4.1536432314136565E-4</v>
      </c>
      <c r="AL189" s="5">
        <f t="shared" si="417"/>
        <v>7.2386926209324094E-6</v>
      </c>
      <c r="AM189" s="5">
        <f t="shared" si="418"/>
        <v>1.2641361473961457E-2</v>
      </c>
      <c r="AN189" s="5">
        <f t="shared" si="419"/>
        <v>7.3995167269389293E-3</v>
      </c>
      <c r="AO189" s="5">
        <f t="shared" si="420"/>
        <v>2.1656230582848351E-3</v>
      </c>
      <c r="AP189" s="5">
        <f t="shared" si="421"/>
        <v>4.2254320145897022E-4</v>
      </c>
      <c r="AQ189" s="5">
        <f t="shared" si="422"/>
        <v>6.1833044911541868E-5</v>
      </c>
      <c r="AR189" s="5">
        <f t="shared" si="423"/>
        <v>5.679208146088719E-5</v>
      </c>
      <c r="AS189" s="5">
        <f t="shared" si="424"/>
        <v>9.7993778819099105E-5</v>
      </c>
      <c r="AT189" s="5">
        <f t="shared" si="425"/>
        <v>8.4543306392634781E-5</v>
      </c>
      <c r="AU189" s="5">
        <f t="shared" si="426"/>
        <v>4.8626016480724098E-5</v>
      </c>
      <c r="AV189" s="5">
        <f t="shared" si="427"/>
        <v>2.0975842852086886E-5</v>
      </c>
      <c r="AW189" s="5">
        <f t="shared" si="428"/>
        <v>2.0308500595721133E-7</v>
      </c>
      <c r="AX189" s="5">
        <f t="shared" si="429"/>
        <v>3.6354093399001016E-3</v>
      </c>
      <c r="AY189" s="5">
        <f t="shared" si="430"/>
        <v>2.1279568878138414E-3</v>
      </c>
      <c r="AZ189" s="5">
        <f t="shared" si="431"/>
        <v>6.2279101100053841E-4</v>
      </c>
      <c r="BA189" s="5">
        <f t="shared" si="432"/>
        <v>1.2151519472481734E-4</v>
      </c>
      <c r="BB189" s="5">
        <f t="shared" si="433"/>
        <v>1.7781979373732694E-5</v>
      </c>
      <c r="BC189" s="5">
        <f t="shared" si="434"/>
        <v>2.0817070073510867E-6</v>
      </c>
      <c r="BD189" s="5">
        <f t="shared" si="435"/>
        <v>5.5404627841854225E-6</v>
      </c>
      <c r="BE189" s="5">
        <f t="shared" si="436"/>
        <v>9.5599750997475552E-6</v>
      </c>
      <c r="BF189" s="5">
        <f t="shared" si="437"/>
        <v>8.2477879075971653E-6</v>
      </c>
      <c r="BG189" s="5">
        <f t="shared" si="438"/>
        <v>4.7438063146212115E-6</v>
      </c>
      <c r="BH189" s="5">
        <f t="shared" si="439"/>
        <v>2.0463394490823037E-6</v>
      </c>
      <c r="BI189" s="5">
        <f t="shared" si="440"/>
        <v>7.0618484198460875E-7</v>
      </c>
      <c r="BJ189" s="8">
        <f t="shared" si="441"/>
        <v>0.64916100520588937</v>
      </c>
      <c r="BK189" s="8">
        <f t="shared" si="442"/>
        <v>0.22979624558920916</v>
      </c>
      <c r="BL189" s="8">
        <f t="shared" si="443"/>
        <v>0.11781633931022634</v>
      </c>
      <c r="BM189" s="8">
        <f t="shared" si="444"/>
        <v>0.4047906751259589</v>
      </c>
      <c r="BN189" s="8">
        <f t="shared" si="445"/>
        <v>0.59317027747927398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1.7</v>
      </c>
      <c r="F190">
        <f>VLOOKUP(B190,home!$B$2:$E$405,3,FALSE)</f>
        <v>0.94120000000000004</v>
      </c>
      <c r="G190">
        <f>VLOOKUP(C190,away!$B$2:$E$405,4,FALSE)</f>
        <v>0.70589999999999997</v>
      </c>
      <c r="H190">
        <f>VLOOKUP(A190,away!$A$2:$E$405,3,FALSE)</f>
        <v>1.3667</v>
      </c>
      <c r="I190">
        <f>VLOOKUP(C190,away!$B$2:$E$405,3,FALSE)</f>
        <v>0.439</v>
      </c>
      <c r="J190">
        <f>VLOOKUP(B190,home!$B$2:$E$405,4,FALSE)</f>
        <v>1.4634</v>
      </c>
      <c r="K190" s="3">
        <f t="shared" si="390"/>
        <v>1.1294682360000001</v>
      </c>
      <c r="L190" s="3">
        <f t="shared" si="391"/>
        <v>0.8780126344200001</v>
      </c>
      <c r="M190" s="5">
        <f t="shared" si="392"/>
        <v>0.13432663500676517</v>
      </c>
      <c r="N190" s="5">
        <f t="shared" si="393"/>
        <v>0.15171766748890692</v>
      </c>
      <c r="O190" s="5">
        <f t="shared" si="394"/>
        <v>0.1179404826750637</v>
      </c>
      <c r="P190" s="5">
        <f t="shared" si="395"/>
        <v>0.13321002891999278</v>
      </c>
      <c r="Q190" s="5">
        <f t="shared" si="396"/>
        <v>8.5680143134365172E-2</v>
      </c>
      <c r="R190" s="5">
        <f t="shared" si="397"/>
        <v>5.177661694914952E-2</v>
      </c>
      <c r="S190" s="5">
        <f t="shared" si="398"/>
        <v>3.3025676188440989E-2</v>
      </c>
      <c r="T190" s="5">
        <f t="shared" si="399"/>
        <v>7.5228248190886651E-2</v>
      </c>
      <c r="U190" s="5">
        <f t="shared" si="400"/>
        <v>5.8480044211603618E-2</v>
      </c>
      <c r="V190" s="5">
        <f t="shared" si="401"/>
        <v>3.6390162597503659E-3</v>
      </c>
      <c r="W190" s="5">
        <f t="shared" si="402"/>
        <v>3.2257666708732972E-2</v>
      </c>
      <c r="X190" s="5">
        <f t="shared" si="403"/>
        <v>2.8322638927176971E-2</v>
      </c>
      <c r="Y190" s="5">
        <f t="shared" si="404"/>
        <v>1.2433817409088548E-2</v>
      </c>
      <c r="Z190" s="5">
        <f t="shared" si="405"/>
        <v>1.5153507949626003E-2</v>
      </c>
      <c r="AA190" s="5">
        <f t="shared" si="406"/>
        <v>1.7115405893076061E-2</v>
      </c>
      <c r="AB190" s="5">
        <f t="shared" si="407"/>
        <v>9.6656536512383165E-3</v>
      </c>
      <c r="AC190" s="5">
        <f t="shared" si="408"/>
        <v>2.2554790659036849E-4</v>
      </c>
      <c r="AD190" s="5">
        <f t="shared" si="409"/>
        <v>9.1085024787471453E-3</v>
      </c>
      <c r="AE190" s="5">
        <f t="shared" si="410"/>
        <v>7.9973802569858823E-3</v>
      </c>
      <c r="AF190" s="5">
        <f t="shared" si="411"/>
        <v>3.5109004539473354E-3</v>
      </c>
      <c r="AG190" s="5">
        <f t="shared" si="412"/>
        <v>1.0275383189188917E-3</v>
      </c>
      <c r="AH190" s="5">
        <f t="shared" si="413"/>
        <v>3.3262428588888846E-3</v>
      </c>
      <c r="AI190" s="5">
        <f t="shared" si="414"/>
        <v>3.7568856543368253E-3</v>
      </c>
      <c r="AJ190" s="5">
        <f t="shared" si="415"/>
        <v>2.121641506428761E-3</v>
      </c>
      <c r="AK190" s="5">
        <f t="shared" si="416"/>
        <v>7.9877556323015831E-4</v>
      </c>
      <c r="AL190" s="5">
        <f t="shared" si="417"/>
        <v>8.9469205145304522E-6</v>
      </c>
      <c r="AM190" s="5">
        <f t="shared" si="418"/>
        <v>2.0575528454544311E-3</v>
      </c>
      <c r="AN190" s="5">
        <f t="shared" si="419"/>
        <v>1.8065573942958122E-3</v>
      </c>
      <c r="AO190" s="5">
        <f t="shared" si="420"/>
        <v>7.9309010849829833E-4</v>
      </c>
      <c r="AP190" s="5">
        <f t="shared" si="421"/>
        <v>2.3211437849834492E-4</v>
      </c>
      <c r="AQ190" s="5">
        <f t="shared" si="422"/>
        <v>5.0949839238023202E-5</v>
      </c>
      <c r="AR190" s="5">
        <f t="shared" si="423"/>
        <v>5.8409665105074867E-4</v>
      </c>
      <c r="AS190" s="5">
        <f t="shared" si="424"/>
        <v>6.5971861411579674E-4</v>
      </c>
      <c r="AT190" s="5">
        <f t="shared" si="425"/>
        <v>3.7256560967086695E-4</v>
      </c>
      <c r="AU190" s="5">
        <f t="shared" si="426"/>
        <v>1.4026700731640621E-4</v>
      </c>
      <c r="AV190" s="5">
        <f t="shared" si="427"/>
        <v>3.9606782330665128E-5</v>
      </c>
      <c r="AW190" s="5">
        <f t="shared" si="428"/>
        <v>2.4645967156961486E-7</v>
      </c>
      <c r="AX190" s="5">
        <f t="shared" si="429"/>
        <v>3.8732343047203347E-4</v>
      </c>
      <c r="AY190" s="5">
        <f t="shared" si="430"/>
        <v>3.4007486556134184E-4</v>
      </c>
      <c r="AZ190" s="5">
        <f t="shared" si="431"/>
        <v>1.4929501430577054E-4</v>
      </c>
      <c r="BA190" s="5">
        <f t="shared" si="432"/>
        <v>4.3694302938793739E-5</v>
      </c>
      <c r="BB190" s="5">
        <f t="shared" si="433"/>
        <v>9.5910375081089575E-6</v>
      </c>
      <c r="BC190" s="5">
        <f t="shared" si="434"/>
        <v>1.6842104218631565E-6</v>
      </c>
      <c r="BD190" s="5">
        <f t="shared" si="435"/>
        <v>8.5474039890827839E-5</v>
      </c>
      <c r="BE190" s="5">
        <f t="shared" si="436"/>
        <v>9.6540213059286963E-5</v>
      </c>
      <c r="BF190" s="5">
        <f t="shared" si="437"/>
        <v>5.4519552073568533E-5</v>
      </c>
      <c r="BG190" s="5">
        <f t="shared" si="438"/>
        <v>2.0526034102681192E-5</v>
      </c>
      <c r="BH190" s="5">
        <f t="shared" si="439"/>
        <v>5.7958758825077965E-6</v>
      </c>
      <c r="BI190" s="5">
        <f t="shared" si="440"/>
        <v>1.3092515418182035E-6</v>
      </c>
      <c r="BJ190" s="8">
        <f t="shared" si="441"/>
        <v>0.41315643079494929</v>
      </c>
      <c r="BK190" s="8">
        <f t="shared" si="442"/>
        <v>0.30477592606761555</v>
      </c>
      <c r="BL190" s="8">
        <f t="shared" si="443"/>
        <v>0.267042168594051</v>
      </c>
      <c r="BM190" s="8">
        <f t="shared" si="444"/>
        <v>0.32513663082610883</v>
      </c>
      <c r="BN190" s="8">
        <f t="shared" si="445"/>
        <v>0.67465157417424326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1.7</v>
      </c>
      <c r="F191">
        <f>VLOOKUP(B191,home!$B$2:$E$405,3,FALSE)</f>
        <v>0.70589999999999997</v>
      </c>
      <c r="G191">
        <f>VLOOKUP(C191,away!$B$2:$E$405,4,FALSE)</f>
        <v>0.88239999999999996</v>
      </c>
      <c r="H191">
        <f>VLOOKUP(A191,away!$A$2:$E$405,3,FALSE)</f>
        <v>1.3667</v>
      </c>
      <c r="I191">
        <f>VLOOKUP(C191,away!$B$2:$E$405,3,FALSE)</f>
        <v>0.54879999999999995</v>
      </c>
      <c r="J191">
        <f>VLOOKUP(B191,home!$B$2:$E$405,4,FALSE)</f>
        <v>1.1707000000000001</v>
      </c>
      <c r="K191" s="3">
        <f t="shared" si="390"/>
        <v>1.0589064719999999</v>
      </c>
      <c r="L191" s="3">
        <f t="shared" si="391"/>
        <v>0.87807763467200006</v>
      </c>
      <c r="M191" s="5">
        <f t="shared" si="392"/>
        <v>0.14413799975626612</v>
      </c>
      <c r="N191" s="5">
        <f t="shared" si="393"/>
        <v>0.15262866080304457</v>
      </c>
      <c r="O191" s="5">
        <f t="shared" si="394"/>
        <v>0.12656435389233547</v>
      </c>
      <c r="P191" s="5">
        <f t="shared" si="395"/>
        <v>0.1340198134610924</v>
      </c>
      <c r="Q191" s="5">
        <f t="shared" si="396"/>
        <v>8.0809738368518291E-2</v>
      </c>
      <c r="R191" s="5">
        <f t="shared" si="397"/>
        <v>5.5566664249785937E-2</v>
      </c>
      <c r="S191" s="5">
        <f t="shared" si="398"/>
        <v>3.1152975673517991E-2</v>
      </c>
      <c r="T191" s="5">
        <f t="shared" si="399"/>
        <v>7.0957223925091725E-2</v>
      </c>
      <c r="U191" s="5">
        <f t="shared" si="400"/>
        <v>5.8839900401549336E-2</v>
      </c>
      <c r="V191" s="5">
        <f t="shared" si="401"/>
        <v>3.2184557666054998E-3</v>
      </c>
      <c r="W191" s="5">
        <f t="shared" si="402"/>
        <v>2.8523318319683577E-2</v>
      </c>
      <c r="X191" s="5">
        <f t="shared" si="403"/>
        <v>2.5045687883144284E-2</v>
      </c>
      <c r="Y191" s="5">
        <f t="shared" si="404"/>
        <v>1.0996029187582251E-2</v>
      </c>
      <c r="Z191" s="5">
        <f t="shared" si="405"/>
        <v>1.6263948370355077E-2</v>
      </c>
      <c r="AA191" s="5">
        <f t="shared" si="406"/>
        <v>1.7222000189642841E-2</v>
      </c>
      <c r="AB191" s="5">
        <f t="shared" si="407"/>
        <v>9.1182437307990132E-3</v>
      </c>
      <c r="AC191" s="5">
        <f t="shared" si="408"/>
        <v>1.870329312024875E-4</v>
      </c>
      <c r="AD191" s="5">
        <f t="shared" si="409"/>
        <v>7.5508815929072751E-3</v>
      </c>
      <c r="AE191" s="5">
        <f t="shared" si="410"/>
        <v>6.6302602487883647E-3</v>
      </c>
      <c r="AF191" s="5">
        <f t="shared" si="411"/>
        <v>2.9109416182579364E-3</v>
      </c>
      <c r="AG191" s="5">
        <f t="shared" si="412"/>
        <v>8.5201091027607115E-4</v>
      </c>
      <c r="AH191" s="5">
        <f t="shared" si="413"/>
        <v>3.570252328867228E-3</v>
      </c>
      <c r="AI191" s="5">
        <f t="shared" si="414"/>
        <v>3.7805632977105795E-3</v>
      </c>
      <c r="AJ191" s="5">
        <f t="shared" si="415"/>
        <v>2.0016314718756972E-3</v>
      </c>
      <c r="AK191" s="5">
        <f t="shared" si="416"/>
        <v>7.0651350670935381E-4</v>
      </c>
      <c r="AL191" s="5">
        <f t="shared" si="417"/>
        <v>6.9561444152756186E-6</v>
      </c>
      <c r="AM191" s="5">
        <f t="shared" si="418"/>
        <v>1.599135477607037E-3</v>
      </c>
      <c r="AN191" s="5">
        <f t="shared" si="419"/>
        <v>1.4041650976972663E-3</v>
      </c>
      <c r="AO191" s="5">
        <f t="shared" si="420"/>
        <v>6.1648298383749662E-4</v>
      </c>
      <c r="AP191" s="5">
        <f t="shared" si="421"/>
        <v>1.8043997342118866E-4</v>
      </c>
      <c r="AQ191" s="5">
        <f t="shared" si="422"/>
        <v>3.9610076265488969E-5</v>
      </c>
      <c r="AR191" s="5">
        <f t="shared" si="423"/>
        <v>6.2699174402278731E-4</v>
      </c>
      <c r="AS191" s="5">
        <f t="shared" si="424"/>
        <v>6.639256156362966E-4</v>
      </c>
      <c r="AT191" s="5">
        <f t="shared" si="425"/>
        <v>3.5151756566192938E-4</v>
      </c>
      <c r="AU191" s="5">
        <f t="shared" si="426"/>
        <v>1.2407474176703398E-4</v>
      </c>
      <c r="AV191" s="5">
        <f t="shared" si="427"/>
        <v>3.2845886767210241E-5</v>
      </c>
      <c r="AW191" s="5">
        <f t="shared" si="428"/>
        <v>1.7966215604337679E-7</v>
      </c>
      <c r="AX191" s="5">
        <f t="shared" si="429"/>
        <v>2.8222248447381696E-4</v>
      </c>
      <c r="AY191" s="5">
        <f t="shared" si="430"/>
        <v>2.4781325161802448E-4</v>
      </c>
      <c r="AZ191" s="5">
        <f t="shared" si="431"/>
        <v>1.0879963691056604E-4</v>
      </c>
      <c r="BA191" s="5">
        <f t="shared" si="432"/>
        <v>3.184484261053409E-5</v>
      </c>
      <c r="BB191" s="5">
        <f t="shared" si="433"/>
        <v>6.9905610189899726E-6</v>
      </c>
      <c r="BC191" s="5">
        <f t="shared" si="434"/>
        <v>1.2276510569170007E-6</v>
      </c>
      <c r="BD191" s="5">
        <f t="shared" si="435"/>
        <v>9.1757904591733519E-5</v>
      </c>
      <c r="BE191" s="5">
        <f t="shared" si="436"/>
        <v>9.7163039029345122E-5</v>
      </c>
      <c r="BF191" s="5">
        <f t="shared" si="437"/>
        <v>5.144328543368106E-5</v>
      </c>
      <c r="BG191" s="5">
        <f t="shared" si="438"/>
        <v>1.8157875962222732E-5</v>
      </c>
      <c r="BH191" s="5">
        <f t="shared" si="439"/>
        <v>4.8068730935427188E-6</v>
      </c>
      <c r="BI191" s="5">
        <f t="shared" si="440"/>
        <v>1.0180058057670095E-6</v>
      </c>
      <c r="BJ191" s="8">
        <f t="shared" si="441"/>
        <v>0.39142348489381168</v>
      </c>
      <c r="BK191" s="8">
        <f t="shared" si="442"/>
        <v>0.31297104698471784</v>
      </c>
      <c r="BL191" s="8">
        <f t="shared" si="443"/>
        <v>0.27943382560704699</v>
      </c>
      <c r="BM191" s="8">
        <f t="shared" si="444"/>
        <v>0.30611744173542682</v>
      </c>
      <c r="BN191" s="8">
        <f t="shared" si="445"/>
        <v>0.69372723053104279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1.1861999999999999</v>
      </c>
      <c r="F192">
        <f>VLOOKUP(B192,home!$B$2:$E$405,3,FALSE)</f>
        <v>0.70250000000000001</v>
      </c>
      <c r="G192">
        <f>VLOOKUP(C192,away!$B$2:$E$405,4,FALSE)</f>
        <v>0.84299999999999997</v>
      </c>
      <c r="H192">
        <f>VLOOKUP(A192,away!$A$2:$E$405,3,FALSE)</f>
        <v>1.0607</v>
      </c>
      <c r="I192">
        <f>VLOOKUP(C192,away!$B$2:$E$405,3,FALSE)</f>
        <v>1.1999</v>
      </c>
      <c r="J192">
        <f>VLOOKUP(B192,home!$B$2:$E$405,4,FALSE)</f>
        <v>0.70709999999999995</v>
      </c>
      <c r="K192" s="3">
        <f t="shared" si="390"/>
        <v>0.70247653649999986</v>
      </c>
      <c r="L192" s="3">
        <f t="shared" si="391"/>
        <v>0.89995016190299992</v>
      </c>
      <c r="M192" s="5">
        <f t="shared" si="392"/>
        <v>0.20140717002697439</v>
      </c>
      <c r="N192" s="5">
        <f t="shared" si="393"/>
        <v>0.14148381122681555</v>
      </c>
      <c r="O192" s="5">
        <f t="shared" si="394"/>
        <v>0.18125641527420061</v>
      </c>
      <c r="P192" s="5">
        <f t="shared" si="395"/>
        <v>0.12732837882022613</v>
      </c>
      <c r="Q192" s="5">
        <f t="shared" si="396"/>
        <v>4.9694528840716595E-2</v>
      </c>
      <c r="R192" s="5">
        <f t="shared" si="397"/>
        <v>8.1560870135987104E-2</v>
      </c>
      <c r="S192" s="5">
        <f t="shared" si="398"/>
        <v>2.0124055229532877E-2</v>
      </c>
      <c r="T192" s="5">
        <f t="shared" si="399"/>
        <v>4.472259927589619E-2</v>
      </c>
      <c r="U192" s="5">
        <f t="shared" si="400"/>
        <v>5.7294597567054489E-2</v>
      </c>
      <c r="V192" s="5">
        <f t="shared" si="401"/>
        <v>1.4135893790131917E-3</v>
      </c>
      <c r="W192" s="5">
        <f t="shared" si="402"/>
        <v>1.1636413501008649E-2</v>
      </c>
      <c r="X192" s="5">
        <f t="shared" si="403"/>
        <v>1.0472192214202987E-2</v>
      </c>
      <c r="Y192" s="5">
        <f t="shared" si="404"/>
        <v>4.7122255393256558E-3</v>
      </c>
      <c r="Z192" s="5">
        <f t="shared" si="405"/>
        <v>2.4466906094610386E-2</v>
      </c>
      <c r="AA192" s="5">
        <f t="shared" si="406"/>
        <v>1.7187427452212641E-2</v>
      </c>
      <c r="AB192" s="5">
        <f t="shared" si="407"/>
        <v>6.0368822539876759E-3</v>
      </c>
      <c r="AC192" s="5">
        <f t="shared" si="408"/>
        <v>5.5853909000339303E-5</v>
      </c>
      <c r="AD192" s="5">
        <f t="shared" si="409"/>
        <v>2.043576863367598E-3</v>
      </c>
      <c r="AE192" s="5">
        <f t="shared" si="410"/>
        <v>1.8391173290488944E-3</v>
      </c>
      <c r="AF192" s="5">
        <f t="shared" si="411"/>
        <v>8.2755696901808248E-4</v>
      </c>
      <c r="AG192" s="5">
        <f t="shared" si="412"/>
        <v>2.4825334275059308E-4</v>
      </c>
      <c r="AH192" s="5">
        <f t="shared" si="413"/>
        <v>5.5047490252775281E-3</v>
      </c>
      <c r="AI192" s="5">
        <f t="shared" si="414"/>
        <v>3.8669570295787078E-3</v>
      </c>
      <c r="AJ192" s="5">
        <f t="shared" si="415"/>
        <v>1.3582232904663892E-3</v>
      </c>
      <c r="AK192" s="5">
        <f t="shared" si="416"/>
        <v>3.1803999762682078E-4</v>
      </c>
      <c r="AL192" s="5">
        <f t="shared" si="417"/>
        <v>1.4124199615799511E-6</v>
      </c>
      <c r="AM192" s="5">
        <f t="shared" si="418"/>
        <v>2.8711295941000089E-4</v>
      </c>
      <c r="AN192" s="5">
        <f t="shared" si="419"/>
        <v>2.5838735430547971E-4</v>
      </c>
      <c r="AO192" s="5">
        <f t="shared" si="420"/>
        <v>1.1626787067045211E-4</v>
      </c>
      <c r="AP192" s="5">
        <f t="shared" si="421"/>
        <v>3.4878429677996817E-5</v>
      </c>
      <c r="AQ192" s="5">
        <f t="shared" si="422"/>
        <v>7.8472121089089073E-6</v>
      </c>
      <c r="AR192" s="5">
        <f t="shared" si="423"/>
        <v>9.9079995530677888E-4</v>
      </c>
      <c r="AS192" s="5">
        <f t="shared" si="424"/>
        <v>6.9601372096826056E-4</v>
      </c>
      <c r="AT192" s="5">
        <f t="shared" si="425"/>
        <v>2.4446665403113051E-4</v>
      </c>
      <c r="AU192" s="5">
        <f t="shared" si="426"/>
        <v>5.7244029471177427E-5</v>
      </c>
      <c r="AV192" s="5">
        <f t="shared" si="427"/>
        <v>1.0053146889554158E-5</v>
      </c>
      <c r="AW192" s="5">
        <f t="shared" si="428"/>
        <v>2.4803423485262184E-8</v>
      </c>
      <c r="AX192" s="5">
        <f t="shared" si="429"/>
        <v>3.3615019551767048E-5</v>
      </c>
      <c r="AY192" s="5">
        <f t="shared" si="430"/>
        <v>3.0251842287985261E-5</v>
      </c>
      <c r="AZ192" s="5">
        <f t="shared" si="431"/>
        <v>1.3612575182468175E-5</v>
      </c>
      <c r="BA192" s="5">
        <f t="shared" si="432"/>
        <v>4.0835464131263312E-6</v>
      </c>
      <c r="BB192" s="5">
        <f t="shared" si="433"/>
        <v>9.1874706390786424E-7</v>
      </c>
      <c r="BC192" s="5">
        <f t="shared" si="434"/>
        <v>1.6536531378235769E-7</v>
      </c>
      <c r="BD192" s="5">
        <f t="shared" si="435"/>
        <v>1.4861176336530336E-4</v>
      </c>
      <c r="BE192" s="5">
        <f t="shared" si="436"/>
        <v>1.0439627681201586E-4</v>
      </c>
      <c r="BF192" s="5">
        <f t="shared" si="437"/>
        <v>3.6667967479200072E-5</v>
      </c>
      <c r="BG192" s="5">
        <f t="shared" si="438"/>
        <v>8.5861289317610336E-6</v>
      </c>
      <c r="BH192" s="5">
        <f t="shared" si="439"/>
        <v>1.5078885284814833E-6</v>
      </c>
      <c r="BI192" s="5">
        <f t="shared" si="440"/>
        <v>2.1185126218315087E-7</v>
      </c>
      <c r="BJ192" s="8">
        <f t="shared" si="441"/>
        <v>0.26846741602413665</v>
      </c>
      <c r="BK192" s="8">
        <f t="shared" si="442"/>
        <v>0.3503607116269965</v>
      </c>
      <c r="BL192" s="8">
        <f t="shared" si="443"/>
        <v>0.35668272140943785</v>
      </c>
      <c r="BM192" s="8">
        <f t="shared" si="444"/>
        <v>0.21721635379139653</v>
      </c>
      <c r="BN192" s="8">
        <f t="shared" si="445"/>
        <v>0.78273117432492045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1.4847999999999999</v>
      </c>
      <c r="F197">
        <f>VLOOKUP(B197,home!$B$2:$E$405,3,FALSE)</f>
        <v>0.80820000000000003</v>
      </c>
      <c r="G197">
        <f>VLOOKUP(C197,away!$B$2:$E$405,4,FALSE)</f>
        <v>0.26939999999999997</v>
      </c>
      <c r="H197">
        <f>VLOOKUP(A197,away!$A$2:$E$405,3,FALSE)</f>
        <v>1.1818</v>
      </c>
      <c r="I197">
        <f>VLOOKUP(C197,away!$B$2:$E$405,3,FALSE)</f>
        <v>1.0154000000000001</v>
      </c>
      <c r="J197">
        <f>VLOOKUP(B197,home!$B$2:$E$405,4,FALSE)</f>
        <v>1.3539000000000001</v>
      </c>
      <c r="K197" s="3">
        <f t="shared" si="390"/>
        <v>0.32328413798399991</v>
      </c>
      <c r="L197" s="3">
        <f t="shared" si="391"/>
        <v>1.6246796209080003</v>
      </c>
      <c r="M197" s="5">
        <f t="shared" si="392"/>
        <v>0.1425640710538974</v>
      </c>
      <c r="N197" s="5">
        <f t="shared" si="393"/>
        <v>4.6088702818148933E-2</v>
      </c>
      <c r="O197" s="5">
        <f t="shared" si="394"/>
        <v>0.23162094091494725</v>
      </c>
      <c r="P197" s="5">
        <f t="shared" si="395"/>
        <v>7.4879376222731692E-2</v>
      </c>
      <c r="Q197" s="5">
        <f t="shared" si="396"/>
        <v>7.4498732806830108E-3</v>
      </c>
      <c r="R197" s="5">
        <f t="shared" si="397"/>
        <v>0.18815491124002545</v>
      </c>
      <c r="S197" s="5">
        <f t="shared" si="398"/>
        <v>9.8322826748291625E-3</v>
      </c>
      <c r="T197" s="5">
        <f t="shared" si="399"/>
        <v>1.2103657297472715E-2</v>
      </c>
      <c r="U197" s="5">
        <f t="shared" si="400"/>
        <v>6.0827498287687638E-2</v>
      </c>
      <c r="V197" s="5">
        <f t="shared" si="401"/>
        <v>5.7380453425778626E-4</v>
      </c>
      <c r="W197" s="5">
        <f t="shared" si="402"/>
        <v>8.0280862054521397E-4</v>
      </c>
      <c r="X197" s="5">
        <f t="shared" si="403"/>
        <v>1.3043068052890729E-3</v>
      </c>
      <c r="Y197" s="5">
        <f t="shared" si="404"/>
        <v>1.059540342982388E-3</v>
      </c>
      <c r="Z197" s="5">
        <f t="shared" si="405"/>
        <v>0.10189714995514099</v>
      </c>
      <c r="AA197" s="5">
        <f t="shared" si="406"/>
        <v>3.2941732286274124E-2</v>
      </c>
      <c r="AB197" s="5">
        <f t="shared" si="407"/>
        <v>5.324769762933914E-3</v>
      </c>
      <c r="AC197" s="5">
        <f t="shared" si="408"/>
        <v>1.8836322715013892E-5</v>
      </c>
      <c r="AD197" s="5">
        <f t="shared" si="409"/>
        <v>6.4883823214770855E-5</v>
      </c>
      <c r="AE197" s="5">
        <f t="shared" si="410"/>
        <v>1.0541542530363562E-4</v>
      </c>
      <c r="AF197" s="5">
        <f t="shared" si="411"/>
        <v>8.5633146610083176E-5</v>
      </c>
      <c r="AG197" s="5">
        <f t="shared" si="412"/>
        <v>4.6375476057209708E-5</v>
      </c>
      <c r="AH197" s="5">
        <f t="shared" si="413"/>
        <v>4.1387555740181055E-2</v>
      </c>
      <c r="AI197" s="5">
        <f t="shared" si="414"/>
        <v>1.3379940280729178E-2</v>
      </c>
      <c r="AJ197" s="5">
        <f t="shared" si="415"/>
        <v>2.1627612299664647E-3</v>
      </c>
      <c r="AK197" s="5">
        <f t="shared" si="416"/>
        <v>2.330621332983081E-4</v>
      </c>
      <c r="AL197" s="5">
        <f t="shared" si="417"/>
        <v>3.9573844512256693E-7</v>
      </c>
      <c r="AM197" s="5">
        <f t="shared" si="418"/>
        <v>4.1951821714186883E-6</v>
      </c>
      <c r="AN197" s="5">
        <f t="shared" si="419"/>
        <v>6.8158269799005169E-6</v>
      </c>
      <c r="AO197" s="5">
        <f t="shared" si="420"/>
        <v>5.5367675969396465E-6</v>
      </c>
      <c r="AP197" s="5">
        <f t="shared" si="421"/>
        <v>2.9984911601505346E-6</v>
      </c>
      <c r="AQ197" s="5">
        <f t="shared" si="422"/>
        <v>1.217896870342341E-6</v>
      </c>
      <c r="AR197" s="5">
        <f t="shared" si="423"/>
        <v>1.3448303674053218E-2</v>
      </c>
      <c r="AS197" s="5">
        <f t="shared" si="424"/>
        <v>4.3476232606133531E-3</v>
      </c>
      <c r="AT197" s="5">
        <f t="shared" si="425"/>
        <v>7.0275881904328734E-4</v>
      </c>
      <c r="AU197" s="5">
        <f t="shared" si="426"/>
        <v>7.573025967502101E-5</v>
      </c>
      <c r="AV197" s="5">
        <f t="shared" si="427"/>
        <v>6.1205979295859053E-6</v>
      </c>
      <c r="AW197" s="5">
        <f t="shared" si="428"/>
        <v>5.773748622300476E-9</v>
      </c>
      <c r="AX197" s="5">
        <f t="shared" si="429"/>
        <v>2.2603930866215595E-7</v>
      </c>
      <c r="AY197" s="5">
        <f t="shared" si="430"/>
        <v>3.6724145830753802E-7</v>
      </c>
      <c r="AZ197" s="5">
        <f t="shared" si="431"/>
        <v>2.9832485663239604E-7</v>
      </c>
      <c r="BA197" s="5">
        <f t="shared" si="432"/>
        <v>1.6156077166031824E-7</v>
      </c>
      <c r="BB197" s="5">
        <f t="shared" si="433"/>
        <v>6.5621123313672498E-8</v>
      </c>
      <c r="BC197" s="5">
        <f t="shared" si="434"/>
        <v>2.1322660349762919E-8</v>
      </c>
      <c r="BD197" s="5">
        <f t="shared" si="435"/>
        <v>3.6415308191694077E-3</v>
      </c>
      <c r="BE197" s="5">
        <f t="shared" si="436"/>
        <v>1.1772491518173508E-3</v>
      </c>
      <c r="BF197" s="5">
        <f t="shared" si="437"/>
        <v>1.9029298861883363E-4</v>
      </c>
      <c r="BG197" s="5">
        <f t="shared" si="438"/>
        <v>2.0506234930012923E-5</v>
      </c>
      <c r="BH197" s="5">
        <f t="shared" si="439"/>
        <v>1.6573351206616529E-6</v>
      </c>
      <c r="BI197" s="5">
        <f t="shared" si="440"/>
        <v>1.0715803116674223E-7</v>
      </c>
      <c r="BJ197" s="8">
        <f t="shared" si="441"/>
        <v>6.9133101311264725E-2</v>
      </c>
      <c r="BK197" s="8">
        <f t="shared" si="442"/>
        <v>0.22786913378833448</v>
      </c>
      <c r="BL197" s="8">
        <f t="shared" si="443"/>
        <v>0.59964505217504538</v>
      </c>
      <c r="BM197" s="8">
        <f t="shared" si="444"/>
        <v>0.30778620023164205</v>
      </c>
      <c r="BN197" s="8">
        <f t="shared" si="445"/>
        <v>0.69075787553043377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1.2464</v>
      </c>
      <c r="F198">
        <f>VLOOKUP(B198,home!$B$2:$E$405,3,FALSE)</f>
        <v>0.73550000000000004</v>
      </c>
      <c r="G198">
        <f>VLOOKUP(C198,away!$B$2:$E$405,4,FALSE)</f>
        <v>0.46800000000000003</v>
      </c>
      <c r="H198">
        <f>VLOOKUP(A198,away!$A$2:$E$405,3,FALSE)</f>
        <v>1.1087</v>
      </c>
      <c r="I198">
        <f>VLOOKUP(C198,away!$B$2:$E$405,3,FALSE)</f>
        <v>0.82679999999999998</v>
      </c>
      <c r="J198">
        <f>VLOOKUP(B198,home!$B$2:$E$405,4,FALSE)</f>
        <v>0.90200000000000002</v>
      </c>
      <c r="K198" s="3">
        <f t="shared" si="390"/>
        <v>0.42902832960000004</v>
      </c>
      <c r="L198" s="3">
        <f t="shared" si="391"/>
        <v>0.82683919031999997</v>
      </c>
      <c r="M198" s="5">
        <f t="shared" si="392"/>
        <v>0.28482864648912626</v>
      </c>
      <c r="N198" s="5">
        <f t="shared" si="393"/>
        <v>0.12219955842545875</v>
      </c>
      <c r="O198" s="5">
        <f t="shared" si="394"/>
        <v>0.23550748744301067</v>
      </c>
      <c r="P198" s="5">
        <f t="shared" si="395"/>
        <v>0.10103938394596784</v>
      </c>
      <c r="Q198" s="5">
        <f t="shared" si="396"/>
        <v>2.6213536214566083E-2</v>
      </c>
      <c r="R198" s="5">
        <f t="shared" si="397"/>
        <v>9.7363410115838225E-2</v>
      </c>
      <c r="S198" s="5">
        <f t="shared" si="398"/>
        <v>8.9606130159475047E-3</v>
      </c>
      <c r="T198" s="5">
        <f t="shared" si="399"/>
        <v>2.1674379059075818E-2</v>
      </c>
      <c r="U198" s="5">
        <f t="shared" si="400"/>
        <v>4.1771661206157815E-2</v>
      </c>
      <c r="V198" s="5">
        <f t="shared" si="401"/>
        <v>3.5318498803069772E-4</v>
      </c>
      <c r="W198" s="5">
        <f t="shared" si="402"/>
        <v>3.7487832183481316E-3</v>
      </c>
      <c r="X198" s="5">
        <f t="shared" si="403"/>
        <v>3.0996408809441729E-3</v>
      </c>
      <c r="Y198" s="5">
        <f t="shared" si="404"/>
        <v>1.2814522781413253E-3</v>
      </c>
      <c r="Z198" s="5">
        <f t="shared" si="405"/>
        <v>2.6834627728991266E-2</v>
      </c>
      <c r="AA198" s="5">
        <f t="shared" si="406"/>
        <v>1.1512815510006965E-2</v>
      </c>
      <c r="AB198" s="5">
        <f t="shared" si="407"/>
        <v>2.4696620036256298E-3</v>
      </c>
      <c r="AC198" s="5">
        <f t="shared" si="408"/>
        <v>7.8304960827886883E-6</v>
      </c>
      <c r="AD198" s="5">
        <f t="shared" si="409"/>
        <v>4.0208355055010281E-4</v>
      </c>
      <c r="AE198" s="5">
        <f t="shared" si="410"/>
        <v>3.3245843737783777E-4</v>
      </c>
      <c r="AF198" s="5">
        <f t="shared" si="411"/>
        <v>1.3744483258827187E-4</v>
      </c>
      <c r="AG198" s="5">
        <f t="shared" si="412"/>
        <v>3.7881591363651562E-5</v>
      </c>
      <c r="AH198" s="5">
        <f t="shared" si="413"/>
        <v>5.5469804659944383E-3</v>
      </c>
      <c r="AI198" s="5">
        <f t="shared" si="414"/>
        <v>2.3798117636494235E-3</v>
      </c>
      <c r="AJ198" s="5">
        <f t="shared" si="415"/>
        <v>5.10503332860471E-4</v>
      </c>
      <c r="AK198" s="5">
        <f t="shared" si="416"/>
        <v>7.3006797384120225E-5</v>
      </c>
      <c r="AL198" s="5">
        <f t="shared" si="417"/>
        <v>1.1111080433077002E-7</v>
      </c>
      <c r="AM198" s="5">
        <f t="shared" si="418"/>
        <v>3.4501046810429577E-5</v>
      </c>
      <c r="AN198" s="5">
        <f t="shared" si="419"/>
        <v>2.8526817609928008E-5</v>
      </c>
      <c r="AO198" s="5">
        <f t="shared" si="420"/>
        <v>1.1793545387499592E-5</v>
      </c>
      <c r="AP198" s="5">
        <f t="shared" si="421"/>
        <v>3.2504551730674454E-6</v>
      </c>
      <c r="AQ198" s="5">
        <f t="shared" si="422"/>
        <v>6.719009308676354E-7</v>
      </c>
      <c r="AR198" s="5">
        <f t="shared" si="423"/>
        <v>9.1729216744473982E-4</v>
      </c>
      <c r="AS198" s="5">
        <f t="shared" si="424"/>
        <v>3.9354432635398026E-4</v>
      </c>
      <c r="AT198" s="5">
        <f t="shared" si="425"/>
        <v>8.442083247960269E-5</v>
      </c>
      <c r="AU198" s="5">
        <f t="shared" si="426"/>
        <v>1.2072976247388456E-5</v>
      </c>
      <c r="AV198" s="5">
        <f t="shared" si="427"/>
        <v>1.2949122081793867E-6</v>
      </c>
      <c r="AW198" s="5">
        <f t="shared" si="428"/>
        <v>1.0948656087424669E-9</v>
      </c>
      <c r="AX198" s="5">
        <f t="shared" si="429"/>
        <v>2.4669877470883328E-6</v>
      </c>
      <c r="AY198" s="5">
        <f t="shared" si="430"/>
        <v>2.0398021513318783E-6</v>
      </c>
      <c r="AZ198" s="5">
        <f t="shared" si="431"/>
        <v>8.4329417961012185E-7</v>
      </c>
      <c r="BA198" s="5">
        <f t="shared" si="432"/>
        <v>2.3242289222346732E-7</v>
      </c>
      <c r="BB198" s="5">
        <f t="shared" si="433"/>
        <v>4.8044089004471078E-8</v>
      </c>
      <c r="BC198" s="5">
        <f t="shared" si="434"/>
        <v>7.9449471304237781E-9</v>
      </c>
      <c r="BD198" s="5">
        <f t="shared" si="435"/>
        <v>1.2640885216948103E-4</v>
      </c>
      <c r="BE198" s="5">
        <f t="shared" si="436"/>
        <v>5.4232978692925779E-5</v>
      </c>
      <c r="BF198" s="5">
        <f t="shared" si="437"/>
        <v>1.1633742128929168E-5</v>
      </c>
      <c r="BG198" s="5">
        <f t="shared" si="438"/>
        <v>1.6637349841905431E-6</v>
      </c>
      <c r="BH198" s="5">
        <f t="shared" si="439"/>
        <v>1.7844736029108781E-7</v>
      </c>
      <c r="BI198" s="5">
        <f t="shared" si="440"/>
        <v>1.5311794581442963E-8</v>
      </c>
      <c r="BJ198" s="8">
        <f t="shared" si="441"/>
        <v>0.17921160075033227</v>
      </c>
      <c r="BK198" s="8">
        <f t="shared" si="442"/>
        <v>0.39519180984811081</v>
      </c>
      <c r="BL198" s="8">
        <f t="shared" si="443"/>
        <v>0.39873809692039208</v>
      </c>
      <c r="BM198" s="8">
        <f t="shared" si="444"/>
        <v>0.13282207390657283</v>
      </c>
      <c r="BN198" s="8">
        <f t="shared" si="445"/>
        <v>0.86715202263396796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1.2464</v>
      </c>
      <c r="F199">
        <f>VLOOKUP(B199,home!$B$2:$E$405,3,FALSE)</f>
        <v>1.2703</v>
      </c>
      <c r="G199">
        <f>VLOOKUP(C199,away!$B$2:$E$405,4,FALSE)</f>
        <v>0.93600000000000005</v>
      </c>
      <c r="H199">
        <f>VLOOKUP(A199,away!$A$2:$E$405,3,FALSE)</f>
        <v>1.1087</v>
      </c>
      <c r="I199">
        <f>VLOOKUP(C199,away!$B$2:$E$405,3,FALSE)</f>
        <v>0.75160000000000005</v>
      </c>
      <c r="J199">
        <f>VLOOKUP(B199,home!$B$2:$E$405,4,FALSE)</f>
        <v>0.82679999999999998</v>
      </c>
      <c r="K199" s="3">
        <f t="shared" si="390"/>
        <v>1.4819705971200001</v>
      </c>
      <c r="L199" s="3">
        <f t="shared" si="391"/>
        <v>0.68897154705600006</v>
      </c>
      <c r="M199" s="5">
        <f t="shared" si="392"/>
        <v>0.11407009579218554</v>
      </c>
      <c r="N199" s="5">
        <f t="shared" si="393"/>
        <v>0.16904852797468078</v>
      </c>
      <c r="O199" s="5">
        <f t="shared" si="394"/>
        <v>7.8591050370768176E-2</v>
      </c>
      <c r="P199" s="5">
        <f t="shared" si="395"/>
        <v>0.11646962584625531</v>
      </c>
      <c r="Q199" s="5">
        <f t="shared" si="396"/>
        <v>0.12526247397244741</v>
      </c>
      <c r="R199" s="5">
        <f t="shared" si="397"/>
        <v>2.7073498779352088E-2</v>
      </c>
      <c r="S199" s="5">
        <f t="shared" si="398"/>
        <v>2.9729907848679141E-2</v>
      </c>
      <c r="T199" s="5">
        <f t="shared" si="399"/>
        <v>8.6302280480859028E-2</v>
      </c>
      <c r="U199" s="5">
        <f t="shared" si="400"/>
        <v>4.0122129152164003E-2</v>
      </c>
      <c r="V199" s="5">
        <f t="shared" si="401"/>
        <v>3.3728103949615721E-3</v>
      </c>
      <c r="W199" s="5">
        <f t="shared" si="402"/>
        <v>6.1878434449892133E-2</v>
      </c>
      <c r="X199" s="5">
        <f t="shared" si="403"/>
        <v>4.2632480712345468E-2</v>
      </c>
      <c r="Y199" s="5">
        <f t="shared" si="404"/>
        <v>1.468628309560987E-2</v>
      </c>
      <c r="Z199" s="5">
        <f t="shared" si="405"/>
        <v>6.2176234460763142E-3</v>
      </c>
      <c r="AA199" s="5">
        <f t="shared" si="406"/>
        <v>9.2143351310490264E-3</v>
      </c>
      <c r="AB199" s="5">
        <f t="shared" si="407"/>
        <v>6.827686868112263E-3</v>
      </c>
      <c r="AC199" s="5">
        <f t="shared" si="408"/>
        <v>2.1523496255933602E-4</v>
      </c>
      <c r="AD199" s="5">
        <f t="shared" si="409"/>
        <v>2.2925505112639355E-2</v>
      </c>
      <c r="AE199" s="5">
        <f t="shared" si="410"/>
        <v>1.5795020724495373E-2</v>
      </c>
      <c r="AF199" s="5">
        <f t="shared" si="411"/>
        <v>5.4411599321685803E-3</v>
      </c>
      <c r="AG199" s="5">
        <f t="shared" si="412"/>
        <v>1.2496014587484361E-3</v>
      </c>
      <c r="AH199" s="5">
        <f t="shared" si="413"/>
        <v>1.0709414111637137E-3</v>
      </c>
      <c r="AI199" s="5">
        <f t="shared" si="414"/>
        <v>1.5871036825828241E-3</v>
      </c>
      <c r="AJ199" s="5">
        <f t="shared" si="415"/>
        <v>1.17602049608431E-3</v>
      </c>
      <c r="AK199" s="5">
        <f t="shared" si="416"/>
        <v>5.8094259893580805E-4</v>
      </c>
      <c r="AL199" s="5">
        <f t="shared" si="417"/>
        <v>8.7905021501826283E-6</v>
      </c>
      <c r="AM199" s="5">
        <f t="shared" si="418"/>
        <v>6.7949849002111483E-3</v>
      </c>
      <c r="AN199" s="5">
        <f t="shared" si="419"/>
        <v>4.681551258920634E-3</v>
      </c>
      <c r="AO199" s="5">
        <f t="shared" si="420"/>
        <v>1.6127278067402571E-3</v>
      </c>
      <c r="AP199" s="5">
        <f t="shared" si="421"/>
        <v>3.703745239966883E-4</v>
      </c>
      <c r="AQ199" s="5">
        <f t="shared" si="422"/>
        <v>6.379437719703197E-5</v>
      </c>
      <c r="AR199" s="5">
        <f t="shared" si="423"/>
        <v>1.4756963217115997E-4</v>
      </c>
      <c r="AS199" s="5">
        <f t="shared" si="424"/>
        <v>2.1869385590547272E-4</v>
      </c>
      <c r="AT199" s="5">
        <f t="shared" si="425"/>
        <v>1.6204893211135439E-4</v>
      </c>
      <c r="AU199" s="5">
        <f t="shared" si="426"/>
        <v>8.005058422790742E-5</v>
      </c>
      <c r="AV199" s="5">
        <f t="shared" si="427"/>
        <v>2.9658153027009206E-5</v>
      </c>
      <c r="AW199" s="5">
        <f t="shared" si="428"/>
        <v>2.4931709492655987E-7</v>
      </c>
      <c r="AX199" s="5">
        <f t="shared" si="429"/>
        <v>1.6783279716645534E-3</v>
      </c>
      <c r="AY199" s="5">
        <f t="shared" si="430"/>
        <v>1.1563202191050858E-3</v>
      </c>
      <c r="AZ199" s="5">
        <f t="shared" si="431"/>
        <v>3.9833586512448197E-4</v>
      </c>
      <c r="BA199" s="5">
        <f t="shared" si="432"/>
        <v>9.1480692414234861E-5</v>
      </c>
      <c r="BB199" s="5">
        <f t="shared" si="433"/>
        <v>1.5756898544597363E-5</v>
      </c>
      <c r="BC199" s="5">
        <f t="shared" si="434"/>
        <v>2.1712109534151371E-6</v>
      </c>
      <c r="BD199" s="5">
        <f t="shared" si="435"/>
        <v>1.6945212962574822E-5</v>
      </c>
      <c r="BE199" s="5">
        <f t="shared" si="436"/>
        <v>2.5112307372472573E-5</v>
      </c>
      <c r="BF199" s="5">
        <f t="shared" si="437"/>
        <v>1.860785057592209E-5</v>
      </c>
      <c r="BG199" s="5">
        <f t="shared" si="438"/>
        <v>9.192095809706334E-6</v>
      </c>
      <c r="BH199" s="5">
        <f t="shared" si="439"/>
        <v>3.4056039289736863E-6</v>
      </c>
      <c r="BI199" s="5">
        <f t="shared" si="440"/>
        <v>1.0094009776350698E-6</v>
      </c>
      <c r="BJ199" s="8">
        <f t="shared" si="441"/>
        <v>0.5620875936387586</v>
      </c>
      <c r="BK199" s="8">
        <f t="shared" si="442"/>
        <v>0.26502278556589615</v>
      </c>
      <c r="BL199" s="8">
        <f t="shared" si="443"/>
        <v>0.16695600211928244</v>
      </c>
      <c r="BM199" s="8">
        <f t="shared" si="444"/>
        <v>0.36861266113231389</v>
      </c>
      <c r="BN199" s="8">
        <f t="shared" si="445"/>
        <v>0.6305152727356893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1.3654999999999999</v>
      </c>
      <c r="F200">
        <f>VLOOKUP(B200,home!$B$2:$E$405,3,FALSE)</f>
        <v>0.43940000000000001</v>
      </c>
      <c r="G200">
        <f>VLOOKUP(C200,away!$B$2:$E$405,4,FALSE)</f>
        <v>0.88929999999999998</v>
      </c>
      <c r="H200">
        <f>VLOOKUP(A200,away!$A$2:$E$405,3,FALSE)</f>
        <v>1.2</v>
      </c>
      <c r="I200">
        <f>VLOOKUP(C200,away!$B$2:$E$405,3,FALSE)</f>
        <v>1.0713999999999999</v>
      </c>
      <c r="J200">
        <f>VLOOKUP(B200,home!$B$2:$E$405,4,FALSE)</f>
        <v>1.4443999999999999</v>
      </c>
      <c r="K200" s="3">
        <f t="shared" si="390"/>
        <v>0.53358062250999994</v>
      </c>
      <c r="L200" s="3">
        <f t="shared" si="391"/>
        <v>1.8570361919999998</v>
      </c>
      <c r="M200" s="5">
        <f t="shared" si="392"/>
        <v>9.1573182786080412E-2</v>
      </c>
      <c r="N200" s="5">
        <f t="shared" si="393"/>
        <v>4.8861675876218792E-2</v>
      </c>
      <c r="O200" s="5">
        <f t="shared" si="394"/>
        <v>0.17005471465038263</v>
      </c>
      <c r="P200" s="5">
        <f t="shared" si="395"/>
        <v>9.0737900503911562E-2</v>
      </c>
      <c r="Q200" s="5">
        <f t="shared" si="396"/>
        <v>1.3035821715457332E-2</v>
      </c>
      <c r="R200" s="5">
        <f t="shared" si="397"/>
        <v>0.15789887986299667</v>
      </c>
      <c r="S200" s="5">
        <f t="shared" si="398"/>
        <v>2.2477559306558457E-2</v>
      </c>
      <c r="T200" s="5">
        <f t="shared" si="399"/>
        <v>2.4207992718063783E-2</v>
      </c>
      <c r="U200" s="5">
        <f t="shared" si="400"/>
        <v>8.4251782610929443E-2</v>
      </c>
      <c r="V200" s="5">
        <f t="shared" si="401"/>
        <v>2.4747256515696109E-3</v>
      </c>
      <c r="W200" s="5">
        <f t="shared" si="402"/>
        <v>2.3185539552876997E-3</v>
      </c>
      <c r="X200" s="5">
        <f t="shared" si="403"/>
        <v>4.3056386080740066E-3</v>
      </c>
      <c r="Y200" s="5">
        <f t="shared" si="404"/>
        <v>3.9978633624329681E-3</v>
      </c>
      <c r="Z200" s="5">
        <f t="shared" si="405"/>
        <v>9.7741311527281563E-2</v>
      </c>
      <c r="AA200" s="5">
        <f t="shared" si="406"/>
        <v>5.2152869849670727E-2</v>
      </c>
      <c r="AB200" s="5">
        <f t="shared" si="407"/>
        <v>1.3913880380035154E-2</v>
      </c>
      <c r="AC200" s="5">
        <f t="shared" si="408"/>
        <v>1.5325953182655872E-4</v>
      </c>
      <c r="AD200" s="5">
        <f t="shared" si="409"/>
        <v>3.0928386569635833E-4</v>
      </c>
      <c r="AE200" s="5">
        <f t="shared" si="410"/>
        <v>5.7435133219980441E-4</v>
      </c>
      <c r="AF200" s="5">
        <f t="shared" si="411"/>
        <v>5.3329560540922615E-4</v>
      </c>
      <c r="AG200" s="5">
        <f t="shared" si="412"/>
        <v>3.3011641342649452E-4</v>
      </c>
      <c r="AH200" s="5">
        <f t="shared" si="413"/>
        <v>4.5377288239927149E-2</v>
      </c>
      <c r="AI200" s="5">
        <f t="shared" si="414"/>
        <v>2.4212441706876028E-2</v>
      </c>
      <c r="AJ200" s="5">
        <f t="shared" si="415"/>
        <v>6.4596448592209969E-3</v>
      </c>
      <c r="AK200" s="5">
        <f t="shared" si="416"/>
        <v>1.148913775058887E-3</v>
      </c>
      <c r="AL200" s="5">
        <f t="shared" si="417"/>
        <v>6.0744631679519227E-6</v>
      </c>
      <c r="AM200" s="5">
        <f t="shared" si="418"/>
        <v>3.3005575518112422E-5</v>
      </c>
      <c r="AN200" s="5">
        <f t="shared" si="419"/>
        <v>6.1292548274923897E-5</v>
      </c>
      <c r="AO200" s="5">
        <f t="shared" si="420"/>
        <v>5.6911240223220437E-5</v>
      </c>
      <c r="AP200" s="5">
        <f t="shared" si="421"/>
        <v>3.5228744275375491E-5</v>
      </c>
      <c r="AQ200" s="5">
        <f t="shared" si="422"/>
        <v>1.635526327952127E-5</v>
      </c>
      <c r="AR200" s="5">
        <f t="shared" si="423"/>
        <v>1.6853453311272141E-2</v>
      </c>
      <c r="AS200" s="5">
        <f t="shared" si="424"/>
        <v>8.9926761092718084E-3</v>
      </c>
      <c r="AT200" s="5">
        <f t="shared" si="425"/>
        <v>2.3991588582080274E-3</v>
      </c>
      <c r="AU200" s="5">
        <f t="shared" si="426"/>
        <v>4.2671489235434002E-4</v>
      </c>
      <c r="AV200" s="5">
        <f t="shared" si="427"/>
        <v>5.6921699474179084E-5</v>
      </c>
      <c r="AW200" s="5">
        <f t="shared" si="428"/>
        <v>1.6719597550855143E-7</v>
      </c>
      <c r="AX200" s="5">
        <f t="shared" si="429"/>
        <v>2.9351892552092052E-6</v>
      </c>
      <c r="AY200" s="5">
        <f t="shared" si="430"/>
        <v>5.4507526772930164E-6</v>
      </c>
      <c r="AZ200" s="5">
        <f t="shared" si="431"/>
        <v>5.061122497687016E-6</v>
      </c>
      <c r="BA200" s="5">
        <f t="shared" si="432"/>
        <v>3.1328958834500736E-6</v>
      </c>
      <c r="BB200" s="5">
        <f t="shared" si="433"/>
        <v>1.4544752603336497E-6</v>
      </c>
      <c r="BC200" s="5">
        <f t="shared" si="434"/>
        <v>5.4020263976164194E-7</v>
      </c>
      <c r="BD200" s="5">
        <f t="shared" si="435"/>
        <v>5.2162454598691076E-3</v>
      </c>
      <c r="BE200" s="5">
        <f t="shared" si="436"/>
        <v>2.7832874996419192E-3</v>
      </c>
      <c r="BF200" s="5">
        <f t="shared" si="437"/>
        <v>7.4255413834161809E-4</v>
      </c>
      <c r="BG200" s="5">
        <f t="shared" si="438"/>
        <v>1.3207083312789908E-4</v>
      </c>
      <c r="BH200" s="5">
        <f t="shared" si="439"/>
        <v>1.7617609338949677E-5</v>
      </c>
      <c r="BI200" s="5">
        <f t="shared" si="440"/>
        <v>1.8800829916429514E-6</v>
      </c>
      <c r="BJ200" s="8">
        <f t="shared" si="441"/>
        <v>9.8695961462051354E-2</v>
      </c>
      <c r="BK200" s="8">
        <f t="shared" si="442"/>
        <v>0.20742815299579184</v>
      </c>
      <c r="BL200" s="8">
        <f t="shared" si="443"/>
        <v>0.59309299642898927</v>
      </c>
      <c r="BM200" s="8">
        <f t="shared" si="444"/>
        <v>0.42479096346236483</v>
      </c>
      <c r="BN200" s="8">
        <f t="shared" si="445"/>
        <v>0.57216217539504743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1.6092</v>
      </c>
      <c r="F204">
        <f>VLOOKUP(B204,home!$B$2:$E$405,3,FALSE)</f>
        <v>0.62139999999999995</v>
      </c>
      <c r="G204">
        <f>VLOOKUP(C204,away!$B$2:$E$405,4,FALSE)</f>
        <v>0.31069999999999998</v>
      </c>
      <c r="H204">
        <f>VLOOKUP(A204,away!$A$2:$E$405,3,FALSE)</f>
        <v>1.1609</v>
      </c>
      <c r="I204">
        <f>VLOOKUP(C204,away!$B$2:$E$405,3,FALSE)</f>
        <v>0.64610000000000001</v>
      </c>
      <c r="J204">
        <f>VLOOKUP(B204,home!$B$2:$E$405,4,FALSE)</f>
        <v>1.0337000000000001</v>
      </c>
      <c r="K204" s="3">
        <f t="shared" si="390"/>
        <v>0.31068660261599995</v>
      </c>
      <c r="L204" s="3">
        <f t="shared" si="391"/>
        <v>0.77533442741300007</v>
      </c>
      <c r="M204" s="5">
        <f t="shared" si="392"/>
        <v>0.33755695409622971</v>
      </c>
      <c r="N204" s="5">
        <f t="shared" si="393"/>
        <v>0.10487442325756265</v>
      </c>
      <c r="O204" s="5">
        <f t="shared" si="394"/>
        <v>0.26171952772347662</v>
      </c>
      <c r="P204" s="5">
        <f t="shared" si="395"/>
        <v>8.131275090667095E-2</v>
      </c>
      <c r="Q204" s="5">
        <f t="shared" si="396"/>
        <v>1.6291539131602275E-2</v>
      </c>
      <c r="R204" s="5">
        <f t="shared" si="397"/>
        <v>0.10146008008514125</v>
      </c>
      <c r="S204" s="5">
        <f t="shared" si="398"/>
        <v>4.8967762178922965E-3</v>
      </c>
      <c r="T204" s="5">
        <f t="shared" si="399"/>
        <v>1.2631391164277334E-2</v>
      </c>
      <c r="U204" s="5">
        <f t="shared" si="400"/>
        <v>3.1522287582799811E-2</v>
      </c>
      <c r="V204" s="5">
        <f t="shared" si="401"/>
        <v>1.3106276997421152E-4</v>
      </c>
      <c r="W204" s="5">
        <f t="shared" si="402"/>
        <v>1.6871876480610431E-3</v>
      </c>
      <c r="X204" s="5">
        <f t="shared" si="403"/>
        <v>1.3081346690476949E-3</v>
      </c>
      <c r="Y204" s="5">
        <f t="shared" si="404"/>
        <v>5.0712092230259444E-4</v>
      </c>
      <c r="Z204" s="5">
        <f t="shared" si="405"/>
        <v>2.6221831032696711E-2</v>
      </c>
      <c r="AA204" s="5">
        <f t="shared" si="406"/>
        <v>8.1467715979193379E-3</v>
      </c>
      <c r="AB204" s="5">
        <f t="shared" si="407"/>
        <v>1.2655463950230401E-3</v>
      </c>
      <c r="AC204" s="5">
        <f t="shared" si="408"/>
        <v>1.9731993073184634E-6</v>
      </c>
      <c r="AD204" s="5">
        <f t="shared" si="409"/>
        <v>1.310466495879412E-4</v>
      </c>
      <c r="AE204" s="5">
        <f t="shared" si="410"/>
        <v>1.0160497902265843E-4</v>
      </c>
      <c r="AF204" s="5">
        <f t="shared" si="411"/>
        <v>3.9388919116421375E-5</v>
      </c>
      <c r="AG204" s="5">
        <f t="shared" si="412"/>
        <v>1.0179861683182513E-5</v>
      </c>
      <c r="AH204" s="5">
        <f t="shared" si="413"/>
        <v>5.0826720873640846E-3</v>
      </c>
      <c r="AI204" s="5">
        <f t="shared" si="414"/>
        <v>1.5791181230343202E-3</v>
      </c>
      <c r="AJ204" s="5">
        <f t="shared" si="415"/>
        <v>2.4530542238744378E-4</v>
      </c>
      <c r="AK204" s="5">
        <f t="shared" si="416"/>
        <v>2.5404369428279257E-5</v>
      </c>
      <c r="AL204" s="5">
        <f t="shared" si="417"/>
        <v>1.9012645044718885E-8</v>
      </c>
      <c r="AM204" s="5">
        <f t="shared" si="418"/>
        <v>8.142887668937381E-6</v>
      </c>
      <c r="AN204" s="5">
        <f t="shared" si="419"/>
        <v>6.3134611482839423E-6</v>
      </c>
      <c r="AO204" s="5">
        <f t="shared" si="420"/>
        <v>2.4475218921994759E-6</v>
      </c>
      <c r="AP204" s="5">
        <f t="shared" si="421"/>
        <v>6.3254932828975449E-7</v>
      </c>
      <c r="AQ204" s="5">
        <f t="shared" si="422"/>
        <v>1.2260931781500364E-7</v>
      </c>
      <c r="AR204" s="5">
        <f t="shared" si="423"/>
        <v>7.8815413051689428E-4</v>
      </c>
      <c r="AS204" s="5">
        <f t="shared" si="424"/>
        <v>2.4486892914806131E-4</v>
      </c>
      <c r="AT204" s="5">
        <f t="shared" si="425"/>
        <v>3.803874784161458E-5</v>
      </c>
      <c r="AU204" s="5">
        <f t="shared" si="426"/>
        <v>3.9393764448926453E-6</v>
      </c>
      <c r="AV204" s="5">
        <f t="shared" si="427"/>
        <v>3.0597787102229787E-7</v>
      </c>
      <c r="AW204" s="5">
        <f t="shared" si="428"/>
        <v>1.2721889939509423E-10</v>
      </c>
      <c r="AX204" s="5">
        <f t="shared" si="429"/>
        <v>4.2164768422431204E-7</v>
      </c>
      <c r="AY204" s="5">
        <f t="shared" si="430"/>
        <v>3.2691796581807442E-7</v>
      </c>
      <c r="AZ204" s="5">
        <f t="shared" si="431"/>
        <v>1.2673537691928972E-7</v>
      </c>
      <c r="BA204" s="5">
        <f t="shared" si="432"/>
        <v>3.2754100298896078E-8</v>
      </c>
      <c r="BB204" s="5">
        <f t="shared" si="433"/>
        <v>6.3488454001681417E-9</v>
      </c>
      <c r="BC204" s="5">
        <f t="shared" si="434"/>
        <v>9.8449568261460526E-10</v>
      </c>
      <c r="BD204" s="5">
        <f t="shared" si="435"/>
        <v>1.0184717191625116E-4</v>
      </c>
      <c r="BE204" s="5">
        <f t="shared" si="436"/>
        <v>3.1642551828707756E-5</v>
      </c>
      <c r="BF204" s="5">
        <f t="shared" si="437"/>
        <v>4.9154584628809542E-6</v>
      </c>
      <c r="BG204" s="5">
        <f t="shared" si="438"/>
        <v>5.0905569671084967E-7</v>
      </c>
      <c r="BH204" s="5">
        <f t="shared" si="439"/>
        <v>3.9539196238353679E-8</v>
      </c>
      <c r="BI204" s="5">
        <f t="shared" si="440"/>
        <v>2.4568597098922873E-9</v>
      </c>
      <c r="BJ204" s="8">
        <f t="shared" si="441"/>
        <v>0.13760059162008761</v>
      </c>
      <c r="BK204" s="8">
        <f t="shared" si="442"/>
        <v>0.42389986312068539</v>
      </c>
      <c r="BL204" s="8">
        <f t="shared" si="443"/>
        <v>0.41226097678235707</v>
      </c>
      <c r="BM204" s="8">
        <f t="shared" si="444"/>
        <v>9.6767660564396493E-2</v>
      </c>
      <c r="BN204" s="8">
        <f t="shared" si="445"/>
        <v>0.90321527520068345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1.6092</v>
      </c>
      <c r="F205">
        <f>VLOOKUP(B205,home!$B$2:$E$405,3,FALSE)</f>
        <v>0.99429999999999996</v>
      </c>
      <c r="G205">
        <f>VLOOKUP(C205,away!$B$2:$E$405,4,FALSE)</f>
        <v>1.3671</v>
      </c>
      <c r="H205">
        <f>VLOOKUP(A205,away!$A$2:$E$405,3,FALSE)</f>
        <v>1.1609</v>
      </c>
      <c r="I205">
        <f>VLOOKUP(C205,away!$B$2:$E$405,3,FALSE)</f>
        <v>1.0337000000000001</v>
      </c>
      <c r="J205">
        <f>VLOOKUP(B205,home!$B$2:$E$405,4,FALSE)</f>
        <v>1.5505</v>
      </c>
      <c r="K205" s="3">
        <f t="shared" si="390"/>
        <v>2.1873976772759995</v>
      </c>
      <c r="L205" s="3">
        <f t="shared" si="391"/>
        <v>1.8606346226650001</v>
      </c>
      <c r="M205" s="5">
        <f t="shared" si="392"/>
        <v>1.7456690397587078E-2</v>
      </c>
      <c r="N205" s="5">
        <f t="shared" si="393"/>
        <v>3.8184724028608223E-2</v>
      </c>
      <c r="O205" s="5">
        <f t="shared" si="394"/>
        <v>3.2480522550894161E-2</v>
      </c>
      <c r="P205" s="5">
        <f t="shared" si="395"/>
        <v>7.1047819584536612E-2</v>
      </c>
      <c r="Q205" s="5">
        <f t="shared" si="396"/>
        <v>4.1762588323801336E-2</v>
      </c>
      <c r="R205" s="5">
        <f t="shared" si="397"/>
        <v>3.0217192410222499E-2</v>
      </c>
      <c r="S205" s="5">
        <f t="shared" si="398"/>
        <v>7.2290230174652526E-2</v>
      </c>
      <c r="T205" s="5">
        <f t="shared" si="399"/>
        <v>7.7704917767369833E-2</v>
      </c>
      <c r="U205" s="5">
        <f t="shared" si="400"/>
        <v>6.609701649192265E-2</v>
      </c>
      <c r="V205" s="5">
        <f t="shared" si="401"/>
        <v>3.2690829667889033E-2</v>
      </c>
      <c r="W205" s="5">
        <f t="shared" si="402"/>
        <v>3.0450462898838945E-2</v>
      </c>
      <c r="X205" s="5">
        <f t="shared" si="403"/>
        <v>5.665718554575578E-2</v>
      </c>
      <c r="Y205" s="5">
        <f t="shared" si="404"/>
        <v>5.2709160524594109E-2</v>
      </c>
      <c r="Z205" s="5">
        <f t="shared" si="405"/>
        <v>1.8741051466063349E-2</v>
      </c>
      <c r="AA205" s="5">
        <f t="shared" si="406"/>
        <v>4.0994132446576938E-2</v>
      </c>
      <c r="AB205" s="5">
        <f t="shared" si="407"/>
        <v>4.4835235047793541E-2</v>
      </c>
      <c r="AC205" s="5">
        <f t="shared" si="408"/>
        <v>8.3156232489308077E-3</v>
      </c>
      <c r="AD205" s="5">
        <f t="shared" si="409"/>
        <v>1.6651817954224823E-2</v>
      </c>
      <c r="AE205" s="5">
        <f t="shared" si="410"/>
        <v>3.0982949015945376E-2</v>
      </c>
      <c r="AF205" s="5">
        <f t="shared" si="411"/>
        <v>2.8823973825666236E-2</v>
      </c>
      <c r="AG205" s="5">
        <f t="shared" si="412"/>
        <v>1.7876961220941446E-2</v>
      </c>
      <c r="AH205" s="5">
        <f t="shared" si="413"/>
        <v>8.7175623057260312E-3</v>
      </c>
      <c r="AI205" s="5">
        <f t="shared" si="414"/>
        <v>1.906877553905393E-2</v>
      </c>
      <c r="AJ205" s="5">
        <f t="shared" si="415"/>
        <v>2.0855497661311981E-2</v>
      </c>
      <c r="AK205" s="5">
        <f t="shared" si="416"/>
        <v>1.5206422380929625E-2</v>
      </c>
      <c r="AL205" s="5">
        <f t="shared" si="417"/>
        <v>1.3537661191600841E-3</v>
      </c>
      <c r="AM205" s="5">
        <f t="shared" si="418"/>
        <v>7.2848295830988292E-3</v>
      </c>
      <c r="AN205" s="5">
        <f t="shared" si="419"/>
        <v>1.355440614252792E-2</v>
      </c>
      <c r="AO205" s="5">
        <f t="shared" si="420"/>
        <v>1.2609898679225301E-2</v>
      </c>
      <c r="AP205" s="5">
        <f t="shared" si="421"/>
        <v>7.8208046902880843E-3</v>
      </c>
      <c r="AQ205" s="5">
        <f t="shared" si="422"/>
        <v>3.637914995962708E-3</v>
      </c>
      <c r="AR205" s="5">
        <f t="shared" si="423"/>
        <v>3.2440396502546377E-3</v>
      </c>
      <c r="AS205" s="5">
        <f t="shared" si="424"/>
        <v>7.0960047959582398E-3</v>
      </c>
      <c r="AT205" s="5">
        <f t="shared" si="425"/>
        <v>7.7608922043092042E-3</v>
      </c>
      <c r="AU205" s="5">
        <f t="shared" si="426"/>
        <v>5.6587191937651224E-3</v>
      </c>
      <c r="AV205" s="5">
        <f t="shared" si="427"/>
        <v>3.0944673051997362E-3</v>
      </c>
      <c r="AW205" s="5">
        <f t="shared" si="428"/>
        <v>1.5304881968386319E-4</v>
      </c>
      <c r="AX205" s="5">
        <f t="shared" si="429"/>
        <v>2.6558032182369771E-3</v>
      </c>
      <c r="AY205" s="5">
        <f t="shared" si="430"/>
        <v>4.9414794188368501E-3</v>
      </c>
      <c r="AZ205" s="5">
        <f t="shared" si="431"/>
        <v>4.5971438469371842E-3</v>
      </c>
      <c r="BA205" s="5">
        <f t="shared" si="432"/>
        <v>2.8512016689942318E-3</v>
      </c>
      <c r="BB205" s="5">
        <f t="shared" si="433"/>
        <v>1.3262611353827252E-3</v>
      </c>
      <c r="BC205" s="5">
        <f t="shared" si="434"/>
        <v>4.9353747743761847E-4</v>
      </c>
      <c r="BD205" s="5">
        <f t="shared" si="435"/>
        <v>1.0059954150936391E-3</v>
      </c>
      <c r="BE205" s="5">
        <f t="shared" si="436"/>
        <v>2.2005120343261313E-3</v>
      </c>
      <c r="BF205" s="5">
        <f t="shared" si="437"/>
        <v>2.4066974563514325E-3</v>
      </c>
      <c r="BG205" s="5">
        <f t="shared" si="438"/>
        <v>1.7548014753097268E-3</v>
      </c>
      <c r="BH205" s="5">
        <f t="shared" si="439"/>
        <v>9.5961216779324825E-4</v>
      </c>
      <c r="BI205" s="5">
        <f t="shared" si="440"/>
        <v>4.1981068538334736E-4</v>
      </c>
      <c r="BJ205" s="8">
        <f t="shared" si="441"/>
        <v>0.45357802196267455</v>
      </c>
      <c r="BK205" s="8">
        <f t="shared" si="442"/>
        <v>0.20809643861159299</v>
      </c>
      <c r="BL205" s="8">
        <f t="shared" si="443"/>
        <v>0.31407390921817585</v>
      </c>
      <c r="BM205" s="8">
        <f t="shared" si="444"/>
        <v>0.75855145336370389</v>
      </c>
      <c r="BN205" s="8">
        <f t="shared" si="445"/>
        <v>0.23114953729564991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1.6092</v>
      </c>
      <c r="F206">
        <f>VLOOKUP(B206,home!$B$2:$E$405,3,FALSE)</f>
        <v>0.87</v>
      </c>
      <c r="G206">
        <f>VLOOKUP(C206,away!$B$2:$E$405,4,FALSE)</f>
        <v>0.99429999999999996</v>
      </c>
      <c r="H206">
        <f>VLOOKUP(A206,away!$A$2:$E$405,3,FALSE)</f>
        <v>1.1609</v>
      </c>
      <c r="I206">
        <f>VLOOKUP(C206,away!$B$2:$E$405,3,FALSE)</f>
        <v>0.68910000000000005</v>
      </c>
      <c r="J206">
        <f>VLOOKUP(B206,home!$B$2:$E$405,4,FALSE)</f>
        <v>0.68910000000000005</v>
      </c>
      <c r="K206" s="3">
        <f t="shared" si="390"/>
        <v>1.3920239772</v>
      </c>
      <c r="L206" s="3">
        <f t="shared" si="391"/>
        <v>0.55126359252900015</v>
      </c>
      <c r="M206" s="5">
        <f t="shared" si="392"/>
        <v>0.14323228875653754</v>
      </c>
      <c r="N206" s="5">
        <f t="shared" si="393"/>
        <v>0.19938278025833425</v>
      </c>
      <c r="O206" s="5">
        <f t="shared" si="394"/>
        <v>7.8958746066079999E-2</v>
      </c>
      <c r="P206" s="5">
        <f t="shared" si="395"/>
        <v>0.10991246773362953</v>
      </c>
      <c r="Q206" s="5">
        <f t="shared" si="396"/>
        <v>0.13877280538020006</v>
      </c>
      <c r="R206" s="5">
        <f t="shared" si="397"/>
        <v>2.1763541008986156E-2</v>
      </c>
      <c r="S206" s="5">
        <f t="shared" si="398"/>
        <v>2.1085941354729545E-2</v>
      </c>
      <c r="T206" s="5">
        <f t="shared" si="399"/>
        <v>7.650039523921684E-2</v>
      </c>
      <c r="U206" s="5">
        <f t="shared" si="400"/>
        <v>3.0295370913284211E-2</v>
      </c>
      <c r="V206" s="5">
        <f t="shared" si="401"/>
        <v>1.7978626567647469E-3</v>
      </c>
      <c r="W206" s="5">
        <f t="shared" si="402"/>
        <v>6.4391690824182543E-2</v>
      </c>
      <c r="X206" s="5">
        <f t="shared" si="403"/>
        <v>3.5496794812755521E-2</v>
      </c>
      <c r="Y206" s="5">
        <f t="shared" si="404"/>
        <v>9.7840453158721911E-3</v>
      </c>
      <c r="Z206" s="5">
        <f t="shared" si="405"/>
        <v>3.9991492675886435E-3</v>
      </c>
      <c r="AA206" s="5">
        <f t="shared" si="406"/>
        <v>5.5669116688852101E-3</v>
      </c>
      <c r="AB206" s="5">
        <f t="shared" si="407"/>
        <v>3.8746372610213406E-3</v>
      </c>
      <c r="AC206" s="5">
        <f t="shared" si="408"/>
        <v>8.6226856984670887E-5</v>
      </c>
      <c r="AD206" s="5">
        <f t="shared" si="409"/>
        <v>2.2408694389927836E-2</v>
      </c>
      <c r="AE206" s="5">
        <f t="shared" si="410"/>
        <v>1.2353097373276068E-2</v>
      </c>
      <c r="AF206" s="5">
        <f t="shared" si="411"/>
        <v>3.40490641842636E-3</v>
      </c>
      <c r="AG206" s="5">
        <f t="shared" si="412"/>
        <v>6.2566698148225548E-4</v>
      </c>
      <c r="AH206" s="5">
        <f t="shared" si="413"/>
        <v>5.5114634807765879E-4</v>
      </c>
      <c r="AI206" s="5">
        <f t="shared" si="414"/>
        <v>7.672089314703181E-4</v>
      </c>
      <c r="AJ206" s="5">
        <f t="shared" si="415"/>
        <v>5.3398661406433732E-4</v>
      </c>
      <c r="AK206" s="5">
        <f t="shared" si="416"/>
        <v>2.4777405676046675E-4</v>
      </c>
      <c r="AL206" s="5">
        <f t="shared" si="417"/>
        <v>2.646723505817707E-6</v>
      </c>
      <c r="AM206" s="5">
        <f t="shared" si="418"/>
        <v>6.2386879777053339E-3</v>
      </c>
      <c r="AN206" s="5">
        <f t="shared" si="419"/>
        <v>3.4391615472573246E-3</v>
      </c>
      <c r="AO206" s="5">
        <f t="shared" si="420"/>
        <v>9.4794227491433371E-4</v>
      </c>
      <c r="AP206" s="5">
        <f t="shared" si="421"/>
        <v>1.7418868799312957E-4</v>
      </c>
      <c r="AQ206" s="5">
        <f t="shared" si="422"/>
        <v>2.4005970480251426E-5</v>
      </c>
      <c r="AR206" s="5">
        <f t="shared" si="423"/>
        <v>6.0765383170105818E-5</v>
      </c>
      <c r="AS206" s="5">
        <f t="shared" si="424"/>
        <v>8.4586870356532647E-5</v>
      </c>
      <c r="AT206" s="5">
        <f t="shared" si="425"/>
        <v>5.8873475846300687E-5</v>
      </c>
      <c r="AU206" s="5">
        <f t="shared" si="426"/>
        <v>2.7317763333051871E-5</v>
      </c>
      <c r="AV206" s="5">
        <f t="shared" si="427"/>
        <v>9.5067453907707996E-6</v>
      </c>
      <c r="AW206" s="5">
        <f t="shared" si="428"/>
        <v>5.6417274356402099E-8</v>
      </c>
      <c r="AX206" s="5">
        <f t="shared" si="429"/>
        <v>1.4474005418725346E-3</v>
      </c>
      <c r="AY206" s="5">
        <f t="shared" si="430"/>
        <v>7.9789922254107489E-4</v>
      </c>
      <c r="AZ206" s="5">
        <f t="shared" si="431"/>
        <v>2.1992639594704456E-4</v>
      </c>
      <c r="BA206" s="5">
        <f t="shared" si="432"/>
        <v>4.0412471707241042E-5</v>
      </c>
      <c r="BB206" s="5">
        <f t="shared" si="433"/>
        <v>5.5694810840775672E-6</v>
      </c>
      <c r="BC206" s="5">
        <f t="shared" si="434"/>
        <v>6.1405043018618234E-7</v>
      </c>
      <c r="BD206" s="5">
        <f t="shared" si="435"/>
        <v>5.5829572379589586E-6</v>
      </c>
      <c r="BE206" s="5">
        <f t="shared" si="436"/>
        <v>7.7716103389211562E-6</v>
      </c>
      <c r="BF206" s="5">
        <f t="shared" si="437"/>
        <v>5.409133966616835E-6</v>
      </c>
      <c r="BG206" s="5">
        <f t="shared" si="438"/>
        <v>2.509881392472526E-6</v>
      </c>
      <c r="BH206" s="5">
        <f t="shared" si="439"/>
        <v>8.734537695624701E-7</v>
      </c>
      <c r="BI206" s="5">
        <f t="shared" si="440"/>
        <v>2.4317371804133633E-7</v>
      </c>
      <c r="BJ206" s="8">
        <f t="shared" si="441"/>
        <v>0.57645668561560648</v>
      </c>
      <c r="BK206" s="8">
        <f t="shared" si="442"/>
        <v>0.27691533330469292</v>
      </c>
      <c r="BL206" s="8">
        <f t="shared" si="443"/>
        <v>0.14282276331714999</v>
      </c>
      <c r="BM206" s="8">
        <f t="shared" si="444"/>
        <v>0.30737345949600386</v>
      </c>
      <c r="BN206" s="8">
        <f t="shared" si="445"/>
        <v>0.69202262920376756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1.25</v>
      </c>
      <c r="F207">
        <f>VLOOKUP(B207,home!$B$2:$E$405,3,FALSE)</f>
        <v>1.3332999999999999</v>
      </c>
      <c r="G207">
        <f>VLOOKUP(C207,away!$B$2:$E$405,4,FALSE)</f>
        <v>1.2</v>
      </c>
      <c r="H207">
        <f>VLOOKUP(A207,away!$A$2:$E$405,3,FALSE)</f>
        <v>0.84089999999999998</v>
      </c>
      <c r="I207">
        <f>VLOOKUP(C207,away!$B$2:$E$405,3,FALSE)</f>
        <v>1.1892</v>
      </c>
      <c r="J207">
        <f>VLOOKUP(B207,home!$B$2:$E$405,4,FALSE)</f>
        <v>0.59460000000000002</v>
      </c>
      <c r="K207" s="3">
        <f t="shared" si="390"/>
        <v>1.9999499999999997</v>
      </c>
      <c r="L207" s="3">
        <f t="shared" si="391"/>
        <v>0.59459897728800004</v>
      </c>
      <c r="M207" s="5">
        <f t="shared" si="392"/>
        <v>7.4679550653331414E-2</v>
      </c>
      <c r="N207" s="5">
        <f t="shared" si="393"/>
        <v>0.14935536732913013</v>
      </c>
      <c r="O207" s="5">
        <f t="shared" si="394"/>
        <v>4.4404384442798255E-2</v>
      </c>
      <c r="P207" s="5">
        <f t="shared" si="395"/>
        <v>8.8806548666374344E-2</v>
      </c>
      <c r="Q207" s="5">
        <f t="shared" si="396"/>
        <v>0.1493516334449469</v>
      </c>
      <c r="R207" s="5">
        <f t="shared" si="397"/>
        <v>1.3201400788395512E-2</v>
      </c>
      <c r="S207" s="5">
        <f t="shared" si="398"/>
        <v>2.6401481453213933E-2</v>
      </c>
      <c r="T207" s="5">
        <f t="shared" si="399"/>
        <v>8.8804328502657695E-2</v>
      </c>
      <c r="U207" s="5">
        <f t="shared" si="400"/>
        <v>2.6402141506751596E-2</v>
      </c>
      <c r="V207" s="5">
        <f t="shared" si="401"/>
        <v>3.4884225363605173E-3</v>
      </c>
      <c r="W207" s="5">
        <f t="shared" si="402"/>
        <v>9.9565266436073815E-2</v>
      </c>
      <c r="X207" s="5">
        <f t="shared" si="403"/>
        <v>5.9201405596296726E-2</v>
      </c>
      <c r="Y207" s="5">
        <f t="shared" si="404"/>
        <v>1.7600547610785059E-2</v>
      </c>
      <c r="Z207" s="5">
        <f t="shared" si="405"/>
        <v>2.616513135849657E-3</v>
      </c>
      <c r="AA207" s="5">
        <f t="shared" si="406"/>
        <v>5.2328954460425202E-3</v>
      </c>
      <c r="AB207" s="5">
        <f t="shared" si="407"/>
        <v>5.2327646236563696E-3</v>
      </c>
      <c r="AC207" s="5">
        <f t="shared" si="408"/>
        <v>2.5927007714457033E-4</v>
      </c>
      <c r="AD207" s="5">
        <f t="shared" si="409"/>
        <v>4.9781388652206458E-2</v>
      </c>
      <c r="AE207" s="5">
        <f t="shared" si="410"/>
        <v>2.9599962780578415E-2</v>
      </c>
      <c r="AF207" s="5">
        <f t="shared" si="411"/>
        <v>8.800053798547397E-3</v>
      </c>
      <c r="AG207" s="5">
        <f t="shared" si="412"/>
        <v>1.7441676628985544E-3</v>
      </c>
      <c r="AH207" s="5">
        <f t="shared" si="413"/>
        <v>3.889440086592059E-4</v>
      </c>
      <c r="AI207" s="5">
        <f t="shared" si="414"/>
        <v>7.7786857011797868E-4</v>
      </c>
      <c r="AJ207" s="5">
        <f t="shared" si="415"/>
        <v>7.7784912340372577E-4</v>
      </c>
      <c r="AK207" s="5">
        <f t="shared" si="416"/>
        <v>5.1855311811709352E-4</v>
      </c>
      <c r="AL207" s="5">
        <f t="shared" si="417"/>
        <v>1.2332629493477967E-5</v>
      </c>
      <c r="AM207" s="5">
        <f t="shared" si="418"/>
        <v>1.9912057646996054E-2</v>
      </c>
      <c r="AN207" s="5">
        <f t="shared" si="419"/>
        <v>1.1839689112603555E-2</v>
      </c>
      <c r="AO207" s="5">
        <f t="shared" si="420"/>
        <v>3.5199335188809719E-3</v>
      </c>
      <c r="AP207" s="5">
        <f t="shared" si="421"/>
        <v>6.9764962348279247E-4</v>
      </c>
      <c r="AQ207" s="5">
        <f t="shared" si="422"/>
        <v>1.0370543815705665E-4</v>
      </c>
      <c r="AR207" s="5">
        <f t="shared" si="423"/>
        <v>4.6253141954211785E-5</v>
      </c>
      <c r="AS207" s="5">
        <f t="shared" si="424"/>
        <v>9.2503971251325831E-5</v>
      </c>
      <c r="AT207" s="5">
        <f t="shared" si="425"/>
        <v>9.2501658652044554E-5</v>
      </c>
      <c r="AU207" s="5">
        <f t="shared" si="426"/>
        <v>6.1666230740385473E-5</v>
      </c>
      <c r="AV207" s="5">
        <f t="shared" si="427"/>
        <v>3.0832344542308487E-5</v>
      </c>
      <c r="AW207" s="5">
        <f t="shared" si="428"/>
        <v>4.0737697554842876E-7</v>
      </c>
      <c r="AX207" s="5">
        <f t="shared" si="429"/>
        <v>6.6371866151849566E-3</v>
      </c>
      <c r="AY207" s="5">
        <f t="shared" si="430"/>
        <v>3.9464643734585785E-3</v>
      </c>
      <c r="AZ207" s="5">
        <f t="shared" si="431"/>
        <v>1.1732818401809994E-3</v>
      </c>
      <c r="BA207" s="5">
        <f t="shared" si="432"/>
        <v>2.3254406074740169E-4</v>
      </c>
      <c r="BB207" s="5">
        <f t="shared" si="433"/>
        <v>3.4567615173700889E-5</v>
      </c>
      <c r="BC207" s="5">
        <f t="shared" si="434"/>
        <v>4.1107737259135411E-6</v>
      </c>
      <c r="BD207" s="5">
        <f t="shared" si="435"/>
        <v>4.5836784837218345E-6</v>
      </c>
      <c r="BE207" s="5">
        <f t="shared" si="436"/>
        <v>9.1671277835194806E-6</v>
      </c>
      <c r="BF207" s="5">
        <f t="shared" si="437"/>
        <v>9.1668986053248941E-6</v>
      </c>
      <c r="BG207" s="5">
        <f t="shared" si="438"/>
        <v>6.1111129552398377E-6</v>
      </c>
      <c r="BH207" s="5">
        <f t="shared" si="439"/>
        <v>3.0554800887079789E-6</v>
      </c>
      <c r="BI207" s="5">
        <f t="shared" si="440"/>
        <v>1.222161480682304E-6</v>
      </c>
      <c r="BJ207" s="8">
        <f t="shared" si="441"/>
        <v>0.70190531243271337</v>
      </c>
      <c r="BK207" s="8">
        <f t="shared" si="442"/>
        <v>0.19759407038937687</v>
      </c>
      <c r="BL207" s="8">
        <f t="shared" si="443"/>
        <v>9.7293865434479709E-2</v>
      </c>
      <c r="BM207" s="8">
        <f t="shared" si="444"/>
        <v>0.4756648190709597</v>
      </c>
      <c r="BN207" s="8">
        <f t="shared" si="445"/>
        <v>0.51979888532497653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1.25</v>
      </c>
      <c r="F208">
        <f>VLOOKUP(B208,home!$B$2:$E$405,3,FALSE)</f>
        <v>1.6</v>
      </c>
      <c r="G208">
        <f>VLOOKUP(C208,away!$B$2:$E$405,4,FALSE)</f>
        <v>0.5333</v>
      </c>
      <c r="H208">
        <f>VLOOKUP(A208,away!$A$2:$E$405,3,FALSE)</f>
        <v>0.84089999999999998</v>
      </c>
      <c r="I208">
        <f>VLOOKUP(C208,away!$B$2:$E$405,3,FALSE)</f>
        <v>0.39639999999999997</v>
      </c>
      <c r="J208">
        <f>VLOOKUP(B208,home!$B$2:$E$405,4,FALSE)</f>
        <v>0.79279999999999995</v>
      </c>
      <c r="K208" s="3">
        <f t="shared" si="390"/>
        <v>1.0666</v>
      </c>
      <c r="L208" s="3">
        <f t="shared" si="391"/>
        <v>0.26426621212799994</v>
      </c>
      <c r="M208" s="5">
        <f t="shared" si="392"/>
        <v>0.2642482670816087</v>
      </c>
      <c r="N208" s="5">
        <f t="shared" si="393"/>
        <v>0.28184720166924382</v>
      </c>
      <c r="O208" s="5">
        <f t="shared" si="394"/>
        <v>6.9831888603044789E-2</v>
      </c>
      <c r="P208" s="5">
        <f t="shared" si="395"/>
        <v>7.4482692384007565E-2</v>
      </c>
      <c r="Q208" s="5">
        <f t="shared" si="396"/>
        <v>0.15030911265020772</v>
      </c>
      <c r="R208" s="5">
        <f t="shared" si="397"/>
        <v>9.2271043434355472E-3</v>
      </c>
      <c r="S208" s="5">
        <f t="shared" si="398"/>
        <v>5.2485410084613651E-3</v>
      </c>
      <c r="T208" s="5">
        <f t="shared" si="399"/>
        <v>3.9721619848391225E-2</v>
      </c>
      <c r="U208" s="5">
        <f t="shared" si="400"/>
        <v>9.8416294927083543E-3</v>
      </c>
      <c r="V208" s="5">
        <f t="shared" si="401"/>
        <v>1.6437633934830687E-4</v>
      </c>
      <c r="W208" s="5">
        <f t="shared" si="402"/>
        <v>5.3439899850903853E-2</v>
      </c>
      <c r="X208" s="5">
        <f t="shared" si="403"/>
        <v>1.4122359910098029E-2</v>
      </c>
      <c r="Y208" s="5">
        <f t="shared" si="404"/>
        <v>1.8660312798749641E-3</v>
      </c>
      <c r="Z208" s="5">
        <f t="shared" si="405"/>
        <v>8.1280397124984288E-4</v>
      </c>
      <c r="AA208" s="5">
        <f t="shared" si="406"/>
        <v>8.6693671573508232E-4</v>
      </c>
      <c r="AB208" s="5">
        <f t="shared" si="407"/>
        <v>4.6233735050151936E-4</v>
      </c>
      <c r="AC208" s="5">
        <f t="shared" si="408"/>
        <v>2.8957598412339041E-6</v>
      </c>
      <c r="AD208" s="5">
        <f t="shared" si="409"/>
        <v>1.4249749295243513E-2</v>
      </c>
      <c r="AE208" s="5">
        <f t="shared" si="410"/>
        <v>3.7657272700276391E-3</v>
      </c>
      <c r="AF208" s="5">
        <f t="shared" si="411"/>
        <v>4.9757724077865919E-4</v>
      </c>
      <c r="AG208" s="5">
        <f t="shared" si="412"/>
        <v>4.383095088722602E-5</v>
      </c>
      <c r="AH208" s="5">
        <f t="shared" si="413"/>
        <v>5.3699156671197922E-5</v>
      </c>
      <c r="AI208" s="5">
        <f t="shared" si="414"/>
        <v>5.72755205054997E-5</v>
      </c>
      <c r="AJ208" s="5">
        <f t="shared" si="415"/>
        <v>3.0545035085582985E-5</v>
      </c>
      <c r="AK208" s="5">
        <f t="shared" si="416"/>
        <v>1.0859778140760938E-5</v>
      </c>
      <c r="AL208" s="5">
        <f t="shared" si="417"/>
        <v>3.2648689333652598E-8</v>
      </c>
      <c r="AM208" s="5">
        <f t="shared" si="418"/>
        <v>3.0397565196613472E-3</v>
      </c>
      <c r="AN208" s="5">
        <f t="shared" si="419"/>
        <v>8.0330494124229625E-4</v>
      </c>
      <c r="AO208" s="5">
        <f t="shared" si="420"/>
        <v>1.061431770029036E-4</v>
      </c>
      <c r="AP208" s="5">
        <f t="shared" si="421"/>
        <v>9.3500184432630591E-6</v>
      </c>
      <c r="AQ208" s="5">
        <f t="shared" si="422"/>
        <v>6.1772348933201659E-7</v>
      </c>
      <c r="AR208" s="5">
        <f t="shared" si="423"/>
        <v>2.8381745455930985E-6</v>
      </c>
      <c r="AS208" s="5">
        <f t="shared" si="424"/>
        <v>3.0271969703295985E-6</v>
      </c>
      <c r="AT208" s="5">
        <f t="shared" si="425"/>
        <v>1.6144041442767747E-6</v>
      </c>
      <c r="AU208" s="5">
        <f t="shared" si="426"/>
        <v>5.7397448676186931E-7</v>
      </c>
      <c r="AV208" s="5">
        <f t="shared" si="427"/>
        <v>1.5305029689505246E-7</v>
      </c>
      <c r="AW208" s="5">
        <f t="shared" si="428"/>
        <v>2.5562685080168541E-10</v>
      </c>
      <c r="AX208" s="5">
        <f t="shared" si="429"/>
        <v>5.4036738397846517E-4</v>
      </c>
      <c r="AY208" s="5">
        <f t="shared" si="430"/>
        <v>1.4280084172150546E-4</v>
      </c>
      <c r="AZ208" s="5">
        <f t="shared" si="431"/>
        <v>1.8868718765216155E-5</v>
      </c>
      <c r="BA208" s="5">
        <f t="shared" si="432"/>
        <v>1.6621216119307288E-6</v>
      </c>
      <c r="BB208" s="5">
        <f t="shared" si="433"/>
        <v>1.0981064562025476E-7</v>
      </c>
      <c r="BC208" s="5">
        <f t="shared" si="434"/>
        <v>5.8038486738789746E-9</v>
      </c>
      <c r="BD208" s="5">
        <f t="shared" si="435"/>
        <v>1.2500560608699928E-7</v>
      </c>
      <c r="BE208" s="5">
        <f t="shared" si="436"/>
        <v>1.3333097945239344E-7</v>
      </c>
      <c r="BF208" s="5">
        <f t="shared" si="437"/>
        <v>7.1105411341961411E-8</v>
      </c>
      <c r="BG208" s="5">
        <f t="shared" si="438"/>
        <v>2.5280343912445347E-8</v>
      </c>
      <c r="BH208" s="5">
        <f t="shared" si="439"/>
        <v>6.7410037042535514E-9</v>
      </c>
      <c r="BI208" s="5">
        <f t="shared" si="440"/>
        <v>1.4379909101913681E-9</v>
      </c>
      <c r="BJ208" s="8">
        <f t="shared" si="441"/>
        <v>0.56452609702606704</v>
      </c>
      <c r="BK208" s="8">
        <f t="shared" si="442"/>
        <v>0.34428960606367798</v>
      </c>
      <c r="BL208" s="8">
        <f t="shared" si="443"/>
        <v>9.0390845697607566E-2</v>
      </c>
      <c r="BM208" s="8">
        <f t="shared" si="444"/>
        <v>0.14993028544095988</v>
      </c>
      <c r="BN208" s="8">
        <f t="shared" si="445"/>
        <v>0.84994626673154816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1.3125</v>
      </c>
      <c r="F209">
        <f>VLOOKUP(B209,home!$B$2:$E$405,3,FALSE)</f>
        <v>1.0159</v>
      </c>
      <c r="G209">
        <f>VLOOKUP(C209,away!$B$2:$E$405,4,FALSE)</f>
        <v>0.60950000000000004</v>
      </c>
      <c r="H209">
        <f>VLOOKUP(A209,away!$A$2:$E$405,3,FALSE)</f>
        <v>1.2</v>
      </c>
      <c r="I209">
        <f>VLOOKUP(C209,away!$B$2:$E$405,3,FALSE)</f>
        <v>1.3332999999999999</v>
      </c>
      <c r="J209">
        <f>VLOOKUP(B209,home!$B$2:$E$405,4,FALSE)</f>
        <v>1.3889</v>
      </c>
      <c r="K209" s="3">
        <f t="shared" si="390"/>
        <v>0.81268825312500004</v>
      </c>
      <c r="L209" s="3">
        <f t="shared" si="391"/>
        <v>2.2221844439999998</v>
      </c>
      <c r="M209" s="5">
        <f t="shared" si="392"/>
        <v>4.8080783307959965E-2</v>
      </c>
      <c r="N209" s="5">
        <f t="shared" si="393"/>
        <v>3.9074687795427644E-2</v>
      </c>
      <c r="O209" s="5">
        <f t="shared" si="394"/>
        <v>0.10684436872228348</v>
      </c>
      <c r="P209" s="5">
        <f t="shared" si="395"/>
        <v>8.6831163373155967E-2</v>
      </c>
      <c r="Q209" s="5">
        <f t="shared" si="396"/>
        <v>1.5877769882935423E-2</v>
      </c>
      <c r="R209" s="5">
        <f t="shared" si="397"/>
        <v>0.11871394705182926</v>
      </c>
      <c r="S209" s="5">
        <f t="shared" si="398"/>
        <v>3.9203037128387845E-2</v>
      </c>
      <c r="T209" s="5">
        <f t="shared" si="399"/>
        <v>3.5283333239270791E-2</v>
      </c>
      <c r="U209" s="5">
        <f t="shared" si="400"/>
        <v>9.6477430251124888E-2</v>
      </c>
      <c r="V209" s="5">
        <f t="shared" si="401"/>
        <v>7.8664953425383044E-3</v>
      </c>
      <c r="W209" s="5">
        <f t="shared" si="402"/>
        <v>4.3012256898945092E-3</v>
      </c>
      <c r="X209" s="5">
        <f t="shared" si="403"/>
        <v>9.5581168182167445E-3</v>
      </c>
      <c r="Y209" s="5">
        <f t="shared" si="404"/>
        <v>1.0619949253688015E-2</v>
      </c>
      <c r="Z209" s="5">
        <f t="shared" si="405"/>
        <v>8.7934762141471556E-2</v>
      </c>
      <c r="AA209" s="5">
        <f t="shared" si="406"/>
        <v>7.146354823371491E-2</v>
      </c>
      <c r="AB209" s="5">
        <f t="shared" si="407"/>
        <v>2.9038793088085966E-2</v>
      </c>
      <c r="AC209" s="5">
        <f t="shared" si="408"/>
        <v>8.8790273273926551E-4</v>
      </c>
      <c r="AD209" s="5">
        <f t="shared" si="409"/>
        <v>8.7388889805418524E-4</v>
      </c>
      <c r="AE209" s="5">
        <f t="shared" si="410"/>
        <v>1.9419423150403121E-3</v>
      </c>
      <c r="AF209" s="5">
        <f t="shared" si="411"/>
        <v>2.1576770018139645E-3</v>
      </c>
      <c r="AG209" s="5">
        <f t="shared" si="412"/>
        <v>1.5982520895358504E-3</v>
      </c>
      <c r="AH209" s="5">
        <f t="shared" si="413"/>
        <v>4.8851815129404549E-2</v>
      </c>
      <c r="AI209" s="5">
        <f t="shared" si="414"/>
        <v>3.9701296299501233E-2</v>
      </c>
      <c r="AJ209" s="5">
        <f t="shared" si="415"/>
        <v>1.613238856821984E-2</v>
      </c>
      <c r="AK209" s="5">
        <f t="shared" si="416"/>
        <v>4.3702008947467683E-3</v>
      </c>
      <c r="AL209" s="5">
        <f t="shared" si="417"/>
        <v>6.4140075881992522E-5</v>
      </c>
      <c r="AM209" s="5">
        <f t="shared" si="418"/>
        <v>1.4203984839699748E-4</v>
      </c>
      <c r="AN209" s="5">
        <f t="shared" si="419"/>
        <v>3.1563874153592612E-4</v>
      </c>
      <c r="AO209" s="5">
        <f t="shared" si="420"/>
        <v>3.5070375068243587E-4</v>
      </c>
      <c r="AP209" s="5">
        <f t="shared" si="421"/>
        <v>2.5977613973965445E-4</v>
      </c>
      <c r="AQ209" s="5">
        <f t="shared" si="422"/>
        <v>1.443176241629576E-4</v>
      </c>
      <c r="AR209" s="5">
        <f t="shared" si="423"/>
        <v>2.1711548728345312E-2</v>
      </c>
      <c r="AS209" s="5">
        <f t="shared" si="424"/>
        <v>1.7644720608677267E-2</v>
      </c>
      <c r="AT209" s="5">
        <f t="shared" si="425"/>
        <v>7.1698285841723065E-3</v>
      </c>
      <c r="AU209" s="5">
        <f t="shared" si="426"/>
        <v>1.9422784890922283E-3</v>
      </c>
      <c r="AV209" s="5">
        <f t="shared" si="427"/>
        <v>3.9461672809565677E-4</v>
      </c>
      <c r="AW209" s="5">
        <f t="shared" si="428"/>
        <v>3.2175925971203982E-6</v>
      </c>
      <c r="AX209" s="5">
        <f t="shared" si="429"/>
        <v>1.923901937798261E-5</v>
      </c>
      <c r="AY209" s="5">
        <f t="shared" si="430"/>
        <v>4.275264957956751E-5</v>
      </c>
      <c r="AZ209" s="5">
        <f t="shared" si="431"/>
        <v>4.7502136417749032E-5</v>
      </c>
      <c r="BA209" s="5">
        <f t="shared" si="432"/>
        <v>3.5186169534762597E-5</v>
      </c>
      <c r="BB209" s="5">
        <f t="shared" si="433"/>
        <v>1.9547539646024038E-5</v>
      </c>
      <c r="BC209" s="5">
        <f t="shared" si="434"/>
        <v>8.6876477039735699E-6</v>
      </c>
      <c r="BD209" s="5">
        <f t="shared" si="435"/>
        <v>8.0411776398794897E-3</v>
      </c>
      <c r="BE209" s="5">
        <f t="shared" si="436"/>
        <v>6.5349706092214738E-3</v>
      </c>
      <c r="BF209" s="5">
        <f t="shared" si="437"/>
        <v>2.6554469243157078E-3</v>
      </c>
      <c r="BG209" s="5">
        <f t="shared" si="438"/>
        <v>7.1935017406276236E-4</v>
      </c>
      <c r="BH209" s="5">
        <f t="shared" si="439"/>
        <v>1.4615185908605773E-4</v>
      </c>
      <c r="BI209" s="5">
        <f t="shared" si="440"/>
        <v>2.37551798103239E-5</v>
      </c>
      <c r="BJ209" s="8">
        <f t="shared" si="441"/>
        <v>0.1226722342506555</v>
      </c>
      <c r="BK209" s="8">
        <f t="shared" si="442"/>
        <v>0.18297627461024291</v>
      </c>
      <c r="BL209" s="8">
        <f t="shared" si="443"/>
        <v>0.59857763376366968</v>
      </c>
      <c r="BM209" s="8">
        <f t="shared" si="444"/>
        <v>0.57669864957546568</v>
      </c>
      <c r="BN209" s="8">
        <f t="shared" si="445"/>
        <v>0.41542272013359172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1.3125</v>
      </c>
      <c r="F210">
        <f>VLOOKUP(B210,home!$B$2:$E$405,3,FALSE)</f>
        <v>0.76190000000000002</v>
      </c>
      <c r="G210">
        <f>VLOOKUP(C210,away!$B$2:$E$405,4,FALSE)</f>
        <v>0.45710000000000001</v>
      </c>
      <c r="H210">
        <f>VLOOKUP(A210,away!$A$2:$E$405,3,FALSE)</f>
        <v>1.2</v>
      </c>
      <c r="I210">
        <f>VLOOKUP(C210,away!$B$2:$E$405,3,FALSE)</f>
        <v>0.66669999999999996</v>
      </c>
      <c r="J210">
        <f>VLOOKUP(B210,home!$B$2:$E$405,4,FALSE)</f>
        <v>0.33329999999999999</v>
      </c>
      <c r="K210" s="3">
        <f t="shared" si="390"/>
        <v>0.45709714312499999</v>
      </c>
      <c r="L210" s="3">
        <f t="shared" si="391"/>
        <v>0.26665333199999997</v>
      </c>
      <c r="M210" s="5">
        <f t="shared" si="392"/>
        <v>0.48493012280035386</v>
      </c>
      <c r="N210" s="5">
        <f t="shared" si="393"/>
        <v>0.22166017374729718</v>
      </c>
      <c r="O210" s="5">
        <f t="shared" si="394"/>
        <v>0.12930823303188352</v>
      </c>
      <c r="P210" s="5">
        <f t="shared" si="395"/>
        <v>5.9106423901415711E-2</v>
      </c>
      <c r="Q210" s="5">
        <f t="shared" si="396"/>
        <v>5.0660116082240331E-2</v>
      </c>
      <c r="R210" s="5">
        <f t="shared" si="397"/>
        <v>1.7240235596492098E-2</v>
      </c>
      <c r="S210" s="5">
        <f t="shared" si="398"/>
        <v>1.8010684334473441E-3</v>
      </c>
      <c r="T210" s="5">
        <f t="shared" si="399"/>
        <v>1.3508688752836168E-2</v>
      </c>
      <c r="U210" s="5">
        <f t="shared" si="400"/>
        <v>7.8804624379584676E-3</v>
      </c>
      <c r="V210" s="5">
        <f t="shared" si="401"/>
        <v>2.4391764984394346E-5</v>
      </c>
      <c r="W210" s="5">
        <f t="shared" si="402"/>
        <v>7.7188647771909737E-3</v>
      </c>
      <c r="X210" s="5">
        <f t="shared" si="403"/>
        <v>2.0582610120954106E-3</v>
      </c>
      <c r="Y210" s="5">
        <f t="shared" si="404"/>
        <v>2.7442107850046671E-4</v>
      </c>
      <c r="Z210" s="5">
        <f t="shared" si="405"/>
        <v>1.5323887554232088E-3</v>
      </c>
      <c r="AA210" s="5">
        <f t="shared" si="406"/>
        <v>7.0045052226082316E-4</v>
      </c>
      <c r="AB210" s="5">
        <f t="shared" si="407"/>
        <v>1.6008696631291823E-4</v>
      </c>
      <c r="AC210" s="5">
        <f t="shared" si="408"/>
        <v>1.8581414273485874E-7</v>
      </c>
      <c r="AD210" s="5">
        <f t="shared" si="409"/>
        <v>8.8206775945554603E-4</v>
      </c>
      <c r="AE210" s="5">
        <f t="shared" si="410"/>
        <v>2.3520630710859583E-4</v>
      </c>
      <c r="AF210" s="5">
        <f t="shared" si="411"/>
        <v>3.1359272748961175E-5</v>
      </c>
      <c r="AG210" s="5">
        <f t="shared" si="412"/>
        <v>2.7873515225357669E-6</v>
      </c>
      <c r="AH210" s="5">
        <f t="shared" si="413"/>
        <v>1.0215414188823288E-4</v>
      </c>
      <c r="AI210" s="5">
        <f t="shared" si="414"/>
        <v>4.6694366415497143E-5</v>
      </c>
      <c r="AJ210" s="5">
        <f t="shared" si="415"/>
        <v>1.0671930744277845E-5</v>
      </c>
      <c r="AK210" s="5">
        <f t="shared" si="416"/>
        <v>1.6260363516124192E-6</v>
      </c>
      <c r="AL210" s="5">
        <f t="shared" si="417"/>
        <v>9.0592924390356862E-10</v>
      </c>
      <c r="AM210" s="5">
        <f t="shared" si="418"/>
        <v>8.0638130577959994E-5</v>
      </c>
      <c r="AN210" s="5">
        <f t="shared" si="419"/>
        <v>2.1502426204864118E-5</v>
      </c>
      <c r="AO210" s="5">
        <f t="shared" si="420"/>
        <v>2.8668467968055653E-6</v>
      </c>
      <c r="AP210" s="5">
        <f t="shared" si="421"/>
        <v>2.5481808356724371E-7</v>
      </c>
      <c r="AQ210" s="5">
        <f t="shared" si="422"/>
        <v>1.6987022759264987E-8</v>
      </c>
      <c r="AR210" s="5">
        <f t="shared" si="423"/>
        <v>5.447948462419614E-6</v>
      </c>
      <c r="AS210" s="5">
        <f t="shared" si="424"/>
        <v>2.490241678064242E-6</v>
      </c>
      <c r="AT210" s="5">
        <f t="shared" si="425"/>
        <v>5.6914117836698545E-7</v>
      </c>
      <c r="AU210" s="5">
        <f t="shared" si="426"/>
        <v>8.6717602222115036E-8</v>
      </c>
      <c r="AV210" s="5">
        <f t="shared" si="427"/>
        <v>9.9095920585947347E-9</v>
      </c>
      <c r="AW210" s="5">
        <f t="shared" si="428"/>
        <v>3.0672367578352655E-12</v>
      </c>
      <c r="AX210" s="5">
        <f t="shared" si="429"/>
        <v>6.1432431856876977E-6</v>
      </c>
      <c r="AY210" s="5">
        <f t="shared" si="430"/>
        <v>1.6381162647499191E-6</v>
      </c>
      <c r="AZ210" s="5">
        <f t="shared" si="431"/>
        <v>2.1840458009948001E-7</v>
      </c>
      <c r="BA210" s="5">
        <f t="shared" si="432"/>
        <v>1.9412769669195752E-8</v>
      </c>
      <c r="BB210" s="5">
        <f t="shared" si="433"/>
        <v>1.2941199289098957E-9</v>
      </c>
      <c r="BC210" s="5">
        <f t="shared" si="434"/>
        <v>6.9016278210285359E-11</v>
      </c>
      <c r="BD210" s="5">
        <f t="shared" si="435"/>
        <v>2.4211893501141123E-7</v>
      </c>
      <c r="BE210" s="5">
        <f t="shared" si="436"/>
        <v>1.1067187349018361E-7</v>
      </c>
      <c r="BF210" s="5">
        <f t="shared" si="437"/>
        <v>2.5293898598327172E-8</v>
      </c>
      <c r="BG210" s="5">
        <f t="shared" si="438"/>
        <v>3.8539229292629307E-9</v>
      </c>
      <c r="BH210" s="5">
        <f t="shared" si="439"/>
        <v>4.4040429019750435E-10</v>
      </c>
      <c r="BI210" s="5">
        <f t="shared" si="440"/>
        <v>4.026150857385455E-11</v>
      </c>
      <c r="BJ210" s="8">
        <f t="shared" si="441"/>
        <v>0.29714524588961844</v>
      </c>
      <c r="BK210" s="8">
        <f t="shared" si="442"/>
        <v>0.54586383173653796</v>
      </c>
      <c r="BL210" s="8">
        <f t="shared" si="443"/>
        <v>0.15545960140811643</v>
      </c>
      <c r="BM210" s="8">
        <f t="shared" si="444"/>
        <v>3.7094124516815978E-2</v>
      </c>
      <c r="BN210" s="8">
        <f t="shared" si="445"/>
        <v>0.96290530515968276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1.4943</v>
      </c>
      <c r="F211">
        <f>VLOOKUP(B211,home!$B$2:$E$405,3,FALSE)</f>
        <v>1.0038</v>
      </c>
      <c r="G211">
        <f>VLOOKUP(C211,away!$B$2:$E$405,4,FALSE)</f>
        <v>0.91259999999999997</v>
      </c>
      <c r="H211">
        <f>VLOOKUP(A211,away!$A$2:$E$405,3,FALSE)</f>
        <v>1.0455000000000001</v>
      </c>
      <c r="I211">
        <f>VLOOKUP(C211,away!$B$2:$E$405,3,FALSE)</f>
        <v>1.2173</v>
      </c>
      <c r="J211">
        <f>VLOOKUP(B211,home!$B$2:$E$405,4,FALSE)</f>
        <v>1.2434000000000001</v>
      </c>
      <c r="K211" s="3">
        <f t="shared" si="390"/>
        <v>1.368880233084</v>
      </c>
      <c r="L211" s="3">
        <f t="shared" si="391"/>
        <v>1.5824592023100001</v>
      </c>
      <c r="M211" s="5">
        <f t="shared" si="392"/>
        <v>5.2269647223815503E-2</v>
      </c>
      <c r="N211" s="5">
        <f t="shared" si="393"/>
        <v>7.1550886874955005E-2</v>
      </c>
      <c r="O211" s="5">
        <f t="shared" si="394"/>
        <v>8.2714584250824202E-2</v>
      </c>
      <c r="P211" s="5">
        <f t="shared" si="395"/>
        <v>0.11322635936871438</v>
      </c>
      <c r="Q211" s="5">
        <f t="shared" si="396"/>
        <v>4.8972297351377675E-2</v>
      </c>
      <c r="R211" s="5">
        <f t="shared" si="397"/>
        <v>6.5446227506481297E-2</v>
      </c>
      <c r="S211" s="5">
        <f t="shared" si="398"/>
        <v>6.1317653441383929E-2</v>
      </c>
      <c r="T211" s="5">
        <f t="shared" si="399"/>
        <v>7.7496662601949262E-2</v>
      </c>
      <c r="U211" s="5">
        <f t="shared" si="400"/>
        <v>8.9588047163540588E-2</v>
      </c>
      <c r="V211" s="5">
        <f t="shared" si="401"/>
        <v>1.4758458266041257E-2</v>
      </c>
      <c r="W211" s="5">
        <f t="shared" si="402"/>
        <v>2.2345736604337609E-2</v>
      </c>
      <c r="X211" s="5">
        <f t="shared" si="403"/>
        <v>3.5361216521929473E-2</v>
      </c>
      <c r="Y211" s="5">
        <f t="shared" si="404"/>
        <v>2.797884124500186E-2</v>
      </c>
      <c r="Z211" s="5">
        <f t="shared" si="405"/>
        <v>3.452199499136839E-2</v>
      </c>
      <c r="AA211" s="5">
        <f t="shared" si="406"/>
        <v>4.725647655030904E-2</v>
      </c>
      <c r="AB211" s="5">
        <f t="shared" si="407"/>
        <v>3.2344228317457813E-2</v>
      </c>
      <c r="AC211" s="5">
        <f t="shared" si="408"/>
        <v>1.9981081135429794E-3</v>
      </c>
      <c r="AD211" s="5">
        <f t="shared" si="409"/>
        <v>7.6471592828448315E-3</v>
      </c>
      <c r="AE211" s="5">
        <f t="shared" si="410"/>
        <v>1.2101317578668147E-2</v>
      </c>
      <c r="AF211" s="5">
        <f t="shared" si="411"/>
        <v>9.5749206812195901E-3</v>
      </c>
      <c r="AG211" s="5">
        <f t="shared" si="412"/>
        <v>5.0506404477947591E-3</v>
      </c>
      <c r="AH211" s="5">
        <f t="shared" si="413"/>
        <v>1.3657412164047665E-2</v>
      </c>
      <c r="AI211" s="5">
        <f t="shared" si="414"/>
        <v>1.869536154644582E-2</v>
      </c>
      <c r="AJ211" s="5">
        <f t="shared" si="415"/>
        <v>1.2795855435644205E-2</v>
      </c>
      <c r="AK211" s="5">
        <f t="shared" si="416"/>
        <v>5.8386645237512701E-3</v>
      </c>
      <c r="AL211" s="5">
        <f t="shared" si="417"/>
        <v>1.7313184177641101E-4</v>
      </c>
      <c r="AM211" s="5">
        <f t="shared" si="418"/>
        <v>2.0936090363062212E-3</v>
      </c>
      <c r="AN211" s="5">
        <f t="shared" si="419"/>
        <v>3.3130508855421514E-3</v>
      </c>
      <c r="AO211" s="5">
        <f t="shared" si="420"/>
        <v>2.6213839307737364E-3</v>
      </c>
      <c r="AP211" s="5">
        <f t="shared" si="421"/>
        <v>1.3827443746801532E-3</v>
      </c>
      <c r="AQ211" s="5">
        <f t="shared" si="422"/>
        <v>5.4703414003874889E-4</v>
      </c>
      <c r="AR211" s="5">
        <f t="shared" si="423"/>
        <v>4.3224595117475496E-3</v>
      </c>
      <c r="AS211" s="5">
        <f t="shared" si="424"/>
        <v>5.9169293839371369E-3</v>
      </c>
      <c r="AT211" s="5">
        <f t="shared" si="425"/>
        <v>4.0497838371127198E-3</v>
      </c>
      <c r="AU211" s="5">
        <f t="shared" si="426"/>
        <v>1.8478896809622253E-3</v>
      </c>
      <c r="AV211" s="5">
        <f t="shared" si="427"/>
        <v>6.3238491429727206E-4</v>
      </c>
      <c r="AW211" s="5">
        <f t="shared" si="428"/>
        <v>1.0417713814760562E-5</v>
      </c>
      <c r="AX211" s="5">
        <f t="shared" si="429"/>
        <v>4.776500042676047E-4</v>
      </c>
      <c r="AY211" s="5">
        <f t="shared" si="430"/>
        <v>7.5586164473668204E-4</v>
      </c>
      <c r="AZ211" s="5">
        <f t="shared" si="431"/>
        <v>5.9806010769336733E-4</v>
      </c>
      <c r="BA211" s="5">
        <f t="shared" si="432"/>
        <v>3.1546857365129298E-4</v>
      </c>
      <c r="BB211" s="5">
        <f t="shared" si="433"/>
        <v>1.2480403685352466E-4</v>
      </c>
      <c r="BC211" s="5">
        <f t="shared" si="434"/>
        <v>3.9499459320859277E-5</v>
      </c>
      <c r="BD211" s="5">
        <f t="shared" si="435"/>
        <v>1.1400193051628851E-3</v>
      </c>
      <c r="BE211" s="5">
        <f t="shared" si="436"/>
        <v>1.5605498921716296E-3</v>
      </c>
      <c r="BF211" s="5">
        <f t="shared" si="437"/>
        <v>1.0681029500675559E-3</v>
      </c>
      <c r="BG211" s="5">
        <f t="shared" si="438"/>
        <v>4.8736833841539473E-4</v>
      </c>
      <c r="BH211" s="5">
        <f t="shared" si="439"/>
        <v>1.6678722117195678E-4</v>
      </c>
      <c r="BI211" s="5">
        <f t="shared" si="440"/>
        <v>4.566234603866016E-5</v>
      </c>
      <c r="BJ211" s="8">
        <f t="shared" si="441"/>
        <v>0.33034884538394249</v>
      </c>
      <c r="BK211" s="8">
        <f t="shared" si="442"/>
        <v>0.24449921990001114</v>
      </c>
      <c r="BL211" s="8">
        <f t="shared" si="443"/>
        <v>0.38957479483958685</v>
      </c>
      <c r="BM211" s="8">
        <f t="shared" si="444"/>
        <v>0.56401940860781885</v>
      </c>
      <c r="BN211" s="8">
        <f t="shared" si="445"/>
        <v>0.43418000257616807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2</v>
      </c>
      <c r="F212">
        <f>VLOOKUP(B212,home!$B$2:$E$405,3,FALSE)</f>
        <v>1.625</v>
      </c>
      <c r="G212">
        <f>VLOOKUP(C212,away!$B$2:$E$405,4,FALSE)</f>
        <v>1</v>
      </c>
      <c r="H212">
        <f>VLOOKUP(A212,away!$A$2:$E$405,3,FALSE)</f>
        <v>1.6135999999999999</v>
      </c>
      <c r="I212">
        <f>VLOOKUP(C212,away!$B$2:$E$405,3,FALSE)</f>
        <v>0.49580000000000002</v>
      </c>
      <c r="J212">
        <f>VLOOKUP(B212,home!$B$2:$E$405,4,FALSE)</f>
        <v>0.92959999999999998</v>
      </c>
      <c r="K212" s="3">
        <f t="shared" si="390"/>
        <v>3.25</v>
      </c>
      <c r="L212" s="3">
        <f t="shared" si="391"/>
        <v>0.74370126924799995</v>
      </c>
      <c r="M212" s="5">
        <f t="shared" si="392"/>
        <v>1.8431368258093606E-2</v>
      </c>
      <c r="N212" s="5">
        <f t="shared" si="393"/>
        <v>5.9901946838804225E-2</v>
      </c>
      <c r="O212" s="5">
        <f t="shared" si="394"/>
        <v>1.3707431967521513E-2</v>
      </c>
      <c r="P212" s="5">
        <f t="shared" si="395"/>
        <v>4.4549153894444922E-2</v>
      </c>
      <c r="Q212" s="5">
        <f t="shared" si="396"/>
        <v>9.7340663613056877E-2</v>
      </c>
      <c r="R212" s="5">
        <f t="shared" si="397"/>
        <v>5.0971172761881782E-3</v>
      </c>
      <c r="S212" s="5">
        <f t="shared" si="398"/>
        <v>2.6919150614868822E-2</v>
      </c>
      <c r="T212" s="5">
        <f t="shared" si="399"/>
        <v>7.2392375078473015E-2</v>
      </c>
      <c r="U212" s="5">
        <f t="shared" si="400"/>
        <v>1.656563114761158E-2</v>
      </c>
      <c r="V212" s="5">
        <f t="shared" si="401"/>
        <v>7.2293745619896746E-3</v>
      </c>
      <c r="W212" s="5">
        <f t="shared" si="402"/>
        <v>0.10545238558081162</v>
      </c>
      <c r="X212" s="5">
        <f t="shared" si="403"/>
        <v>7.8425073001679085E-2</v>
      </c>
      <c r="Y212" s="5">
        <f t="shared" si="404"/>
        <v>2.9162413166107889E-2</v>
      </c>
      <c r="Z212" s="5">
        <f t="shared" si="405"/>
        <v>1.2635775292690189E-3</v>
      </c>
      <c r="AA212" s="5">
        <f t="shared" si="406"/>
        <v>4.106626970124312E-3</v>
      </c>
      <c r="AB212" s="5">
        <f t="shared" si="407"/>
        <v>6.673268826452008E-3</v>
      </c>
      <c r="AC212" s="5">
        <f t="shared" si="408"/>
        <v>1.0921005545167504E-3</v>
      </c>
      <c r="AD212" s="5">
        <f t="shared" si="409"/>
        <v>8.5680063284409441E-2</v>
      </c>
      <c r="AE212" s="5">
        <f t="shared" si="410"/>
        <v>6.3720371813864266E-2</v>
      </c>
      <c r="AF212" s="5">
        <f t="shared" si="411"/>
        <v>2.3694460697462661E-2</v>
      </c>
      <c r="AG212" s="5">
        <f t="shared" si="412"/>
        <v>5.8738668316166117E-3</v>
      </c>
      <c r="AH212" s="5">
        <f t="shared" si="413"/>
        <v>2.3493105307765527E-4</v>
      </c>
      <c r="AI212" s="5">
        <f t="shared" si="414"/>
        <v>7.6352592250237975E-4</v>
      </c>
      <c r="AJ212" s="5">
        <f t="shared" si="415"/>
        <v>1.2407296240663673E-3</v>
      </c>
      <c r="AK212" s="5">
        <f t="shared" si="416"/>
        <v>1.344123759405231E-3</v>
      </c>
      <c r="AL212" s="5">
        <f t="shared" si="417"/>
        <v>1.0558555391027171E-4</v>
      </c>
      <c r="AM212" s="5">
        <f t="shared" si="418"/>
        <v>5.5692041134866116E-2</v>
      </c>
      <c r="AN212" s="5">
        <f t="shared" si="419"/>
        <v>4.1418241679011758E-2</v>
      </c>
      <c r="AO212" s="5">
        <f t="shared" si="420"/>
        <v>1.5401399453350725E-2</v>
      </c>
      <c r="AP212" s="5">
        <f t="shared" si="421"/>
        <v>3.8180134405507958E-3</v>
      </c>
      <c r="AQ212" s="5">
        <f t="shared" si="422"/>
        <v>7.0986536043588747E-4</v>
      </c>
      <c r="AR212" s="5">
        <f t="shared" si="423"/>
        <v>3.4943704471924298E-5</v>
      </c>
      <c r="AS212" s="5">
        <f t="shared" si="424"/>
        <v>1.1356703953375399E-4</v>
      </c>
      <c r="AT212" s="5">
        <f t="shared" si="425"/>
        <v>1.8454643924235026E-4</v>
      </c>
      <c r="AU212" s="5">
        <f t="shared" si="426"/>
        <v>1.9992530917921274E-4</v>
      </c>
      <c r="AV212" s="5">
        <f t="shared" si="427"/>
        <v>1.6243931370811039E-4</v>
      </c>
      <c r="AW212" s="5">
        <f t="shared" si="428"/>
        <v>7.0889821940638085E-6</v>
      </c>
      <c r="AX212" s="5">
        <f t="shared" si="429"/>
        <v>3.0166522281385822E-2</v>
      </c>
      <c r="AY212" s="5">
        <f t="shared" si="430"/>
        <v>2.2434880909464706E-2</v>
      </c>
      <c r="AZ212" s="5">
        <f t="shared" si="431"/>
        <v>8.3424247038983122E-3</v>
      </c>
      <c r="BA212" s="5">
        <f t="shared" si="432"/>
        <v>2.0680906136316818E-3</v>
      </c>
      <c r="BB212" s="5">
        <f t="shared" si="433"/>
        <v>3.8451040356943911E-4</v>
      </c>
      <c r="BC212" s="5">
        <f t="shared" si="434"/>
        <v>5.7192175034730522E-5</v>
      </c>
      <c r="BD212" s="5">
        <f t="shared" si="435"/>
        <v>4.3312795613328511E-6</v>
      </c>
      <c r="BE212" s="5">
        <f t="shared" si="436"/>
        <v>1.4076658574331768E-5</v>
      </c>
      <c r="BF212" s="5">
        <f t="shared" si="437"/>
        <v>2.2874570183289125E-5</v>
      </c>
      <c r="BG212" s="5">
        <f t="shared" si="438"/>
        <v>2.4780784365229881E-5</v>
      </c>
      <c r="BH212" s="5">
        <f t="shared" si="439"/>
        <v>2.0134387296749281E-5</v>
      </c>
      <c r="BI212" s="5">
        <f t="shared" si="440"/>
        <v>1.3087351742887028E-5</v>
      </c>
      <c r="BJ212" s="8">
        <f t="shared" si="441"/>
        <v>0.80213680206148574</v>
      </c>
      <c r="BK212" s="8">
        <f t="shared" si="442"/>
        <v>0.12076161434728874</v>
      </c>
      <c r="BL212" s="8">
        <f t="shared" si="443"/>
        <v>5.0528093384808376E-2</v>
      </c>
      <c r="BM212" s="8">
        <f t="shared" si="444"/>
        <v>0.71323461354747186</v>
      </c>
      <c r="BN212" s="8">
        <f t="shared" si="445"/>
        <v>0.23902768184810932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2</v>
      </c>
      <c r="F213">
        <f>VLOOKUP(B213,home!$B$2:$E$405,3,FALSE)</f>
        <v>1</v>
      </c>
      <c r="G213">
        <f>VLOOKUP(C213,away!$B$2:$E$405,4,FALSE)</f>
        <v>0.5</v>
      </c>
      <c r="H213">
        <f>VLOOKUP(A213,away!$A$2:$E$405,3,FALSE)</f>
        <v>1.6135999999999999</v>
      </c>
      <c r="I213">
        <f>VLOOKUP(C213,away!$B$2:$E$405,3,FALSE)</f>
        <v>0.46479999999999999</v>
      </c>
      <c r="J213">
        <f>VLOOKUP(B213,home!$B$2:$E$405,4,FALSE)</f>
        <v>0.20660000000000001</v>
      </c>
      <c r="K213" s="3">
        <f t="shared" si="390"/>
        <v>1</v>
      </c>
      <c r="L213" s="3">
        <f t="shared" si="391"/>
        <v>0.154950264448</v>
      </c>
      <c r="M213" s="5">
        <f t="shared" si="392"/>
        <v>0.31507320685359658</v>
      </c>
      <c r="N213" s="5">
        <f t="shared" si="393"/>
        <v>0.31507320685359658</v>
      </c>
      <c r="O213" s="5">
        <f t="shared" si="394"/>
        <v>4.8820676722444195E-2</v>
      </c>
      <c r="P213" s="5">
        <f t="shared" si="395"/>
        <v>4.8820676722444195E-2</v>
      </c>
      <c r="Q213" s="5">
        <f t="shared" si="396"/>
        <v>0.15753660342679826</v>
      </c>
      <c r="R213" s="5">
        <f t="shared" si="397"/>
        <v>3.7823883843365225E-3</v>
      </c>
      <c r="S213" s="5">
        <f t="shared" si="398"/>
        <v>1.891194192168261E-3</v>
      </c>
      <c r="T213" s="5">
        <f t="shared" si="399"/>
        <v>2.4410338361222094E-2</v>
      </c>
      <c r="U213" s="5">
        <f t="shared" si="400"/>
        <v>3.7823883843365225E-3</v>
      </c>
      <c r="V213" s="5">
        <f t="shared" si="401"/>
        <v>3.2560115577665982E-5</v>
      </c>
      <c r="W213" s="5">
        <f t="shared" si="402"/>
        <v>5.2512201142266096E-2</v>
      </c>
      <c r="X213" s="5">
        <f t="shared" si="403"/>
        <v>8.1367794537406998E-3</v>
      </c>
      <c r="Y213" s="5">
        <f t="shared" si="404"/>
        <v>6.3039806405608715E-4</v>
      </c>
      <c r="Z213" s="5">
        <f t="shared" si="405"/>
        <v>1.9536069346599589E-4</v>
      </c>
      <c r="AA213" s="5">
        <f t="shared" si="406"/>
        <v>1.9536069346599589E-4</v>
      </c>
      <c r="AB213" s="5">
        <f t="shared" si="407"/>
        <v>9.7680346732997931E-5</v>
      </c>
      <c r="AC213" s="5">
        <f t="shared" si="408"/>
        <v>3.1532490745104918E-7</v>
      </c>
      <c r="AD213" s="5">
        <f t="shared" si="409"/>
        <v>1.3128050285566522E-2</v>
      </c>
      <c r="AE213" s="5">
        <f t="shared" si="410"/>
        <v>2.0341948634351745E-3</v>
      </c>
      <c r="AF213" s="5">
        <f t="shared" si="411"/>
        <v>1.5759951601402176E-4</v>
      </c>
      <c r="AG213" s="5">
        <f t="shared" si="412"/>
        <v>8.1400288944164937E-6</v>
      </c>
      <c r="AH213" s="5">
        <f t="shared" si="413"/>
        <v>7.567797778825182E-6</v>
      </c>
      <c r="AI213" s="5">
        <f t="shared" si="414"/>
        <v>7.567797778825182E-6</v>
      </c>
      <c r="AJ213" s="5">
        <f t="shared" si="415"/>
        <v>3.7838988894125906E-6</v>
      </c>
      <c r="AK213" s="5">
        <f t="shared" si="416"/>
        <v>1.2612996298041969E-6</v>
      </c>
      <c r="AL213" s="5">
        <f t="shared" si="417"/>
        <v>1.9543871118632488E-9</v>
      </c>
      <c r="AM213" s="5">
        <f t="shared" si="418"/>
        <v>2.6256100571133054E-3</v>
      </c>
      <c r="AN213" s="5">
        <f t="shared" si="419"/>
        <v>4.06838972687035E-4</v>
      </c>
      <c r="AO213" s="5">
        <f t="shared" si="420"/>
        <v>3.1519903202804364E-5</v>
      </c>
      <c r="AP213" s="5">
        <f t="shared" si="421"/>
        <v>1.6280057788832994E-6</v>
      </c>
      <c r="AQ213" s="5">
        <f t="shared" si="422"/>
        <v>6.3064981490209862E-8</v>
      </c>
      <c r="AR213" s="5">
        <f t="shared" si="423"/>
        <v>2.3452645342358982E-7</v>
      </c>
      <c r="AS213" s="5">
        <f t="shared" si="424"/>
        <v>2.3452645342358982E-7</v>
      </c>
      <c r="AT213" s="5">
        <f t="shared" si="425"/>
        <v>1.1726322671179489E-7</v>
      </c>
      <c r="AU213" s="5">
        <f t="shared" si="426"/>
        <v>3.9087742237264969E-8</v>
      </c>
      <c r="AV213" s="5">
        <f t="shared" si="427"/>
        <v>9.7719355593162407E-9</v>
      </c>
      <c r="AW213" s="5">
        <f t="shared" si="428"/>
        <v>8.4120222171381427E-12</v>
      </c>
      <c r="AX213" s="5">
        <f t="shared" si="429"/>
        <v>4.3760167618555072E-4</v>
      </c>
      <c r="AY213" s="5">
        <f t="shared" si="430"/>
        <v>6.7806495447839135E-5</v>
      </c>
      <c r="AZ213" s="5">
        <f t="shared" si="431"/>
        <v>5.253317200467391E-6</v>
      </c>
      <c r="BA213" s="5">
        <f t="shared" si="432"/>
        <v>2.713342964805498E-7</v>
      </c>
      <c r="BB213" s="5">
        <f t="shared" si="433"/>
        <v>1.0510830248368305E-8</v>
      </c>
      <c r="BC213" s="5">
        <f t="shared" si="434"/>
        <v>3.2573118531054136E-10</v>
      </c>
      <c r="BD213" s="5">
        <f t="shared" si="435"/>
        <v>6.056655996339464E-9</v>
      </c>
      <c r="BE213" s="5">
        <f t="shared" si="436"/>
        <v>6.056655996339464E-9</v>
      </c>
      <c r="BF213" s="5">
        <f t="shared" si="437"/>
        <v>3.0283279981697316E-9</v>
      </c>
      <c r="BG213" s="5">
        <f t="shared" si="438"/>
        <v>1.0094426660565774E-9</v>
      </c>
      <c r="BH213" s="5">
        <f t="shared" si="439"/>
        <v>2.523606665141443E-10</v>
      </c>
      <c r="BI213" s="5">
        <f t="shared" si="440"/>
        <v>5.0472133302828875E-11</v>
      </c>
      <c r="BJ213" s="8">
        <f t="shared" si="441"/>
        <v>0.57720411565904495</v>
      </c>
      <c r="BK213" s="8">
        <f t="shared" si="442"/>
        <v>0.36588576165852915</v>
      </c>
      <c r="BL213" s="8">
        <f t="shared" si="443"/>
        <v>5.6699326955119922E-2</v>
      </c>
      <c r="BM213" s="8">
        <f t="shared" si="444"/>
        <v>0.11080999951590807</v>
      </c>
      <c r="BN213" s="8">
        <f t="shared" si="445"/>
        <v>0.88910675896321634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1.6236999999999999</v>
      </c>
      <c r="F214">
        <f>VLOOKUP(B214,home!$B$2:$E$405,3,FALSE)</f>
        <v>1.2757000000000001</v>
      </c>
      <c r="G214">
        <f>VLOOKUP(C214,away!$B$2:$E$405,4,FALSE)</f>
        <v>0.86219999999999997</v>
      </c>
      <c r="H214">
        <f>VLOOKUP(A214,away!$A$2:$E$405,3,FALSE)</f>
        <v>1.1289</v>
      </c>
      <c r="I214">
        <f>VLOOKUP(C214,away!$B$2:$E$405,3,FALSE)</f>
        <v>0.53149999999999997</v>
      </c>
      <c r="J214">
        <f>VLOOKUP(B214,home!$B$2:$E$405,4,FALSE)</f>
        <v>0.75929999999999997</v>
      </c>
      <c r="K214" s="3">
        <f t="shared" si="390"/>
        <v>1.7859214963979997</v>
      </c>
      <c r="L214" s="3">
        <f t="shared" si="391"/>
        <v>0.45558785875500002</v>
      </c>
      <c r="M214" s="5">
        <f t="shared" si="392"/>
        <v>0.10629794189047943</v>
      </c>
      <c r="N214" s="5">
        <f t="shared" si="393"/>
        <v>0.1898397794450726</v>
      </c>
      <c r="O214" s="5">
        <f t="shared" si="394"/>
        <v>4.8428051735946942E-2</v>
      </c>
      <c r="P214" s="5">
        <f t="shared" si="395"/>
        <v>8.6488698623902099E-2</v>
      </c>
      <c r="Q214" s="5">
        <f t="shared" si="396"/>
        <v>0.16951947149120519</v>
      </c>
      <c r="R214" s="5">
        <f t="shared" si="397"/>
        <v>1.1031616197028212E-2</v>
      </c>
      <c r="S214" s="5">
        <f t="shared" si="398"/>
        <v>1.7592755928810083E-2</v>
      </c>
      <c r="T214" s="5">
        <f t="shared" si="399"/>
        <v>7.7231013033957435E-2</v>
      </c>
      <c r="U214" s="5">
        <f t="shared" si="400"/>
        <v>1.9701600506285034E-2</v>
      </c>
      <c r="V214" s="5">
        <f t="shared" si="401"/>
        <v>1.590471439082702E-3</v>
      </c>
      <c r="W214" s="5">
        <f t="shared" si="402"/>
        <v>0.10091615606472375</v>
      </c>
      <c r="X214" s="5">
        <f t="shared" si="403"/>
        <v>4.59761754553129E-2</v>
      </c>
      <c r="Y214" s="5">
        <f t="shared" si="404"/>
        <v>1.0473093664715095E-2</v>
      </c>
      <c r="Z214" s="5">
        <f t="shared" si="405"/>
        <v>1.67529013393702E-3</v>
      </c>
      <c r="AA214" s="5">
        <f t="shared" si="406"/>
        <v>2.9919366629016079E-3</v>
      </c>
      <c r="AB214" s="5">
        <f t="shared" si="407"/>
        <v>2.671682001068639E-3</v>
      </c>
      <c r="AC214" s="5">
        <f t="shared" si="408"/>
        <v>8.0879861429064564E-5</v>
      </c>
      <c r="AD214" s="5">
        <f t="shared" si="409"/>
        <v>4.5057083112461399E-2</v>
      </c>
      <c r="AE214" s="5">
        <f t="shared" si="410"/>
        <v>2.052746001695236E-2</v>
      </c>
      <c r="AF214" s="5">
        <f t="shared" si="411"/>
        <v>4.6760307774011004E-3</v>
      </c>
      <c r="AG214" s="5">
        <f t="shared" si="412"/>
        <v>7.1011428311621523E-4</v>
      </c>
      <c r="AH214" s="5">
        <f t="shared" si="413"/>
        <v>1.9081046122843598E-4</v>
      </c>
      <c r="AI214" s="5">
        <f t="shared" si="414"/>
        <v>3.4077250444548087E-4</v>
      </c>
      <c r="AJ214" s="5">
        <f t="shared" si="415"/>
        <v>3.0429647053528366E-4</v>
      </c>
      <c r="AK214" s="5">
        <f t="shared" si="416"/>
        <v>1.8114986933566787E-4</v>
      </c>
      <c r="AL214" s="5">
        <f t="shared" si="417"/>
        <v>2.6322970456337136E-6</v>
      </c>
      <c r="AM214" s="5">
        <f t="shared" si="418"/>
        <v>1.6093682659107215E-2</v>
      </c>
      <c r="AN214" s="5">
        <f t="shared" si="419"/>
        <v>7.3320864221451312E-3</v>
      </c>
      <c r="AO214" s="5">
        <f t="shared" si="420"/>
        <v>1.6702047766358546E-3</v>
      </c>
      <c r="AP214" s="5">
        <f t="shared" si="421"/>
        <v>2.5364167262330068E-4</v>
      </c>
      <c r="AQ214" s="5">
        <f t="shared" si="422"/>
        <v>2.888901663037156E-5</v>
      </c>
      <c r="AR214" s="5">
        <f t="shared" si="423"/>
        <v>1.7386185891823425E-5</v>
      </c>
      <c r="AS214" s="5">
        <f t="shared" si="424"/>
        <v>3.1050363124579081E-5</v>
      </c>
      <c r="AT214" s="5">
        <f t="shared" si="425"/>
        <v>2.7726755487574774E-5</v>
      </c>
      <c r="AU214" s="5">
        <f t="shared" si="426"/>
        <v>1.6505936216876998E-5</v>
      </c>
      <c r="AV214" s="5">
        <f t="shared" si="427"/>
        <v>7.3695765769737299E-6</v>
      </c>
      <c r="AW214" s="5">
        <f t="shared" si="428"/>
        <v>5.949314148396423E-8</v>
      </c>
      <c r="AX214" s="5">
        <f t="shared" si="429"/>
        <v>4.790342302851215E-3</v>
      </c>
      <c r="AY214" s="5">
        <f t="shared" si="430"/>
        <v>2.1824217924594808E-3</v>
      </c>
      <c r="AZ214" s="5">
        <f t="shared" si="431"/>
        <v>4.9714243566343188E-4</v>
      </c>
      <c r="BA214" s="5">
        <f t="shared" si="432"/>
        <v>7.5497352586716102E-5</v>
      </c>
      <c r="BB214" s="5">
        <f t="shared" si="433"/>
        <v>8.5989193016633102E-6</v>
      </c>
      <c r="BC214" s="5">
        <f t="shared" si="434"/>
        <v>7.8351264645036575E-7</v>
      </c>
      <c r="BD214" s="5">
        <f t="shared" si="435"/>
        <v>1.3201558670620369E-6</v>
      </c>
      <c r="BE214" s="5">
        <f t="shared" si="436"/>
        <v>2.3576947415820313E-6</v>
      </c>
      <c r="BF214" s="5">
        <f t="shared" si="437"/>
        <v>2.1053288604679388E-6</v>
      </c>
      <c r="BG214" s="5">
        <f t="shared" si="438"/>
        <v>1.2533173562989323E-6</v>
      </c>
      <c r="BH214" s="5">
        <f t="shared" si="439"/>
        <v>5.5958160210574378E-7</v>
      </c>
      <c r="BI214" s="5">
        <f t="shared" si="440"/>
        <v>1.9987376243789596E-7</v>
      </c>
      <c r="BJ214" s="8">
        <f t="shared" si="441"/>
        <v>0.69785966820756884</v>
      </c>
      <c r="BK214" s="8">
        <f t="shared" si="442"/>
        <v>0.21423580183320851</v>
      </c>
      <c r="BL214" s="8">
        <f t="shared" si="443"/>
        <v>8.5949751178263104E-2</v>
      </c>
      <c r="BM214" s="8">
        <f t="shared" si="444"/>
        <v>0.38593258967002497</v>
      </c>
      <c r="BN214" s="8">
        <f t="shared" si="445"/>
        <v>0.61160555938363448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1.6236999999999999</v>
      </c>
      <c r="F215">
        <f>VLOOKUP(B215,home!$B$2:$E$405,3,FALSE)</f>
        <v>1.0998000000000001</v>
      </c>
      <c r="G215">
        <f>VLOOKUP(C215,away!$B$2:$E$405,4,FALSE)</f>
        <v>0.96779999999999999</v>
      </c>
      <c r="H215">
        <f>VLOOKUP(A215,away!$A$2:$E$405,3,FALSE)</f>
        <v>1.1289</v>
      </c>
      <c r="I215">
        <f>VLOOKUP(C215,away!$B$2:$E$405,3,FALSE)</f>
        <v>1.0124</v>
      </c>
      <c r="J215">
        <f>VLOOKUP(B215,home!$B$2:$E$405,4,FALSE)</f>
        <v>0.88580000000000003</v>
      </c>
      <c r="K215" s="3">
        <f t="shared" si="390"/>
        <v>1.7282442626280001</v>
      </c>
      <c r="L215" s="3">
        <f t="shared" si="391"/>
        <v>1.0123793672879999</v>
      </c>
      <c r="M215" s="5">
        <f t="shared" si="392"/>
        <v>6.4530091446714413E-2</v>
      </c>
      <c r="N215" s="5">
        <f t="shared" si="393"/>
        <v>0.11152376030964437</v>
      </c>
      <c r="O215" s="5">
        <f t="shared" si="394"/>
        <v>6.5328933149861504E-2</v>
      </c>
      <c r="P215" s="5">
        <f t="shared" si="395"/>
        <v>0.11290435389985633</v>
      </c>
      <c r="Q215" s="5">
        <f t="shared" si="396"/>
        <v>9.6370149450921594E-2</v>
      </c>
      <c r="R215" s="5">
        <f t="shared" si="397"/>
        <v>3.3068832003928413E-2</v>
      </c>
      <c r="S215" s="5">
        <f t="shared" si="398"/>
        <v>4.9385460502834308E-2</v>
      </c>
      <c r="T215" s="5">
        <f t="shared" si="399"/>
        <v>9.7563150926573999E-2</v>
      </c>
      <c r="U215" s="5">
        <f t="shared" si="400"/>
        <v>5.7151019182598482E-2</v>
      </c>
      <c r="V215" s="5">
        <f t="shared" si="401"/>
        <v>9.6007466096884857E-3</v>
      </c>
      <c r="W215" s="5">
        <f t="shared" si="402"/>
        <v>5.5517052625719397E-2</v>
      </c>
      <c r="X215" s="5">
        <f t="shared" si="403"/>
        <v>5.6204318610920401E-2</v>
      </c>
      <c r="Y215" s="5">
        <f t="shared" si="404"/>
        <v>2.8450046257088375E-2</v>
      </c>
      <c r="Z215" s="5">
        <f t="shared" si="405"/>
        <v>1.1159401073696737E-2</v>
      </c>
      <c r="AA215" s="5">
        <f t="shared" si="406"/>
        <v>1.9286170879981131E-2</v>
      </c>
      <c r="AB215" s="5">
        <f t="shared" si="407"/>
        <v>1.6665607085695304E-2</v>
      </c>
      <c r="AC215" s="5">
        <f t="shared" si="408"/>
        <v>1.0498649434525797E-3</v>
      </c>
      <c r="AD215" s="5">
        <f t="shared" si="409"/>
        <v>2.3986756919604061E-2</v>
      </c>
      <c r="AE215" s="5">
        <f t="shared" si="410"/>
        <v>2.4283697793559812E-2</v>
      </c>
      <c r="AF215" s="5">
        <f t="shared" si="411"/>
        <v>1.229215730382854E-2</v>
      </c>
      <c r="AG215" s="5">
        <f t="shared" si="412"/>
        <v>4.1481088112848346E-3</v>
      </c>
      <c r="AH215" s="5">
        <f t="shared" si="413"/>
        <v>2.8243868495755322E-3</v>
      </c>
      <c r="AI215" s="5">
        <f t="shared" si="414"/>
        <v>4.8812303682208864E-3</v>
      </c>
      <c r="AJ215" s="5">
        <f t="shared" si="415"/>
        <v>4.2179791892216541E-3</v>
      </c>
      <c r="AK215" s="5">
        <f t="shared" si="416"/>
        <v>2.4298994445522098E-3</v>
      </c>
      <c r="AL215" s="5">
        <f t="shared" si="417"/>
        <v>7.34753789837736E-5</v>
      </c>
      <c r="AM215" s="5">
        <f t="shared" si="418"/>
        <v>8.2909950050716382E-3</v>
      </c>
      <c r="AN215" s="5">
        <f t="shared" si="419"/>
        <v>8.3936322774223922E-3</v>
      </c>
      <c r="AO215" s="5">
        <f t="shared" si="420"/>
        <v>4.2487700671325077E-3</v>
      </c>
      <c r="AP215" s="5">
        <f t="shared" si="421"/>
        <v>1.4337890507719335E-3</v>
      </c>
      <c r="AQ215" s="5">
        <f t="shared" si="422"/>
        <v>3.6288461301123802E-4</v>
      </c>
      <c r="AR215" s="5">
        <f t="shared" si="423"/>
        <v>5.718701943499652E-4</v>
      </c>
      <c r="AS215" s="5">
        <f t="shared" si="424"/>
        <v>9.883313823532869E-4</v>
      </c>
      <c r="AT215" s="5">
        <f t="shared" si="425"/>
        <v>8.5403902056363425E-4</v>
      </c>
      <c r="AU215" s="5">
        <f t="shared" si="426"/>
        <v>4.9199601244984592E-4</v>
      </c>
      <c r="AV215" s="5">
        <f t="shared" si="427"/>
        <v>2.1257232143807495E-4</v>
      </c>
      <c r="AW215" s="5">
        <f t="shared" si="428"/>
        <v>3.5709826763362692E-6</v>
      </c>
      <c r="AX215" s="5">
        <f t="shared" si="429"/>
        <v>2.3881440914987474E-3</v>
      </c>
      <c r="AY215" s="5">
        <f t="shared" si="430"/>
        <v>2.4177078043440773E-3</v>
      </c>
      <c r="AZ215" s="5">
        <f t="shared" si="431"/>
        <v>1.223818748624558E-3</v>
      </c>
      <c r="BA215" s="5">
        <f t="shared" si="432"/>
        <v>4.1298961680257397E-4</v>
      </c>
      <c r="BB215" s="5">
        <f t="shared" si="433"/>
        <v>1.0452554173877583E-4</v>
      </c>
      <c r="BC215" s="5">
        <f t="shared" si="434"/>
        <v>2.1163900362187469E-5</v>
      </c>
      <c r="BD215" s="5">
        <f t="shared" si="435"/>
        <v>9.649159758781385E-5</v>
      </c>
      <c r="BE215" s="5">
        <f t="shared" si="436"/>
        <v>1.6676104992294907E-4</v>
      </c>
      <c r="BF215" s="5">
        <f t="shared" si="437"/>
        <v>1.4410191387957913E-4</v>
      </c>
      <c r="BG215" s="5">
        <f t="shared" si="438"/>
        <v>8.3014435298698957E-5</v>
      </c>
      <c r="BH215" s="5">
        <f t="shared" si="439"/>
        <v>3.5867305380069933E-5</v>
      </c>
      <c r="BI215" s="5">
        <f t="shared" si="440"/>
        <v>1.2397492947806448E-5</v>
      </c>
      <c r="BJ215" s="8">
        <f t="shared" si="441"/>
        <v>0.53963761972592605</v>
      </c>
      <c r="BK215" s="8">
        <f t="shared" si="442"/>
        <v>0.23996170058587396</v>
      </c>
      <c r="BL215" s="8">
        <f t="shared" si="443"/>
        <v>0.20951150087980688</v>
      </c>
      <c r="BM215" s="8">
        <f t="shared" si="444"/>
        <v>0.51412996518270948</v>
      </c>
      <c r="BN215" s="8">
        <f t="shared" si="445"/>
        <v>0.4837261202609266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1.6236999999999999</v>
      </c>
      <c r="F216">
        <f>VLOOKUP(B216,home!$B$2:$E$405,3,FALSE)</f>
        <v>0.96779999999999999</v>
      </c>
      <c r="G216">
        <f>VLOOKUP(C216,away!$B$2:$E$405,4,FALSE)</f>
        <v>1.0998000000000001</v>
      </c>
      <c r="H216">
        <f>VLOOKUP(A216,away!$A$2:$E$405,3,FALSE)</f>
        <v>1.1289</v>
      </c>
      <c r="I216">
        <f>VLOOKUP(C216,away!$B$2:$E$405,3,FALSE)</f>
        <v>1.0755999999999999</v>
      </c>
      <c r="J216">
        <f>VLOOKUP(B216,home!$B$2:$E$405,4,FALSE)</f>
        <v>1.0124</v>
      </c>
      <c r="K216" s="3">
        <f t="shared" si="390"/>
        <v>1.7282442626279999</v>
      </c>
      <c r="L216" s="3">
        <f t="shared" si="391"/>
        <v>1.2293014760159999</v>
      </c>
      <c r="M216" s="5">
        <f t="shared" si="392"/>
        <v>5.1946250529405984E-2</v>
      </c>
      <c r="N216" s="5">
        <f t="shared" si="393"/>
        <v>8.977580944248259E-2</v>
      </c>
      <c r="O216" s="5">
        <f t="shared" si="394"/>
        <v>6.3857602449295683E-2</v>
      </c>
      <c r="P216" s="5">
        <f t="shared" si="395"/>
        <v>0.11036153505817498</v>
      </c>
      <c r="Q216" s="5">
        <f t="shared" si="396"/>
        <v>7.757726379587758E-2</v>
      </c>
      <c r="R216" s="5">
        <f t="shared" si="397"/>
        <v>3.925012247288108E-2</v>
      </c>
      <c r="S216" s="5">
        <f t="shared" si="398"/>
        <v>5.8616686942121396E-2</v>
      </c>
      <c r="T216" s="5">
        <f t="shared" si="399"/>
        <v>9.5365844889554893E-2</v>
      </c>
      <c r="U216" s="5">
        <f t="shared" si="400"/>
        <v>6.7833798971203035E-2</v>
      </c>
      <c r="V216" s="5">
        <f t="shared" si="401"/>
        <v>1.3837010980962544E-2</v>
      </c>
      <c r="W216" s="5">
        <f t="shared" si="402"/>
        <v>4.4690820355201444E-2</v>
      </c>
      <c r="X216" s="5">
        <f t="shared" si="403"/>
        <v>5.493849142701502E-2</v>
      </c>
      <c r="Y216" s="5">
        <f t="shared" si="404"/>
        <v>3.3767984300660976E-2</v>
      </c>
      <c r="Z216" s="5">
        <f t="shared" si="405"/>
        <v>1.6083411163240486E-2</v>
      </c>
      <c r="AA216" s="5">
        <f t="shared" si="406"/>
        <v>2.7796063066357492E-2</v>
      </c>
      <c r="AB216" s="5">
        <f t="shared" si="407"/>
        <v>2.4019193259039194E-2</v>
      </c>
      <c r="AC216" s="5">
        <f t="shared" si="408"/>
        <v>1.8373243459739671E-3</v>
      </c>
      <c r="AD216" s="5">
        <f t="shared" si="409"/>
        <v>1.9309163467753871E-2</v>
      </c>
      <c r="AE216" s="5">
        <f t="shared" si="410"/>
        <v>2.3736783151544056E-2</v>
      </c>
      <c r="AF216" s="5">
        <f t="shared" si="411"/>
        <v>1.4589831282032419E-2</v>
      </c>
      <c r="AG216" s="5">
        <f t="shared" si="412"/>
        <v>5.9784337099422847E-3</v>
      </c>
      <c r="AH216" s="5">
        <f t="shared" si="413"/>
        <v>4.9428402705859404E-3</v>
      </c>
      <c r="AI216" s="5">
        <f t="shared" si="414"/>
        <v>8.5424353387267803E-3</v>
      </c>
      <c r="AJ216" s="5">
        <f t="shared" si="415"/>
        <v>7.3817074315126177E-3</v>
      </c>
      <c r="AK216" s="5">
        <f t="shared" si="416"/>
        <v>4.2524645056367183E-3</v>
      </c>
      <c r="AL216" s="5">
        <f t="shared" si="417"/>
        <v>1.5613826457534937E-4</v>
      </c>
      <c r="AM216" s="5">
        <f t="shared" si="418"/>
        <v>6.6741901958583651E-3</v>
      </c>
      <c r="AN216" s="5">
        <f t="shared" si="419"/>
        <v>8.2045918589802019E-3</v>
      </c>
      <c r="AO216" s="5">
        <f t="shared" si="420"/>
        <v>5.0429584411766119E-3</v>
      </c>
      <c r="AP216" s="5">
        <f t="shared" si="421"/>
        <v>2.0664387517419173E-3</v>
      </c>
      <c r="AQ216" s="5">
        <f t="shared" si="422"/>
        <v>6.3506905190325062E-4</v>
      </c>
      <c r="AR216" s="5">
        <f t="shared" si="423"/>
        <v>1.215248168068523E-3</v>
      </c>
      <c r="AS216" s="5">
        <f t="shared" si="424"/>
        <v>2.1002456741336119E-3</v>
      </c>
      <c r="AT216" s="5">
        <f t="shared" si="425"/>
        <v>1.8148687682153456E-3</v>
      </c>
      <c r="AU216" s="5">
        <f t="shared" si="426"/>
        <v>1.0455121786969725E-3</v>
      </c>
      <c r="AV216" s="5">
        <f t="shared" si="427"/>
        <v>4.5172510608518549E-4</v>
      </c>
      <c r="AW216" s="5">
        <f t="shared" si="428"/>
        <v>9.2144702907331926E-6</v>
      </c>
      <c r="AX216" s="5">
        <f t="shared" si="429"/>
        <v>1.9224384856133777E-3</v>
      </c>
      <c r="AY216" s="5">
        <f t="shared" si="430"/>
        <v>2.3632564679144882E-3</v>
      </c>
      <c r="AZ216" s="5">
        <f t="shared" si="431"/>
        <v>1.4525773321058203E-3</v>
      </c>
      <c r="BA216" s="5">
        <f t="shared" si="432"/>
        <v>5.9521848612835578E-4</v>
      </c>
      <c r="BB216" s="5">
        <f t="shared" si="433"/>
        <v>1.8292574088739938E-4</v>
      </c>
      <c r="BC216" s="5">
        <f t="shared" si="434"/>
        <v>4.4974176654840041E-5</v>
      </c>
      <c r="BD216" s="5">
        <f t="shared" si="435"/>
        <v>2.4898439445539576E-4</v>
      </c>
      <c r="BE216" s="5">
        <f t="shared" si="436"/>
        <v>4.3030585120144442E-4</v>
      </c>
      <c r="BF216" s="5">
        <f t="shared" si="437"/>
        <v>3.7183680925707716E-4</v>
      </c>
      <c r="BG216" s="5">
        <f t="shared" si="438"/>
        <v>2.1420827741081523E-4</v>
      </c>
      <c r="BH216" s="5">
        <f t="shared" si="439"/>
        <v>9.2551056610667057E-5</v>
      </c>
      <c r="BI216" s="5">
        <f t="shared" si="440"/>
        <v>3.1990166517508932E-5</v>
      </c>
      <c r="BJ216" s="8">
        <f t="shared" si="441"/>
        <v>0.48891506481102964</v>
      </c>
      <c r="BK216" s="8">
        <f t="shared" si="442"/>
        <v>0.23911820258912875</v>
      </c>
      <c r="BL216" s="8">
        <f t="shared" si="443"/>
        <v>0.25589370421589114</v>
      </c>
      <c r="BM216" s="8">
        <f t="shared" si="444"/>
        <v>0.56488775703354821</v>
      </c>
      <c r="BN216" s="8">
        <f t="shared" si="445"/>
        <v>0.43276858374811789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1.6236999999999999</v>
      </c>
      <c r="F217">
        <f>VLOOKUP(B217,home!$B$2:$E$405,3,FALSE)</f>
        <v>1.0674999999999999</v>
      </c>
      <c r="G217">
        <f>VLOOKUP(C217,away!$B$2:$E$405,4,FALSE)</f>
        <v>0.96779999999999999</v>
      </c>
      <c r="H217">
        <f>VLOOKUP(A217,away!$A$2:$E$405,3,FALSE)</f>
        <v>1.1289</v>
      </c>
      <c r="I217">
        <f>VLOOKUP(C217,away!$B$2:$E$405,3,FALSE)</f>
        <v>1.0124</v>
      </c>
      <c r="J217">
        <f>VLOOKUP(B217,home!$B$2:$E$405,4,FALSE)</f>
        <v>0.7087</v>
      </c>
      <c r="K217" s="3">
        <f t="shared" si="390"/>
        <v>1.6774874980499999</v>
      </c>
      <c r="L217" s="3">
        <f t="shared" si="391"/>
        <v>0.80997206773200003</v>
      </c>
      <c r="M217" s="5">
        <f t="shared" si="392"/>
        <v>8.3120861660395964E-2</v>
      </c>
      <c r="N217" s="5">
        <f t="shared" si="393"/>
        <v>0.13943420626245778</v>
      </c>
      <c r="O217" s="5">
        <f t="shared" si="394"/>
        <v>6.7325576190736439E-2</v>
      </c>
      <c r="P217" s="5">
        <f t="shared" si="395"/>
        <v>0.11293781235897311</v>
      </c>
      <c r="Q217" s="5">
        <f t="shared" si="396"/>
        <v>0.11694956890289901</v>
      </c>
      <c r="R217" s="5">
        <f t="shared" si="397"/>
        <v>2.7265918079229554E-2</v>
      </c>
      <c r="S217" s="5">
        <f t="shared" si="398"/>
        <v>3.8362660124190845E-2</v>
      </c>
      <c r="T217" s="5">
        <f t="shared" si="399"/>
        <v>9.472588414464711E-2</v>
      </c>
      <c r="U217" s="5">
        <f t="shared" si="400"/>
        <v>4.5738236700763039E-2</v>
      </c>
      <c r="V217" s="5">
        <f t="shared" si="401"/>
        <v>5.7915597228613653E-3</v>
      </c>
      <c r="W217" s="5">
        <f t="shared" si="402"/>
        <v>6.5393813245650037E-2</v>
      </c>
      <c r="X217" s="5">
        <f t="shared" si="403"/>
        <v>5.2967162131459411E-2</v>
      </c>
      <c r="Y217" s="5">
        <f t="shared" si="404"/>
        <v>2.1450960916757137E-2</v>
      </c>
      <c r="Z217" s="5">
        <f t="shared" si="405"/>
        <v>7.3615440150816272E-3</v>
      </c>
      <c r="AA217" s="5">
        <f t="shared" si="406"/>
        <v>1.2348898051644231E-2</v>
      </c>
      <c r="AB217" s="5">
        <f t="shared" si="407"/>
        <v>1.0357561048163601E-2</v>
      </c>
      <c r="AC217" s="5">
        <f t="shared" si="408"/>
        <v>4.9181853401517321E-4</v>
      </c>
      <c r="AD217" s="5">
        <f t="shared" si="409"/>
        <v>2.7424326042348623E-2</v>
      </c>
      <c r="AE217" s="5">
        <f t="shared" si="410"/>
        <v>2.2212938070677649E-2</v>
      </c>
      <c r="AF217" s="5">
        <f t="shared" si="411"/>
        <v>8.995929689754819E-3</v>
      </c>
      <c r="AG217" s="5">
        <f t="shared" si="412"/>
        <v>2.4288172573274668E-3</v>
      </c>
      <c r="AH217" s="5">
        <f t="shared" si="413"/>
        <v>1.4906612568989486E-3</v>
      </c>
      <c r="AI217" s="5">
        <f t="shared" si="414"/>
        <v>2.5005656222754852E-3</v>
      </c>
      <c r="AJ217" s="5">
        <f t="shared" si="415"/>
        <v>2.0973337847103729E-3</v>
      </c>
      <c r="AK217" s="5">
        <f t="shared" si="416"/>
        <v>1.1727504010298471E-3</v>
      </c>
      <c r="AL217" s="5">
        <f t="shared" si="417"/>
        <v>2.6729708138112802E-5</v>
      </c>
      <c r="AM217" s="5">
        <f t="shared" si="418"/>
        <v>9.2007928156973614E-3</v>
      </c>
      <c r="AN217" s="5">
        <f t="shared" si="419"/>
        <v>7.452385181704122E-3</v>
      </c>
      <c r="AO217" s="5">
        <f t="shared" si="420"/>
        <v>3.0181119175801026E-3</v>
      </c>
      <c r="AP217" s="5">
        <f t="shared" si="421"/>
        <v>8.1486211684298241E-4</v>
      </c>
      <c r="AQ217" s="5">
        <f t="shared" si="422"/>
        <v>1.6500388842394622E-4</v>
      </c>
      <c r="AR217" s="5">
        <f t="shared" si="423"/>
        <v>2.4147879610768479E-4</v>
      </c>
      <c r="AS217" s="5">
        <f t="shared" si="424"/>
        <v>4.050776615148062E-4</v>
      </c>
      <c r="AT217" s="5">
        <f t="shared" si="425"/>
        <v>3.3975635646520857E-4</v>
      </c>
      <c r="AU217" s="5">
        <f t="shared" si="426"/>
        <v>1.8997901345113556E-4</v>
      </c>
      <c r="AV217" s="5">
        <f t="shared" si="427"/>
        <v>7.9671854989038203E-5</v>
      </c>
      <c r="AW217" s="5">
        <f t="shared" si="428"/>
        <v>1.0088371124120455E-6</v>
      </c>
      <c r="AX217" s="5">
        <f t="shared" si="429"/>
        <v>2.5723691534134301E-3</v>
      </c>
      <c r="AY217" s="5">
        <f t="shared" si="430"/>
        <v>2.0835471621602902E-3</v>
      </c>
      <c r="AZ217" s="5">
        <f t="shared" si="431"/>
        <v>8.4380750157605556E-4</v>
      </c>
      <c r="BA217" s="5">
        <f t="shared" si="432"/>
        <v>2.2782016893977685E-4</v>
      </c>
      <c r="BB217" s="5">
        <f t="shared" si="433"/>
        <v>4.6131993326801146E-5</v>
      </c>
      <c r="BC217" s="5">
        <f t="shared" si="434"/>
        <v>7.473125204701594E-6</v>
      </c>
      <c r="BD217" s="5">
        <f t="shared" si="435"/>
        <v>3.2598513299462561E-5</v>
      </c>
      <c r="BE217" s="5">
        <f t="shared" si="436"/>
        <v>5.4683598514865102E-5</v>
      </c>
      <c r="BF217" s="5">
        <f t="shared" si="437"/>
        <v>4.586552642853589E-5</v>
      </c>
      <c r="BG217" s="5">
        <f t="shared" si="438"/>
        <v>2.5646282391783607E-5</v>
      </c>
      <c r="BH217" s="5">
        <f t="shared" si="439"/>
        <v>1.0755329520919218E-5</v>
      </c>
      <c r="BI217" s="5">
        <f t="shared" si="440"/>
        <v>3.6083861617500135E-6</v>
      </c>
      <c r="BJ217" s="8">
        <f t="shared" si="441"/>
        <v>0.57841591168884876</v>
      </c>
      <c r="BK217" s="8">
        <f t="shared" si="442"/>
        <v>0.24281498927073486</v>
      </c>
      <c r="BL217" s="8">
        <f t="shared" si="443"/>
        <v>0.17172662245429676</v>
      </c>
      <c r="BM217" s="8">
        <f t="shared" si="444"/>
        <v>0.45120258564922205</v>
      </c>
      <c r="BN217" s="8">
        <f t="shared" si="445"/>
        <v>0.54703394345469181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1.6236999999999999</v>
      </c>
      <c r="F218" s="15">
        <f>VLOOKUP(B218,home!$B$2:$E$405,3,FALSE)</f>
        <v>0.74790000000000001</v>
      </c>
      <c r="G218" s="15">
        <f>VLOOKUP(C218,away!$B$2:$E$405,4,FALSE)</f>
        <v>0.78010000000000002</v>
      </c>
      <c r="H218" s="15">
        <f>VLOOKUP(A218,away!$A$2:$E$405,3,FALSE)</f>
        <v>1.1289</v>
      </c>
      <c r="I218" s="15">
        <f>VLOOKUP(C218,away!$B$2:$E$405,3,FALSE)</f>
        <v>1.7125999999999999</v>
      </c>
      <c r="J218" s="15">
        <f>VLOOKUP(B218,home!$B$2:$E$405,4,FALSE)</f>
        <v>0.69599999999999995</v>
      </c>
      <c r="K218" s="16">
        <f t="shared" si="390"/>
        <v>0.94732631592299987</v>
      </c>
      <c r="L218" s="16">
        <f t="shared" si="391"/>
        <v>1.3456144814399997</v>
      </c>
      <c r="M218" s="17">
        <f t="shared" si="392"/>
        <v>0.10096909517178987</v>
      </c>
      <c r="N218" s="17">
        <f t="shared" si="393"/>
        <v>9.565068095117045E-2</v>
      </c>
      <c r="O218" s="17">
        <f t="shared" si="394"/>
        <v>0.135865476641054</v>
      </c>
      <c r="P218" s="17">
        <f t="shared" si="395"/>
        <v>0.12870894144749206</v>
      </c>
      <c r="Q218" s="17">
        <f t="shared" si="396"/>
        <v>4.5306203600499272E-2</v>
      </c>
      <c r="R218" s="17">
        <f t="shared" si="397"/>
        <v>9.1411276447975157E-2</v>
      </c>
      <c r="S218" s="17">
        <f t="shared" si="398"/>
        <v>4.1017480597276806E-2</v>
      </c>
      <c r="T218" s="17">
        <f t="shared" si="399"/>
        <v>6.096468366390087E-2</v>
      </c>
      <c r="U218" s="17">
        <f t="shared" si="400"/>
        <v>8.6596307751279189E-2</v>
      </c>
      <c r="V218" s="17">
        <f t="shared" si="401"/>
        <v>5.8096066144863005E-3</v>
      </c>
      <c r="W218" s="17">
        <f t="shared" si="402"/>
        <v>1.4306586315106111E-2</v>
      </c>
      <c r="X218" s="17">
        <f t="shared" si="403"/>
        <v>1.9251149725578107E-2</v>
      </c>
      <c r="Y218" s="17">
        <f t="shared" si="404"/>
        <v>1.2952312927553791E-2</v>
      </c>
      <c r="Z218" s="17">
        <f t="shared" si="405"/>
        <v>4.1001445785103521E-2</v>
      </c>
      <c r="AA218" s="17">
        <f t="shared" si="406"/>
        <v>3.8841748583118729E-2</v>
      </c>
      <c r="AB218" s="17">
        <f t="shared" si="407"/>
        <v>1.8397905294626631E-2</v>
      </c>
      <c r="AC218" s="17">
        <f t="shared" si="408"/>
        <v>4.6285717197961252E-4</v>
      </c>
      <c r="AD218" s="17">
        <f t="shared" si="409"/>
        <v>3.3882514268309696E-3</v>
      </c>
      <c r="AE218" s="17">
        <f t="shared" si="410"/>
        <v>4.5592801867034936E-3</v>
      </c>
      <c r="AF218" s="17">
        <f t="shared" si="411"/>
        <v>3.0675167220853444E-3</v>
      </c>
      <c r="AG218" s="17">
        <f t="shared" si="412"/>
        <v>1.3758983077657996E-3</v>
      </c>
      <c r="AH218" s="17">
        <f t="shared" si="413"/>
        <v>1.3793034802103088E-2</v>
      </c>
      <c r="AI218" s="17">
        <f t="shared" si="414"/>
        <v>1.3066504844474042E-2</v>
      </c>
      <c r="AJ218" s="17">
        <f t="shared" si="415"/>
        <v>6.1891219481528112E-3</v>
      </c>
      <c r="AK218" s="17">
        <f t="shared" si="416"/>
        <v>1.9543726979805946E-3</v>
      </c>
      <c r="AL218" s="17">
        <f t="shared" si="417"/>
        <v>2.3600828172428836E-5</v>
      </c>
      <c r="AM218" s="17">
        <f t="shared" si="418"/>
        <v>6.4195594832012625E-4</v>
      </c>
      <c r="AN218" s="17">
        <f t="shared" si="419"/>
        <v>8.6382522050610993E-4</v>
      </c>
      <c r="AO218" s="17">
        <f t="shared" si="420"/>
        <v>5.8118786307306141E-4</v>
      </c>
      <c r="AP218" s="17">
        <f t="shared" si="421"/>
        <v>2.606849349960931E-4</v>
      </c>
      <c r="AQ218" s="17">
        <f t="shared" si="422"/>
        <v>8.7695355905996982E-5</v>
      </c>
      <c r="AR218" s="17">
        <f t="shared" si="423"/>
        <v>3.7120214745431581E-3</v>
      </c>
      <c r="AS218" s="17">
        <f t="shared" si="424"/>
        <v>3.5164956281060317E-3</v>
      </c>
      <c r="AT218" s="17">
        <f t="shared" si="425"/>
        <v>1.6656344241665108E-3</v>
      </c>
      <c r="AU218" s="17">
        <f t="shared" si="426"/>
        <v>5.2596644090672942E-4</v>
      </c>
      <c r="AV218" s="17">
        <f t="shared" si="427"/>
        <v>1.2456546269082604E-4</v>
      </c>
      <c r="AW218" s="17">
        <f t="shared" si="428"/>
        <v>8.3568959783332007E-7</v>
      </c>
      <c r="AX218" s="17">
        <f t="shared" si="429"/>
        <v>1.0135696058449344E-4</v>
      </c>
      <c r="AY218" s="17">
        <f t="shared" si="430"/>
        <v>1.3638739395723762E-4</v>
      </c>
      <c r="AZ218" s="17">
        <f t="shared" si="431"/>
        <v>9.1762426197360654E-5</v>
      </c>
      <c r="BA218" s="17">
        <f t="shared" si="432"/>
        <v>4.1158949847745902E-5</v>
      </c>
      <c r="BB218" s="17">
        <f t="shared" si="433"/>
        <v>1.3846019738997393E-5</v>
      </c>
      <c r="BC218" s="17">
        <f t="shared" si="434"/>
        <v>3.7262809342197905E-6</v>
      </c>
      <c r="BD218" s="17">
        <f t="shared" si="435"/>
        <v>8.3249164192692241E-4</v>
      </c>
      <c r="BE218" s="17">
        <f t="shared" si="436"/>
        <v>7.8864124018332058E-4</v>
      </c>
      <c r="BF218" s="17">
        <f t="shared" si="437"/>
        <v>3.7355030032390534E-4</v>
      </c>
      <c r="BG218" s="17">
        <f t="shared" si="438"/>
        <v>1.1795800993925849E-4</v>
      </c>
      <c r="BH218" s="17">
        <f t="shared" si="439"/>
        <v>2.7936181747341584E-5</v>
      </c>
      <c r="BI218" s="17">
        <f t="shared" si="440"/>
        <v>5.2929360271328936E-6</v>
      </c>
      <c r="BJ218" s="18">
        <f t="shared" si="441"/>
        <v>0.26364615118125545</v>
      </c>
      <c r="BK218" s="18">
        <f t="shared" si="442"/>
        <v>0.27712796922515431</v>
      </c>
      <c r="BL218" s="18">
        <f t="shared" si="443"/>
        <v>0.41780630275132541</v>
      </c>
      <c r="BM218" s="18">
        <f t="shared" si="444"/>
        <v>0.4015346429784985</v>
      </c>
      <c r="BN218" s="18">
        <f t="shared" si="445"/>
        <v>0.59791167425998082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1.2513000000000001</v>
      </c>
      <c r="F223" s="10">
        <f>VLOOKUP(B223,home!$B$2:$E$405,3,FALSE)</f>
        <v>0.89910000000000001</v>
      </c>
      <c r="G223" s="10">
        <f>VLOOKUP(C223,away!$B$2:$E$405,4,FALSE)</f>
        <v>1.3985000000000001</v>
      </c>
      <c r="H223" s="10">
        <f>VLOOKUP(A223,away!$A$2:$E$405,3,FALSE)</f>
        <v>0.94869999999999999</v>
      </c>
      <c r="I223" s="10">
        <f>VLOOKUP(C223,away!$B$2:$E$405,3,FALSE)</f>
        <v>1.4494</v>
      </c>
      <c r="J223" s="10">
        <f>VLOOKUP(B223,home!$B$2:$E$405,4,FALSE)</f>
        <v>0.79059999999999997</v>
      </c>
      <c r="K223" s="12">
        <f t="shared" si="446"/>
        <v>1.5733737962550003</v>
      </c>
      <c r="L223" s="12">
        <f t="shared" si="447"/>
        <v>1.087111193668</v>
      </c>
      <c r="M223" s="13">
        <f t="shared" si="448"/>
        <v>6.9914305787091041E-2</v>
      </c>
      <c r="N223" s="13">
        <f t="shared" si="449"/>
        <v>0.11000133670876837</v>
      </c>
      <c r="O223" s="13">
        <f t="shared" si="450"/>
        <v>7.6004624418674102E-2</v>
      </c>
      <c r="P223" s="13">
        <f t="shared" si="451"/>
        <v>0.11958368445454477</v>
      </c>
      <c r="Q223" s="13">
        <f t="shared" si="452"/>
        <v>8.6536610365299721E-2</v>
      </c>
      <c r="R223" s="13">
        <f t="shared" si="453"/>
        <v>4.1312738988036404E-2</v>
      </c>
      <c r="S223" s="13">
        <f t="shared" si="454"/>
        <v>5.1134948086563589E-2</v>
      </c>
      <c r="T223" s="13">
        <f t="shared" si="455"/>
        <v>9.4074917790203591E-2</v>
      </c>
      <c r="U223" s="13">
        <f t="shared" si="456"/>
        <v>6.5000380975298797E-2</v>
      </c>
      <c r="V223" s="13">
        <f t="shared" si="457"/>
        <v>9.7180961237584747E-3</v>
      </c>
      <c r="W223" s="13">
        <f t="shared" si="458"/>
        <v>4.5384811721830468E-2</v>
      </c>
      <c r="X223" s="13">
        <f t="shared" si="459"/>
        <v>4.9338336845316556E-2</v>
      </c>
      <c r="Y223" s="13">
        <f t="shared" si="460"/>
        <v>2.6818129130752967E-2</v>
      </c>
      <c r="Z223" s="13">
        <f t="shared" si="461"/>
        <v>1.4970513664992925E-2</v>
      </c>
      <c r="AA223" s="13">
        <f t="shared" si="462"/>
        <v>2.3554213916977276E-2</v>
      </c>
      <c r="AB223" s="13">
        <f t="shared" si="463"/>
        <v>1.8529791484178455E-2</v>
      </c>
      <c r="AC223" s="13">
        <f t="shared" si="464"/>
        <v>1.0388840732230399E-3</v>
      </c>
      <c r="AD223" s="13">
        <f t="shared" si="465"/>
        <v>1.785181837777372E-2</v>
      </c>
      <c r="AE223" s="13">
        <f t="shared" si="466"/>
        <v>1.9406911585805927E-2</v>
      </c>
      <c r="AF223" s="13">
        <f t="shared" si="467"/>
        <v>1.0548735409727408E-2</v>
      </c>
      <c r="AG223" s="13">
        <f t="shared" si="468"/>
        <v>3.8225494476522206E-3</v>
      </c>
      <c r="AH223" s="13">
        <f t="shared" si="469"/>
        <v>4.0686532450433912E-3</v>
      </c>
      <c r="AI223" s="13">
        <f t="shared" si="470"/>
        <v>6.4015124017991467E-3</v>
      </c>
      <c r="AJ223" s="13">
        <f t="shared" si="471"/>
        <v>5.0359859346960955E-3</v>
      </c>
      <c r="AK223" s="13">
        <f t="shared" si="472"/>
        <v>2.6411627693198598E-3</v>
      </c>
      <c r="AL223" s="13">
        <f t="shared" si="473"/>
        <v>7.1077633567861014E-5</v>
      </c>
      <c r="AM223" s="13">
        <f t="shared" si="474"/>
        <v>5.6175166502185148E-3</v>
      </c>
      <c r="AN223" s="13">
        <f t="shared" si="475"/>
        <v>6.1068652310689144E-3</v>
      </c>
      <c r="AO223" s="13">
        <f t="shared" si="476"/>
        <v>3.3194207754584665E-3</v>
      </c>
      <c r="AP223" s="13">
        <f t="shared" si="477"/>
        <v>1.2028598271650039E-3</v>
      </c>
      <c r="AQ223" s="13">
        <f t="shared" si="478"/>
        <v>3.2691059563115792E-4</v>
      </c>
      <c r="AR223" s="13">
        <f t="shared" si="479"/>
        <v>8.8461569716806097E-4</v>
      </c>
      <c r="AS223" s="13">
        <f t="shared" si="480"/>
        <v>1.3918311576800759E-3</v>
      </c>
      <c r="AT223" s="13">
        <f t="shared" si="481"/>
        <v>1.0949353361525466E-3</v>
      </c>
      <c r="AU223" s="13">
        <f t="shared" si="482"/>
        <v>5.7424752216535886E-4</v>
      </c>
      <c r="AV223" s="13">
        <f t="shared" si="483"/>
        <v>2.2587650098483469E-4</v>
      </c>
      <c r="AW223" s="13">
        <f t="shared" si="484"/>
        <v>3.3770410507332485E-6</v>
      </c>
      <c r="AX223" s="13">
        <f t="shared" si="485"/>
        <v>1.4730755829133297E-3</v>
      </c>
      <c r="AY223" s="13">
        <f t="shared" si="486"/>
        <v>1.6013969553040949E-3</v>
      </c>
      <c r="AZ223" s="13">
        <f t="shared" si="487"/>
        <v>8.7044827780846754E-4</v>
      </c>
      <c r="BA223" s="13">
        <f t="shared" si="488"/>
        <v>3.1542468877153934E-4</v>
      </c>
      <c r="BB223" s="13">
        <f t="shared" si="489"/>
        <v>8.5725427480696386E-5</v>
      </c>
      <c r="BC223" s="13">
        <f t="shared" si="490"/>
        <v>1.8638614359247892E-5</v>
      </c>
      <c r="BD223" s="13">
        <f t="shared" si="491"/>
        <v>1.6027927108097005E-4</v>
      </c>
      <c r="BE223" s="13">
        <f t="shared" si="492"/>
        <v>2.5217920520165016E-4</v>
      </c>
      <c r="BF223" s="13">
        <f t="shared" si="493"/>
        <v>1.9838607671234453E-4</v>
      </c>
      <c r="BG223" s="13">
        <f t="shared" si="494"/>
        <v>1.0404515154701238E-4</v>
      </c>
      <c r="BH223" s="13">
        <f t="shared" si="495"/>
        <v>4.0925478767862451E-5</v>
      </c>
      <c r="BI223" s="13">
        <f t="shared" si="496"/>
        <v>1.287821517850901E-5</v>
      </c>
      <c r="BJ223" s="14">
        <f t="shared" si="497"/>
        <v>0.48472244000931042</v>
      </c>
      <c r="BK223" s="14">
        <f t="shared" si="498"/>
        <v>0.25306239311405287</v>
      </c>
      <c r="BL223" s="14">
        <f t="shared" si="499"/>
        <v>0.24748926374666275</v>
      </c>
      <c r="BM223" s="14">
        <f t="shared" si="500"/>
        <v>0.49529328989835131</v>
      </c>
      <c r="BN223" s="14">
        <f t="shared" si="501"/>
        <v>0.50335330072241447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1.1861999999999999</v>
      </c>
      <c r="F224" s="10">
        <f>VLOOKUP(B224,home!$B$2:$E$405,3,FALSE)</f>
        <v>0.36130000000000001</v>
      </c>
      <c r="G224" s="10">
        <f>VLOOKUP(C224,away!$B$2:$E$405,4,FALSE)</f>
        <v>0.90790000000000004</v>
      </c>
      <c r="H224" s="10">
        <f>VLOOKUP(A224,away!$A$2:$E$405,3,FALSE)</f>
        <v>1.0607</v>
      </c>
      <c r="I224" s="10">
        <f>VLOOKUP(C224,away!$B$2:$E$405,3,FALSE)</f>
        <v>1.5954999999999999</v>
      </c>
      <c r="J224" s="10">
        <f>VLOOKUP(B224,home!$B$2:$E$405,4,FALSE)</f>
        <v>0.74080000000000001</v>
      </c>
      <c r="K224" s="12">
        <f t="shared" si="446"/>
        <v>0.38910238907400002</v>
      </c>
      <c r="L224" s="12">
        <f t="shared" si="447"/>
        <v>1.2536905464799999</v>
      </c>
      <c r="M224" s="13">
        <f t="shared" si="448"/>
        <v>0.1934390243997467</v>
      </c>
      <c r="N224" s="13">
        <f t="shared" si="449"/>
        <v>7.5267586534085204E-2</v>
      </c>
      <c r="O224" s="13">
        <f t="shared" si="450"/>
        <v>0.24251267621027645</v>
      </c>
      <c r="P224" s="13">
        <f t="shared" si="451"/>
        <v>9.436226169414795E-2</v>
      </c>
      <c r="Q224" s="13">
        <f t="shared" si="452"/>
        <v>1.4643398870123293E-2</v>
      </c>
      <c r="R224" s="13">
        <f t="shared" si="453"/>
        <v>0.1520179247831944</v>
      </c>
      <c r="S224" s="13">
        <f t="shared" si="454"/>
        <v>1.1507807770000475E-2</v>
      </c>
      <c r="T224" s="13">
        <f t="shared" si="455"/>
        <v>1.8358290731809484E-2</v>
      </c>
      <c r="U224" s="13">
        <f t="shared" si="456"/>
        <v>5.9150537715212559E-2</v>
      </c>
      <c r="V224" s="13">
        <f t="shared" si="457"/>
        <v>6.2374106528364039E-4</v>
      </c>
      <c r="W224" s="13">
        <f t="shared" si="458"/>
        <v>1.8992604948428291E-3</v>
      </c>
      <c r="X224" s="13">
        <f t="shared" si="459"/>
        <v>2.3810849276873812E-3</v>
      </c>
      <c r="Y224" s="13">
        <f t="shared" si="460"/>
        <v>1.4925718321038423E-3</v>
      </c>
      <c r="Z224" s="13">
        <f t="shared" si="461"/>
        <v>6.3527811732066175E-2</v>
      </c>
      <c r="AA224" s="13">
        <f t="shared" si="462"/>
        <v>2.4718823317590233E-2</v>
      </c>
      <c r="AB224" s="13">
        <f t="shared" si="463"/>
        <v>4.8090766039862298E-3</v>
      </c>
      <c r="AC224" s="13">
        <f t="shared" si="464"/>
        <v>1.9016850986480206E-5</v>
      </c>
      <c r="AD224" s="13">
        <f t="shared" si="465"/>
        <v>1.8475169900430301E-4</v>
      </c>
      <c r="AE224" s="13">
        <f t="shared" si="466"/>
        <v>2.3162145848781309E-4</v>
      </c>
      <c r="AF224" s="13">
        <f t="shared" si="467"/>
        <v>1.451908164340405E-4</v>
      </c>
      <c r="AG224" s="13">
        <f t="shared" si="468"/>
        <v>6.0674784666356551E-5</v>
      </c>
      <c r="AH224" s="13">
        <f t="shared" si="469"/>
        <v>1.9911054251763139E-2</v>
      </c>
      <c r="AI224" s="13">
        <f t="shared" si="470"/>
        <v>7.7474387783430616E-3</v>
      </c>
      <c r="AJ224" s="13">
        <f t="shared" si="471"/>
        <v>1.5072734689289189E-3</v>
      </c>
      <c r="AK224" s="13">
        <f t="shared" si="472"/>
        <v>1.9549456924936598E-4</v>
      </c>
      <c r="AL224" s="13">
        <f t="shared" si="473"/>
        <v>3.7106743583994462E-7</v>
      </c>
      <c r="AM224" s="13">
        <f t="shared" si="474"/>
        <v>1.4377465493610973E-5</v>
      </c>
      <c r="AN224" s="13">
        <f t="shared" si="475"/>
        <v>1.8024892571682481E-5</v>
      </c>
      <c r="AO224" s="13">
        <f t="shared" si="476"/>
        <v>1.1298818709217951E-5</v>
      </c>
      <c r="AP224" s="13">
        <f t="shared" si="477"/>
        <v>4.7217407340459683E-6</v>
      </c>
      <c r="AQ224" s="13">
        <f t="shared" si="478"/>
        <v>1.4799004303007404E-6</v>
      </c>
      <c r="AR224" s="13">
        <f t="shared" si="479"/>
        <v>4.9924600971771723E-3</v>
      </c>
      <c r="AS224" s="13">
        <f t="shared" si="480"/>
        <v>1.9425781511682517E-3</v>
      </c>
      <c r="AT224" s="13">
        <f t="shared" si="481"/>
        <v>3.7793089979126039E-4</v>
      </c>
      <c r="AU224" s="13">
        <f t="shared" si="482"/>
        <v>4.9017938671221983E-5</v>
      </c>
      <c r="AV224" s="13">
        <f t="shared" si="483"/>
        <v>4.7682492611138203E-6</v>
      </c>
      <c r="AW224" s="13">
        <f t="shared" si="484"/>
        <v>5.0281079235229984E-9</v>
      </c>
      <c r="AX224" s="13">
        <f t="shared" si="485"/>
        <v>9.3238436206550422E-7</v>
      </c>
      <c r="AY224" s="13">
        <f t="shared" si="486"/>
        <v>1.1689214604073081E-6</v>
      </c>
      <c r="AZ224" s="13">
        <f t="shared" si="487"/>
        <v>7.3273289224511882E-7</v>
      </c>
      <c r="BA224" s="13">
        <f t="shared" si="488"/>
        <v>3.0620676670088473E-7</v>
      </c>
      <c r="BB224" s="13">
        <f t="shared" si="489"/>
        <v>9.5972132170276449E-8</v>
      </c>
      <c r="BC224" s="13">
        <f t="shared" si="490"/>
        <v>2.4063870965480941E-8</v>
      </c>
      <c r="BD224" s="13">
        <f t="shared" si="491"/>
        <v>1.0431666712516067E-3</v>
      </c>
      <c r="BE224" s="13">
        <f t="shared" si="492"/>
        <v>4.0589864398637206E-4</v>
      </c>
      <c r="BF224" s="13">
        <f t="shared" si="493"/>
        <v>7.8968066048497191E-5</v>
      </c>
      <c r="BG224" s="13">
        <f t="shared" si="494"/>
        <v>1.024222105334123E-5</v>
      </c>
      <c r="BH224" s="13">
        <f t="shared" si="495"/>
        <v>9.9631817031977309E-7</v>
      </c>
      <c r="BI224" s="13">
        <f t="shared" si="496"/>
        <v>7.7533956069852038E-8</v>
      </c>
      <c r="BJ224" s="14">
        <f t="shared" si="497"/>
        <v>0.11471759524866798</v>
      </c>
      <c r="BK224" s="14">
        <f t="shared" si="498"/>
        <v>0.29995339176906149</v>
      </c>
      <c r="BL224" s="14">
        <f t="shared" si="499"/>
        <v>0.52147640448907928</v>
      </c>
      <c r="BM224" s="14">
        <f t="shared" si="500"/>
        <v>0.22743116685394868</v>
      </c>
      <c r="BN224" s="14">
        <f t="shared" si="501"/>
        <v>0.77224287249157408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1.4847999999999999</v>
      </c>
      <c r="F229" s="10">
        <f>VLOOKUP(B229,home!$B$2:$E$405,3,FALSE)</f>
        <v>1.1225000000000001</v>
      </c>
      <c r="G229" s="10">
        <f>VLOOKUP(C229,away!$B$2:$E$405,4,FALSE)</f>
        <v>1.1225000000000001</v>
      </c>
      <c r="H229" s="10">
        <f>VLOOKUP(A229,away!$A$2:$E$405,3,FALSE)</f>
        <v>1.1818</v>
      </c>
      <c r="I229" s="10">
        <f>VLOOKUP(C229,away!$B$2:$E$405,3,FALSE)</f>
        <v>1.1282000000000001</v>
      </c>
      <c r="J229" s="10">
        <f>VLOOKUP(B229,home!$B$2:$E$405,4,FALSE)</f>
        <v>0.70509999999999995</v>
      </c>
      <c r="K229" s="12">
        <f t="shared" si="446"/>
        <v>1.8708572800000001</v>
      </c>
      <c r="L229" s="12">
        <f t="shared" si="447"/>
        <v>0.94011459647600004</v>
      </c>
      <c r="M229" s="13">
        <f t="shared" si="448"/>
        <v>6.0146509000449398E-2</v>
      </c>
      <c r="N229" s="13">
        <f t="shared" si="449"/>
        <v>0.11252553423007627</v>
      </c>
      <c r="O229" s="13">
        <f t="shared" si="450"/>
        <v>5.6544611038397585E-2</v>
      </c>
      <c r="P229" s="13">
        <f t="shared" si="451"/>
        <v>0.10578689720595447</v>
      </c>
      <c r="Q229" s="13">
        <f t="shared" si="452"/>
        <v>0.10525960745011373</v>
      </c>
      <c r="R229" s="13">
        <f t="shared" si="453"/>
        <v>2.6579207094627758E-2</v>
      </c>
      <c r="S229" s="13">
        <f t="shared" si="454"/>
        <v>4.6515033899887558E-2</v>
      </c>
      <c r="T229" s="13">
        <f t="shared" si="455"/>
        <v>9.8956093383185825E-2</v>
      </c>
      <c r="U229" s="13">
        <f t="shared" si="456"/>
        <v>4.9725903089611993E-2</v>
      </c>
      <c r="V229" s="13">
        <f t="shared" si="457"/>
        <v>9.0901758823278399E-3</v>
      </c>
      <c r="W229" s="13">
        <f t="shared" si="458"/>
        <v>6.5641900962662508E-2</v>
      </c>
      <c r="X229" s="13">
        <f t="shared" si="459"/>
        <v>6.1710909235431016E-2</v>
      </c>
      <c r="Y229" s="13">
        <f t="shared" si="460"/>
        <v>2.9007663267017144E-2</v>
      </c>
      <c r="Z229" s="13">
        <f t="shared" si="461"/>
        <v>8.3291668508060062E-3</v>
      </c>
      <c r="AA229" s="13">
        <f t="shared" si="462"/>
        <v>1.558268243916509E-2</v>
      </c>
      <c r="AB229" s="13">
        <f t="shared" si="463"/>
        <v>1.4576487441620089E-2</v>
      </c>
      <c r="AC229" s="13">
        <f t="shared" si="464"/>
        <v>9.9924908114853842E-4</v>
      </c>
      <c r="AD229" s="13">
        <f t="shared" si="465"/>
        <v>3.0701657072259046E-2</v>
      </c>
      <c r="AE229" s="13">
        <f t="shared" si="466"/>
        <v>2.8863075949631344E-2</v>
      </c>
      <c r="AF229" s="13">
        <f t="shared" si="467"/>
        <v>1.3567299499721906E-2</v>
      </c>
      <c r="AG229" s="13">
        <f t="shared" si="468"/>
        <v>4.2516054314833667E-3</v>
      </c>
      <c r="AH229" s="13">
        <f t="shared" si="469"/>
        <v>1.9575928332316904E-3</v>
      </c>
      <c r="AI229" s="13">
        <f t="shared" si="470"/>
        <v>3.6623768033273341E-3</v>
      </c>
      <c r="AJ229" s="13">
        <f t="shared" si="471"/>
        <v>3.4258921523040364E-3</v>
      </c>
      <c r="AK229" s="13">
        <f t="shared" si="472"/>
        <v>2.1364517578776254E-3</v>
      </c>
      <c r="AL229" s="13">
        <f t="shared" si="473"/>
        <v>7.0299980223168191E-5</v>
      </c>
      <c r="AM229" s="13">
        <f t="shared" si="474"/>
        <v>1.148768372833987E-2</v>
      </c>
      <c r="AN229" s="13">
        <f t="shared" si="475"/>
        <v>1.0799739152712146E-2</v>
      </c>
      <c r="AO229" s="13">
        <f t="shared" si="476"/>
        <v>5.0764962077990191E-3</v>
      </c>
      <c r="AP229" s="13">
        <f t="shared" si="477"/>
        <v>1.5908293946356401E-3</v>
      </c>
      <c r="AQ229" s="13">
        <f t="shared" si="478"/>
        <v>3.7389048360001093E-4</v>
      </c>
      <c r="AR229" s="13">
        <f t="shared" si="479"/>
        <v>3.6807231929558427E-4</v>
      </c>
      <c r="AS229" s="13">
        <f t="shared" si="480"/>
        <v>6.8861077812062824E-4</v>
      </c>
      <c r="AT229" s="13">
        <f t="shared" si="481"/>
        <v>6.441462436667213E-4</v>
      </c>
      <c r="AU229" s="13">
        <f t="shared" si="482"/>
        <v>4.0170189644951317E-4</v>
      </c>
      <c r="AV229" s="13">
        <f t="shared" si="483"/>
        <v>1.878817293405945E-4</v>
      </c>
      <c r="AW229" s="13">
        <f t="shared" si="484"/>
        <v>3.4345841074100086E-6</v>
      </c>
      <c r="AX229" s="13">
        <f t="shared" si="485"/>
        <v>3.581969455583694E-3</v>
      </c>
      <c r="AY229" s="13">
        <f t="shared" si="486"/>
        <v>3.3674617693254215E-3</v>
      </c>
      <c r="AZ229" s="13">
        <f t="shared" si="487"/>
        <v>1.5828999812088629E-3</v>
      </c>
      <c r="BA229" s="13">
        <f t="shared" si="488"/>
        <v>4.9603579236534622E-4</v>
      </c>
      <c r="BB229" s="13">
        <f t="shared" si="489"/>
        <v>1.1658262219430005E-4</v>
      </c>
      <c r="BC229" s="13">
        <f t="shared" si="490"/>
        <v>2.1920204964061684E-5</v>
      </c>
      <c r="BD229" s="13">
        <f t="shared" si="491"/>
        <v>5.7671693321425578E-5</v>
      </c>
      <c r="BE229" s="13">
        <f t="shared" si="492"/>
        <v>1.0789550730031642E-4</v>
      </c>
      <c r="BF229" s="13">
        <f t="shared" si="493"/>
        <v>1.0092854765604509E-4</v>
      </c>
      <c r="BG229" s="13">
        <f t="shared" si="494"/>
        <v>6.2940969380712966E-5</v>
      </c>
      <c r="BH229" s="13">
        <f t="shared" si="495"/>
        <v>2.9438392694040993E-5</v>
      </c>
      <c r="BI229" s="13">
        <f t="shared" si="496"/>
        <v>1.1015006256629086E-5</v>
      </c>
      <c r="BJ229" s="14">
        <f t="shared" si="497"/>
        <v>0.58898085527431054</v>
      </c>
      <c r="BK229" s="14">
        <f t="shared" si="498"/>
        <v>0.22597562681931641</v>
      </c>
      <c r="BL229" s="14">
        <f t="shared" si="499"/>
        <v>0.17685150773364541</v>
      </c>
      <c r="BM229" s="14">
        <f t="shared" si="500"/>
        <v>0.5299307634732412</v>
      </c>
      <c r="BN229" s="14">
        <f t="shared" si="501"/>
        <v>0.4668423660196192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1.4847999999999999</v>
      </c>
      <c r="F230" s="10">
        <f>VLOOKUP(B230,home!$B$2:$E$405,3,FALSE)</f>
        <v>1.6837</v>
      </c>
      <c r="G230" s="10">
        <f>VLOOKUP(C230,away!$B$2:$E$405,4,FALSE)</f>
        <v>2.0205000000000002</v>
      </c>
      <c r="H230" s="10">
        <f>VLOOKUP(A230,away!$A$2:$E$405,3,FALSE)</f>
        <v>1.1818</v>
      </c>
      <c r="I230" s="10">
        <f>VLOOKUP(C230,away!$B$2:$E$405,3,FALSE)</f>
        <v>0.33850000000000002</v>
      </c>
      <c r="J230" s="10">
        <f>VLOOKUP(B230,home!$B$2:$E$405,4,FALSE)</f>
        <v>0.42309999999999998</v>
      </c>
      <c r="K230" s="12">
        <f t="shared" si="446"/>
        <v>5.0511646540799999</v>
      </c>
      <c r="L230" s="12">
        <f t="shared" si="447"/>
        <v>0.16925662782999998</v>
      </c>
      <c r="M230" s="13">
        <f t="shared" si="448"/>
        <v>5.4050515962733876E-3</v>
      </c>
      <c r="N230" s="13">
        <f t="shared" si="449"/>
        <v>2.7301805576574814E-2</v>
      </c>
      <c r="O230" s="13">
        <f t="shared" si="450"/>
        <v>9.1484080643239188E-4</v>
      </c>
      <c r="P230" s="13">
        <f t="shared" si="451"/>
        <v>4.6210115455613404E-3</v>
      </c>
      <c r="Q230" s="13">
        <f t="shared" si="452"/>
        <v>6.8952957660479486E-2</v>
      </c>
      <c r="R230" s="13">
        <f t="shared" si="453"/>
        <v>7.7421434949012194E-5</v>
      </c>
      <c r="S230" s="13">
        <f t="shared" si="454"/>
        <v>9.8767547931151813E-4</v>
      </c>
      <c r="T230" s="13">
        <f t="shared" si="455"/>
        <v>1.1670745092517521E-2</v>
      </c>
      <c r="U230" s="13">
        <f t="shared" si="456"/>
        <v>3.9106841568260434E-4</v>
      </c>
      <c r="V230" s="13">
        <f t="shared" si="457"/>
        <v>9.3822925787776678E-5</v>
      </c>
      <c r="W230" s="13">
        <f t="shared" si="458"/>
        <v>0.1160975808429629</v>
      </c>
      <c r="X230" s="13">
        <f t="shared" si="459"/>
        <v>1.9650285032700703E-2</v>
      </c>
      <c r="Y230" s="13">
        <f t="shared" si="460"/>
        <v>1.6629704902666206E-3</v>
      </c>
      <c r="Z230" s="13">
        <f t="shared" si="461"/>
        <v>4.3680303337431708E-6</v>
      </c>
      <c r="AA230" s="13">
        <f t="shared" si="462"/>
        <v>2.2063640429752767E-5</v>
      </c>
      <c r="AB230" s="13">
        <f t="shared" si="463"/>
        <v>5.5723540339548836E-5</v>
      </c>
      <c r="AC230" s="13">
        <f t="shared" si="464"/>
        <v>5.0133289153357087E-6</v>
      </c>
      <c r="AD230" s="13">
        <f t="shared" si="465"/>
        <v>0.1466069991945424</v>
      </c>
      <c r="AE230" s="13">
        <f t="shared" si="466"/>
        <v>2.4814206299943763E-2</v>
      </c>
      <c r="AF230" s="13">
        <f t="shared" si="467"/>
        <v>2.0999844403032106E-3</v>
      </c>
      <c r="AG230" s="13">
        <f t="shared" si="468"/>
        <v>1.1847876162039713E-4</v>
      </c>
      <c r="AH230" s="13">
        <f t="shared" si="469"/>
        <v>1.848295211371295E-7</v>
      </c>
      <c r="AI230" s="13">
        <f t="shared" si="470"/>
        <v>9.3360434419840077E-7</v>
      </c>
      <c r="AJ230" s="13">
        <f t="shared" si="471"/>
        <v>2.3578946321552509E-6</v>
      </c>
      <c r="AK230" s="13">
        <f t="shared" si="472"/>
        <v>3.9700380079958545E-6</v>
      </c>
      <c r="AL230" s="13">
        <f t="shared" si="473"/>
        <v>1.7144443775845186E-7</v>
      </c>
      <c r="AM230" s="13">
        <f t="shared" si="474"/>
        <v>0.1481072184744415</v>
      </c>
      <c r="AN230" s="13">
        <f t="shared" si="475"/>
        <v>2.5068128356265037E-2</v>
      </c>
      <c r="AO230" s="13">
        <f t="shared" si="476"/>
        <v>2.1214734357955099E-3</v>
      </c>
      <c r="AP230" s="13">
        <f t="shared" si="477"/>
        <v>1.19691146591224E-4</v>
      </c>
      <c r="AQ230" s="13">
        <f t="shared" si="478"/>
        <v>5.0646299632841907E-6</v>
      </c>
      <c r="AR230" s="13">
        <f t="shared" si="479"/>
        <v>6.2567242942208539E-9</v>
      </c>
      <c r="AS230" s="13">
        <f t="shared" si="480"/>
        <v>3.1603744605292008E-8</v>
      </c>
      <c r="AT230" s="13">
        <f t="shared" si="481"/>
        <v>7.9817858843411254E-8</v>
      </c>
      <c r="AU230" s="13">
        <f t="shared" si="482"/>
        <v>1.3439104911806188E-7</v>
      </c>
      <c r="AV230" s="13">
        <f t="shared" si="483"/>
        <v>1.6970782928247084E-7</v>
      </c>
      <c r="AW230" s="13">
        <f t="shared" si="484"/>
        <v>4.0715344000822594E-9</v>
      </c>
      <c r="AX230" s="13">
        <f t="shared" si="485"/>
        <v>0.12468565782870057</v>
      </c>
      <c r="AY230" s="13">
        <f t="shared" si="486"/>
        <v>2.1103873982851091E-2</v>
      </c>
      <c r="AZ230" s="13">
        <f t="shared" si="487"/>
        <v>1.7859852722433231E-3</v>
      </c>
      <c r="BA230" s="13">
        <f t="shared" si="488"/>
        <v>1.0076328151131645E-4</v>
      </c>
      <c r="BB230" s="13">
        <f t="shared" si="489"/>
        <v>4.2637133094225994E-6</v>
      </c>
      <c r="BC230" s="13">
        <f t="shared" si="490"/>
        <v>1.443323473573518E-7</v>
      </c>
      <c r="BD230" s="13">
        <f t="shared" si="491"/>
        <v>1.7649867588364293E-10</v>
      </c>
      <c r="BE230" s="13">
        <f t="shared" si="492"/>
        <v>8.9152387311537923E-10</v>
      </c>
      <c r="BF230" s="13">
        <f t="shared" si="493"/>
        <v>2.251616938074454E-9</v>
      </c>
      <c r="BG230" s="13">
        <f t="shared" si="494"/>
        <v>3.7910959640431716E-9</v>
      </c>
      <c r="BH230" s="13">
        <f t="shared" si="495"/>
        <v>4.7873624834500531E-9</v>
      </c>
      <c r="BI230" s="13">
        <f t="shared" si="496"/>
        <v>4.8363512325343111E-9</v>
      </c>
      <c r="BJ230" s="14">
        <f t="shared" si="497"/>
        <v>0.7420782778459315</v>
      </c>
      <c r="BK230" s="14">
        <f t="shared" si="498"/>
        <v>3.221662030313821E-2</v>
      </c>
      <c r="BL230" s="14">
        <f t="shared" si="499"/>
        <v>1.4690027159941074E-3</v>
      </c>
      <c r="BM230" s="14">
        <f t="shared" si="500"/>
        <v>0.64739131036381037</v>
      </c>
      <c r="BN230" s="14">
        <f t="shared" si="501"/>
        <v>0.10727308862027043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1.3654999999999999</v>
      </c>
      <c r="F231" s="10">
        <f>VLOOKUP(B231,home!$B$2:$E$405,3,FALSE)</f>
        <v>1.0741000000000001</v>
      </c>
      <c r="G231" s="10">
        <f>VLOOKUP(C231,away!$B$2:$E$405,4,FALSE)</f>
        <v>1.0462</v>
      </c>
      <c r="H231" s="10">
        <f>VLOOKUP(A231,away!$A$2:$E$405,3,FALSE)</f>
        <v>1.2</v>
      </c>
      <c r="I231" s="10">
        <f>VLOOKUP(C231,away!$B$2:$E$405,3,FALSE)</f>
        <v>1.25</v>
      </c>
      <c r="J231" s="10">
        <f>VLOOKUP(B231,home!$B$2:$E$405,4,FALSE)</f>
        <v>1.0556000000000001</v>
      </c>
      <c r="K231" s="12">
        <f t="shared" si="446"/>
        <v>1.5344443300099999</v>
      </c>
      <c r="L231" s="12">
        <f t="shared" si="447"/>
        <v>1.5834000000000001</v>
      </c>
      <c r="M231" s="13">
        <f t="shared" si="448"/>
        <v>4.4252459373522589E-2</v>
      </c>
      <c r="N231" s="13">
        <f t="shared" si="449"/>
        <v>6.7902935374699602E-2</v>
      </c>
      <c r="O231" s="13">
        <f t="shared" si="450"/>
        <v>7.0069344172035669E-2</v>
      </c>
      <c r="P231" s="13">
        <f t="shared" si="451"/>
        <v>0.10751750787229934</v>
      </c>
      <c r="Q231" s="13">
        <f t="shared" si="452"/>
        <v>5.2096637088371638E-2</v>
      </c>
      <c r="R231" s="13">
        <f t="shared" si="453"/>
        <v>5.5473899781000653E-2</v>
      </c>
      <c r="S231" s="13">
        <f t="shared" si="454"/>
        <v>6.530718666670661E-2</v>
      </c>
      <c r="T231" s="13">
        <f t="shared" si="455"/>
        <v>8.2489815165727662E-2</v>
      </c>
      <c r="U231" s="13">
        <f t="shared" si="456"/>
        <v>8.5121610982499415E-2</v>
      </c>
      <c r="V231" s="13">
        <f t="shared" si="457"/>
        <v>1.7630321960156032E-2</v>
      </c>
      <c r="W231" s="13">
        <f t="shared" si="458"/>
        <v>2.6646463130946839E-2</v>
      </c>
      <c r="X231" s="13">
        <f t="shared" si="459"/>
        <v>4.2192009721541225E-2</v>
      </c>
      <c r="Y231" s="13">
        <f t="shared" si="460"/>
        <v>3.3403414096544196E-2</v>
      </c>
      <c r="Z231" s="13">
        <f t="shared" si="461"/>
        <v>2.9279124304412152E-2</v>
      </c>
      <c r="AA231" s="13">
        <f t="shared" si="462"/>
        <v>4.4927186276563204E-2</v>
      </c>
      <c r="AB231" s="13">
        <f t="shared" si="463"/>
        <v>3.4469133122687755E-2</v>
      </c>
      <c r="AC231" s="13">
        <f t="shared" si="464"/>
        <v>2.6772075311994096E-3</v>
      </c>
      <c r="AD231" s="13">
        <f t="shared" si="465"/>
        <v>1.0221878566525476E-2</v>
      </c>
      <c r="AE231" s="13">
        <f t="shared" si="466"/>
        <v>1.618532252223644E-2</v>
      </c>
      <c r="AF231" s="13">
        <f t="shared" si="467"/>
        <v>1.2813919840854593E-2</v>
      </c>
      <c r="AG231" s="13">
        <f t="shared" si="468"/>
        <v>6.7631868920030556E-3</v>
      </c>
      <c r="AH231" s="13">
        <f t="shared" si="469"/>
        <v>1.159014135590155E-2</v>
      </c>
      <c r="AI231" s="13">
        <f t="shared" si="470"/>
        <v>1.7784426687577543E-2</v>
      </c>
      <c r="AJ231" s="13">
        <f t="shared" si="471"/>
        <v>1.3644606346615948E-2</v>
      </c>
      <c r="AK231" s="13">
        <f t="shared" si="472"/>
        <v>6.9789629479277649E-3</v>
      </c>
      <c r="AL231" s="13">
        <f t="shared" si="473"/>
        <v>2.6018592944801385E-4</v>
      </c>
      <c r="AM231" s="13">
        <f t="shared" si="474"/>
        <v>3.1369807216911493E-3</v>
      </c>
      <c r="AN231" s="13">
        <f t="shared" si="475"/>
        <v>4.9670952747257659E-3</v>
      </c>
      <c r="AO231" s="13">
        <f t="shared" si="476"/>
        <v>3.9324493290003896E-3</v>
      </c>
      <c r="AP231" s="13">
        <f t="shared" si="477"/>
        <v>2.0755467558464065E-3</v>
      </c>
      <c r="AQ231" s="13">
        <f t="shared" si="478"/>
        <v>8.2160518330179995E-4</v>
      </c>
      <c r="AR231" s="13">
        <f t="shared" si="479"/>
        <v>3.6703659645869009E-3</v>
      </c>
      <c r="AS231" s="13">
        <f t="shared" si="480"/>
        <v>5.6319722434220541E-3</v>
      </c>
      <c r="AT231" s="13">
        <f t="shared" si="481"/>
        <v>4.3209739378463358E-3</v>
      </c>
      <c r="AU231" s="13">
        <f t="shared" si="482"/>
        <v>2.2100979863497634E-3</v>
      </c>
      <c r="AV231" s="13">
        <f t="shared" si="483"/>
        <v>8.4781808098022856E-4</v>
      </c>
      <c r="AW231" s="13">
        <f t="shared" si="484"/>
        <v>1.7559942250618508E-5</v>
      </c>
      <c r="AX231" s="13">
        <f t="shared" si="485"/>
        <v>8.0225371362494316E-4</v>
      </c>
      <c r="AY231" s="13">
        <f t="shared" si="486"/>
        <v>1.270288530153735E-3</v>
      </c>
      <c r="AZ231" s="13">
        <f t="shared" si="487"/>
        <v>1.0056874293227123E-3</v>
      </c>
      <c r="BA231" s="13">
        <f t="shared" si="488"/>
        <v>5.3080182519652766E-4</v>
      </c>
      <c r="BB231" s="13">
        <f t="shared" si="489"/>
        <v>2.1011790250404549E-4</v>
      </c>
      <c r="BC231" s="13">
        <f t="shared" si="490"/>
        <v>6.6540137364981081E-5</v>
      </c>
      <c r="BD231" s="13">
        <f t="shared" si="491"/>
        <v>9.6860957805448313E-4</v>
      </c>
      <c r="BE231" s="13">
        <f t="shared" si="492"/>
        <v>1.4862774750390799E-3</v>
      </c>
      <c r="BF231" s="13">
        <f t="shared" si="493"/>
        <v>1.1403050221976481E-3</v>
      </c>
      <c r="BG231" s="13">
        <f t="shared" si="494"/>
        <v>5.8324485859770261E-4</v>
      </c>
      <c r="BH231" s="13">
        <f t="shared" si="495"/>
        <v>2.2373919157068231E-4</v>
      </c>
      <c r="BI231" s="13">
        <f t="shared" si="496"/>
        <v>6.8663066781330862E-5</v>
      </c>
      <c r="BJ231" s="14">
        <f t="shared" si="497"/>
        <v>0.36953494920218327</v>
      </c>
      <c r="BK231" s="14">
        <f t="shared" si="498"/>
        <v>0.23891515786348572</v>
      </c>
      <c r="BL231" s="14">
        <f t="shared" si="499"/>
        <v>0.36121137907823575</v>
      </c>
      <c r="BM231" s="14">
        <f t="shared" si="500"/>
        <v>0.60037509819848389</v>
      </c>
      <c r="BN231" s="14">
        <f t="shared" si="501"/>
        <v>0.39731278366192951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1.2939000000000001</v>
      </c>
      <c r="F232" s="10">
        <f>VLOOKUP(B232,home!$B$2:$E$405,3,FALSE)</f>
        <v>0.72460000000000002</v>
      </c>
      <c r="G232" s="10">
        <f>VLOOKUP(C232,away!$B$2:$E$405,4,FALSE)</f>
        <v>0.91779999999999995</v>
      </c>
      <c r="H232" s="10">
        <f>VLOOKUP(A232,away!$A$2:$E$405,3,FALSE)</f>
        <v>1.1342000000000001</v>
      </c>
      <c r="I232" s="10">
        <f>VLOOKUP(C232,away!$B$2:$E$405,3,FALSE)</f>
        <v>1.7634000000000001</v>
      </c>
      <c r="J232" s="10">
        <f>VLOOKUP(B232,home!$B$2:$E$405,4,FALSE)</f>
        <v>1.3775999999999999</v>
      </c>
      <c r="K232" s="12">
        <f t="shared" si="446"/>
        <v>0.86049251293200002</v>
      </c>
      <c r="L232" s="12">
        <f t="shared" si="447"/>
        <v>2.7552665105280001</v>
      </c>
      <c r="M232" s="13">
        <f t="shared" si="448"/>
        <v>2.6896502391199704E-2</v>
      </c>
      <c r="N232" s="13">
        <f t="shared" si="449"/>
        <v>2.3144238931684977E-2</v>
      </c>
      <c r="O232" s="13">
        <f t="shared" si="450"/>
        <v>7.4107032288808827E-2</v>
      </c>
      <c r="P232" s="13">
        <f t="shared" si="451"/>
        <v>6.3768546440129956E-2</v>
      </c>
      <c r="Q232" s="13">
        <f t="shared" si="452"/>
        <v>9.957722159112118E-3</v>
      </c>
      <c r="R232" s="13">
        <f t="shared" si="453"/>
        <v>0.10209231212998607</v>
      </c>
      <c r="S232" s="13">
        <f t="shared" si="454"/>
        <v>3.779699174210762E-2</v>
      </c>
      <c r="T232" s="13">
        <f t="shared" si="455"/>
        <v>2.7436178386144188E-2</v>
      </c>
      <c r="U232" s="13">
        <f t="shared" si="456"/>
        <v>8.784967021576981E-2</v>
      </c>
      <c r="V232" s="13">
        <f t="shared" si="457"/>
        <v>9.9569295836622086E-3</v>
      </c>
      <c r="W232" s="13">
        <f t="shared" si="458"/>
        <v>2.8561817879243492E-3</v>
      </c>
      <c r="X232" s="13">
        <f t="shared" si="459"/>
        <v>7.8695420282479459E-3</v>
      </c>
      <c r="Y232" s="13">
        <f t="shared" si="460"/>
        <v>1.0841342801812081E-2</v>
      </c>
      <c r="Z232" s="13">
        <f t="shared" si="461"/>
        <v>9.3763842864707375E-2</v>
      </c>
      <c r="AA232" s="13">
        <f t="shared" si="462"/>
        <v>8.0683084768813224E-2</v>
      </c>
      <c r="AB232" s="13">
        <f t="shared" si="463"/>
        <v>3.4713595181910833E-2</v>
      </c>
      <c r="AC232" s="13">
        <f t="shared" si="464"/>
        <v>1.4754216861590284E-3</v>
      </c>
      <c r="AD232" s="13">
        <f t="shared" si="465"/>
        <v>6.1443076102040892E-4</v>
      </c>
      <c r="AE232" s="13">
        <f t="shared" si="466"/>
        <v>1.6929204988777656E-3</v>
      </c>
      <c r="AF232" s="13">
        <f t="shared" si="467"/>
        <v>2.3322235777721314E-3</v>
      </c>
      <c r="AG232" s="13">
        <f t="shared" si="468"/>
        <v>2.1419658396331161E-3</v>
      </c>
      <c r="AH232" s="13">
        <f t="shared" si="469"/>
        <v>6.4586094035884514E-2</v>
      </c>
      <c r="AI232" s="13">
        <f t="shared" si="470"/>
        <v>5.5575850357400716E-2</v>
      </c>
      <c r="AJ232" s="13">
        <f t="shared" si="471"/>
        <v>2.3911301566186267E-2</v>
      </c>
      <c r="AK232" s="13">
        <f t="shared" si="472"/>
        <v>6.8584986573874971E-3</v>
      </c>
      <c r="AL232" s="13">
        <f t="shared" si="473"/>
        <v>1.399222767989206E-4</v>
      </c>
      <c r="AM232" s="13">
        <f t="shared" si="474"/>
        <v>1.057426139146346E-4</v>
      </c>
      <c r="AN232" s="13">
        <f t="shared" si="475"/>
        <v>2.913490828546848E-4</v>
      </c>
      <c r="AO232" s="13">
        <f t="shared" si="476"/>
        <v>4.0137218543128035E-4</v>
      </c>
      <c r="AP232" s="13">
        <f t="shared" si="477"/>
        <v>3.6862911359208039E-4</v>
      </c>
      <c r="AQ232" s="13">
        <f t="shared" si="478"/>
        <v>2.5391786287147034E-4</v>
      </c>
      <c r="AR232" s="13">
        <f t="shared" si="479"/>
        <v>3.5590380388576946E-2</v>
      </c>
      <c r="AS232" s="13">
        <f t="shared" si="480"/>
        <v>3.0625255856772345E-2</v>
      </c>
      <c r="AT232" s="13">
        <f t="shared" si="481"/>
        <v>1.3176401685689744E-2</v>
      </c>
      <c r="AU232" s="13">
        <f t="shared" si="482"/>
        <v>3.7793983326402034E-3</v>
      </c>
      <c r="AV232" s="13">
        <f t="shared" si="483"/>
        <v>8.1303599215614461E-4</v>
      </c>
      <c r="AW232" s="13">
        <f t="shared" si="484"/>
        <v>9.2149943226861249E-6</v>
      </c>
      <c r="AX232" s="13">
        <f t="shared" si="485"/>
        <v>1.5165121261900362E-5</v>
      </c>
      <c r="AY232" s="13">
        <f t="shared" si="486"/>
        <v>4.1783950741010194E-5</v>
      </c>
      <c r="AZ232" s="13">
        <f t="shared" si="487"/>
        <v>5.7562960077128497E-5</v>
      </c>
      <c r="BA232" s="13">
        <f t="shared" si="488"/>
        <v>5.2867098715790812E-5</v>
      </c>
      <c r="BB232" s="13">
        <f t="shared" si="489"/>
        <v>3.6415736650099071E-5</v>
      </c>
      <c r="BC232" s="13">
        <f t="shared" si="490"/>
        <v>2.0067011929645005E-5</v>
      </c>
      <c r="BD232" s="13">
        <f t="shared" si="491"/>
        <v>1.6343497196933097E-2</v>
      </c>
      <c r="BE232" s="13">
        <f t="shared" si="492"/>
        <v>1.4063456973086056E-2</v>
      </c>
      <c r="BF232" s="13">
        <f t="shared" si="493"/>
        <v>6.05074971564094E-3</v>
      </c>
      <c r="BG232" s="13">
        <f t="shared" si="494"/>
        <v>1.735541609311486E-3</v>
      </c>
      <c r="BH232" s="13">
        <f t="shared" si="495"/>
        <v>3.7335514017362186E-4</v>
      </c>
      <c r="BI232" s="13">
        <f t="shared" si="496"/>
        <v>6.4253860556815826E-5</v>
      </c>
      <c r="BJ232" s="14">
        <f t="shared" si="497"/>
        <v>9.0531619510268807E-2</v>
      </c>
      <c r="BK232" s="14">
        <f t="shared" si="498"/>
        <v>0.14007609807079843</v>
      </c>
      <c r="BL232" s="14">
        <f t="shared" si="499"/>
        <v>0.65299276595368516</v>
      </c>
      <c r="BM232" s="14">
        <f t="shared" si="500"/>
        <v>0.67736540310211979</v>
      </c>
      <c r="BN232" s="14">
        <f t="shared" si="501"/>
        <v>0.29996635434092167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1.6092</v>
      </c>
      <c r="F234" s="10">
        <f>VLOOKUP(B234,home!$B$2:$E$405,3,FALSE)</f>
        <v>0.62139999999999995</v>
      </c>
      <c r="G234" s="10">
        <f>VLOOKUP(C234,away!$B$2:$E$405,4,FALSE)</f>
        <v>0.87</v>
      </c>
      <c r="H234" s="10">
        <f>VLOOKUP(A234,away!$A$2:$E$405,3,FALSE)</f>
        <v>1.1609</v>
      </c>
      <c r="I234" s="10">
        <f>VLOOKUP(C234,away!$B$2:$E$405,3,FALSE)</f>
        <v>1.0337000000000001</v>
      </c>
      <c r="J234" s="10">
        <f>VLOOKUP(B234,home!$B$2:$E$405,4,FALSE)</f>
        <v>2.4119000000000002</v>
      </c>
      <c r="K234" s="12">
        <f t="shared" si="446"/>
        <v>0.86996248559999989</v>
      </c>
      <c r="L234" s="12">
        <f t="shared" si="447"/>
        <v>2.8943338577270006</v>
      </c>
      <c r="M234" s="13">
        <f t="shared" si="448"/>
        <v>2.318392001711873E-2</v>
      </c>
      <c r="N234" s="13">
        <f t="shared" si="449"/>
        <v>2.0169140684044202E-2</v>
      </c>
      <c r="O234" s="13">
        <f t="shared" si="450"/>
        <v>6.7102004660381492E-2</v>
      </c>
      <c r="P234" s="13">
        <f t="shared" si="451"/>
        <v>5.8376226763088256E-2</v>
      </c>
      <c r="Q234" s="13">
        <f t="shared" si="452"/>
        <v>8.7731978809535861E-3</v>
      </c>
      <c r="R234" s="13">
        <f t="shared" si="453"/>
        <v>9.7107802004948576E-2</v>
      </c>
      <c r="S234" s="13">
        <f t="shared" si="454"/>
        <v>3.6747278378497193E-2</v>
      </c>
      <c r="T234" s="13">
        <f t="shared" si="455"/>
        <v>2.5392563667382743E-2</v>
      </c>
      <c r="U234" s="13">
        <f t="shared" si="456"/>
        <v>8.4480144803377719E-2</v>
      </c>
      <c r="V234" s="13">
        <f t="shared" si="457"/>
        <v>1.0280916226828845E-2</v>
      </c>
      <c r="W234" s="13">
        <f t="shared" si="458"/>
        <v>2.5441176783916786E-3</v>
      </c>
      <c r="X234" s="13">
        <f t="shared" si="459"/>
        <v>7.363525934610848E-3</v>
      </c>
      <c r="Y234" s="13">
        <f t="shared" si="460"/>
        <v>1.065625121239752E-2</v>
      </c>
      <c r="Z234" s="13">
        <f t="shared" si="461"/>
        <v>9.3687466397457522E-2</v>
      </c>
      <c r="AA234" s="13">
        <f t="shared" si="462"/>
        <v>8.1504581136698617E-2</v>
      </c>
      <c r="AB234" s="13">
        <f t="shared" si="463"/>
        <v>3.5452963996734588E-2</v>
      </c>
      <c r="AC234" s="13">
        <f t="shared" si="464"/>
        <v>1.6179346950022967E-3</v>
      </c>
      <c r="AD234" s="13">
        <f t="shared" si="465"/>
        <v>5.5332173478813134E-4</v>
      </c>
      <c r="AE234" s="13">
        <f t="shared" si="466"/>
        <v>1.6014978312135287E-3</v>
      </c>
      <c r="AF234" s="13">
        <f t="shared" si="467"/>
        <v>2.3176346979788391E-3</v>
      </c>
      <c r="AG234" s="13">
        <f t="shared" si="468"/>
        <v>2.2360028587343479E-3</v>
      </c>
      <c r="AH234" s="13">
        <f t="shared" si="469"/>
        <v>6.7790701509705495E-2</v>
      </c>
      <c r="AI234" s="13">
        <f t="shared" si="470"/>
        <v>5.8975367185951054E-2</v>
      </c>
      <c r="AJ234" s="13">
        <f t="shared" si="471"/>
        <v>2.5653178513131321E-2</v>
      </c>
      <c r="AK234" s="13">
        <f t="shared" si="472"/>
        <v>7.4391009809414129E-3</v>
      </c>
      <c r="AL234" s="13">
        <f t="shared" si="473"/>
        <v>1.6295591526123659E-4</v>
      </c>
      <c r="AM234" s="13">
        <f t="shared" si="474"/>
        <v>9.6273830346557373E-5</v>
      </c>
      <c r="AN234" s="13">
        <f t="shared" si="475"/>
        <v>2.786486067851062E-4</v>
      </c>
      <c r="AO234" s="13">
        <f t="shared" si="476"/>
        <v>4.032510485132953E-4</v>
      </c>
      <c r="AP234" s="13">
        <f t="shared" si="477"/>
        <v>3.8904772095864793E-4</v>
      </c>
      <c r="AQ234" s="13">
        <f t="shared" si="478"/>
        <v>2.8150849776053529E-4</v>
      </c>
      <c r="AR234" s="13">
        <f t="shared" si="479"/>
        <v>3.924178452372111E-2</v>
      </c>
      <c r="AS234" s="13">
        <f t="shared" si="480"/>
        <v>3.4138880403636024E-2</v>
      </c>
      <c r="AT234" s="13">
        <f t="shared" si="481"/>
        <v>1.4849772625774159E-2</v>
      </c>
      <c r="AU234" s="13">
        <f t="shared" si="482"/>
        <v>4.306248368037776E-3</v>
      </c>
      <c r="AV234" s="13">
        <f t="shared" si="483"/>
        <v>9.365686334672714E-4</v>
      </c>
      <c r="AW234" s="13">
        <f t="shared" si="484"/>
        <v>1.1397688396205973E-5</v>
      </c>
      <c r="AX234" s="13">
        <f t="shared" si="485"/>
        <v>1.3959103457753952E-5</v>
      </c>
      <c r="AY234" s="13">
        <f t="shared" si="486"/>
        <v>4.040230576129131E-5</v>
      </c>
      <c r="AZ234" s="13">
        <f t="shared" si="487"/>
        <v>5.8468880747572066E-5</v>
      </c>
      <c r="BA234" s="13">
        <f t="shared" si="488"/>
        <v>5.6409487057033399E-5</v>
      </c>
      <c r="BB234" s="13">
        <f t="shared" si="489"/>
        <v>4.0816972071546192E-5</v>
      </c>
      <c r="BC234" s="13">
        <f t="shared" si="490"/>
        <v>2.3627588847314716E-5</v>
      </c>
      <c r="BD234" s="13">
        <f t="shared" si="491"/>
        <v>1.8929804264105569E-2</v>
      </c>
      <c r="BE234" s="13">
        <f t="shared" si="492"/>
        <v>1.6468219569522758E-2</v>
      </c>
      <c r="BF234" s="13">
        <f t="shared" si="493"/>
        <v>7.1633666150542879E-3</v>
      </c>
      <c r="BG234" s="13">
        <f t="shared" si="494"/>
        <v>2.0772867418988959E-3</v>
      </c>
      <c r="BH234" s="13">
        <f t="shared" si="495"/>
        <v>4.5179038432157205E-4</v>
      </c>
      <c r="BI234" s="13">
        <f t="shared" si="496"/>
        <v>7.8608137142914839E-5</v>
      </c>
      <c r="BJ234" s="14">
        <f t="shared" si="497"/>
        <v>8.328966822280208E-2</v>
      </c>
      <c r="BK234" s="14">
        <f t="shared" si="498"/>
        <v>0.13040963430155786</v>
      </c>
      <c r="BL234" s="14">
        <f t="shared" si="499"/>
        <v>0.66414817505855228</v>
      </c>
      <c r="BM234" s="14">
        <f t="shared" si="500"/>
        <v>0.69679364735246985</v>
      </c>
      <c r="BN234" s="14">
        <f t="shared" si="501"/>
        <v>0.27471229201053488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1.6092</v>
      </c>
      <c r="F235" s="10">
        <f>VLOOKUP(B235,home!$B$2:$E$405,3,FALSE)</f>
        <v>1.45</v>
      </c>
      <c r="G235" s="10">
        <f>VLOOKUP(C235,away!$B$2:$E$405,4,FALSE)</f>
        <v>1.0357000000000001</v>
      </c>
      <c r="H235" s="10">
        <f>VLOOKUP(A235,away!$A$2:$E$405,3,FALSE)</f>
        <v>1.1609</v>
      </c>
      <c r="I235" s="10">
        <f>VLOOKUP(C235,away!$B$2:$E$405,3,FALSE)</f>
        <v>1.1485000000000001</v>
      </c>
      <c r="J235" s="10">
        <f>VLOOKUP(B235,home!$B$2:$E$405,4,FALSE)</f>
        <v>0.14360000000000001</v>
      </c>
      <c r="K235" s="12">
        <f t="shared" si="446"/>
        <v>2.4166402379999998</v>
      </c>
      <c r="L235" s="12">
        <f t="shared" si="447"/>
        <v>0.19146096814000002</v>
      </c>
      <c r="M235" s="13">
        <f t="shared" si="448"/>
        <v>7.3674303348582756E-2</v>
      </c>
      <c r="N235" s="13">
        <f t="shared" si="449"/>
        <v>0.1780442859788032</v>
      </c>
      <c r="O235" s="13">
        <f t="shared" si="450"/>
        <v>1.41057534461597E-2</v>
      </c>
      <c r="P235" s="13">
        <f t="shared" si="451"/>
        <v>3.4088531365296694E-2</v>
      </c>
      <c r="Q235" s="13">
        <f t="shared" si="452"/>
        <v>0.21513449282117753</v>
      </c>
      <c r="R235" s="13">
        <f t="shared" si="453"/>
        <v>1.350350605572939E-3</v>
      </c>
      <c r="S235" s="13">
        <f t="shared" si="454"/>
        <v>3.9431250715218679E-3</v>
      </c>
      <c r="T235" s="13">
        <f t="shared" si="455"/>
        <v>4.1189858275850533E-2</v>
      </c>
      <c r="U235" s="13">
        <f t="shared" si="456"/>
        <v>3.263311608835231E-3</v>
      </c>
      <c r="V235" s="13">
        <f t="shared" si="457"/>
        <v>2.0271705868264833E-4</v>
      </c>
      <c r="W235" s="13">
        <f t="shared" si="458"/>
        <v>0.17330089064445992</v>
      </c>
      <c r="X235" s="13">
        <f t="shared" si="459"/>
        <v>3.3180356302312565E-2</v>
      </c>
      <c r="Y235" s="13">
        <f t="shared" si="460"/>
        <v>3.1763715704354579E-3</v>
      </c>
      <c r="Z235" s="13">
        <f t="shared" si="461"/>
        <v>8.6179811423810063E-5</v>
      </c>
      <c r="AA235" s="13">
        <f t="shared" si="462"/>
        <v>2.0826559999003144E-4</v>
      </c>
      <c r="AB235" s="13">
        <f t="shared" si="463"/>
        <v>2.5165151456356123E-4</v>
      </c>
      <c r="AC235" s="13">
        <f t="shared" si="464"/>
        <v>5.8622261249019028E-6</v>
      </c>
      <c r="AD235" s="13">
        <f t="shared" si="465"/>
        <v>0.10470147640315992</v>
      </c>
      <c r="AE235" s="13">
        <f t="shared" si="466"/>
        <v>2.0046246037836363E-2</v>
      </c>
      <c r="AF235" s="13">
        <f t="shared" si="467"/>
        <v>1.9190368369883953E-3</v>
      </c>
      <c r="AG235" s="13">
        <f t="shared" si="468"/>
        <v>1.2247355023537384E-4</v>
      </c>
      <c r="AH235" s="13">
        <f t="shared" si="469"/>
        <v>4.1250175323313288E-6</v>
      </c>
      <c r="AI235" s="13">
        <f t="shared" si="470"/>
        <v>9.9686833510873539E-6</v>
      </c>
      <c r="AJ235" s="13">
        <f t="shared" si="471"/>
        <v>1.2045360653059189E-5</v>
      </c>
      <c r="AK235" s="13">
        <f t="shared" si="472"/>
        <v>9.7031010784682646E-6</v>
      </c>
      <c r="AL235" s="13">
        <f t="shared" si="473"/>
        <v>1.0849627077364112E-7</v>
      </c>
      <c r="AM235" s="13">
        <f t="shared" si="474"/>
        <v>5.0605160170776729E-2</v>
      </c>
      <c r="AN235" s="13">
        <f t="shared" si="475"/>
        <v>9.68891295917668E-3</v>
      </c>
      <c r="AO235" s="13">
        <f t="shared" si="476"/>
        <v>9.2752432769408009E-4</v>
      </c>
      <c r="AP235" s="13">
        <f t="shared" si="477"/>
        <v>5.9194901917903727E-5</v>
      </c>
      <c r="AQ235" s="13">
        <f t="shared" si="478"/>
        <v>2.8333783075385491E-6</v>
      </c>
      <c r="AR235" s="13">
        <f t="shared" si="479"/>
        <v>1.579559700669261E-7</v>
      </c>
      <c r="AS235" s="13">
        <f t="shared" si="480"/>
        <v>3.8172275309605712E-7</v>
      </c>
      <c r="AT235" s="13">
        <f t="shared" si="481"/>
        <v>4.6124328244603533E-7</v>
      </c>
      <c r="AU235" s="13">
        <f t="shared" si="482"/>
        <v>3.7155302528876267E-7</v>
      </c>
      <c r="AV235" s="13">
        <f t="shared" si="483"/>
        <v>2.2447749786586393E-7</v>
      </c>
      <c r="AW235" s="13">
        <f t="shared" si="484"/>
        <v>1.3944551903840561E-9</v>
      </c>
      <c r="AX235" s="13">
        <f t="shared" si="485"/>
        <v>2.0382411053189005E-2</v>
      </c>
      <c r="AY235" s="13">
        <f t="shared" si="486"/>
        <v>3.902436153271004E-3</v>
      </c>
      <c r="AZ235" s="13">
        <f t="shared" si="487"/>
        <v>3.7358210200490205E-4</v>
      </c>
      <c r="BA235" s="13">
        <f t="shared" si="488"/>
        <v>2.3842130309878261E-5</v>
      </c>
      <c r="BB235" s="13">
        <f t="shared" si="489"/>
        <v>1.1412093379123329E-6</v>
      </c>
      <c r="BC235" s="13">
        <f t="shared" si="490"/>
        <v>4.3699408937420764E-8</v>
      </c>
      <c r="BD235" s="13">
        <f t="shared" si="491"/>
        <v>5.0404004920844145E-9</v>
      </c>
      <c r="BE235" s="13">
        <f t="shared" si="492"/>
        <v>1.2180834644806195E-8</v>
      </c>
      <c r="BF235" s="13">
        <f t="shared" si="493"/>
        <v>1.4718347567531544E-8</v>
      </c>
      <c r="BG235" s="13">
        <f t="shared" si="494"/>
        <v>1.1856316989522051E-8</v>
      </c>
      <c r="BH235" s="13">
        <f t="shared" si="495"/>
        <v>7.1631131778405046E-9</v>
      </c>
      <c r="BI235" s="13">
        <f t="shared" si="496"/>
        <v>3.4621335069834808E-9</v>
      </c>
      <c r="BJ235" s="14">
        <f t="shared" si="497"/>
        <v>0.85678257050665407</v>
      </c>
      <c r="BK235" s="14">
        <f t="shared" si="498"/>
        <v>0.11581708371975065</v>
      </c>
      <c r="BL235" s="14">
        <f t="shared" si="499"/>
        <v>1.9216826311411556E-2</v>
      </c>
      <c r="BM235" s="14">
        <f t="shared" si="500"/>
        <v>0.47160250802483117</v>
      </c>
      <c r="BN235" s="14">
        <f t="shared" si="501"/>
        <v>0.51639771756559294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1.25</v>
      </c>
      <c r="F236" s="10">
        <f>VLOOKUP(B236,home!$B$2:$E$405,3,FALSE)</f>
        <v>0.64</v>
      </c>
      <c r="G236" s="10">
        <f>VLOOKUP(C236,away!$B$2:$E$405,4,FALSE)</f>
        <v>0.64</v>
      </c>
      <c r="H236" s="10">
        <f>VLOOKUP(A236,away!$A$2:$E$405,3,FALSE)</f>
        <v>0.84089999999999998</v>
      </c>
      <c r="I236" s="10">
        <f>VLOOKUP(C236,away!$B$2:$E$405,3,FALSE)</f>
        <v>1.1892</v>
      </c>
      <c r="J236" s="10">
        <f>VLOOKUP(B236,home!$B$2:$E$405,4,FALSE)</f>
        <v>0.95140000000000002</v>
      </c>
      <c r="K236" s="12">
        <f t="shared" si="446"/>
        <v>0.51200000000000001</v>
      </c>
      <c r="L236" s="12">
        <f t="shared" si="447"/>
        <v>0.95139836359200003</v>
      </c>
      <c r="M236" s="13">
        <f t="shared" si="448"/>
        <v>0.23144839094502398</v>
      </c>
      <c r="N236" s="13">
        <f t="shared" si="449"/>
        <v>0.11850157616385228</v>
      </c>
      <c r="O236" s="13">
        <f t="shared" si="450"/>
        <v>0.22019962040109728</v>
      </c>
      <c r="P236" s="13">
        <f t="shared" si="451"/>
        <v>0.11274220564536182</v>
      </c>
      <c r="Q236" s="13">
        <f t="shared" si="452"/>
        <v>3.0336403497946182E-2</v>
      </c>
      <c r="R236" s="13">
        <f t="shared" si="453"/>
        <v>0.10474877925659176</v>
      </c>
      <c r="S236" s="13">
        <f t="shared" si="454"/>
        <v>1.3729631994719995E-2</v>
      </c>
      <c r="T236" s="13">
        <f t="shared" si="455"/>
        <v>2.8862004645212623E-2</v>
      </c>
      <c r="U236" s="13">
        <f t="shared" si="456"/>
        <v>5.3631374979374986E-2</v>
      </c>
      <c r="V236" s="13">
        <f t="shared" si="457"/>
        <v>7.431025443553834E-4</v>
      </c>
      <c r="W236" s="13">
        <f t="shared" si="458"/>
        <v>5.177412863649482E-3</v>
      </c>
      <c r="X236" s="13">
        <f t="shared" si="459"/>
        <v>4.9257821261162876E-3</v>
      </c>
      <c r="Y236" s="13">
        <f t="shared" si="460"/>
        <v>2.3431905270988791E-3</v>
      </c>
      <c r="Z236" s="13">
        <f t="shared" si="461"/>
        <v>3.321927239099369E-2</v>
      </c>
      <c r="AA236" s="13">
        <f t="shared" si="462"/>
        <v>1.7008267464188768E-2</v>
      </c>
      <c r="AB236" s="13">
        <f t="shared" si="463"/>
        <v>4.3541164708323244E-3</v>
      </c>
      <c r="AC236" s="13">
        <f t="shared" si="464"/>
        <v>2.2623569429784426E-5</v>
      </c>
      <c r="AD236" s="13">
        <f t="shared" si="465"/>
        <v>6.6270884654713363E-4</v>
      </c>
      <c r="AE236" s="13">
        <f t="shared" si="466"/>
        <v>6.3050011214288481E-4</v>
      </c>
      <c r="AF236" s="13">
        <f t="shared" si="467"/>
        <v>2.9992838746865653E-4</v>
      </c>
      <c r="AG236" s="13">
        <f t="shared" si="468"/>
        <v>9.5117125677489077E-5</v>
      </c>
      <c r="AH236" s="13">
        <f t="shared" si="469"/>
        <v>7.9011903481270747E-3</v>
      </c>
      <c r="AI236" s="13">
        <f t="shared" si="470"/>
        <v>4.0454094582410621E-3</v>
      </c>
      <c r="AJ236" s="13">
        <f t="shared" si="471"/>
        <v>1.0356248213097118E-3</v>
      </c>
      <c r="AK236" s="13">
        <f t="shared" si="472"/>
        <v>1.7674663617019083E-4</v>
      </c>
      <c r="AL236" s="13">
        <f t="shared" si="473"/>
        <v>4.4081207161050962E-7</v>
      </c>
      <c r="AM236" s="13">
        <f t="shared" si="474"/>
        <v>6.7861385886426525E-5</v>
      </c>
      <c r="AN236" s="13">
        <f t="shared" si="475"/>
        <v>6.4563211483431446E-5</v>
      </c>
      <c r="AO236" s="13">
        <f t="shared" si="476"/>
        <v>3.071266687679045E-5</v>
      </c>
      <c r="AP236" s="13">
        <f t="shared" si="477"/>
        <v>9.7399936693748872E-6</v>
      </c>
      <c r="AQ236" s="13">
        <f t="shared" si="478"/>
        <v>2.3166535096099264E-6</v>
      </c>
      <c r="AR236" s="13">
        <f t="shared" si="479"/>
        <v>1.5034359135274009E-3</v>
      </c>
      <c r="AS236" s="13">
        <f t="shared" si="480"/>
        <v>7.6975918772602923E-4</v>
      </c>
      <c r="AT236" s="13">
        <f t="shared" si="481"/>
        <v>1.9705835205786348E-4</v>
      </c>
      <c r="AU236" s="13">
        <f t="shared" si="482"/>
        <v>3.3631292084542036E-5</v>
      </c>
      <c r="AV236" s="13">
        <f t="shared" si="483"/>
        <v>4.3048053868213802E-6</v>
      </c>
      <c r="AW236" s="13">
        <f t="shared" si="484"/>
        <v>5.964627677608361E-9</v>
      </c>
      <c r="AX236" s="13">
        <f t="shared" si="485"/>
        <v>5.7908382623083926E-6</v>
      </c>
      <c r="AY236" s="13">
        <f t="shared" si="486"/>
        <v>5.5093940465861459E-6</v>
      </c>
      <c r="AZ236" s="13">
        <f t="shared" si="487"/>
        <v>2.6208142401527827E-6</v>
      </c>
      <c r="BA236" s="13">
        <f t="shared" si="488"/>
        <v>8.3114612645332304E-7</v>
      </c>
      <c r="BB236" s="13">
        <f t="shared" si="489"/>
        <v>1.9768776615338024E-7</v>
      </c>
      <c r="BC236" s="13">
        <f t="shared" si="490"/>
        <v>3.7615963444096796E-8</v>
      </c>
      <c r="BD236" s="13">
        <f t="shared" si="491"/>
        <v>2.3839441131590205E-4</v>
      </c>
      <c r="BE236" s="13">
        <f t="shared" si="492"/>
        <v>1.2205793859374186E-4</v>
      </c>
      <c r="BF236" s="13">
        <f t="shared" si="493"/>
        <v>3.1246832279997909E-5</v>
      </c>
      <c r="BG236" s="13">
        <f t="shared" si="494"/>
        <v>5.332792709119644E-6</v>
      </c>
      <c r="BH236" s="13">
        <f t="shared" si="495"/>
        <v>6.8259746676731439E-7</v>
      </c>
      <c r="BI236" s="13">
        <f t="shared" si="496"/>
        <v>6.9897980596973034E-8</v>
      </c>
      <c r="BJ236" s="14">
        <f t="shared" si="497"/>
        <v>0.19202480570354266</v>
      </c>
      <c r="BK236" s="14">
        <f t="shared" si="498"/>
        <v>0.35869190490500918</v>
      </c>
      <c r="BL236" s="14">
        <f t="shared" si="499"/>
        <v>0.41600710385706202</v>
      </c>
      <c r="BM236" s="14">
        <f t="shared" si="500"/>
        <v>0.18196060751731521</v>
      </c>
      <c r="BN236" s="14">
        <f t="shared" si="501"/>
        <v>0.81797697590987339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1.25</v>
      </c>
      <c r="F237" s="10">
        <f>VLOOKUP(B237,home!$B$2:$E$405,3,FALSE)</f>
        <v>0.16</v>
      </c>
      <c r="G237" s="10">
        <f>VLOOKUP(C237,away!$B$2:$E$405,4,FALSE)</f>
        <v>0.32</v>
      </c>
      <c r="H237" s="10">
        <f>VLOOKUP(A237,away!$A$2:$E$405,3,FALSE)</f>
        <v>0.84089999999999998</v>
      </c>
      <c r="I237" s="10">
        <f>VLOOKUP(C237,away!$B$2:$E$405,3,FALSE)</f>
        <v>1.1892</v>
      </c>
      <c r="J237" s="10">
        <f>VLOOKUP(B237,home!$B$2:$E$405,4,FALSE)</f>
        <v>0.95140000000000002</v>
      </c>
      <c r="K237" s="12">
        <f t="shared" si="446"/>
        <v>6.4000000000000001E-2</v>
      </c>
      <c r="L237" s="12">
        <f t="shared" si="447"/>
        <v>0.95139836359200003</v>
      </c>
      <c r="M237" s="13">
        <f t="shared" si="448"/>
        <v>0.36225809065043901</v>
      </c>
      <c r="N237" s="13">
        <f t="shared" si="449"/>
        <v>2.3184517801628092E-2</v>
      </c>
      <c r="O237" s="13">
        <f t="shared" si="450"/>
        <v>0.34465175464279008</v>
      </c>
      <c r="P237" s="13">
        <f t="shared" si="451"/>
        <v>2.205771229713856E-2</v>
      </c>
      <c r="Q237" s="13">
        <f t="shared" si="452"/>
        <v>7.4190456965209887E-4</v>
      </c>
      <c r="R237" s="13">
        <f t="shared" si="453"/>
        <v>0.16395055768813097</v>
      </c>
      <c r="S237" s="13">
        <f t="shared" si="454"/>
        <v>3.357707421452921E-4</v>
      </c>
      <c r="T237" s="13">
        <f t="shared" si="455"/>
        <v>7.0584679350843376E-4</v>
      </c>
      <c r="U237" s="13">
        <f t="shared" si="456"/>
        <v>1.0492835692040381E-2</v>
      </c>
      <c r="V237" s="13">
        <f t="shared" si="457"/>
        <v>2.2716567795136147E-6</v>
      </c>
      <c r="W237" s="13">
        <f t="shared" si="458"/>
        <v>1.5827297485911426E-5</v>
      </c>
      <c r="X237" s="13">
        <f t="shared" si="459"/>
        <v>1.5058064928179909E-5</v>
      </c>
      <c r="Y237" s="13">
        <f t="shared" si="460"/>
        <v>7.1631091657662253E-6</v>
      </c>
      <c r="Z237" s="13">
        <f t="shared" si="461"/>
        <v>5.1994097431494544E-2</v>
      </c>
      <c r="AA237" s="13">
        <f t="shared" si="462"/>
        <v>3.3276222356156504E-3</v>
      </c>
      <c r="AB237" s="13">
        <f t="shared" si="463"/>
        <v>1.0648391153970079E-4</v>
      </c>
      <c r="AC237" s="13">
        <f t="shared" si="464"/>
        <v>8.6450021706877066E-9</v>
      </c>
      <c r="AD237" s="13">
        <f t="shared" si="465"/>
        <v>2.5323675977458294E-7</v>
      </c>
      <c r="AE237" s="13">
        <f t="shared" si="466"/>
        <v>2.4092903885087861E-7</v>
      </c>
      <c r="AF237" s="13">
        <f t="shared" si="467"/>
        <v>1.1460974665225966E-7</v>
      </c>
      <c r="AG237" s="13">
        <f t="shared" si="468"/>
        <v>3.6346508472217854E-8</v>
      </c>
      <c r="AH237" s="13">
        <f t="shared" si="469"/>
        <v>1.2366774803191729E-2</v>
      </c>
      <c r="AI237" s="13">
        <f t="shared" si="470"/>
        <v>7.9147358740427063E-4</v>
      </c>
      <c r="AJ237" s="13">
        <f t="shared" si="471"/>
        <v>2.5327154796936652E-5</v>
      </c>
      <c r="AK237" s="13">
        <f t="shared" si="472"/>
        <v>5.4031263566798143E-7</v>
      </c>
      <c r="AL237" s="13">
        <f t="shared" si="473"/>
        <v>2.1055592751210453E-11</v>
      </c>
      <c r="AM237" s="13">
        <f t="shared" si="474"/>
        <v>3.2414305251146652E-9</v>
      </c>
      <c r="AN237" s="13">
        <f t="shared" si="475"/>
        <v>3.0838916972912498E-9</v>
      </c>
      <c r="AO237" s="13">
        <f t="shared" si="476"/>
        <v>1.4670047571489251E-9</v>
      </c>
      <c r="AP237" s="13">
        <f t="shared" si="477"/>
        <v>4.6523530844438903E-10</v>
      </c>
      <c r="AQ237" s="13">
        <f t="shared" si="478"/>
        <v>1.1065602778480276E-10</v>
      </c>
      <c r="AR237" s="13">
        <f t="shared" si="479"/>
        <v>2.3531458621334784E-3</v>
      </c>
      <c r="AS237" s="13">
        <f t="shared" si="480"/>
        <v>1.506013351765426E-4</v>
      </c>
      <c r="AT237" s="13">
        <f t="shared" si="481"/>
        <v>4.819242725649362E-6</v>
      </c>
      <c r="AU237" s="13">
        <f t="shared" si="482"/>
        <v>1.0281051148051963E-7</v>
      </c>
      <c r="AV237" s="13">
        <f t="shared" si="483"/>
        <v>1.6449681836883149E-9</v>
      </c>
      <c r="AW237" s="13">
        <f t="shared" si="484"/>
        <v>3.5612900423042016E-14</v>
      </c>
      <c r="AX237" s="13">
        <f t="shared" si="485"/>
        <v>3.4575258934556328E-11</v>
      </c>
      <c r="AY237" s="13">
        <f t="shared" si="486"/>
        <v>3.2894844771106563E-11</v>
      </c>
      <c r="AZ237" s="13">
        <f t="shared" si="487"/>
        <v>1.5648050742921822E-11</v>
      </c>
      <c r="BA237" s="13">
        <f t="shared" si="488"/>
        <v>4.9625099567401346E-12</v>
      </c>
      <c r="BB237" s="13">
        <f t="shared" si="489"/>
        <v>1.1803309630378926E-12</v>
      </c>
      <c r="BC237" s="13">
        <f t="shared" si="490"/>
        <v>2.2459298934624414E-13</v>
      </c>
      <c r="BD237" s="13">
        <f t="shared" si="491"/>
        <v>3.7312985375451276E-4</v>
      </c>
      <c r="BE237" s="13">
        <f t="shared" si="492"/>
        <v>2.3880310640288813E-5</v>
      </c>
      <c r="BF237" s="13">
        <f t="shared" si="493"/>
        <v>7.6416994048924182E-7</v>
      </c>
      <c r="BG237" s="13">
        <f t="shared" si="494"/>
        <v>1.6302292063770477E-8</v>
      </c>
      <c r="BH237" s="13">
        <f t="shared" si="495"/>
        <v>2.6083667302032774E-10</v>
      </c>
      <c r="BI237" s="13">
        <f t="shared" si="496"/>
        <v>3.3387094146601988E-12</v>
      </c>
      <c r="BJ237" s="14">
        <f t="shared" si="497"/>
        <v>2.4670971216126138E-2</v>
      </c>
      <c r="BK237" s="14">
        <f t="shared" si="498"/>
        <v>0.38465385404545499</v>
      </c>
      <c r="BL237" s="14">
        <f t="shared" si="499"/>
        <v>0.53861983182446327</v>
      </c>
      <c r="BM237" s="14">
        <f t="shared" si="500"/>
        <v>8.3094216834901063E-2</v>
      </c>
      <c r="BN237" s="14">
        <f t="shared" si="501"/>
        <v>0.9168445376497788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1.3125</v>
      </c>
      <c r="F238" s="10">
        <f>VLOOKUP(B238,home!$B$2:$E$405,3,FALSE)</f>
        <v>1.0159</v>
      </c>
      <c r="G238" s="10">
        <f>VLOOKUP(C238,away!$B$2:$E$405,4,FALSE)</f>
        <v>0.45710000000000001</v>
      </c>
      <c r="H238" s="10">
        <f>VLOOKUP(A238,away!$A$2:$E$405,3,FALSE)</f>
        <v>1.2</v>
      </c>
      <c r="I238" s="10">
        <f>VLOOKUP(C238,away!$B$2:$E$405,3,FALSE)</f>
        <v>0.66669999999999996</v>
      </c>
      <c r="J238" s="10">
        <f>VLOOKUP(B238,home!$B$2:$E$405,4,FALSE)</f>
        <v>1.3889</v>
      </c>
      <c r="K238" s="12">
        <f t="shared" si="446"/>
        <v>0.60948285562500004</v>
      </c>
      <c r="L238" s="12">
        <f t="shared" si="447"/>
        <v>1.1111755560000001</v>
      </c>
      <c r="M238" s="13">
        <f t="shared" si="448"/>
        <v>0.17894828748266031</v>
      </c>
      <c r="N238" s="13">
        <f t="shared" si="449"/>
        <v>0.10906591326413526</v>
      </c>
      <c r="O238" s="13">
        <f t="shared" si="450"/>
        <v>0.19884296283879294</v>
      </c>
      <c r="P238" s="13">
        <f t="shared" si="451"/>
        <v>0.12119137681192327</v>
      </c>
      <c r="Q238" s="13">
        <f t="shared" si="452"/>
        <v>3.3236902133786862E-2</v>
      </c>
      <c r="R238" s="13">
        <f t="shared" si="453"/>
        <v>0.11047471989454155</v>
      </c>
      <c r="S238" s="13">
        <f t="shared" si="454"/>
        <v>2.0518986267181721E-2</v>
      </c>
      <c r="T238" s="13">
        <f t="shared" si="455"/>
        <v>3.6932033208228202E-2</v>
      </c>
      <c r="U238" s="13">
        <f t="shared" si="456"/>
        <v>6.7332447755697189E-2</v>
      </c>
      <c r="V238" s="13">
        <f t="shared" si="457"/>
        <v>1.5440365056709204E-3</v>
      </c>
      <c r="W238" s="13">
        <f t="shared" si="458"/>
        <v>6.752440674876359E-3</v>
      </c>
      <c r="X238" s="13">
        <f t="shared" si="459"/>
        <v>7.5031470212627537E-3</v>
      </c>
      <c r="Y238" s="13">
        <f t="shared" si="460"/>
        <v>4.1686567815506928E-3</v>
      </c>
      <c r="Z238" s="13">
        <f t="shared" si="461"/>
        <v>4.091893610092049E-2</v>
      </c>
      <c r="AA238" s="13">
        <f t="shared" si="462"/>
        <v>2.4939390023925923E-2</v>
      </c>
      <c r="AB238" s="13">
        <f t="shared" si="463"/>
        <v>7.6000653246640036E-3</v>
      </c>
      <c r="AC238" s="13">
        <f t="shared" si="464"/>
        <v>6.5355441718135241E-5</v>
      </c>
      <c r="AD238" s="13">
        <f t="shared" si="465"/>
        <v>1.0288742062405114E-3</v>
      </c>
      <c r="AE238" s="13">
        <f t="shared" si="466"/>
        <v>1.1432598681733589E-3</v>
      </c>
      <c r="AF238" s="13">
        <f t="shared" si="467"/>
        <v>6.3518120983500957E-4</v>
      </c>
      <c r="AG238" s="13">
        <f t="shared" si="468"/>
        <v>2.3526594466638978E-4</v>
      </c>
      <c r="AH238" s="13">
        <f t="shared" si="469"/>
        <v>1.1367030393217202E-2</v>
      </c>
      <c r="AI238" s="13">
        <f t="shared" si="470"/>
        <v>6.9280101440341866E-3</v>
      </c>
      <c r="AJ238" s="13">
        <f t="shared" si="471"/>
        <v>2.1112517031924615E-3</v>
      </c>
      <c r="AK238" s="13">
        <f t="shared" si="472"/>
        <v>4.2892390566829562E-4</v>
      </c>
      <c r="AL238" s="13">
        <f t="shared" si="473"/>
        <v>1.7704591813407996E-6</v>
      </c>
      <c r="AM238" s="13">
        <f t="shared" si="474"/>
        <v>1.254162378596745E-4</v>
      </c>
      <c r="AN238" s="13">
        <f t="shared" si="475"/>
        <v>1.3935945783515204E-4</v>
      </c>
      <c r="AO238" s="13">
        <f t="shared" si="476"/>
        <v>7.7426411521916831E-5</v>
      </c>
      <c r="AP238" s="13">
        <f t="shared" si="477"/>
        <v>2.8678111957316914E-5</v>
      </c>
      <c r="AQ238" s="13">
        <f t="shared" si="478"/>
        <v>7.9666042498004687E-6</v>
      </c>
      <c r="AR238" s="13">
        <f t="shared" si="479"/>
        <v>2.5261532634504045E-3</v>
      </c>
      <c r="AS238" s="13">
        <f t="shared" si="480"/>
        <v>1.5396471047541653E-3</v>
      </c>
      <c r="AT238" s="13">
        <f t="shared" si="481"/>
        <v>4.6919425703016607E-4</v>
      </c>
      <c r="AU238" s="13">
        <f t="shared" si="482"/>
        <v>9.5321951872531985E-5</v>
      </c>
      <c r="AV238" s="13">
        <f t="shared" si="483"/>
        <v>1.4524273857754902E-5</v>
      </c>
      <c r="AW238" s="13">
        <f t="shared" si="484"/>
        <v>3.3306392092121516E-8</v>
      </c>
      <c r="AX238" s="13">
        <f t="shared" si="485"/>
        <v>1.2739841132076436E-5</v>
      </c>
      <c r="AY238" s="13">
        <f t="shared" si="486"/>
        <v>1.4156200053286704E-5</v>
      </c>
      <c r="AZ238" s="13">
        <f t="shared" si="487"/>
        <v>7.8650117325290431E-6</v>
      </c>
      <c r="BA238" s="13">
        <f t="shared" si="488"/>
        <v>2.9131362616131606E-6</v>
      </c>
      <c r="BB238" s="13">
        <f t="shared" si="489"/>
        <v>8.0925145130044141E-7</v>
      </c>
      <c r="BC238" s="13">
        <f t="shared" si="490"/>
        <v>1.7984408626851498E-7</v>
      </c>
      <c r="BD238" s="13">
        <f t="shared" si="491"/>
        <v>4.6783329284261958E-4</v>
      </c>
      <c r="BE238" s="13">
        <f t="shared" si="492"/>
        <v>2.8513637127816665E-4</v>
      </c>
      <c r="BF238" s="13">
        <f t="shared" si="493"/>
        <v>8.6892864904583616E-5</v>
      </c>
      <c r="BG238" s="13">
        <f t="shared" si="494"/>
        <v>1.7653237145160993E-5</v>
      </c>
      <c r="BH238" s="13">
        <f t="shared" si="495"/>
        <v>2.6898363465645114E-6</v>
      </c>
      <c r="BI238" s="13">
        <f t="shared" si="496"/>
        <v>3.2788182753361133E-7</v>
      </c>
      <c r="BJ238" s="14">
        <f t="shared" si="497"/>
        <v>0.20111918442089627</v>
      </c>
      <c r="BK238" s="14">
        <f t="shared" si="498"/>
        <v>0.32228396916838903</v>
      </c>
      <c r="BL238" s="14">
        <f t="shared" si="499"/>
        <v>0.43553017631904339</v>
      </c>
      <c r="BM238" s="14">
        <f t="shared" si="500"/>
        <v>0.24807798068974776</v>
      </c>
      <c r="BN238" s="14">
        <f t="shared" si="501"/>
        <v>0.75176016242584009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1.2513000000000001</v>
      </c>
      <c r="F239" s="10">
        <f>VLOOKUP(B239,home!$B$2:$E$405,3,FALSE)</f>
        <v>1.1988000000000001</v>
      </c>
      <c r="G239" s="10">
        <f>VLOOKUP(C239,away!$B$2:$E$405,4,FALSE)</f>
        <v>1.1988000000000001</v>
      </c>
      <c r="H239" s="10">
        <f>VLOOKUP(A239,away!$A$2:$E$405,3,FALSE)</f>
        <v>0.94869999999999999</v>
      </c>
      <c r="I239" s="10">
        <f>VLOOKUP(C239,away!$B$2:$E$405,3,FALSE)</f>
        <v>1.5810999999999999</v>
      </c>
      <c r="J239" s="10">
        <f>VLOOKUP(B239,home!$B$2:$E$405,4,FALSE)</f>
        <v>1.8446</v>
      </c>
      <c r="K239" s="12">
        <f t="shared" si="446"/>
        <v>1.7982700578720003</v>
      </c>
      <c r="L239" s="12">
        <f t="shared" si="447"/>
        <v>2.7668807608219996</v>
      </c>
      <c r="M239" s="13">
        <f t="shared" si="448"/>
        <v>1.0408309320759465E-2</v>
      </c>
      <c r="N239" s="13">
        <f t="shared" si="449"/>
        <v>1.8716951004591805E-2</v>
      </c>
      <c r="O239" s="13">
        <f t="shared" si="450"/>
        <v>2.8798550812293666E-2</v>
      </c>
      <c r="P239" s="13">
        <f t="shared" si="451"/>
        <v>5.1787571635853069E-2</v>
      </c>
      <c r="Q239" s="13">
        <f t="shared" si="452"/>
        <v>1.6829066283107354E-2</v>
      </c>
      <c r="R239" s="13">
        <f t="shared" si="453"/>
        <v>3.9841078091045062E-2</v>
      </c>
      <c r="S239" s="13">
        <f t="shared" si="454"/>
        <v>6.441854515673924E-2</v>
      </c>
      <c r="T239" s="13">
        <f t="shared" si="455"/>
        <v>4.6564019721327947E-2</v>
      </c>
      <c r="U239" s="13">
        <f t="shared" si="456"/>
        <v>7.1645017804466485E-2</v>
      </c>
      <c r="V239" s="13">
        <f t="shared" si="457"/>
        <v>3.5613426405256034E-2</v>
      </c>
      <c r="W239" s="13">
        <f t="shared" si="458"/>
        <v>1.0087735332951731E-2</v>
      </c>
      <c r="X239" s="13">
        <f t="shared" si="459"/>
        <v>2.7911560813008458E-2</v>
      </c>
      <c r="Y239" s="13">
        <f t="shared" si="460"/>
        <v>3.8613980309013182E-2</v>
      </c>
      <c r="Z239" s="13">
        <f t="shared" si="461"/>
        <v>3.6745170820173152E-2</v>
      </c>
      <c r="AA239" s="13">
        <f t="shared" si="462"/>
        <v>6.6077740457309311E-2</v>
      </c>
      <c r="AB239" s="13">
        <f t="shared" si="463"/>
        <v>5.9412811078108335E-2</v>
      </c>
      <c r="AC239" s="13">
        <f t="shared" si="464"/>
        <v>1.1074882662990714E-2</v>
      </c>
      <c r="AD239" s="13">
        <f t="shared" si="465"/>
        <v>4.5351181002461346E-3</v>
      </c>
      <c r="AE239" s="13">
        <f t="shared" si="466"/>
        <v>1.254813101962665E-2</v>
      </c>
      <c r="AF239" s="13">
        <f t="shared" si="467"/>
        <v>1.7359591151239362E-2</v>
      </c>
      <c r="AG239" s="13">
        <f t="shared" si="468"/>
        <v>1.6010639590700003E-2</v>
      </c>
      <c r="AH239" s="13">
        <f t="shared" si="469"/>
        <v>2.5417376548863758E-2</v>
      </c>
      <c r="AI239" s="13">
        <f t="shared" si="470"/>
        <v>4.5707307197479653E-2</v>
      </c>
      <c r="AJ239" s="13">
        <f t="shared" si="471"/>
        <v>4.1097040979592533E-2</v>
      </c>
      <c r="AK239" s="13">
        <f t="shared" si="472"/>
        <v>2.4634526086913276E-2</v>
      </c>
      <c r="AL239" s="13">
        <f t="shared" si="473"/>
        <v>2.2041669269930921E-3</v>
      </c>
      <c r="AM239" s="13">
        <f t="shared" si="474"/>
        <v>1.6310734177171948E-3</v>
      </c>
      <c r="AN239" s="13">
        <f t="shared" si="475"/>
        <v>4.5129856589698923E-3</v>
      </c>
      <c r="AO239" s="13">
        <f t="shared" si="476"/>
        <v>6.2434465968346942E-3</v>
      </c>
      <c r="AP239" s="13">
        <f t="shared" si="477"/>
        <v>5.7582907566671674E-3</v>
      </c>
      <c r="AQ239" s="13">
        <f t="shared" si="478"/>
        <v>3.9831259774603858E-3</v>
      </c>
      <c r="AR239" s="13">
        <f t="shared" si="479"/>
        <v>1.4065370032723878E-2</v>
      </c>
      <c r="AS239" s="13">
        <f t="shared" si="480"/>
        <v>2.5293333782737466E-2</v>
      </c>
      <c r="AT239" s="13">
        <f t="shared" si="481"/>
        <v>2.2742122402629569E-2</v>
      </c>
      <c r="AU239" s="13">
        <f t="shared" si="482"/>
        <v>1.3632159256369597E-2</v>
      </c>
      <c r="AV239" s="13">
        <f t="shared" si="483"/>
        <v>6.1285759537180228E-3</v>
      </c>
      <c r="AW239" s="13">
        <f t="shared" si="484"/>
        <v>3.0464028816690691E-4</v>
      </c>
      <c r="AX239" s="13">
        <f t="shared" si="485"/>
        <v>4.8885174821196298E-4</v>
      </c>
      <c r="AY239" s="13">
        <f t="shared" si="486"/>
        <v>1.3525944970218808E-3</v>
      </c>
      <c r="AZ239" s="13">
        <f t="shared" si="487"/>
        <v>1.8712338455017759E-3</v>
      </c>
      <c r="BA239" s="13">
        <f t="shared" si="488"/>
        <v>1.7258269753726099E-3</v>
      </c>
      <c r="BB239" s="13">
        <f t="shared" si="489"/>
        <v>1.1937893636665244E-3</v>
      </c>
      <c r="BC239" s="13">
        <f t="shared" si="490"/>
        <v>6.6061456456056866E-4</v>
      </c>
      <c r="BD239" s="13">
        <f t="shared" si="491"/>
        <v>6.486200289564337E-3</v>
      </c>
      <c r="BE239" s="13">
        <f t="shared" si="492"/>
        <v>1.1663939770084245E-2</v>
      </c>
      <c r="BF239" s="13">
        <f t="shared" si="493"/>
        <v>1.0487456822682465E-2</v>
      </c>
      <c r="BG239" s="13">
        <f t="shared" si="494"/>
        <v>6.2864265291517661E-3</v>
      </c>
      <c r="BH239" s="13">
        <f t="shared" si="495"/>
        <v>2.8261731495964576E-3</v>
      </c>
      <c r="BI239" s="13">
        <f t="shared" si="496"/>
        <v>1.0164445106562231E-3</v>
      </c>
      <c r="BJ239" s="14">
        <f t="shared" si="497"/>
        <v>0.2385986267277973</v>
      </c>
      <c r="BK239" s="14">
        <f t="shared" si="498"/>
        <v>0.17685949660561351</v>
      </c>
      <c r="BL239" s="14">
        <f t="shared" si="499"/>
        <v>0.52325965155598619</v>
      </c>
      <c r="BM239" s="14">
        <f t="shared" si="500"/>
        <v>0.80803346435306489</v>
      </c>
      <c r="BN239" s="14">
        <f t="shared" si="501"/>
        <v>0.16638152714765042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1.2513000000000001</v>
      </c>
      <c r="F240" s="10">
        <f>VLOOKUP(B240,home!$B$2:$E$405,3,FALSE)</f>
        <v>0.68500000000000005</v>
      </c>
      <c r="G240" s="10">
        <f>VLOOKUP(C240,away!$B$2:$E$405,4,FALSE)</f>
        <v>1.0989</v>
      </c>
      <c r="H240" s="10">
        <f>VLOOKUP(A240,away!$A$2:$E$405,3,FALSE)</f>
        <v>0.94869999999999999</v>
      </c>
      <c r="I240" s="10">
        <f>VLOOKUP(C240,away!$B$2:$E$405,3,FALSE)</f>
        <v>1.3176000000000001</v>
      </c>
      <c r="J240" s="10">
        <f>VLOOKUP(B240,home!$B$2:$E$405,4,FALSE)</f>
        <v>1.3552</v>
      </c>
      <c r="K240" s="12">
        <f t="shared" si="446"/>
        <v>0.94191169545000009</v>
      </c>
      <c r="L240" s="12">
        <f t="shared" si="447"/>
        <v>1.694009649024</v>
      </c>
      <c r="M240" s="13">
        <f t="shared" si="448"/>
        <v>7.165292196334172E-2</v>
      </c>
      <c r="N240" s="13">
        <f t="shared" si="449"/>
        <v>6.7490725210437752E-2</v>
      </c>
      <c r="O240" s="13">
        <f t="shared" si="450"/>
        <v>0.12138074118666457</v>
      </c>
      <c r="P240" s="13">
        <f t="shared" si="451"/>
        <v>0.11432993972610889</v>
      </c>
      <c r="Q240" s="13">
        <f t="shared" si="452"/>
        <v>3.178515170505674E-2</v>
      </c>
      <c r="R240" s="13">
        <f t="shared" si="453"/>
        <v>0.10281007338794734</v>
      </c>
      <c r="S240" s="13">
        <f t="shared" si="454"/>
        <v>4.5606427343127413E-2</v>
      </c>
      <c r="T240" s="13">
        <f t="shared" si="455"/>
        <v>5.3844353684057766E-2</v>
      </c>
      <c r="U240" s="13">
        <f t="shared" si="456"/>
        <v>9.683801053418041E-2</v>
      </c>
      <c r="V240" s="13">
        <f t="shared" si="457"/>
        <v>8.0855508383571306E-3</v>
      </c>
      <c r="W240" s="13">
        <f t="shared" si="458"/>
        <v>9.979602044215153E-3</v>
      </c>
      <c r="X240" s="13">
        <f t="shared" si="459"/>
        <v>1.6905542156320102E-2</v>
      </c>
      <c r="Y240" s="13">
        <f t="shared" si="460"/>
        <v>1.431907576739413E-2</v>
      </c>
      <c r="Z240" s="13">
        <f t="shared" si="461"/>
        <v>5.8053752112016119E-2</v>
      </c>
      <c r="AA240" s="13">
        <f t="shared" si="462"/>
        <v>5.4681508079063121E-2</v>
      </c>
      <c r="AB240" s="13">
        <f t="shared" si="463"/>
        <v>2.575257599225661E-2</v>
      </c>
      <c r="AC240" s="13">
        <f t="shared" si="464"/>
        <v>8.0633534777086748E-4</v>
      </c>
      <c r="AD240" s="13">
        <f t="shared" si="465"/>
        <v>2.3499759703457445E-3</v>
      </c>
      <c r="AE240" s="13">
        <f t="shared" si="466"/>
        <v>3.980881968740229E-3</v>
      </c>
      <c r="AF240" s="13">
        <f t="shared" si="467"/>
        <v>3.371826233335803E-3</v>
      </c>
      <c r="AG240" s="13">
        <f t="shared" si="468"/>
        <v>1.9039687247010331E-3</v>
      </c>
      <c r="AH240" s="13">
        <f t="shared" si="469"/>
        <v>2.4585904059950679E-2</v>
      </c>
      <c r="AI240" s="13">
        <f t="shared" si="470"/>
        <v>2.3157750577279184E-2</v>
      </c>
      <c r="AJ240" s="13">
        <f t="shared" si="471"/>
        <v>1.0906278054526626E-2</v>
      </c>
      <c r="AK240" s="13">
        <f t="shared" si="472"/>
        <v>3.4242502844627678E-3</v>
      </c>
      <c r="AL240" s="13">
        <f t="shared" si="473"/>
        <v>5.1463789156756894E-5</v>
      </c>
      <c r="AM240" s="13">
        <f t="shared" si="474"/>
        <v>4.4269397009902409E-4</v>
      </c>
      <c r="AN240" s="13">
        <f t="shared" si="475"/>
        <v>7.4992785691248894E-4</v>
      </c>
      <c r="AO240" s="13">
        <f t="shared" si="476"/>
        <v>6.3519251284082311E-4</v>
      </c>
      <c r="AP240" s="13">
        <f t="shared" si="477"/>
        <v>3.5867408191338511E-4</v>
      </c>
      <c r="AQ240" s="13">
        <f t="shared" si="478"/>
        <v>1.5189933890402471E-4</v>
      </c>
      <c r="AR240" s="13">
        <f t="shared" si="479"/>
        <v>8.3297517415069546E-3</v>
      </c>
      <c r="AS240" s="13">
        <f t="shared" si="480"/>
        <v>7.8458905855204059E-3</v>
      </c>
      <c r="AT240" s="13">
        <f t="shared" si="481"/>
        <v>3.6950680518613595E-3</v>
      </c>
      <c r="AU240" s="13">
        <f t="shared" si="482"/>
        <v>1.1601426045106207E-3</v>
      </c>
      <c r="AV240" s="13">
        <f t="shared" si="483"/>
        <v>2.7318797189459436E-4</v>
      </c>
      <c r="AW240" s="13">
        <f t="shared" si="484"/>
        <v>2.2810002219136535E-6</v>
      </c>
      <c r="AX240" s="13">
        <f t="shared" si="485"/>
        <v>6.9496437990243886E-5</v>
      </c>
      <c r="AY240" s="13">
        <f t="shared" si="486"/>
        <v>1.1772763652827122E-4</v>
      </c>
      <c r="AZ240" s="13">
        <f t="shared" si="487"/>
        <v>9.9715876117840904E-5</v>
      </c>
      <c r="BA240" s="13">
        <f t="shared" si="488"/>
        <v>5.6306552101501438E-5</v>
      </c>
      <c r="BB240" s="13">
        <f t="shared" si="489"/>
        <v>2.3845960640804005E-5</v>
      </c>
      <c r="BC240" s="13">
        <f t="shared" si="490"/>
        <v>8.0790574831536995E-6</v>
      </c>
      <c r="BD240" s="13">
        <f t="shared" si="491"/>
        <v>2.3517799706812082E-3</v>
      </c>
      <c r="BE240" s="13">
        <f t="shared" si="492"/>
        <v>2.2151690595096883E-3</v>
      </c>
      <c r="BF240" s="13">
        <f t="shared" si="493"/>
        <v>1.0432468222755762E-3</v>
      </c>
      <c r="BG240" s="13">
        <f t="shared" si="494"/>
        <v>3.2754879438080434E-4</v>
      </c>
      <c r="BH240" s="13">
        <f t="shared" si="495"/>
        <v>7.7130510064456697E-5</v>
      </c>
      <c r="BI240" s="13">
        <f t="shared" si="496"/>
        <v>1.4530025901147148E-5</v>
      </c>
      <c r="BJ240" s="14">
        <f t="shared" si="497"/>
        <v>0.20864466274613605</v>
      </c>
      <c r="BK240" s="14">
        <f t="shared" si="498"/>
        <v>0.24065036664439104</v>
      </c>
      <c r="BL240" s="14">
        <f t="shared" si="499"/>
        <v>0.49087053829443822</v>
      </c>
      <c r="BM240" s="14">
        <f t="shared" si="500"/>
        <v>0.48865431998111813</v>
      </c>
      <c r="BN240" s="14">
        <f t="shared" si="501"/>
        <v>0.50944955317955709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1.2513000000000001</v>
      </c>
      <c r="F241" s="10">
        <f>VLOOKUP(B241,home!$B$2:$E$405,3,FALSE)</f>
        <v>0.999</v>
      </c>
      <c r="G241" s="10">
        <f>VLOOKUP(C241,away!$B$2:$E$405,4,FALSE)</f>
        <v>1.0989</v>
      </c>
      <c r="H241" s="10">
        <f>VLOOKUP(A241,away!$A$2:$E$405,3,FALSE)</f>
        <v>0.94869999999999999</v>
      </c>
      <c r="I241" s="10">
        <f>VLOOKUP(C241,away!$B$2:$E$405,3,FALSE)</f>
        <v>0.52700000000000002</v>
      </c>
      <c r="J241" s="10">
        <f>VLOOKUP(B241,home!$B$2:$E$405,4,FALSE)</f>
        <v>1.0541</v>
      </c>
      <c r="K241" s="12">
        <f t="shared" si="446"/>
        <v>1.3736785164300001</v>
      </c>
      <c r="L241" s="12">
        <f t="shared" si="447"/>
        <v>0.52701300109000004</v>
      </c>
      <c r="M241" s="13">
        <f t="shared" si="448"/>
        <v>0.1494652256553522</v>
      </c>
      <c r="N241" s="13">
        <f t="shared" si="449"/>
        <v>0.20531716943611936</v>
      </c>
      <c r="O241" s="13">
        <f t="shared" si="450"/>
        <v>7.8770117131221229E-2</v>
      </c>
      <c r="P241" s="13">
        <f t="shared" si="451"/>
        <v>0.10820481763983329</v>
      </c>
      <c r="Q241" s="13">
        <f t="shared" si="452"/>
        <v>0.1410198923543077</v>
      </c>
      <c r="R241" s="13">
        <f t="shared" si="453"/>
        <v>2.075643791276786E-2</v>
      </c>
      <c r="S241" s="13">
        <f t="shared" si="454"/>
        <v>1.9583623062041519E-2</v>
      </c>
      <c r="T241" s="13">
        <f t="shared" si="455"/>
        <v>7.431931668303246E-2</v>
      </c>
      <c r="U241" s="13">
        <f t="shared" si="456"/>
        <v>2.8512672838382356E-2</v>
      </c>
      <c r="V241" s="13">
        <f t="shared" si="457"/>
        <v>1.5752771276278004E-3</v>
      </c>
      <c r="W241" s="13">
        <f t="shared" si="458"/>
        <v>6.4571998838794609E-2</v>
      </c>
      <c r="X241" s="13">
        <f t="shared" si="459"/>
        <v>3.4030282894413143E-2</v>
      </c>
      <c r="Y241" s="13">
        <f t="shared" si="460"/>
        <v>8.9672007580631798E-3</v>
      </c>
      <c r="Z241" s="13">
        <f t="shared" si="461"/>
        <v>3.6463042121153491E-3</v>
      </c>
      <c r="AA241" s="13">
        <f t="shared" si="462"/>
        <v>5.0088497605510728E-3</v>
      </c>
      <c r="AB241" s="13">
        <f t="shared" si="463"/>
        <v>3.4402746540472796E-3</v>
      </c>
      <c r="AC241" s="13">
        <f t="shared" si="464"/>
        <v>7.1276016536535555E-5</v>
      </c>
      <c r="AD241" s="13">
        <f t="shared" si="465"/>
        <v>2.2175291891948751E-2</v>
      </c>
      <c r="AE241" s="13">
        <f t="shared" si="466"/>
        <v>1.1686667130022657E-2</v>
      </c>
      <c r="AF241" s="13">
        <f t="shared" si="467"/>
        <v>3.0795127584665486E-3</v>
      </c>
      <c r="AG241" s="13">
        <f t="shared" si="468"/>
        <v>5.409810869114668E-4</v>
      </c>
      <c r="AH241" s="13">
        <f t="shared" si="469"/>
        <v>4.8041243142850446E-4</v>
      </c>
      <c r="AI241" s="13">
        <f t="shared" si="470"/>
        <v>6.5993223607923701E-4</v>
      </c>
      <c r="AJ241" s="13">
        <f t="shared" si="471"/>
        <v>4.532673675008295E-4</v>
      </c>
      <c r="AK241" s="13">
        <f t="shared" si="472"/>
        <v>2.0754788164489046E-4</v>
      </c>
      <c r="AL241" s="13">
        <f t="shared" si="473"/>
        <v>2.0640007299660212E-6</v>
      </c>
      <c r="AM241" s="13">
        <f t="shared" si="474"/>
        <v>6.0923444135068732E-3</v>
      </c>
      <c r="AN241" s="13">
        <f t="shared" si="475"/>
        <v>3.2107447130361533E-3</v>
      </c>
      <c r="AO241" s="13">
        <f t="shared" si="476"/>
        <v>8.4605210347551702E-4</v>
      </c>
      <c r="AP241" s="13">
        <f t="shared" si="477"/>
        <v>1.486268193770465E-4</v>
      </c>
      <c r="AQ241" s="13">
        <f t="shared" si="478"/>
        <v>1.9582066530589658E-5</v>
      </c>
      <c r="AR241" s="13">
        <f t="shared" si="479"/>
        <v>5.0636719449616026E-5</v>
      </c>
      <c r="AS241" s="13">
        <f t="shared" si="480"/>
        <v>6.9558573650430665E-5</v>
      </c>
      <c r="AT241" s="13">
        <f t="shared" si="481"/>
        <v>4.7775559128555246E-5</v>
      </c>
      <c r="AU241" s="13">
        <f t="shared" si="482"/>
        <v>2.1876086395109185E-5</v>
      </c>
      <c r="AV241" s="13">
        <f t="shared" si="483"/>
        <v>7.5126774761320187E-6</v>
      </c>
      <c r="AW241" s="13">
        <f t="shared" si="484"/>
        <v>4.1506277094668624E-8</v>
      </c>
      <c r="AX241" s="13">
        <f t="shared" si="485"/>
        <v>1.3948204392544531E-3</v>
      </c>
      <c r="AY241" s="13">
        <f t="shared" si="486"/>
        <v>7.350885056731615E-4</v>
      </c>
      <c r="AZ241" s="13">
        <f t="shared" si="487"/>
        <v>1.9370059972078816E-4</v>
      </c>
      <c r="BA241" s="13">
        <f t="shared" si="488"/>
        <v>3.4027578123928468E-5</v>
      </c>
      <c r="BB241" s="13">
        <f t="shared" si="489"/>
        <v>4.4832440167289931E-6</v>
      </c>
      <c r="BC241" s="13">
        <f t="shared" si="490"/>
        <v>4.7254557677502681E-7</v>
      </c>
      <c r="BD241" s="13">
        <f t="shared" si="491"/>
        <v>4.44770158041575E-6</v>
      </c>
      <c r="BE241" s="13">
        <f t="shared" si="492"/>
        <v>6.1097121085088733E-6</v>
      </c>
      <c r="BF241" s="13">
        <f t="shared" si="493"/>
        <v>4.1963901325154386E-6</v>
      </c>
      <c r="BG241" s="13">
        <f t="shared" si="494"/>
        <v>1.9214969905317673E-6</v>
      </c>
      <c r="BH241" s="13">
        <f t="shared" si="495"/>
        <v>6.5987978381959655E-7</v>
      </c>
      <c r="BI241" s="13">
        <f t="shared" si="496"/>
        <v>1.812925364918905E-7</v>
      </c>
      <c r="BJ241" s="14">
        <f t="shared" si="497"/>
        <v>0.57838825686037187</v>
      </c>
      <c r="BK241" s="14">
        <f t="shared" si="498"/>
        <v>0.27963737200779448</v>
      </c>
      <c r="BL241" s="14">
        <f t="shared" si="499"/>
        <v>0.13850438830285544</v>
      </c>
      <c r="BM241" s="14">
        <f t="shared" si="500"/>
        <v>0.29590761425413925</v>
      </c>
      <c r="BN241" s="14">
        <f t="shared" si="501"/>
        <v>0.70353366012960161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1.2513000000000001</v>
      </c>
      <c r="F242" s="10">
        <f>VLOOKUP(B242,home!$B$2:$E$405,3,FALSE)</f>
        <v>0.69930000000000003</v>
      </c>
      <c r="G242" s="10">
        <f>VLOOKUP(C242,away!$B$2:$E$405,4,FALSE)</f>
        <v>1.4842</v>
      </c>
      <c r="H242" s="10">
        <f>VLOOKUP(A242,away!$A$2:$E$405,3,FALSE)</f>
        <v>0.94869999999999999</v>
      </c>
      <c r="I242" s="10">
        <f>VLOOKUP(C242,away!$B$2:$E$405,3,FALSE)</f>
        <v>1.8069999999999999</v>
      </c>
      <c r="J242" s="10">
        <f>VLOOKUP(B242,home!$B$2:$E$405,4,FALSE)</f>
        <v>0.65880000000000005</v>
      </c>
      <c r="K242" s="12">
        <f t="shared" si="446"/>
        <v>1.298725596378</v>
      </c>
      <c r="L242" s="12">
        <f t="shared" si="447"/>
        <v>1.12938143292</v>
      </c>
      <c r="M242" s="13">
        <f t="shared" si="448"/>
        <v>8.8203641559590124E-2</v>
      </c>
      <c r="N242" s="13">
        <f t="shared" si="449"/>
        <v>0.11455232698719003</v>
      </c>
      <c r="O242" s="13">
        <f t="shared" si="450"/>
        <v>9.9615555093331962E-2</v>
      </c>
      <c r="P242" s="13">
        <f t="shared" si="451"/>
        <v>0.12937327119711306</v>
      </c>
      <c r="Q242" s="13">
        <f t="shared" si="452"/>
        <v>7.4386019591463043E-2</v>
      </c>
      <c r="R242" s="13">
        <f t="shared" si="453"/>
        <v>5.6251979176214252E-2</v>
      </c>
      <c r="S242" s="13">
        <f t="shared" si="454"/>
        <v>4.743977403964101E-2</v>
      </c>
      <c r="T242" s="13">
        <f t="shared" si="455"/>
        <v>8.4010189395421722E-2</v>
      </c>
      <c r="U242" s="13">
        <f t="shared" si="456"/>
        <v>7.3055885203071699E-2</v>
      </c>
      <c r="V242" s="13">
        <f t="shared" si="457"/>
        <v>7.7314000543891705E-3</v>
      </c>
      <c r="W242" s="13">
        <f t="shared" si="458"/>
        <v>3.2202342552036155E-2</v>
      </c>
      <c r="X242" s="13">
        <f t="shared" si="459"/>
        <v>3.6368727774799284E-2</v>
      </c>
      <c r="Y242" s="13">
        <f t="shared" si="460"/>
        <v>2.0537082943890117E-2</v>
      </c>
      <c r="Z242" s="13">
        <f t="shared" si="461"/>
        <v>2.1176646948872949E-2</v>
      </c>
      <c r="AA242" s="13">
        <f t="shared" si="462"/>
        <v>2.7502653437961377E-2</v>
      </c>
      <c r="AB242" s="13">
        <f t="shared" si="463"/>
        <v>1.7859199994096926E-2</v>
      </c>
      <c r="AC242" s="13">
        <f t="shared" si="464"/>
        <v>7.0875511648667842E-4</v>
      </c>
      <c r="AD242" s="13">
        <f t="shared" si="465"/>
        <v>1.0455501633915445E-2</v>
      </c>
      <c r="AE242" s="13">
        <f t="shared" si="466"/>
        <v>1.1808249417208826E-2</v>
      </c>
      <c r="AF242" s="13">
        <f t="shared" si="467"/>
        <v>6.6680088235420328E-3</v>
      </c>
      <c r="AG242" s="13">
        <f t="shared" si="468"/>
        <v>2.510241786618368E-3</v>
      </c>
      <c r="AH242" s="13">
        <f t="shared" si="469"/>
        <v>5.9791279688897704E-3</v>
      </c>
      <c r="AI242" s="13">
        <f t="shared" si="470"/>
        <v>7.7652465372167476E-3</v>
      </c>
      <c r="AJ242" s="13">
        <f t="shared" si="471"/>
        <v>5.0424622200345107E-3</v>
      </c>
      <c r="AK242" s="13">
        <f t="shared" si="472"/>
        <v>2.1829249179759519E-3</v>
      </c>
      <c r="AL242" s="13">
        <f t="shared" si="473"/>
        <v>4.1582849087075087E-5</v>
      </c>
      <c r="AM242" s="13">
        <f t="shared" si="474"/>
        <v>2.7157655189875974E-3</v>
      </c>
      <c r="AN242" s="13">
        <f t="shared" si="475"/>
        <v>3.0671351533089401E-3</v>
      </c>
      <c r="AO242" s="13">
        <f t="shared" si="476"/>
        <v>1.7319827472016781E-3</v>
      </c>
      <c r="AP242" s="13">
        <f t="shared" si="477"/>
        <v>6.5202305227578304E-4</v>
      </c>
      <c r="AQ242" s="13">
        <f t="shared" si="478"/>
        <v>1.8409568226902402E-4</v>
      </c>
      <c r="AR242" s="13">
        <f t="shared" si="479"/>
        <v>1.350543222623356E-3</v>
      </c>
      <c r="AS242" s="13">
        <f t="shared" si="480"/>
        <v>1.7539850522357841E-3</v>
      </c>
      <c r="AT242" s="13">
        <f t="shared" si="481"/>
        <v>1.1389726415015084E-3</v>
      </c>
      <c r="AU242" s="13">
        <f t="shared" si="482"/>
        <v>4.9307097436409101E-4</v>
      </c>
      <c r="AV242" s="13">
        <f t="shared" si="483"/>
        <v>1.6009097380942131E-4</v>
      </c>
      <c r="AW242" s="13">
        <f t="shared" si="484"/>
        <v>1.6942199251667287E-6</v>
      </c>
      <c r="AX242" s="13">
        <f t="shared" si="485"/>
        <v>5.8783903221166231E-4</v>
      </c>
      <c r="AY242" s="13">
        <f t="shared" si="486"/>
        <v>6.6389448852551328E-4</v>
      </c>
      <c r="AZ242" s="13">
        <f t="shared" si="487"/>
        <v>3.7489505437931749E-4</v>
      </c>
      <c r="BA242" s="13">
        <f t="shared" si="488"/>
        <v>1.4113317123651162E-4</v>
      </c>
      <c r="BB242" s="13">
        <f t="shared" si="489"/>
        <v>3.9848295790908811E-5</v>
      </c>
      <c r="BC242" s="13">
        <f t="shared" si="490"/>
        <v>9.0007850799513222E-6</v>
      </c>
      <c r="BD242" s="13">
        <f t="shared" si="491"/>
        <v>2.5421307333112648E-4</v>
      </c>
      <c r="BE242" s="13">
        <f t="shared" si="492"/>
        <v>3.3015302526905152E-4</v>
      </c>
      <c r="BF242" s="13">
        <f t="shared" si="493"/>
        <v>2.1438909231927497E-4</v>
      </c>
      <c r="BG242" s="13">
        <f t="shared" si="494"/>
        <v>9.2810867259762866E-5</v>
      </c>
      <c r="BH242" s="13">
        <f t="shared" si="495"/>
        <v>3.0133962233073712E-5</v>
      </c>
      <c r="BI242" s="13">
        <f t="shared" si="496"/>
        <v>7.8271496144761559E-6</v>
      </c>
      <c r="BJ242" s="14">
        <f t="shared" si="497"/>
        <v>0.40366630388735175</v>
      </c>
      <c r="BK242" s="14">
        <f t="shared" si="498"/>
        <v>0.27416231930483259</v>
      </c>
      <c r="BL242" s="14">
        <f t="shared" si="499"/>
        <v>0.30108122458335418</v>
      </c>
      <c r="BM242" s="14">
        <f t="shared" si="500"/>
        <v>0.4370415008509087</v>
      </c>
      <c r="BN242" s="14">
        <f t="shared" si="501"/>
        <v>0.56238279360490251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1.7</v>
      </c>
      <c r="F243" s="10">
        <f>VLOOKUP(B243,home!$B$2:$E$405,3,FALSE)</f>
        <v>1.1765000000000001</v>
      </c>
      <c r="G243" s="10">
        <f>VLOOKUP(C243,away!$B$2:$E$405,4,FALSE)</f>
        <v>0.82350000000000001</v>
      </c>
      <c r="H243" s="10">
        <f>VLOOKUP(A243,away!$A$2:$E$405,3,FALSE)</f>
        <v>1.3667</v>
      </c>
      <c r="I243" s="10">
        <f>VLOOKUP(C243,away!$B$2:$E$405,3,FALSE)</f>
        <v>1.4634</v>
      </c>
      <c r="J243" s="10">
        <f>VLOOKUP(B243,home!$B$2:$E$405,4,FALSE)</f>
        <v>1.0974999999999999</v>
      </c>
      <c r="K243" s="12">
        <f t="shared" si="446"/>
        <v>1.6470411750000002</v>
      </c>
      <c r="L243" s="12">
        <f t="shared" si="447"/>
        <v>2.1950315860499998</v>
      </c>
      <c r="M243" s="13">
        <f t="shared" si="448"/>
        <v>2.1449096385405104E-2</v>
      </c>
      <c r="N243" s="13">
        <f t="shared" si="449"/>
        <v>3.5327544913305878E-2</v>
      </c>
      <c r="O243" s="13">
        <f t="shared" si="450"/>
        <v>4.7081444058195067E-2</v>
      </c>
      <c r="P243" s="13">
        <f t="shared" si="451"/>
        <v>7.754507694230639E-2</v>
      </c>
      <c r="Q243" s="13">
        <f t="shared" si="452"/>
        <v>2.9092960541938297E-2</v>
      </c>
      <c r="R243" s="13">
        <f t="shared" si="453"/>
        <v>5.167262841229215E-2</v>
      </c>
      <c r="S243" s="13">
        <f t="shared" si="454"/>
        <v>7.0087322677144223E-2</v>
      </c>
      <c r="T243" s="13">
        <f t="shared" si="455"/>
        <v>6.3859967321260869E-2</v>
      </c>
      <c r="U243" s="13">
        <f t="shared" si="456"/>
        <v>8.5106946615520054E-2</v>
      </c>
      <c r="V243" s="13">
        <f t="shared" si="457"/>
        <v>2.815413516739913E-2</v>
      </c>
      <c r="W243" s="13">
        <f t="shared" si="458"/>
        <v>1.5972434638407567E-2</v>
      </c>
      <c r="X243" s="13">
        <f t="shared" si="459"/>
        <v>3.5059998537423712E-2</v>
      </c>
      <c r="Y243" s="13">
        <f t="shared" si="460"/>
        <v>3.8478902098255933E-2</v>
      </c>
      <c r="Z243" s="13">
        <f t="shared" si="461"/>
        <v>3.7807683833068643E-2</v>
      </c>
      <c r="AA243" s="13">
        <f t="shared" si="462"/>
        <v>6.227081200444589E-2</v>
      </c>
      <c r="AB243" s="13">
        <f t="shared" si="463"/>
        <v>5.1281295686003342E-2</v>
      </c>
      <c r="AC243" s="13">
        <f t="shared" si="464"/>
        <v>6.3616158303690098E-3</v>
      </c>
      <c r="AD243" s="13">
        <f t="shared" si="465"/>
        <v>6.5768143786133779E-3</v>
      </c>
      <c r="AE243" s="13">
        <f t="shared" si="466"/>
        <v>1.4436315296644162E-2</v>
      </c>
      <c r="AF243" s="13">
        <f t="shared" si="467"/>
        <v>1.5844084031155361E-2</v>
      </c>
      <c r="AG243" s="13">
        <f t="shared" si="468"/>
        <v>1.1592754966805476E-2</v>
      </c>
      <c r="AH243" s="13">
        <f t="shared" si="469"/>
        <v>2.0747265052244401E-2</v>
      </c>
      <c r="AI243" s="13">
        <f t="shared" si="470"/>
        <v>3.4171599809685059E-2</v>
      </c>
      <c r="AJ243" s="13">
        <f t="shared" si="471"/>
        <v>2.8141015951086732E-2</v>
      </c>
      <c r="AK243" s="13">
        <f t="shared" si="472"/>
        <v>1.5449803992590549E-2</v>
      </c>
      <c r="AL243" s="13">
        <f t="shared" si="473"/>
        <v>9.199678721739155E-4</v>
      </c>
      <c r="AM243" s="13">
        <f t="shared" si="474"/>
        <v>2.1664568163816534E-3</v>
      </c>
      <c r="AN243" s="13">
        <f t="shared" si="475"/>
        <v>4.7554411417710524E-3</v>
      </c>
      <c r="AO243" s="13">
        <f t="shared" si="476"/>
        <v>5.2191717558945699E-3</v>
      </c>
      <c r="AP243" s="13">
        <f t="shared" si="477"/>
        <v>3.8187489524028734E-3</v>
      </c>
      <c r="AQ243" s="13">
        <f t="shared" si="478"/>
        <v>2.0955686424299139E-3</v>
      </c>
      <c r="AR243" s="13">
        <f t="shared" si="479"/>
        <v>9.1081804227655487E-3</v>
      </c>
      <c r="AS243" s="13">
        <f t="shared" si="480"/>
        <v>1.500154818562377E-2</v>
      </c>
      <c r="AT243" s="13">
        <f t="shared" si="481"/>
        <v>1.2354083775234448E-2</v>
      </c>
      <c r="AU243" s="13">
        <f t="shared" si="482"/>
        <v>6.7825615524035278E-3</v>
      </c>
      <c r="AV243" s="13">
        <f t="shared" si="483"/>
        <v>2.7927895371951338E-3</v>
      </c>
      <c r="AW243" s="13">
        <f t="shared" si="484"/>
        <v>9.2387962735290016E-5</v>
      </c>
      <c r="AX243" s="13">
        <f t="shared" si="485"/>
        <v>5.9470726340666701E-4</v>
      </c>
      <c r="AY243" s="13">
        <f t="shared" si="486"/>
        <v>1.3054012276309912E-3</v>
      </c>
      <c r="AZ243" s="13">
        <f t="shared" si="487"/>
        <v>1.4326984635592362E-3</v>
      </c>
      <c r="BA243" s="13">
        <f t="shared" si="488"/>
        <v>1.048272793599276E-3</v>
      </c>
      <c r="BB243" s="13">
        <f t="shared" si="489"/>
        <v>5.7524797318682082E-4</v>
      </c>
      <c r="BC243" s="13">
        <f t="shared" si="490"/>
        <v>2.5253749419126289E-4</v>
      </c>
      <c r="BD243" s="13">
        <f t="shared" si="491"/>
        <v>3.3321239532354348E-3</v>
      </c>
      <c r="BE243" s="13">
        <f t="shared" si="492"/>
        <v>5.488145351182536E-3</v>
      </c>
      <c r="BF243" s="13">
        <f t="shared" si="493"/>
        <v>4.5196006838912365E-3</v>
      </c>
      <c r="BG243" s="13">
        <f t="shared" si="494"/>
        <v>2.4813228069756762E-3</v>
      </c>
      <c r="BH243" s="13">
        <f t="shared" si="495"/>
        <v>1.0217102078888794E-3</v>
      </c>
      <c r="BI243" s="13">
        <f t="shared" si="496"/>
        <v>3.3655975626215864E-4</v>
      </c>
      <c r="BJ243" s="14">
        <f t="shared" si="497"/>
        <v>0.28950602924826496</v>
      </c>
      <c r="BK243" s="14">
        <f t="shared" si="498"/>
        <v>0.20582261610242875</v>
      </c>
      <c r="BL243" s="14">
        <f t="shared" si="499"/>
        <v>0.45914143781472161</v>
      </c>
      <c r="BM243" s="14">
        <f t="shared" si="500"/>
        <v>0.72889600248014541</v>
      </c>
      <c r="BN243" s="14">
        <f t="shared" si="501"/>
        <v>0.26216875125344291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1.7</v>
      </c>
      <c r="F244" s="10">
        <f>VLOOKUP(B244,home!$B$2:$E$405,3,FALSE)</f>
        <v>1.0588</v>
      </c>
      <c r="G244" s="10">
        <f>VLOOKUP(C244,away!$B$2:$E$405,4,FALSE)</f>
        <v>1.1765000000000001</v>
      </c>
      <c r="H244" s="10">
        <f>VLOOKUP(A244,away!$A$2:$E$405,3,FALSE)</f>
        <v>1.3667</v>
      </c>
      <c r="I244" s="10">
        <f>VLOOKUP(C244,away!$B$2:$E$405,3,FALSE)</f>
        <v>0.73170000000000002</v>
      </c>
      <c r="J244" s="10">
        <f>VLOOKUP(B244,home!$B$2:$E$405,4,FALSE)</f>
        <v>0.878</v>
      </c>
      <c r="K244" s="12">
        <f t="shared" si="446"/>
        <v>2.1176529399999997</v>
      </c>
      <c r="L244" s="12">
        <f t="shared" si="447"/>
        <v>0.87801263441999999</v>
      </c>
      <c r="M244" s="13">
        <f t="shared" si="448"/>
        <v>5.0003335067921401E-2</v>
      </c>
      <c r="N244" s="13">
        <f t="shared" si="449"/>
        <v>0.10588970951638883</v>
      </c>
      <c r="O244" s="13">
        <f t="shared" si="450"/>
        <v>4.3903559952771641E-2</v>
      </c>
      <c r="P244" s="13">
        <f t="shared" si="451"/>
        <v>9.2972502810453106E-2</v>
      </c>
      <c r="Q244" s="13">
        <f t="shared" si="452"/>
        <v>0.11211882733656342</v>
      </c>
      <c r="R244" s="13">
        <f t="shared" si="453"/>
        <v>1.9273940167274718E-2</v>
      </c>
      <c r="S244" s="13">
        <f t="shared" si="454"/>
        <v>4.3216548791687591E-2</v>
      </c>
      <c r="T244" s="13">
        <f t="shared" si="455"/>
        <v>9.8441746957857151E-2</v>
      </c>
      <c r="U244" s="13">
        <f t="shared" si="456"/>
        <v>4.0815516060613385E-2</v>
      </c>
      <c r="V244" s="13">
        <f t="shared" si="457"/>
        <v>8.9281838202181357E-3</v>
      </c>
      <c r="W244" s="13">
        <f t="shared" si="458"/>
        <v>7.9142921446208603E-2</v>
      </c>
      <c r="X244" s="13">
        <f t="shared" si="459"/>
        <v>6.948848495468074E-2</v>
      </c>
      <c r="Y244" s="13">
        <f t="shared" si="460"/>
        <v>3.0505883868456884E-2</v>
      </c>
      <c r="Z244" s="13">
        <f t="shared" si="461"/>
        <v>5.6409209939741103E-3</v>
      </c>
      <c r="AA244" s="13">
        <f t="shared" si="462"/>
        <v>1.1945512927196995E-2</v>
      </c>
      <c r="AB244" s="13">
        <f t="shared" si="463"/>
        <v>1.2648225285043363E-2</v>
      </c>
      <c r="AC244" s="13">
        <f t="shared" si="464"/>
        <v>1.0375252898006076E-3</v>
      </c>
      <c r="AD244" s="13">
        <f t="shared" si="465"/>
        <v>4.1899310070188177E-2</v>
      </c>
      <c r="AE244" s="13">
        <f t="shared" si="466"/>
        <v>3.6788123615106354E-2</v>
      </c>
      <c r="AF244" s="13">
        <f t="shared" si="467"/>
        <v>1.615021866533407E-2</v>
      </c>
      <c r="AG244" s="13">
        <f t="shared" si="468"/>
        <v>4.7266986789363417E-3</v>
      </c>
      <c r="AH244" s="13">
        <f t="shared" si="469"/>
        <v>1.2381999756185733E-3</v>
      </c>
      <c r="AI244" s="13">
        <f t="shared" si="470"/>
        <v>2.6220778186765992E-3</v>
      </c>
      <c r="AJ244" s="13">
        <f t="shared" si="471"/>
        <v>2.7763254008146441E-3</v>
      </c>
      <c r="AK244" s="13">
        <f t="shared" si="472"/>
        <v>1.9597645491439362E-3</v>
      </c>
      <c r="AL244" s="13">
        <f t="shared" si="473"/>
        <v>7.7163911399810527E-5</v>
      </c>
      <c r="AM244" s="13">
        <f t="shared" si="474"/>
        <v>1.7745639430821112E-2</v>
      </c>
      <c r="AN244" s="13">
        <f t="shared" si="475"/>
        <v>1.5580895626122674E-2</v>
      </c>
      <c r="AO244" s="13">
        <f t="shared" si="476"/>
        <v>6.8401116076575114E-3</v>
      </c>
      <c r="AP244" s="13">
        <f t="shared" si="477"/>
        <v>2.0019014707887309E-3</v>
      </c>
      <c r="AQ244" s="13">
        <f t="shared" si="478"/>
        <v>4.394236960541215E-4</v>
      </c>
      <c r="AR244" s="13">
        <f t="shared" si="479"/>
        <v>2.1743104450632869E-4</v>
      </c>
      <c r="AS244" s="13">
        <f t="shared" si="480"/>
        <v>4.6044349064609764E-4</v>
      </c>
      <c r="AT244" s="13">
        <f t="shared" si="481"/>
        <v>4.8752975583528569E-4</v>
      </c>
      <c r="AU244" s="13">
        <f t="shared" si="482"/>
        <v>3.4413960692735823E-4</v>
      </c>
      <c r="AV244" s="13">
        <f t="shared" si="483"/>
        <v>1.821920625950411E-4</v>
      </c>
      <c r="AW244" s="13">
        <f t="shared" si="484"/>
        <v>3.9853574876219962E-6</v>
      </c>
      <c r="AX244" s="13">
        <f t="shared" si="485"/>
        <v>6.2631842521430389E-3</v>
      </c>
      <c r="AY244" s="13">
        <f t="shared" si="486"/>
        <v>5.4991549050819669E-3</v>
      </c>
      <c r="AZ244" s="13">
        <f t="shared" si="487"/>
        <v>2.4141637426473412E-3</v>
      </c>
      <c r="BA244" s="13">
        <f t="shared" si="488"/>
        <v>7.0655542253434637E-4</v>
      </c>
      <c r="BB244" s="13">
        <f t="shared" si="489"/>
        <v>1.5509114697577939E-4</v>
      </c>
      <c r="BC244" s="13">
        <f t="shared" si="490"/>
        <v>2.7234397306284698E-5</v>
      </c>
      <c r="BD244" s="13">
        <f t="shared" si="491"/>
        <v>3.1817867365282317E-5</v>
      </c>
      <c r="BE244" s="13">
        <f t="shared" si="492"/>
        <v>6.7379200370620127E-5</v>
      </c>
      <c r="BF244" s="13">
        <f t="shared" si="493"/>
        <v>7.134288087984641E-5</v>
      </c>
      <c r="BG244" s="13">
        <f t="shared" si="494"/>
        <v>5.0359820481092169E-5</v>
      </c>
      <c r="BH244" s="13">
        <f t="shared" si="495"/>
        <v>2.6661155474914258E-5</v>
      </c>
      <c r="BI244" s="13">
        <f t="shared" si="496"/>
        <v>1.1291814855049851E-5</v>
      </c>
      <c r="BJ244" s="14">
        <f t="shared" si="497"/>
        <v>0.6528252808078534</v>
      </c>
      <c r="BK244" s="14">
        <f t="shared" si="498"/>
        <v>0.20173441459656263</v>
      </c>
      <c r="BL244" s="14">
        <f t="shared" si="499"/>
        <v>0.13913371083709078</v>
      </c>
      <c r="BM244" s="14">
        <f t="shared" si="500"/>
        <v>0.56967728283651342</v>
      </c>
      <c r="BN244" s="14">
        <f t="shared" si="501"/>
        <v>0.42416187485137319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1.7</v>
      </c>
      <c r="F245" s="10">
        <f>VLOOKUP(B245,home!$B$2:$E$405,3,FALSE)</f>
        <v>1.5294000000000001</v>
      </c>
      <c r="G245" s="10">
        <f>VLOOKUP(C245,away!$B$2:$E$405,4,FALSE)</f>
        <v>0.70589999999999997</v>
      </c>
      <c r="H245" s="10">
        <f>VLOOKUP(A245,away!$A$2:$E$405,3,FALSE)</f>
        <v>1.3667</v>
      </c>
      <c r="I245" s="10">
        <f>VLOOKUP(C245,away!$B$2:$E$405,3,FALSE)</f>
        <v>0.439</v>
      </c>
      <c r="J245" s="10">
        <f>VLOOKUP(B245,home!$B$2:$E$405,4,FALSE)</f>
        <v>1.0244</v>
      </c>
      <c r="K245" s="12">
        <f t="shared" si="446"/>
        <v>1.8353258819999998</v>
      </c>
      <c r="L245" s="12">
        <f t="shared" si="447"/>
        <v>0.61462084372000003</v>
      </c>
      <c r="M245" s="13">
        <f t="shared" si="448"/>
        <v>8.6298183850519086E-2</v>
      </c>
      <c r="N245" s="13">
        <f t="shared" si="449"/>
        <v>0.15838529039045207</v>
      </c>
      <c r="O245" s="13">
        <f t="shared" si="450"/>
        <v>5.3040662569709726E-2</v>
      </c>
      <c r="P245" s="13">
        <f t="shared" si="451"/>
        <v>9.7346900812616877E-2</v>
      </c>
      <c r="Q245" s="13">
        <f t="shared" si="452"/>
        <v>0.14534431139084131</v>
      </c>
      <c r="R245" s="13">
        <f t="shared" si="453"/>
        <v>1.6299948390031405E-2</v>
      </c>
      <c r="S245" s="13">
        <f t="shared" si="454"/>
        <v>2.7452544987030068E-2</v>
      </c>
      <c r="T245" s="13">
        <f t="shared" si="455"/>
        <v>8.9331643296941293E-2</v>
      </c>
      <c r="U245" s="13">
        <f t="shared" si="456"/>
        <v>2.9915717155488866E-2</v>
      </c>
      <c r="V245" s="13">
        <f t="shared" si="457"/>
        <v>3.4408090834543532E-3</v>
      </c>
      <c r="W245" s="13">
        <f t="shared" si="458"/>
        <v>8.8918058832359453E-2</v>
      </c>
      <c r="X245" s="13">
        <f t="shared" si="459"/>
        <v>5.4650892341489371E-2</v>
      </c>
      <c r="Y245" s="13">
        <f t="shared" si="460"/>
        <v>1.6794788780488543E-2</v>
      </c>
      <c r="Z245" s="13">
        <f t="shared" si="461"/>
        <v>3.3394293440245199E-3</v>
      </c>
      <c r="AA245" s="13">
        <f t="shared" si="462"/>
        <v>6.1289411061984829E-3</v>
      </c>
      <c r="AB245" s="13">
        <f t="shared" si="463"/>
        <v>5.6243021207298934E-3</v>
      </c>
      <c r="AC245" s="13">
        <f t="shared" si="464"/>
        <v>2.4258339342804681E-4</v>
      </c>
      <c r="AD245" s="13">
        <f t="shared" si="465"/>
        <v>4.0798403688057018E-2</v>
      </c>
      <c r="AE245" s="13">
        <f t="shared" si="466"/>
        <v>2.5075549297182767E-2</v>
      </c>
      <c r="AF245" s="13">
        <f t="shared" si="467"/>
        <v>7.7059776328884623E-3</v>
      </c>
      <c r="AG245" s="13">
        <f t="shared" si="468"/>
        <v>1.5787514914711186E-3</v>
      </c>
      <c r="AH245" s="13">
        <f t="shared" si="469"/>
        <v>5.131207202419191E-4</v>
      </c>
      <c r="AI245" s="13">
        <f t="shared" si="470"/>
        <v>9.4174373845047534E-4</v>
      </c>
      <c r="AJ245" s="13">
        <f t="shared" si="471"/>
        <v>8.6420332869479807E-4</v>
      </c>
      <c r="AK245" s="13">
        <f t="shared" si="472"/>
        <v>5.2869824548803851E-4</v>
      </c>
      <c r="AL245" s="13">
        <f t="shared" si="473"/>
        <v>1.094564936834927E-5</v>
      </c>
      <c r="AM245" s="13">
        <f t="shared" si="474"/>
        <v>1.4975673246595052E-2</v>
      </c>
      <c r="AN245" s="13">
        <f t="shared" si="475"/>
        <v>9.2043609260972839E-3</v>
      </c>
      <c r="AO245" s="13">
        <f t="shared" si="476"/>
        <v>2.8285960391506563E-3</v>
      </c>
      <c r="AP245" s="13">
        <f t="shared" si="477"/>
        <v>5.7950469470860889E-4</v>
      </c>
      <c r="AQ245" s="13">
        <f t="shared" si="478"/>
        <v>8.9043916100376555E-5</v>
      </c>
      <c r="AR245" s="13">
        <f t="shared" si="479"/>
        <v>6.3074938001060504E-5</v>
      </c>
      <c r="AS245" s="13">
        <f t="shared" si="480"/>
        <v>1.1576306621889168E-4</v>
      </c>
      <c r="AT245" s="13">
        <f t="shared" si="481"/>
        <v>1.0623147580560589E-4</v>
      </c>
      <c r="AU245" s="13">
        <f t="shared" si="482"/>
        <v>6.4989792343028412E-5</v>
      </c>
      <c r="AV245" s="13">
        <f t="shared" si="483"/>
        <v>2.9819361988241377E-5</v>
      </c>
      <c r="AW245" s="13">
        <f t="shared" si="484"/>
        <v>3.4297266235895337E-7</v>
      </c>
      <c r="AX245" s="13">
        <f t="shared" si="485"/>
        <v>4.5808734516418117E-3</v>
      </c>
      <c r="AY245" s="13">
        <f t="shared" si="486"/>
        <v>2.8155003058226392E-3</v>
      </c>
      <c r="AZ245" s="13">
        <f t="shared" si="487"/>
        <v>8.6523258672931418E-4</v>
      </c>
      <c r="BA245" s="13">
        <f t="shared" si="488"/>
        <v>1.7726332748986974E-4</v>
      </c>
      <c r="BB245" s="13">
        <f t="shared" si="489"/>
        <v>2.7237433975609599E-5</v>
      </c>
      <c r="BC245" s="13">
        <f t="shared" si="490"/>
        <v>3.3481389301713947E-6</v>
      </c>
      <c r="BD245" s="13">
        <f t="shared" si="491"/>
        <v>6.4611952686330812E-6</v>
      </c>
      <c r="BE245" s="13">
        <f t="shared" si="492"/>
        <v>1.1858398905178235E-5</v>
      </c>
      <c r="BF245" s="13">
        <f t="shared" si="493"/>
        <v>1.088201321487704E-5</v>
      </c>
      <c r="BG245" s="13">
        <f t="shared" si="494"/>
        <v>6.6573468338432845E-6</v>
      </c>
      <c r="BH245" s="13">
        <f t="shared" si="495"/>
        <v>3.0546002374008345E-6</v>
      </c>
      <c r="BI245" s="13">
        <f t="shared" si="496"/>
        <v>1.1212373749730185E-6</v>
      </c>
      <c r="BJ245" s="14">
        <f t="shared" si="497"/>
        <v>0.66473030120941312</v>
      </c>
      <c r="BK245" s="14">
        <f t="shared" si="498"/>
        <v>0.21760746808223941</v>
      </c>
      <c r="BL245" s="14">
        <f t="shared" si="499"/>
        <v>0.11427725080122535</v>
      </c>
      <c r="BM245" s="14">
        <f t="shared" si="500"/>
        <v>0.44042399469957133</v>
      </c>
      <c r="BN245" s="14">
        <f t="shared" si="501"/>
        <v>0.55671529740417047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1.1861999999999999</v>
      </c>
      <c r="F246" s="10">
        <f>VLOOKUP(B246,home!$B$2:$E$405,3,FALSE)</f>
        <v>1.2645</v>
      </c>
      <c r="G246" s="10">
        <f>VLOOKUP(C246,away!$B$2:$E$405,4,FALSE)</f>
        <v>1.0839000000000001</v>
      </c>
      <c r="H246" s="10">
        <f>VLOOKUP(A246,away!$A$2:$E$405,3,FALSE)</f>
        <v>1.0607</v>
      </c>
      <c r="I246" s="10">
        <f>VLOOKUP(C246,away!$B$2:$E$405,3,FALSE)</f>
        <v>0.74080000000000001</v>
      </c>
      <c r="J246" s="10">
        <f>VLOOKUP(B246,home!$B$2:$E$405,4,FALSE)</f>
        <v>1.1785000000000001</v>
      </c>
      <c r="K246" s="12">
        <f t="shared" si="446"/>
        <v>1.62579569661</v>
      </c>
      <c r="L246" s="12">
        <f t="shared" si="447"/>
        <v>0.9260258909600001</v>
      </c>
      <c r="M246" s="13">
        <f t="shared" si="448"/>
        <v>7.7939562874858467E-2</v>
      </c>
      <c r="N246" s="13">
        <f t="shared" si="449"/>
        <v>0.12671380591760942</v>
      </c>
      <c r="O246" s="13">
        <f t="shared" si="450"/>
        <v>7.2174053152223749E-2</v>
      </c>
      <c r="P246" s="13">
        <f t="shared" si="451"/>
        <v>0.11734026502178678</v>
      </c>
      <c r="Q246" s="13">
        <f t="shared" si="452"/>
        <v>0.1030053801809621</v>
      </c>
      <c r="R246" s="13">
        <f t="shared" si="453"/>
        <v>3.34175209372412E-2</v>
      </c>
      <c r="S246" s="13">
        <f t="shared" si="454"/>
        <v>4.4164790279522616E-2</v>
      </c>
      <c r="T246" s="13">
        <f t="shared" si="455"/>
        <v>9.5385648955748956E-2</v>
      </c>
      <c r="U246" s="13">
        <f t="shared" si="456"/>
        <v>5.433006173114132E-2</v>
      </c>
      <c r="V246" s="13">
        <f t="shared" si="457"/>
        <v>7.3879298336037473E-3</v>
      </c>
      <c r="W246" s="13">
        <f t="shared" si="458"/>
        <v>5.5821901275295051E-2</v>
      </c>
      <c r="X246" s="13">
        <f t="shared" si="459"/>
        <v>5.1692525863536259E-2</v>
      </c>
      <c r="Y246" s="13">
        <f t="shared" si="460"/>
        <v>2.3934308659377009E-2</v>
      </c>
      <c r="Z246" s="13">
        <f t="shared" si="461"/>
        <v>1.0315163199861083E-2</v>
      </c>
      <c r="AA246" s="13">
        <f t="shared" si="462"/>
        <v>1.6770347940163983E-2</v>
      </c>
      <c r="AB246" s="13">
        <f t="shared" si="463"/>
        <v>1.3632579755885495E-2</v>
      </c>
      <c r="AC246" s="13">
        <f t="shared" si="464"/>
        <v>6.9517137114092004E-4</v>
      </c>
      <c r="AD246" s="13">
        <f t="shared" si="465"/>
        <v>2.2688751717490747E-2</v>
      </c>
      <c r="AE246" s="13">
        <f t="shared" si="466"/>
        <v>2.1010371523959601E-2</v>
      </c>
      <c r="AF246" s="13">
        <f t="shared" si="467"/>
        <v>9.7280740049376525E-3</v>
      </c>
      <c r="AG246" s="13">
        <f t="shared" si="468"/>
        <v>3.0028161325824023E-3</v>
      </c>
      <c r="AH246" s="13">
        <f t="shared" si="469"/>
        <v>2.3880270481372906E-3</v>
      </c>
      <c r="AI246" s="13">
        <f t="shared" si="470"/>
        <v>3.8824440982498879E-3</v>
      </c>
      <c r="AJ246" s="13">
        <f t="shared" si="471"/>
        <v>3.1560304536317808E-3</v>
      </c>
      <c r="AK246" s="13">
        <f t="shared" si="472"/>
        <v>1.7103535766282184E-3</v>
      </c>
      <c r="AL246" s="13">
        <f t="shared" si="473"/>
        <v>4.186402382379672E-5</v>
      </c>
      <c r="AM246" s="13">
        <f t="shared" si="474"/>
        <v>7.3774549807498349E-3</v>
      </c>
      <c r="AN246" s="13">
        <f t="shared" si="475"/>
        <v>6.8317143215661557E-3</v>
      </c>
      <c r="AO246" s="13">
        <f t="shared" si="476"/>
        <v>3.1631721707062461E-3</v>
      </c>
      <c r="AP246" s="13">
        <f t="shared" si="477"/>
        <v>9.7639310921270983E-4</v>
      </c>
      <c r="AQ246" s="13">
        <f t="shared" si="478"/>
        <v>2.2604132472147601E-4</v>
      </c>
      <c r="AR246" s="13">
        <f t="shared" si="479"/>
        <v>4.4227497497758281E-4</v>
      </c>
      <c r="AS246" s="13">
        <f t="shared" si="480"/>
        <v>7.1904875103684959E-4</v>
      </c>
      <c r="AT246" s="13">
        <f t="shared" si="481"/>
        <v>5.8451318254425276E-4</v>
      </c>
      <c r="AU246" s="13">
        <f t="shared" si="482"/>
        <v>3.1676633893075386E-4</v>
      </c>
      <c r="AV246" s="13">
        <f t="shared" si="483"/>
        <v>1.2874933766613111E-4</v>
      </c>
      <c r="AW246" s="13">
        <f t="shared" si="484"/>
        <v>1.7507638358804226E-6</v>
      </c>
      <c r="AX246" s="13">
        <f t="shared" si="485"/>
        <v>1.9990390932728488E-3</v>
      </c>
      <c r="AY246" s="13">
        <f t="shared" si="486"/>
        <v>1.8511619574118603E-3</v>
      </c>
      <c r="AZ246" s="13">
        <f t="shared" si="487"/>
        <v>8.5711195046178786E-4</v>
      </c>
      <c r="BA246" s="13">
        <f t="shared" si="488"/>
        <v>2.6456928585961358E-4</v>
      </c>
      <c r="BB246" s="13">
        <f t="shared" si="489"/>
        <v>6.1249502164699887E-5</v>
      </c>
      <c r="BC246" s="13">
        <f t="shared" si="490"/>
        <v>1.1343724962584537E-5</v>
      </c>
      <c r="BD246" s="13">
        <f t="shared" si="491"/>
        <v>6.8259679625487952E-5</v>
      </c>
      <c r="BE246" s="13">
        <f t="shared" si="492"/>
        <v>1.1097629338709561E-4</v>
      </c>
      <c r="BF246" s="13">
        <f t="shared" si="493"/>
        <v>9.0212390107234449E-5</v>
      </c>
      <c r="BG246" s="13">
        <f t="shared" si="494"/>
        <v>4.8888971872414764E-5</v>
      </c>
      <c r="BH246" s="13">
        <f t="shared" si="495"/>
        <v>1.9870870020464822E-5</v>
      </c>
      <c r="BI246" s="13">
        <f t="shared" si="496"/>
        <v>6.4611949934336682E-6</v>
      </c>
      <c r="BJ246" s="14">
        <f t="shared" si="497"/>
        <v>0.53660283565258904</v>
      </c>
      <c r="BK246" s="14">
        <f t="shared" si="498"/>
        <v>0.2494207453621482</v>
      </c>
      <c r="BL246" s="14">
        <f t="shared" si="499"/>
        <v>0.20399744067846465</v>
      </c>
      <c r="BM246" s="14">
        <f t="shared" si="500"/>
        <v>0.46789618561480528</v>
      </c>
      <c r="BN246" s="14">
        <f t="shared" si="501"/>
        <v>0.53059058808468174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1.2464</v>
      </c>
      <c r="F247" s="10">
        <f>VLOOKUP(B247,home!$B$2:$E$405,3,FALSE)</f>
        <v>0.58350000000000002</v>
      </c>
      <c r="G247" s="10">
        <f>VLOOKUP(C247,away!$B$2:$E$405,4,FALSE)</f>
        <v>1.0697000000000001</v>
      </c>
      <c r="H247" s="10">
        <f>VLOOKUP(A247,away!$A$2:$E$405,3,FALSE)</f>
        <v>1.1087</v>
      </c>
      <c r="I247" s="10">
        <f>VLOOKUP(C247,away!$B$2:$E$405,3,FALSE)</f>
        <v>0.90200000000000002</v>
      </c>
      <c r="J247" s="10">
        <f>VLOOKUP(B247,home!$B$2:$E$405,4,FALSE)</f>
        <v>1.1478999999999999</v>
      </c>
      <c r="K247" s="12">
        <f t="shared" si="446"/>
        <v>0.77796542568000004</v>
      </c>
      <c r="L247" s="12">
        <f t="shared" si="447"/>
        <v>1.1479544104600001</v>
      </c>
      <c r="M247" s="13">
        <f t="shared" si="448"/>
        <v>0.14574163675683496</v>
      </c>
      <c r="N247" s="13">
        <f t="shared" si="449"/>
        <v>0.11338195447883107</v>
      </c>
      <c r="O247" s="13">
        <f t="shared" si="450"/>
        <v>0.16730475470266798</v>
      </c>
      <c r="P247" s="13">
        <f t="shared" si="451"/>
        <v>0.13015731471054909</v>
      </c>
      <c r="Q247" s="13">
        <f t="shared" si="452"/>
        <v>4.4103620240277086E-2</v>
      </c>
      <c r="R247" s="13">
        <f t="shared" si="453"/>
        <v>9.6029115525928091E-2</v>
      </c>
      <c r="S247" s="13">
        <f t="shared" si="454"/>
        <v>2.9059860568408261E-2</v>
      </c>
      <c r="T247" s="13">
        <f t="shared" si="455"/>
        <v>5.0628945372079008E-2</v>
      </c>
      <c r="U247" s="13">
        <f t="shared" si="456"/>
        <v>7.4707331737802557E-2</v>
      </c>
      <c r="V247" s="13">
        <f t="shared" si="457"/>
        <v>2.8836062238592505E-3</v>
      </c>
      <c r="W247" s="13">
        <f t="shared" si="458"/>
        <v>1.1437030564752079E-2</v>
      </c>
      <c r="X247" s="13">
        <f t="shared" si="459"/>
        <v>1.3129189679372976E-2</v>
      </c>
      <c r="Y247" s="13">
        <f t="shared" si="460"/>
        <v>7.5358555991010623E-3</v>
      </c>
      <c r="Z247" s="13">
        <f t="shared" si="461"/>
        <v>3.6745682233520677E-2</v>
      </c>
      <c r="AA247" s="13">
        <f t="shared" si="462"/>
        <v>2.8586870320702926E-2</v>
      </c>
      <c r="AB247" s="13">
        <f t="shared" si="463"/>
        <v>1.1119798368952303E-2</v>
      </c>
      <c r="AC247" s="13">
        <f t="shared" si="464"/>
        <v>1.6095367937233652E-4</v>
      </c>
      <c r="AD247" s="13">
        <f t="shared" si="465"/>
        <v>2.2244035879556302E-3</v>
      </c>
      <c r="AE247" s="13">
        <f t="shared" si="466"/>
        <v>2.5535139094367142E-3</v>
      </c>
      <c r="AF247" s="13">
        <f t="shared" si="467"/>
        <v>1.465658777254417E-3</v>
      </c>
      <c r="AG247" s="13">
        <f t="shared" si="468"/>
        <v>5.6083648585953966E-4</v>
      </c>
      <c r="AH247" s="13">
        <f t="shared" si="469"/>
        <v>1.0545591996332933E-2</v>
      </c>
      <c r="AI247" s="13">
        <f t="shared" si="470"/>
        <v>8.2041059664747524E-3</v>
      </c>
      <c r="AJ247" s="13">
        <f t="shared" si="471"/>
        <v>3.1912553952661783E-3</v>
      </c>
      <c r="AK247" s="13">
        <f t="shared" si="472"/>
        <v>8.2756212067728327E-4</v>
      </c>
      <c r="AL247" s="13">
        <f t="shared" si="473"/>
        <v>5.7497086394985948E-6</v>
      </c>
      <c r="AM247" s="13">
        <f t="shared" si="474"/>
        <v>3.4610181683760436E-4</v>
      </c>
      <c r="AN247" s="13">
        <f t="shared" si="475"/>
        <v>3.9730910710694705E-4</v>
      </c>
      <c r="AO247" s="13">
        <f t="shared" si="476"/>
        <v>2.2804637090967226E-4</v>
      </c>
      <c r="AP247" s="13">
        <f t="shared" si="477"/>
        <v>8.7262279091718451E-5</v>
      </c>
      <c r="AQ247" s="13">
        <f t="shared" si="478"/>
        <v>2.5043279537532415E-5</v>
      </c>
      <c r="AR247" s="13">
        <f t="shared" si="479"/>
        <v>2.421171768620411E-3</v>
      </c>
      <c r="AS247" s="13">
        <f t="shared" si="480"/>
        <v>1.8835879256191765E-3</v>
      </c>
      <c r="AT247" s="13">
        <f t="shared" si="481"/>
        <v>7.3268314118001519E-4</v>
      </c>
      <c r="AU247" s="13">
        <f t="shared" si="482"/>
        <v>1.9000071727222342E-4</v>
      </c>
      <c r="AV247" s="13">
        <f t="shared" si="483"/>
        <v>3.6953497223047651E-5</v>
      </c>
      <c r="AW247" s="13">
        <f t="shared" si="484"/>
        <v>1.4263571206067561E-7</v>
      </c>
      <c r="AX247" s="13">
        <f t="shared" si="485"/>
        <v>4.4875874544114698E-5</v>
      </c>
      <c r="AY247" s="13">
        <f t="shared" si="486"/>
        <v>5.1515458106166117E-5</v>
      </c>
      <c r="AZ247" s="13">
        <f t="shared" si="487"/>
        <v>2.9568698669920386E-5</v>
      </c>
      <c r="BA247" s="13">
        <f t="shared" si="488"/>
        <v>1.1314506016565948E-5</v>
      </c>
      <c r="BB247" s="13">
        <f t="shared" si="489"/>
        <v>3.247134270973272E-6</v>
      </c>
      <c r="BC247" s="13">
        <f t="shared" si="490"/>
        <v>7.4551242154391612E-7</v>
      </c>
      <c r="BD247" s="13">
        <f t="shared" si="491"/>
        <v>4.6323246837817343E-4</v>
      </c>
      <c r="BE247" s="13">
        <f t="shared" si="492"/>
        <v>3.6037884445062288E-4</v>
      </c>
      <c r="BF247" s="13">
        <f t="shared" si="493"/>
        <v>1.4018114056454762E-4</v>
      </c>
      <c r="BG247" s="13">
        <f t="shared" si="494"/>
        <v>3.6352026897202083E-5</v>
      </c>
      <c r="BH247" s="13">
        <f t="shared" si="495"/>
        <v>7.0701550198531554E-6</v>
      </c>
      <c r="BI247" s="13">
        <f t="shared" si="496"/>
        <v>1.1000672319287302E-6</v>
      </c>
      <c r="BJ247" s="14">
        <f t="shared" si="497"/>
        <v>0.24824603873243234</v>
      </c>
      <c r="BK247" s="14">
        <f t="shared" si="498"/>
        <v>0.30806063710576959</v>
      </c>
      <c r="BL247" s="14">
        <f t="shared" si="499"/>
        <v>0.40678909788726214</v>
      </c>
      <c r="BM247" s="14">
        <f t="shared" si="500"/>
        <v>0.3030716867215022</v>
      </c>
      <c r="BN247" s="14">
        <f t="shared" si="501"/>
        <v>0.69671839641508826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1.2464</v>
      </c>
      <c r="F248" s="10">
        <f>VLOOKUP(B248,home!$B$2:$E$405,3,FALSE)</f>
        <v>0.51060000000000005</v>
      </c>
      <c r="G248" s="10">
        <f>VLOOKUP(C248,away!$B$2:$E$405,4,FALSE)</f>
        <v>0.29170000000000001</v>
      </c>
      <c r="H248" s="10">
        <f>VLOOKUP(A248,away!$A$2:$E$405,3,FALSE)</f>
        <v>1.1087</v>
      </c>
      <c r="I248" s="10">
        <f>VLOOKUP(C248,away!$B$2:$E$405,3,FALSE)</f>
        <v>1.2299</v>
      </c>
      <c r="J248" s="10">
        <f>VLOOKUP(B248,home!$B$2:$E$405,4,FALSE)</f>
        <v>1.7219</v>
      </c>
      <c r="K248" s="12">
        <f t="shared" si="446"/>
        <v>0.18564133372800004</v>
      </c>
      <c r="L248" s="12">
        <f t="shared" si="447"/>
        <v>2.3479658448469998</v>
      </c>
      <c r="M248" s="13">
        <f t="shared" si="448"/>
        <v>7.9372193603159003E-2</v>
      </c>
      <c r="N248" s="13">
        <f t="shared" si="449"/>
        <v>1.473475988140747E-2</v>
      </c>
      <c r="O248" s="13">
        <f t="shared" si="450"/>
        <v>0.18636319961080083</v>
      </c>
      <c r="P248" s="13">
        <f t="shared" si="451"/>
        <v>3.4596712933566566E-2</v>
      </c>
      <c r="Q248" s="13">
        <f t="shared" si="452"/>
        <v>1.3676902382731551E-3</v>
      </c>
      <c r="R248" s="13">
        <f t="shared" si="453"/>
        <v>0.21878721371128204</v>
      </c>
      <c r="S248" s="13">
        <f t="shared" si="454"/>
        <v>3.7699995787944763E-3</v>
      </c>
      <c r="T248" s="13">
        <f t="shared" si="455"/>
        <v>3.211289965796023E-3</v>
      </c>
      <c r="U248" s="13">
        <f t="shared" si="456"/>
        <v>4.0615950155995374E-2</v>
      </c>
      <c r="V248" s="13">
        <f t="shared" si="457"/>
        <v>1.8258506364658879E-4</v>
      </c>
      <c r="W248" s="13">
        <f t="shared" si="458"/>
        <v>8.4633279986598238E-5</v>
      </c>
      <c r="X248" s="13">
        <f t="shared" si="459"/>
        <v>1.9871605074590581E-4</v>
      </c>
      <c r="Y248" s="13">
        <f t="shared" si="460"/>
        <v>2.3328924998713502E-4</v>
      </c>
      <c r="Z248" s="13">
        <f t="shared" si="461"/>
        <v>0.17123496836111049</v>
      </c>
      <c r="AA248" s="13">
        <f t="shared" si="462"/>
        <v>3.1788287907428436E-2</v>
      </c>
      <c r="AB248" s="13">
        <f t="shared" si="463"/>
        <v>2.9506100820323351E-3</v>
      </c>
      <c r="AC248" s="13">
        <f t="shared" si="464"/>
        <v>4.9740680159671533E-6</v>
      </c>
      <c r="AD248" s="13">
        <f t="shared" si="465"/>
        <v>3.9278587436218374E-6</v>
      </c>
      <c r="AE248" s="13">
        <f t="shared" si="466"/>
        <v>9.2224781734077224E-6</v>
      </c>
      <c r="AF248" s="13">
        <f t="shared" si="467"/>
        <v>1.0827031878004141E-5</v>
      </c>
      <c r="AG248" s="13">
        <f t="shared" si="468"/>
        <v>8.4738336835411299E-6</v>
      </c>
      <c r="AH248" s="13">
        <f t="shared" si="469"/>
        <v>0.10051346428883601</v>
      </c>
      <c r="AI248" s="13">
        <f t="shared" si="470"/>
        <v>1.8659453568201218E-2</v>
      </c>
      <c r="AJ248" s="13">
        <f t="shared" si="471"/>
        <v>1.7319829235182818E-3</v>
      </c>
      <c r="AK248" s="13">
        <f t="shared" si="472"/>
        <v>1.0717587330535153E-4</v>
      </c>
      <c r="AL248" s="13">
        <f t="shared" si="473"/>
        <v>8.6723773376272907E-8</v>
      </c>
      <c r="AM248" s="13">
        <f t="shared" si="474"/>
        <v>1.4583458717222884E-7</v>
      </c>
      <c r="AN248" s="13">
        <f t="shared" si="475"/>
        <v>3.4241462967775576E-7</v>
      </c>
      <c r="AO248" s="13">
        <f t="shared" si="476"/>
        <v>4.019889276296522E-7</v>
      </c>
      <c r="AP248" s="13">
        <f t="shared" si="477"/>
        <v>3.1461875736036523E-7</v>
      </c>
      <c r="AQ248" s="13">
        <f t="shared" si="478"/>
        <v>1.8467852410758581E-7</v>
      </c>
      <c r="AR248" s="13">
        <f t="shared" si="479"/>
        <v>4.7200436219487094E-2</v>
      </c>
      <c r="AS248" s="13">
        <f t="shared" si="480"/>
        <v>8.7623519323289847E-3</v>
      </c>
      <c r="AT248" s="13">
        <f t="shared" si="481"/>
        <v>8.133273496558354E-4</v>
      </c>
      <c r="AU248" s="13">
        <f t="shared" si="482"/>
        <v>5.0329057982522916E-5</v>
      </c>
      <c r="AV248" s="13">
        <f t="shared" si="483"/>
        <v>2.3357883622873501E-6</v>
      </c>
      <c r="AW248" s="13">
        <f t="shared" si="484"/>
        <v>1.0500309980566684E-9</v>
      </c>
      <c r="AX248" s="13">
        <f t="shared" si="485"/>
        <v>4.5121545443874751E-9</v>
      </c>
      <c r="AY248" s="13">
        <f t="shared" si="486"/>
        <v>1.0594384756892967E-8</v>
      </c>
      <c r="AZ248" s="13">
        <f t="shared" si="487"/>
        <v>1.2437626778176187E-8</v>
      </c>
      <c r="BA248" s="13">
        <f t="shared" si="488"/>
        <v>9.7343742887040396E-9</v>
      </c>
      <c r="BB248" s="13">
        <f t="shared" si="489"/>
        <v>5.7139945877084731E-9</v>
      </c>
      <c r="BC248" s="13">
        <f t="shared" si="490"/>
        <v>2.6832528259160205E-9</v>
      </c>
      <c r="BD248" s="13">
        <f t="shared" si="491"/>
        <v>1.8470835350872499E-2</v>
      </c>
      <c r="BE248" s="13">
        <f t="shared" si="492"/>
        <v>3.4289505096062622E-3</v>
      </c>
      <c r="BF248" s="13">
        <f t="shared" si="493"/>
        <v>3.1827747294530597E-4</v>
      </c>
      <c r="BG248" s="13">
        <f t="shared" si="494"/>
        <v>1.969515152438135E-5</v>
      </c>
      <c r="BH248" s="13">
        <f t="shared" si="495"/>
        <v>9.1405854924030171E-7</v>
      </c>
      <c r="BI248" s="13">
        <f t="shared" si="496"/>
        <v>3.3937409637290076E-8</v>
      </c>
      <c r="BJ248" s="14">
        <f t="shared" si="497"/>
        <v>1.9864265079888595E-2</v>
      </c>
      <c r="BK248" s="14">
        <f t="shared" si="498"/>
        <v>0.11792656256534073</v>
      </c>
      <c r="BL248" s="14">
        <f t="shared" si="499"/>
        <v>0.68058482495012396</v>
      </c>
      <c r="BM248" s="14">
        <f t="shared" si="500"/>
        <v>0.45438884143362107</v>
      </c>
      <c r="BN248" s="14">
        <f t="shared" si="501"/>
        <v>0.53522176997848914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1.3654999999999999</v>
      </c>
      <c r="F249" s="10">
        <f>VLOOKUP(B249,home!$B$2:$E$405,3,FALSE)</f>
        <v>0.68</v>
      </c>
      <c r="G249" s="10" t="e">
        <f>VLOOKUP(C249,away!$B$2:$E$405,4,FALSE)</f>
        <v>#N/A</v>
      </c>
      <c r="H249" s="10">
        <f>VLOOKUP(A249,away!$A$2:$E$405,3,FALSE)</f>
        <v>1.2</v>
      </c>
      <c r="I249" s="10" t="e">
        <f>VLOOKUP(C249,away!$B$2:$E$405,3,FALSE)</f>
        <v>#N/A</v>
      </c>
      <c r="J249" s="10">
        <f>VLOOKUP(B249,home!$B$2:$E$405,4,FALSE)</f>
        <v>1.369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1.3654999999999999</v>
      </c>
      <c r="F250" s="10">
        <f>VLOOKUP(B250,home!$B$2:$E$405,3,FALSE)</f>
        <v>0.97640000000000005</v>
      </c>
      <c r="G250" s="10">
        <f>VLOOKUP(C250,away!$B$2:$E$405,4,FALSE)</f>
        <v>1.0253000000000001</v>
      </c>
      <c r="H250" s="10">
        <f>VLOOKUP(A250,away!$A$2:$E$405,3,FALSE)</f>
        <v>1.2</v>
      </c>
      <c r="I250" s="10">
        <f>VLOOKUP(C250,away!$B$2:$E$405,3,FALSE)</f>
        <v>1</v>
      </c>
      <c r="J250" s="10">
        <f>VLOOKUP(B250,home!$B$2:$E$405,4,FALSE)</f>
        <v>0.66669999999999996</v>
      </c>
      <c r="K250" s="12">
        <f t="shared" si="446"/>
        <v>1.3670060372600001</v>
      </c>
      <c r="L250" s="12">
        <f t="shared" si="447"/>
        <v>0.80003999999999997</v>
      </c>
      <c r="M250" s="13">
        <f t="shared" si="448"/>
        <v>0.11451539197879991</v>
      </c>
      <c r="N250" s="13">
        <f t="shared" si="449"/>
        <v>0.15654323219421487</v>
      </c>
      <c r="O250" s="13">
        <f t="shared" si="450"/>
        <v>9.1616894198719073E-2</v>
      </c>
      <c r="P250" s="13">
        <f t="shared" si="451"/>
        <v>0.12524084748465966</v>
      </c>
      <c r="Q250" s="13">
        <f t="shared" si="452"/>
        <v>0.10699777175084289</v>
      </c>
      <c r="R250" s="13">
        <f t="shared" si="453"/>
        <v>3.6648590017371599E-2</v>
      </c>
      <c r="S250" s="13">
        <f t="shared" si="454"/>
        <v>3.4242710974563967E-2</v>
      </c>
      <c r="T250" s="13">
        <f t="shared" si="455"/>
        <v>8.5602497311544345E-2</v>
      </c>
      <c r="U250" s="13">
        <f t="shared" si="456"/>
        <v>5.0098843810813545E-2</v>
      </c>
      <c r="V250" s="13">
        <f t="shared" si="457"/>
        <v>4.161096278578658E-3</v>
      </c>
      <c r="W250" s="13">
        <f t="shared" si="458"/>
        <v>4.8755533318923225E-2</v>
      </c>
      <c r="X250" s="13">
        <f t="shared" si="459"/>
        <v>3.9006376876471335E-2</v>
      </c>
      <c r="Y250" s="13">
        <f t="shared" si="460"/>
        <v>1.5603330878126062E-2</v>
      </c>
      <c r="Z250" s="13">
        <f t="shared" si="461"/>
        <v>9.7734459858326572E-3</v>
      </c>
      <c r="AA250" s="13">
        <f t="shared" si="462"/>
        <v>1.3360359667467757E-2</v>
      </c>
      <c r="AB250" s="13">
        <f t="shared" si="463"/>
        <v>9.131846162696718E-3</v>
      </c>
      <c r="AC250" s="13">
        <f t="shared" si="464"/>
        <v>2.8442640733119325E-4</v>
      </c>
      <c r="AD250" s="13">
        <f t="shared" si="465"/>
        <v>1.6662277099199783E-2</v>
      </c>
      <c r="AE250" s="13">
        <f t="shared" si="466"/>
        <v>1.3330488170443796E-2</v>
      </c>
      <c r="AF250" s="13">
        <f t="shared" si="467"/>
        <v>5.3324618779409258E-3</v>
      </c>
      <c r="AG250" s="13">
        <f t="shared" si="468"/>
        <v>1.4220609336092862E-3</v>
      </c>
      <c r="AH250" s="13">
        <f t="shared" si="469"/>
        <v>1.9547869316263893E-3</v>
      </c>
      <c r="AI250" s="13">
        <f t="shared" si="470"/>
        <v>2.6722055370902256E-3</v>
      </c>
      <c r="AJ250" s="13">
        <f t="shared" si="471"/>
        <v>1.8264605510009703E-3</v>
      </c>
      <c r="AK250" s="13">
        <f t="shared" si="472"/>
        <v>8.3226086667851729E-4</v>
      </c>
      <c r="AL250" s="13">
        <f t="shared" si="473"/>
        <v>1.2442625811478782E-5</v>
      </c>
      <c r="AM250" s="13">
        <f t="shared" si="474"/>
        <v>4.5554866778210268E-3</v>
      </c>
      <c r="AN250" s="13">
        <f t="shared" si="475"/>
        <v>3.6445715617239348E-3</v>
      </c>
      <c r="AO250" s="13">
        <f t="shared" si="476"/>
        <v>1.4579015161208081E-3</v>
      </c>
      <c r="AP250" s="13">
        <f t="shared" si="477"/>
        <v>3.8879317631909709E-4</v>
      </c>
      <c r="AQ250" s="13">
        <f t="shared" si="478"/>
        <v>7.7762523195582593E-5</v>
      </c>
      <c r="AR250" s="13">
        <f t="shared" si="479"/>
        <v>3.1278154735567542E-4</v>
      </c>
      <c r="AS250" s="13">
        <f t="shared" si="480"/>
        <v>4.2757426357873291E-4</v>
      </c>
      <c r="AT250" s="13">
        <f t="shared" si="481"/>
        <v>2.9224829984456329E-4</v>
      </c>
      <c r="AU250" s="13">
        <f t="shared" si="482"/>
        <v>1.3316839675549621E-4</v>
      </c>
      <c r="AV250" s="13">
        <f t="shared" si="483"/>
        <v>4.5510500584249579E-5</v>
      </c>
      <c r="AW250" s="13">
        <f t="shared" si="484"/>
        <v>3.7799989024197243E-7</v>
      </c>
      <c r="AX250" s="13">
        <f t="shared" si="485"/>
        <v>1.0378962985398063E-3</v>
      </c>
      <c r="AY250" s="13">
        <f t="shared" si="486"/>
        <v>8.3035855468378665E-4</v>
      </c>
      <c r="AZ250" s="13">
        <f t="shared" si="487"/>
        <v>3.3216002904460826E-4</v>
      </c>
      <c r="BA250" s="13">
        <f t="shared" si="488"/>
        <v>8.8580436545616139E-5</v>
      </c>
      <c r="BB250" s="13">
        <f t="shared" si="489"/>
        <v>1.7716973113488682E-5</v>
      </c>
      <c r="BC250" s="13">
        <f t="shared" si="490"/>
        <v>2.8348574339430973E-6</v>
      </c>
      <c r="BD250" s="13">
        <f t="shared" si="491"/>
        <v>4.1706291524405741E-5</v>
      </c>
      <c r="BE250" s="13">
        <f t="shared" si="492"/>
        <v>5.7012752305588223E-5</v>
      </c>
      <c r="BF250" s="13">
        <f t="shared" si="493"/>
        <v>3.8968388301274059E-5</v>
      </c>
      <c r="BG250" s="13">
        <f t="shared" si="494"/>
        <v>1.775667402337786E-5</v>
      </c>
      <c r="BH250" s="13">
        <f t="shared" si="495"/>
        <v>6.0683701479038371E-6</v>
      </c>
      <c r="BI250" s="13">
        <f t="shared" si="496"/>
        <v>1.6590997257025802E-6</v>
      </c>
      <c r="BJ250" s="14">
        <f t="shared" si="497"/>
        <v>0.50169009301585821</v>
      </c>
      <c r="BK250" s="14">
        <f t="shared" si="498"/>
        <v>0.27928727430442862</v>
      </c>
      <c r="BL250" s="14">
        <f t="shared" si="499"/>
        <v>0.2095167023276118</v>
      </c>
      <c r="BM250" s="14">
        <f t="shared" si="500"/>
        <v>0.36787480745432977</v>
      </c>
      <c r="BN250" s="14">
        <f t="shared" si="501"/>
        <v>0.63156272762460808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1.6092</v>
      </c>
      <c r="F255" s="10">
        <f>VLOOKUP(B255,home!$B$2:$E$405,3,FALSE)</f>
        <v>0.8286</v>
      </c>
      <c r="G255" s="10">
        <f>VLOOKUP(C255,away!$B$2:$E$405,4,FALSE)</f>
        <v>0.62139999999999995</v>
      </c>
      <c r="H255" s="10">
        <f>VLOOKUP(A255,away!$A$2:$E$405,3,FALSE)</f>
        <v>1.1609</v>
      </c>
      <c r="I255" s="10">
        <f>VLOOKUP(C255,away!$B$2:$E$405,3,FALSE)</f>
        <v>0.43070000000000003</v>
      </c>
      <c r="J255" s="10">
        <f>VLOOKUP(B255,home!$B$2:$E$405,4,FALSE)</f>
        <v>0.71779999999999999</v>
      </c>
      <c r="K255" s="12">
        <f t="shared" si="446"/>
        <v>0.82856427076799988</v>
      </c>
      <c r="L255" s="12">
        <f t="shared" si="447"/>
        <v>0.35889973441400003</v>
      </c>
      <c r="M255" s="13">
        <f t="shared" si="448"/>
        <v>0.30499374670788654</v>
      </c>
      <c r="N255" s="13">
        <f t="shared" si="449"/>
        <v>0.25270692132982003</v>
      </c>
      <c r="O255" s="13">
        <f t="shared" si="450"/>
        <v>0.10946217469139125</v>
      </c>
      <c r="P255" s="13">
        <f t="shared" si="451"/>
        <v>9.0696446949851989E-2</v>
      </c>
      <c r="Q255" s="13">
        <f t="shared" si="452"/>
        <v>0.10469196299483434</v>
      </c>
      <c r="R255" s="13">
        <f t="shared" si="453"/>
        <v>1.9642972712559596E-2</v>
      </c>
      <c r="S255" s="13">
        <f t="shared" si="454"/>
        <v>6.7426345442467188E-3</v>
      </c>
      <c r="T255" s="13">
        <f t="shared" si="455"/>
        <v>3.7573917714126354E-2</v>
      </c>
      <c r="U255" s="13">
        <f t="shared" si="456"/>
        <v>1.6275465361297661E-2</v>
      </c>
      <c r="V255" s="13">
        <f t="shared" si="457"/>
        <v>2.2278525847585089E-4</v>
      </c>
      <c r="W255" s="13">
        <f t="shared" si="458"/>
        <v>2.8914673324695109E-2</v>
      </c>
      <c r="X255" s="13">
        <f t="shared" si="459"/>
        <v>1.0377468576900644E-2</v>
      </c>
      <c r="Y255" s="13">
        <f t="shared" si="460"/>
        <v>1.8622353580696359E-3</v>
      </c>
      <c r="Z255" s="13">
        <f t="shared" si="461"/>
        <v>2.3499525632130302E-3</v>
      </c>
      <c r="AA255" s="13">
        <f t="shared" si="462"/>
        <v>1.9470867318779961E-3</v>
      </c>
      <c r="AB255" s="13">
        <f t="shared" si="463"/>
        <v>8.0664324906027003E-4</v>
      </c>
      <c r="AC255" s="13">
        <f t="shared" si="464"/>
        <v>4.1406241100568742E-6</v>
      </c>
      <c r="AD255" s="13">
        <f t="shared" si="465"/>
        <v>5.9894163044427349E-3</v>
      </c>
      <c r="AE255" s="13">
        <f t="shared" si="466"/>
        <v>2.1495999209593785E-3</v>
      </c>
      <c r="AF255" s="13">
        <f t="shared" si="467"/>
        <v>3.8574542036433817E-4</v>
      </c>
      <c r="AG255" s="13">
        <f t="shared" si="468"/>
        <v>4.6147976306725938E-5</v>
      </c>
      <c r="AH255" s="13">
        <f t="shared" si="469"/>
        <v>2.1084933770566369E-4</v>
      </c>
      <c r="AI255" s="13">
        <f t="shared" si="470"/>
        <v>1.7470222773800895E-4</v>
      </c>
      <c r="AJ255" s="13">
        <f t="shared" si="471"/>
        <v>7.2376011963644213E-5</v>
      </c>
      <c r="AK255" s="13">
        <f t="shared" si="472"/>
        <v>1.9989392524584299E-5</v>
      </c>
      <c r="AL255" s="13">
        <f t="shared" si="473"/>
        <v>4.9252143559091653E-8</v>
      </c>
      <c r="AM255" s="13">
        <f t="shared" si="474"/>
        <v>9.925232705233131E-4</v>
      </c>
      <c r="AN255" s="13">
        <f t="shared" si="475"/>
        <v>3.562163381905317E-4</v>
      </c>
      <c r="AO255" s="13">
        <f t="shared" si="476"/>
        <v>6.3922974585254718E-5</v>
      </c>
      <c r="AP255" s="13">
        <f t="shared" si="477"/>
        <v>7.6473128672002647E-6</v>
      </c>
      <c r="AQ255" s="13">
        <f t="shared" si="478"/>
        <v>6.8615463925473476E-7</v>
      </c>
      <c r="AR255" s="13">
        <f t="shared" si="479"/>
        <v>1.5134754260786097E-5</v>
      </c>
      <c r="AS255" s="13">
        <f t="shared" si="480"/>
        <v>1.2540116627341109E-5</v>
      </c>
      <c r="AT255" s="13">
        <f t="shared" si="481"/>
        <v>5.1951462943392782E-6</v>
      </c>
      <c r="AU255" s="13">
        <f t="shared" si="482"/>
        <v>1.4348375336341004E-6</v>
      </c>
      <c r="AV255" s="13">
        <f t="shared" si="483"/>
        <v>2.9721377868152344E-7</v>
      </c>
      <c r="AW255" s="13">
        <f t="shared" si="484"/>
        <v>4.068384346391934E-10</v>
      </c>
      <c r="AX255" s="13">
        <f t="shared" si="485"/>
        <v>1.3706155331023648E-4</v>
      </c>
      <c r="AY255" s="13">
        <f t="shared" si="486"/>
        <v>4.9191355081414166E-5</v>
      </c>
      <c r="AZ255" s="13">
        <f t="shared" si="487"/>
        <v>8.8273821370921558E-6</v>
      </c>
      <c r="BA255" s="13">
        <f t="shared" si="488"/>
        <v>1.0560483681910879E-6</v>
      </c>
      <c r="BB255" s="13">
        <f t="shared" si="489"/>
        <v>9.4753869718029847E-8</v>
      </c>
      <c r="BC255" s="13">
        <f t="shared" si="490"/>
        <v>6.8014277352999333E-9</v>
      </c>
      <c r="BD255" s="13">
        <f t="shared" si="491"/>
        <v>9.0530988076954784E-7</v>
      </c>
      <c r="BE255" s="13">
        <f t="shared" si="492"/>
        <v>7.5010742117888526E-7</v>
      </c>
      <c r="BF255" s="13">
        <f t="shared" si="493"/>
        <v>3.1075610421337402E-7</v>
      </c>
      <c r="BG255" s="13">
        <f t="shared" si="494"/>
        <v>8.582713495808626E-8</v>
      </c>
      <c r="BH255" s="13">
        <f t="shared" si="495"/>
        <v>1.7778324372163364E-8</v>
      </c>
      <c r="BI255" s="13">
        <f t="shared" si="496"/>
        <v>2.9460968737797004E-9</v>
      </c>
      <c r="BJ255" s="14">
        <f t="shared" si="497"/>
        <v>0.44631532286551912</v>
      </c>
      <c r="BK255" s="14">
        <f t="shared" si="498"/>
        <v>0.40270899469179616</v>
      </c>
      <c r="BL255" s="14">
        <f t="shared" si="499"/>
        <v>0.14864893450957581</v>
      </c>
      <c r="BM255" s="14">
        <f t="shared" si="500"/>
        <v>0.11777978829551748</v>
      </c>
      <c r="BN255" s="14">
        <f t="shared" si="501"/>
        <v>0.88219422538634373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1.6092</v>
      </c>
      <c r="F256" s="10">
        <f>VLOOKUP(B256,home!$B$2:$E$405,3,FALSE)</f>
        <v>0.87</v>
      </c>
      <c r="G256" s="10">
        <f>VLOOKUP(C256,away!$B$2:$E$405,4,FALSE)</f>
        <v>1.2428999999999999</v>
      </c>
      <c r="H256" s="10">
        <f>VLOOKUP(A256,away!$A$2:$E$405,3,FALSE)</f>
        <v>1.1609</v>
      </c>
      <c r="I256" s="10">
        <f>VLOOKUP(C256,away!$B$2:$E$405,3,FALSE)</f>
        <v>1.0337000000000001</v>
      </c>
      <c r="J256" s="10">
        <f>VLOOKUP(B256,home!$B$2:$E$405,4,FALSE)</f>
        <v>1.0337000000000001</v>
      </c>
      <c r="K256" s="12">
        <f t="shared" si="446"/>
        <v>1.7400649715999998</v>
      </c>
      <c r="L256" s="12">
        <f t="shared" si="447"/>
        <v>1.2404630825210001</v>
      </c>
      <c r="M256" s="13">
        <f t="shared" si="448"/>
        <v>5.0766019579978783E-2</v>
      </c>
      <c r="N256" s="13">
        <f t="shared" si="449"/>
        <v>8.8336172418680817E-2</v>
      </c>
      <c r="O256" s="13">
        <f t="shared" si="450"/>
        <v>6.2973373135501928E-2</v>
      </c>
      <c r="P256" s="13">
        <f t="shared" si="451"/>
        <v>0.10957776073658335</v>
      </c>
      <c r="Q256" s="13">
        <f t="shared" si="452"/>
        <v>7.6855339675482276E-2</v>
      </c>
      <c r="R256" s="13">
        <f t="shared" si="453"/>
        <v>3.9058072278204931E-2</v>
      </c>
      <c r="S256" s="13">
        <f t="shared" si="454"/>
        <v>5.9130525435065681E-2</v>
      </c>
      <c r="T256" s="13">
        <f t="shared" si="455"/>
        <v>9.533621156204726E-2</v>
      </c>
      <c r="U256" s="13">
        <f t="shared" si="456"/>
        <v>6.7963583429525409E-2</v>
      </c>
      <c r="V256" s="13">
        <f t="shared" si="457"/>
        <v>1.4181381391114269E-2</v>
      </c>
      <c r="W256" s="13">
        <f t="shared" si="458"/>
        <v>4.4577761483242141E-2</v>
      </c>
      <c r="X256" s="13">
        <f t="shared" si="459"/>
        <v>5.529706742138845E-2</v>
      </c>
      <c r="Y256" s="13">
        <f t="shared" si="460"/>
        <v>3.4296985353953549E-2</v>
      </c>
      <c r="Z256" s="13">
        <f t="shared" si="461"/>
        <v>1.6150032245183368E-2</v>
      </c>
      <c r="AA256" s="13">
        <f t="shared" si="462"/>
        <v>2.8102105400054082E-2</v>
      </c>
      <c r="AB256" s="13">
        <f t="shared" si="463"/>
        <v>2.4449744617422661E-2</v>
      </c>
      <c r="AC256" s="13">
        <f t="shared" si="464"/>
        <v>1.913144892300425E-3</v>
      </c>
      <c r="AD256" s="13">
        <f t="shared" si="465"/>
        <v>1.9392050317332328E-2</v>
      </c>
      <c r="AE256" s="13">
        <f t="shared" si="466"/>
        <v>2.4055122513040397E-2</v>
      </c>
      <c r="AF256" s="13">
        <f t="shared" si="467"/>
        <v>1.4919745711473201E-2</v>
      </c>
      <c r="AG256" s="13">
        <f t="shared" si="468"/>
        <v>6.1691312518945057E-3</v>
      </c>
      <c r="AH256" s="13">
        <f t="shared" si="469"/>
        <v>5.0083796954184315E-3</v>
      </c>
      <c r="AI256" s="13">
        <f t="shared" si="470"/>
        <v>8.7149060724702881E-3</v>
      </c>
      <c r="AJ256" s="13">
        <f t="shared" si="471"/>
        <v>7.5822513937448405E-3</v>
      </c>
      <c r="AK256" s="13">
        <f t="shared" si="472"/>
        <v>4.3978700187068918E-3</v>
      </c>
      <c r="AL256" s="13">
        <f t="shared" si="473"/>
        <v>1.6517988607134363E-4</v>
      </c>
      <c r="AM256" s="13">
        <f t="shared" si="474"/>
        <v>6.7486854969389274E-3</v>
      </c>
      <c r="AN256" s="13">
        <f t="shared" si="475"/>
        <v>8.3714952144976294E-3</v>
      </c>
      <c r="AO256" s="13">
        <f t="shared" si="476"/>
        <v>5.1922653795427659E-3</v>
      </c>
      <c r="AP256" s="13">
        <f t="shared" si="477"/>
        <v>2.1469378393248963E-3</v>
      </c>
      <c r="AQ256" s="13">
        <f t="shared" si="478"/>
        <v>6.6579928253748463E-4</v>
      </c>
      <c r="AR256" s="13">
        <f t="shared" si="479"/>
        <v>1.2425420230828665E-3</v>
      </c>
      <c r="AS256" s="13">
        <f t="shared" si="480"/>
        <v>2.1621038501074942E-3</v>
      </c>
      <c r="AT256" s="13">
        <f t="shared" si="481"/>
        <v>1.881100587266774E-3</v>
      </c>
      <c r="AU256" s="13">
        <f t="shared" si="482"/>
        <v>1.0910790799863674E-3</v>
      </c>
      <c r="AV256" s="13">
        <f t="shared" si="483"/>
        <v>4.7463712208245821E-4</v>
      </c>
      <c r="AW256" s="13">
        <f t="shared" si="484"/>
        <v>9.9038480771278128E-6</v>
      </c>
      <c r="AX256" s="13">
        <f t="shared" si="485"/>
        <v>1.9571918729280619E-3</v>
      </c>
      <c r="AY256" s="13">
        <f t="shared" si="486"/>
        <v>2.427824263777393E-3</v>
      </c>
      <c r="AZ256" s="13">
        <f t="shared" si="487"/>
        <v>1.5058131850322913E-3</v>
      </c>
      <c r="BA256" s="13">
        <f t="shared" si="488"/>
        <v>6.2263522173530705E-4</v>
      </c>
      <c r="BB256" s="13">
        <f t="shared" si="489"/>
        <v>1.9308900160998148E-4</v>
      </c>
      <c r="BC256" s="13">
        <f t="shared" si="490"/>
        <v>4.7903955627603978E-5</v>
      </c>
      <c r="BD256" s="13">
        <f t="shared" si="491"/>
        <v>2.5688791801920885E-4</v>
      </c>
      <c r="BE256" s="13">
        <f t="shared" si="492"/>
        <v>4.4700166777247776E-4</v>
      </c>
      <c r="BF256" s="13">
        <f t="shared" si="493"/>
        <v>3.8890597216883463E-4</v>
      </c>
      <c r="BG256" s="13">
        <f t="shared" si="494"/>
        <v>2.2557388647234452E-4</v>
      </c>
      <c r="BH256" s="13">
        <f t="shared" si="495"/>
        <v>9.812830458955046E-5</v>
      </c>
      <c r="BI256" s="13">
        <f t="shared" si="496"/>
        <v>3.4149925107754441E-5</v>
      </c>
      <c r="BJ256" s="14">
        <f t="shared" si="497"/>
        <v>0.48911522842208721</v>
      </c>
      <c r="BK256" s="14">
        <f t="shared" si="498"/>
        <v>0.23816183618489123</v>
      </c>
      <c r="BL256" s="14">
        <f t="shared" si="499"/>
        <v>0.25655239637770549</v>
      </c>
      <c r="BM256" s="14">
        <f t="shared" si="500"/>
        <v>0.56999483498973513</v>
      </c>
      <c r="BN256" s="14">
        <f t="shared" si="501"/>
        <v>0.42756673782443211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1.25</v>
      </c>
      <c r="F257" s="10">
        <f>VLOOKUP(B257,home!$B$2:$E$405,3,FALSE)</f>
        <v>0.64</v>
      </c>
      <c r="G257" s="10">
        <f>VLOOKUP(C257,away!$B$2:$E$405,4,FALSE)</f>
        <v>1.2</v>
      </c>
      <c r="H257" s="10">
        <f>VLOOKUP(A257,away!$A$2:$E$405,3,FALSE)</f>
        <v>0.84089999999999998</v>
      </c>
      <c r="I257" s="10">
        <f>VLOOKUP(C257,away!$B$2:$E$405,3,FALSE)</f>
        <v>1.1892</v>
      </c>
      <c r="J257" s="10">
        <f>VLOOKUP(B257,home!$B$2:$E$405,4,FALSE)</f>
        <v>1.6649</v>
      </c>
      <c r="K257" s="12">
        <f t="shared" si="446"/>
        <v>0.96</v>
      </c>
      <c r="L257" s="12">
        <f t="shared" si="447"/>
        <v>1.664897136372</v>
      </c>
      <c r="M257" s="13">
        <f t="shared" si="448"/>
        <v>7.244720883372445E-2</v>
      </c>
      <c r="N257" s="13">
        <f t="shared" si="449"/>
        <v>6.9549320480375459E-2</v>
      </c>
      <c r="O257" s="13">
        <f t="shared" si="450"/>
        <v>0.1206171505254121</v>
      </c>
      <c r="P257" s="13">
        <f t="shared" si="451"/>
        <v>0.11579246450439559</v>
      </c>
      <c r="Q257" s="13">
        <f t="shared" si="452"/>
        <v>3.3383673830580218E-2</v>
      </c>
      <c r="R257" s="13">
        <f t="shared" si="453"/>
        <v>0.10040757425355455</v>
      </c>
      <c r="S257" s="13">
        <f t="shared" si="454"/>
        <v>4.626781021603793E-2</v>
      </c>
      <c r="T257" s="13">
        <f t="shared" si="455"/>
        <v>5.5580382962109882E-2</v>
      </c>
      <c r="U257" s="13">
        <f t="shared" si="456"/>
        <v>9.639127128341235E-2</v>
      </c>
      <c r="V257" s="13">
        <f t="shared" si="457"/>
        <v>8.2166554383877061E-3</v>
      </c>
      <c r="W257" s="13">
        <f t="shared" si="458"/>
        <v>1.068277562578567E-2</v>
      </c>
      <c r="X257" s="13">
        <f t="shared" si="459"/>
        <v>1.7785722547875162E-2</v>
      </c>
      <c r="Y257" s="13">
        <f t="shared" si="460"/>
        <v>1.4805699269132137E-2</v>
      </c>
      <c r="Z257" s="13">
        <f t="shared" si="461"/>
        <v>5.5722760948267329E-2</v>
      </c>
      <c r="AA257" s="13">
        <f t="shared" si="462"/>
        <v>5.3493850510336623E-2</v>
      </c>
      <c r="AB257" s="13">
        <f t="shared" si="463"/>
        <v>2.567704824496158E-2</v>
      </c>
      <c r="AC257" s="13">
        <f t="shared" si="464"/>
        <v>8.2079316659562683E-4</v>
      </c>
      <c r="AD257" s="13">
        <f t="shared" si="465"/>
        <v>2.5638661501885605E-3</v>
      </c>
      <c r="AE257" s="13">
        <f t="shared" si="466"/>
        <v>4.2685734114900386E-3</v>
      </c>
      <c r="AF257" s="13">
        <f t="shared" si="467"/>
        <v>3.5533678245917122E-3</v>
      </c>
      <c r="AG257" s="13">
        <f t="shared" si="468"/>
        <v>1.9719973052130489E-3</v>
      </c>
      <c r="AH257" s="13">
        <f t="shared" si="469"/>
        <v>2.3193166283377954E-2</v>
      </c>
      <c r="AI257" s="13">
        <f t="shared" si="470"/>
        <v>2.2265439632042829E-2</v>
      </c>
      <c r="AJ257" s="13">
        <f t="shared" si="471"/>
        <v>1.0687411023380559E-2</v>
      </c>
      <c r="AK257" s="13">
        <f t="shared" si="472"/>
        <v>3.4199715274817791E-3</v>
      </c>
      <c r="AL257" s="13">
        <f t="shared" si="473"/>
        <v>5.247498979656061E-5</v>
      </c>
      <c r="AM257" s="13">
        <f t="shared" si="474"/>
        <v>4.9226230083620375E-4</v>
      </c>
      <c r="AN257" s="13">
        <f t="shared" si="475"/>
        <v>8.1956609500608761E-4</v>
      </c>
      <c r="AO257" s="13">
        <f t="shared" si="476"/>
        <v>6.8224662232160892E-4</v>
      </c>
      <c r="AP257" s="13">
        <f t="shared" si="477"/>
        <v>3.786234826009055E-4</v>
      </c>
      <c r="AQ257" s="13">
        <f t="shared" si="478"/>
        <v>1.5759228798636039E-4</v>
      </c>
      <c r="AR257" s="13">
        <f t="shared" si="479"/>
        <v>7.7228472257191184E-3</v>
      </c>
      <c r="AS257" s="13">
        <f t="shared" si="480"/>
        <v>7.413933336690352E-3</v>
      </c>
      <c r="AT257" s="13">
        <f t="shared" si="481"/>
        <v>3.558688001611369E-3</v>
      </c>
      <c r="AU257" s="13">
        <f t="shared" si="482"/>
        <v>1.1387801605156382E-3</v>
      </c>
      <c r="AV257" s="13">
        <f t="shared" si="483"/>
        <v>2.7330723852375308E-4</v>
      </c>
      <c r="AW257" s="13">
        <f t="shared" si="484"/>
        <v>2.3297456064918279E-6</v>
      </c>
      <c r="AX257" s="13">
        <f t="shared" si="485"/>
        <v>7.8761968133792549E-5</v>
      </c>
      <c r="AY257" s="13">
        <f t="shared" si="486"/>
        <v>1.3113057520097393E-4</v>
      </c>
      <c r="AZ257" s="13">
        <f t="shared" si="487"/>
        <v>1.0915945957145736E-4</v>
      </c>
      <c r="BA257" s="13">
        <f t="shared" si="488"/>
        <v>6.0579757216144846E-5</v>
      </c>
      <c r="BB257" s="13">
        <f t="shared" si="489"/>
        <v>2.5214766077817647E-5</v>
      </c>
      <c r="BC257" s="13">
        <f t="shared" si="490"/>
        <v>8.3959983674496926E-6</v>
      </c>
      <c r="BD257" s="13">
        <f t="shared" si="491"/>
        <v>2.142957705123032E-3</v>
      </c>
      <c r="BE257" s="13">
        <f t="shared" si="492"/>
        <v>2.0572393969181106E-3</v>
      </c>
      <c r="BF257" s="13">
        <f t="shared" si="493"/>
        <v>9.8747491052069303E-4</v>
      </c>
      <c r="BG257" s="13">
        <f t="shared" si="494"/>
        <v>3.159919713666218E-4</v>
      </c>
      <c r="BH257" s="13">
        <f t="shared" si="495"/>
        <v>7.583807312798922E-5</v>
      </c>
      <c r="BI257" s="13">
        <f t="shared" si="496"/>
        <v>1.4560910040573934E-5</v>
      </c>
      <c r="BJ257" s="14">
        <f t="shared" si="497"/>
        <v>0.21708891272066069</v>
      </c>
      <c r="BK257" s="14">
        <f t="shared" si="498"/>
        <v>0.24372853772413883</v>
      </c>
      <c r="BL257" s="14">
        <f t="shared" si="499"/>
        <v>0.48185450221411763</v>
      </c>
      <c r="BM257" s="14">
        <f t="shared" si="500"/>
        <v>0.48606852034954756</v>
      </c>
      <c r="BN257" s="14">
        <f t="shared" si="501"/>
        <v>0.51219739242804241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1.25</v>
      </c>
      <c r="F258" s="10">
        <f>VLOOKUP(B258,home!$B$2:$E$405,3,FALSE)</f>
        <v>0.16</v>
      </c>
      <c r="G258" s="10">
        <f>VLOOKUP(C258,away!$B$2:$E$405,4,FALSE)</f>
        <v>0.64</v>
      </c>
      <c r="H258" s="10">
        <f>VLOOKUP(A258,away!$A$2:$E$405,3,FALSE)</f>
        <v>0.84089999999999998</v>
      </c>
      <c r="I258" s="10">
        <f>VLOOKUP(C258,away!$B$2:$E$405,3,FALSE)</f>
        <v>2.1406000000000001</v>
      </c>
      <c r="J258" s="10">
        <f>VLOOKUP(B258,home!$B$2:$E$405,4,FALSE)</f>
        <v>0.71350000000000002</v>
      </c>
      <c r="K258" s="12">
        <f t="shared" si="446"/>
        <v>0.128</v>
      </c>
      <c r="L258" s="12">
        <f t="shared" si="447"/>
        <v>1.2843217902900002</v>
      </c>
      <c r="M258" s="13">
        <f t="shared" si="448"/>
        <v>0.2435770911930886</v>
      </c>
      <c r="N258" s="13">
        <f t="shared" si="449"/>
        <v>3.117786767271534E-2</v>
      </c>
      <c r="O258" s="13">
        <f t="shared" si="450"/>
        <v>0.3128313658347382</v>
      </c>
      <c r="P258" s="13">
        <f t="shared" si="451"/>
        <v>4.0042414826846486E-2</v>
      </c>
      <c r="Q258" s="13">
        <f t="shared" si="452"/>
        <v>1.9953835310537816E-3</v>
      </c>
      <c r="R258" s="13">
        <f t="shared" si="453"/>
        <v>0.20088806991386851</v>
      </c>
      <c r="S258" s="13">
        <f t="shared" si="454"/>
        <v>1.6456750687344104E-3</v>
      </c>
      <c r="T258" s="13">
        <f t="shared" si="455"/>
        <v>2.562714548918175E-3</v>
      </c>
      <c r="U258" s="13">
        <f t="shared" si="456"/>
        <v>2.5713672948975166E-2</v>
      </c>
      <c r="V258" s="13">
        <f t="shared" si="457"/>
        <v>3.0059752540623598E-5</v>
      </c>
      <c r="W258" s="13">
        <f t="shared" si="458"/>
        <v>8.5136363991628023E-5</v>
      </c>
      <c r="X258" s="13">
        <f t="shared" si="459"/>
        <v>1.0934248742050881E-4</v>
      </c>
      <c r="Y258" s="13">
        <f t="shared" si="460"/>
        <v>7.0215469599334859E-5</v>
      </c>
      <c r="Z258" s="13">
        <f t="shared" si="461"/>
        <v>8.6001641866560743E-2</v>
      </c>
      <c r="AA258" s="13">
        <f t="shared" si="462"/>
        <v>1.1008210158919776E-2</v>
      </c>
      <c r="AB258" s="13">
        <f t="shared" si="463"/>
        <v>7.0452545017086554E-4</v>
      </c>
      <c r="AC258" s="13">
        <f t="shared" si="464"/>
        <v>3.0885116158918457E-7</v>
      </c>
      <c r="AD258" s="13">
        <f t="shared" si="465"/>
        <v>2.7243636477320957E-6</v>
      </c>
      <c r="AE258" s="13">
        <f t="shared" si="466"/>
        <v>3.4989595974562807E-6</v>
      </c>
      <c r="AF258" s="13">
        <f t="shared" si="467"/>
        <v>2.2468950271787145E-6</v>
      </c>
      <c r="AG258" s="13">
        <f t="shared" si="468"/>
        <v>9.6191208129995485E-7</v>
      </c>
      <c r="AH258" s="13">
        <f t="shared" si="469"/>
        <v>2.7613445662485185E-2</v>
      </c>
      <c r="AI258" s="13">
        <f t="shared" si="470"/>
        <v>3.5345210447981037E-3</v>
      </c>
      <c r="AJ258" s="13">
        <f t="shared" si="471"/>
        <v>2.2620934686707857E-4</v>
      </c>
      <c r="AK258" s="13">
        <f t="shared" si="472"/>
        <v>9.6515987996620219E-6</v>
      </c>
      <c r="AL258" s="13">
        <f t="shared" si="473"/>
        <v>2.0309210971410837E-9</v>
      </c>
      <c r="AM258" s="13">
        <f t="shared" si="474"/>
        <v>6.9743709381941617E-8</v>
      </c>
      <c r="AN258" s="13">
        <f t="shared" si="475"/>
        <v>8.9573365694880741E-8</v>
      </c>
      <c r="AO258" s="13">
        <f t="shared" si="476"/>
        <v>5.7520512695775064E-8</v>
      </c>
      <c r="AP258" s="13">
        <f t="shared" si="477"/>
        <v>2.4624949281278831E-8</v>
      </c>
      <c r="AQ258" s="13">
        <f t="shared" si="478"/>
        <v>7.9065897366831217E-9</v>
      </c>
      <c r="AR258" s="13">
        <f t="shared" si="479"/>
        <v>7.0929099938637306E-3</v>
      </c>
      <c r="AS258" s="13">
        <f t="shared" si="480"/>
        <v>9.0789247921455745E-4</v>
      </c>
      <c r="AT258" s="13">
        <f t="shared" si="481"/>
        <v>5.8105118669731668E-5</v>
      </c>
      <c r="AU258" s="13">
        <f t="shared" si="482"/>
        <v>2.4791517299085513E-6</v>
      </c>
      <c r="AV258" s="13">
        <f t="shared" si="483"/>
        <v>7.9332855357073624E-8</v>
      </c>
      <c r="AW258" s="13">
        <f t="shared" si="484"/>
        <v>9.2741554468194376E-12</v>
      </c>
      <c r="AX258" s="13">
        <f t="shared" si="485"/>
        <v>1.4878658001480885E-9</v>
      </c>
      <c r="AY258" s="13">
        <f t="shared" si="486"/>
        <v>1.9108984681574565E-9</v>
      </c>
      <c r="AZ258" s="13">
        <f t="shared" si="487"/>
        <v>1.2271042708432019E-9</v>
      </c>
      <c r="BA258" s="13">
        <f t="shared" si="488"/>
        <v>5.2533225133394866E-10</v>
      </c>
      <c r="BB258" s="13">
        <f t="shared" si="489"/>
        <v>1.6867391438257333E-10</v>
      </c>
      <c r="BC258" s="13">
        <f t="shared" si="490"/>
        <v>4.3326316739009803E-11</v>
      </c>
      <c r="BD258" s="13">
        <f t="shared" si="491"/>
        <v>1.5182631436141487E-3</v>
      </c>
      <c r="BE258" s="13">
        <f t="shared" si="492"/>
        <v>1.9433768238261105E-4</v>
      </c>
      <c r="BF258" s="13">
        <f t="shared" si="493"/>
        <v>1.2437611672487105E-5</v>
      </c>
      <c r="BG258" s="13">
        <f t="shared" si="494"/>
        <v>5.3067143135944984E-7</v>
      </c>
      <c r="BH258" s="13">
        <f t="shared" si="495"/>
        <v>1.698148580350239E-8</v>
      </c>
      <c r="BI258" s="13">
        <f t="shared" si="496"/>
        <v>4.3472603656966095E-10</v>
      </c>
      <c r="BJ258" s="14">
        <f t="shared" si="497"/>
        <v>3.6010346936380257E-2</v>
      </c>
      <c r="BK258" s="14">
        <f t="shared" si="498"/>
        <v>0.28529555363419129</v>
      </c>
      <c r="BL258" s="14">
        <f t="shared" si="499"/>
        <v>0.59231672456126816</v>
      </c>
      <c r="BM258" s="14">
        <f t="shared" si="500"/>
        <v>0.16911207212446527</v>
      </c>
      <c r="BN258" s="14">
        <f t="shared" si="501"/>
        <v>0.83051219297231094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1.3125</v>
      </c>
      <c r="F259" s="10">
        <f>VLOOKUP(B259,home!$B$2:$E$405,3,FALSE)</f>
        <v>1.5238</v>
      </c>
      <c r="G259" s="10">
        <f>VLOOKUP(C259,away!$B$2:$E$405,4,FALSE)</f>
        <v>0.76190000000000002</v>
      </c>
      <c r="H259" s="10">
        <f>VLOOKUP(A259,away!$A$2:$E$405,3,FALSE)</f>
        <v>1.2</v>
      </c>
      <c r="I259" s="10">
        <f>VLOOKUP(C259,away!$B$2:$E$405,3,FALSE)</f>
        <v>1.25</v>
      </c>
      <c r="J259" s="10">
        <f>VLOOKUP(B259,home!$B$2:$E$405,4,FALSE)</f>
        <v>1</v>
      </c>
      <c r="K259" s="12">
        <f t="shared" si="446"/>
        <v>1.5237904762500001</v>
      </c>
      <c r="L259" s="12">
        <f t="shared" si="447"/>
        <v>1.5</v>
      </c>
      <c r="M259" s="13">
        <f t="shared" si="448"/>
        <v>4.8616588641185406E-2</v>
      </c>
      <c r="N259" s="13">
        <f t="shared" si="449"/>
        <v>7.408149475920224E-2</v>
      </c>
      <c r="O259" s="13">
        <f t="shared" si="450"/>
        <v>7.2924882961778112E-2</v>
      </c>
      <c r="P259" s="13">
        <f t="shared" si="451"/>
        <v>0.11112224213880337</v>
      </c>
      <c r="Q259" s="13">
        <f t="shared" si="452"/>
        <v>5.6442338090218355E-2</v>
      </c>
      <c r="R259" s="13">
        <f t="shared" si="453"/>
        <v>5.4693662221333594E-2</v>
      </c>
      <c r="S259" s="13">
        <f t="shared" si="454"/>
        <v>6.3497630351495665E-2</v>
      </c>
      <c r="T259" s="13">
        <f t="shared" si="455"/>
        <v>8.466350713532754E-2</v>
      </c>
      <c r="U259" s="13">
        <f t="shared" si="456"/>
        <v>8.3341681604102533E-2</v>
      </c>
      <c r="V259" s="13">
        <f t="shared" si="457"/>
        <v>1.612618073234201E-2</v>
      </c>
      <c r="W259" s="13">
        <f t="shared" si="458"/>
        <v>2.8668765746385789E-2</v>
      </c>
      <c r="X259" s="13">
        <f t="shared" si="459"/>
        <v>4.3003148619578685E-2</v>
      </c>
      <c r="Y259" s="13">
        <f t="shared" si="460"/>
        <v>3.2252361464684014E-2</v>
      </c>
      <c r="Z259" s="13">
        <f t="shared" si="461"/>
        <v>2.7346831110666801E-2</v>
      </c>
      <c r="AA259" s="13">
        <f t="shared" si="462"/>
        <v>4.167084080205128E-2</v>
      </c>
      <c r="AB259" s="13">
        <f t="shared" si="463"/>
        <v>3.174881517574784E-2</v>
      </c>
      <c r="AC259" s="13">
        <f t="shared" si="464"/>
        <v>2.3037113079589695E-3</v>
      </c>
      <c r="AD259" s="13">
        <f t="shared" si="465"/>
        <v>1.0921298052546219E-2</v>
      </c>
      <c r="AE259" s="13">
        <f t="shared" si="466"/>
        <v>1.638194707881933E-2</v>
      </c>
      <c r="AF259" s="13">
        <f t="shared" si="467"/>
        <v>1.2286460309114499E-2</v>
      </c>
      <c r="AG259" s="13">
        <f t="shared" si="468"/>
        <v>6.1432301545572502E-3</v>
      </c>
      <c r="AH259" s="13">
        <f t="shared" si="469"/>
        <v>1.0255061666500052E-2</v>
      </c>
      <c r="AI259" s="13">
        <f t="shared" si="470"/>
        <v>1.5626565300769231E-2</v>
      </c>
      <c r="AJ259" s="13">
        <f t="shared" si="471"/>
        <v>1.1905805690905441E-2</v>
      </c>
      <c r="AK259" s="13">
        <f t="shared" si="472"/>
        <v>6.0473177746282556E-3</v>
      </c>
      <c r="AL259" s="13">
        <f t="shared" si="473"/>
        <v>2.1062240106583816E-4</v>
      </c>
      <c r="AM259" s="13">
        <f t="shared" si="474"/>
        <v>3.3283539921515181E-3</v>
      </c>
      <c r="AN259" s="13">
        <f t="shared" si="475"/>
        <v>4.992530988227278E-3</v>
      </c>
      <c r="AO259" s="13">
        <f t="shared" si="476"/>
        <v>3.7443982411704585E-3</v>
      </c>
      <c r="AP259" s="13">
        <f t="shared" si="477"/>
        <v>1.8721991205852297E-3</v>
      </c>
      <c r="AQ259" s="13">
        <f t="shared" si="478"/>
        <v>7.0207467021946122E-4</v>
      </c>
      <c r="AR259" s="13">
        <f t="shared" si="479"/>
        <v>3.0765184999500127E-3</v>
      </c>
      <c r="AS259" s="13">
        <f t="shared" si="480"/>
        <v>4.6879695902307646E-3</v>
      </c>
      <c r="AT259" s="13">
        <f t="shared" si="481"/>
        <v>3.5717417072716287E-3</v>
      </c>
      <c r="AU259" s="13">
        <f t="shared" si="482"/>
        <v>1.8141953323884748E-3</v>
      </c>
      <c r="AV259" s="13">
        <f t="shared" si="483"/>
        <v>6.9111339238769008E-4</v>
      </c>
      <c r="AW259" s="13">
        <f t="shared" si="484"/>
        <v>1.3372683701209713E-5</v>
      </c>
      <c r="AX259" s="13">
        <f t="shared" si="485"/>
        <v>8.4528568580486026E-4</v>
      </c>
      <c r="AY259" s="13">
        <f t="shared" si="486"/>
        <v>1.2679285287072904E-3</v>
      </c>
      <c r="AZ259" s="13">
        <f t="shared" si="487"/>
        <v>9.509463965304679E-4</v>
      </c>
      <c r="BA259" s="13">
        <f t="shared" si="488"/>
        <v>4.7547319826523406E-4</v>
      </c>
      <c r="BB259" s="13">
        <f t="shared" si="489"/>
        <v>1.7830244934946281E-4</v>
      </c>
      <c r="BC259" s="13">
        <f t="shared" si="490"/>
        <v>5.3490734804838786E-5</v>
      </c>
      <c r="BD259" s="13">
        <f t="shared" si="491"/>
        <v>7.6912962498750415E-4</v>
      </c>
      <c r="BE259" s="13">
        <f t="shared" si="492"/>
        <v>1.1719923975576927E-3</v>
      </c>
      <c r="BF259" s="13">
        <f t="shared" si="493"/>
        <v>8.9293542681790825E-4</v>
      </c>
      <c r="BG259" s="13">
        <f t="shared" si="494"/>
        <v>4.5354883309711925E-4</v>
      </c>
      <c r="BH259" s="13">
        <f t="shared" si="495"/>
        <v>1.7277834809692274E-4</v>
      </c>
      <c r="BI259" s="13">
        <f t="shared" si="496"/>
        <v>5.2655600266459609E-5</v>
      </c>
      <c r="BJ259" s="14">
        <f t="shared" si="497"/>
        <v>0.38325553541625013</v>
      </c>
      <c r="BK259" s="14">
        <f t="shared" si="498"/>
        <v>0.24314490410155856</v>
      </c>
      <c r="BL259" s="14">
        <f t="shared" si="499"/>
        <v>0.34556921195086854</v>
      </c>
      <c r="BM259" s="14">
        <f t="shared" si="500"/>
        <v>0.58018071792181691</v>
      </c>
      <c r="BN259" s="14">
        <f t="shared" si="501"/>
        <v>0.41788120881252105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1.3125</v>
      </c>
      <c r="F260" s="10">
        <f>VLOOKUP(B260,home!$B$2:$E$405,3,FALSE)</f>
        <v>0.76190000000000002</v>
      </c>
      <c r="G260" s="10">
        <f>VLOOKUP(C260,away!$B$2:$E$405,4,FALSE)</f>
        <v>1.0159</v>
      </c>
      <c r="H260" s="10">
        <f>VLOOKUP(A260,away!$A$2:$E$405,3,FALSE)</f>
        <v>1.2</v>
      </c>
      <c r="I260" s="10">
        <f>VLOOKUP(C260,away!$B$2:$E$405,3,FALSE)</f>
        <v>0.83330000000000004</v>
      </c>
      <c r="J260" s="10">
        <f>VLOOKUP(B260,home!$B$2:$E$405,4,FALSE)</f>
        <v>1.1667000000000001</v>
      </c>
      <c r="K260" s="12">
        <f t="shared" si="446"/>
        <v>1.015893650625</v>
      </c>
      <c r="L260" s="12">
        <f t="shared" si="447"/>
        <v>1.1666533320000001</v>
      </c>
      <c r="M260" s="13">
        <f t="shared" si="448"/>
        <v>0.11275398217192859</v>
      </c>
      <c r="N260" s="13">
        <f t="shared" si="449"/>
        <v>0.11454605457114671</v>
      </c>
      <c r="O260" s="13">
        <f t="shared" si="450"/>
        <v>0.1315448089971491</v>
      </c>
      <c r="P260" s="13">
        <f t="shared" si="451"/>
        <v>0.13363553623288213</v>
      </c>
      <c r="Q260" s="13">
        <f t="shared" si="452"/>
        <v>5.8183304771486338E-2</v>
      </c>
      <c r="R260" s="13">
        <f t="shared" si="453"/>
        <v>7.6733594861913793E-2</v>
      </c>
      <c r="S260" s="13">
        <f t="shared" si="454"/>
        <v>3.9596066143852839E-2</v>
      </c>
      <c r="T260" s="13">
        <f t="shared" si="455"/>
        <v>6.7879746378426031E-2</v>
      </c>
      <c r="U260" s="13">
        <f t="shared" si="456"/>
        <v>7.7953171809849342E-2</v>
      </c>
      <c r="V260" s="13">
        <f t="shared" si="457"/>
        <v>5.2143430915499176E-3</v>
      </c>
      <c r="W260" s="13">
        <f t="shared" si="458"/>
        <v>1.9702683296577417E-2</v>
      </c>
      <c r="X260" s="13">
        <f t="shared" si="459"/>
        <v>2.2986201117292788E-2</v>
      </c>
      <c r="Y260" s="13">
        <f t="shared" si="460"/>
        <v>1.340846406175588E-2</v>
      </c>
      <c r="Z260" s="13">
        <f t="shared" si="461"/>
        <v>2.9840501373996606E-2</v>
      </c>
      <c r="AA260" s="13">
        <f t="shared" si="462"/>
        <v>3.0314775877309741E-2</v>
      </c>
      <c r="AB260" s="13">
        <f t="shared" si="463"/>
        <v>1.5398294166939438E-2</v>
      </c>
      <c r="AC260" s="13">
        <f t="shared" si="464"/>
        <v>3.8625106721229579E-4</v>
      </c>
      <c r="AD260" s="13">
        <f t="shared" si="465"/>
        <v>5.0039577153170606E-3</v>
      </c>
      <c r="AE260" s="13">
        <f t="shared" si="466"/>
        <v>5.8378839417617557E-3</v>
      </c>
      <c r="AF260" s="13">
        <f t="shared" si="467"/>
        <v>3.4053933762428238E-3</v>
      </c>
      <c r="AG260" s="13">
        <f t="shared" si="468"/>
        <v>1.3243045097214737E-3</v>
      </c>
      <c r="AH260" s="13">
        <f t="shared" si="469"/>
        <v>8.7033800891309267E-3</v>
      </c>
      <c r="AI260" s="13">
        <f t="shared" si="470"/>
        <v>8.8417085715241563E-3</v>
      </c>
      <c r="AJ260" s="13">
        <f t="shared" si="471"/>
        <v>4.4911177992440132E-3</v>
      </c>
      <c r="AK260" s="13">
        <f t="shared" si="472"/>
        <v>1.5208326854869727E-3</v>
      </c>
      <c r="AL260" s="13">
        <f t="shared" si="473"/>
        <v>1.8311324351713702E-5</v>
      </c>
      <c r="AM260" s="13">
        <f t="shared" si="474"/>
        <v>1.0166977741973169E-3</v>
      </c>
      <c r="AN260" s="13">
        <f t="shared" si="475"/>
        <v>1.1861338459042835E-3</v>
      </c>
      <c r="AO260" s="13">
        <f t="shared" si="476"/>
        <v>6.9190350176110348E-4</v>
      </c>
      <c r="AP260" s="13">
        <f t="shared" si="477"/>
        <v>2.6907050858401978E-4</v>
      </c>
      <c r="AQ260" s="13">
        <f t="shared" si="478"/>
        <v>7.8478001345620301E-5</v>
      </c>
      <c r="AR260" s="13">
        <f t="shared" si="479"/>
        <v>2.0307654761294132E-3</v>
      </c>
      <c r="AS260" s="13">
        <f t="shared" si="480"/>
        <v>2.0630417531083255E-3</v>
      </c>
      <c r="AT260" s="13">
        <f t="shared" si="481"/>
        <v>1.0479155089785084E-3</v>
      </c>
      <c r="AU260" s="13">
        <f t="shared" si="482"/>
        <v>3.5485690398757736E-4</v>
      </c>
      <c r="AV260" s="13">
        <f t="shared" si="483"/>
        <v>9.0124218910356266E-5</v>
      </c>
      <c r="AW260" s="13">
        <f t="shared" si="484"/>
        <v>6.0284730864173996E-7</v>
      </c>
      <c r="AX260" s="13">
        <f t="shared" si="485"/>
        <v>1.7214280223527064E-4</v>
      </c>
      <c r="AY260" s="13">
        <f t="shared" si="486"/>
        <v>2.0083097380759553E-4</v>
      </c>
      <c r="AZ260" s="13">
        <f t="shared" si="487"/>
        <v>1.1715006238071805E-4</v>
      </c>
      <c r="BA260" s="13">
        <f t="shared" si="488"/>
        <v>4.5557836873490859E-5</v>
      </c>
      <c r="BB260" s="13">
        <f t="shared" si="489"/>
        <v>1.328755054679264E-5</v>
      </c>
      <c r="BC260" s="13">
        <f t="shared" si="490"/>
        <v>3.1003930239068146E-6</v>
      </c>
      <c r="BD260" s="13">
        <f t="shared" si="491"/>
        <v>3.9486655153949085E-4</v>
      </c>
      <c r="BE260" s="13">
        <f t="shared" si="492"/>
        <v>4.011424225531581E-4</v>
      </c>
      <c r="BF260" s="13">
        <f t="shared" si="493"/>
        <v>2.0375902003404202E-4</v>
      </c>
      <c r="BG260" s="13">
        <f t="shared" si="494"/>
        <v>6.8999164903385172E-5</v>
      </c>
      <c r="BH260" s="13">
        <f t="shared" si="495"/>
        <v>1.7523953380944084E-5</v>
      </c>
      <c r="BI260" s="13">
        <f t="shared" si="496"/>
        <v>3.5604945947099205E-6</v>
      </c>
      <c r="BJ260" s="14">
        <f t="shared" si="497"/>
        <v>0.31607234699038855</v>
      </c>
      <c r="BK260" s="14">
        <f t="shared" si="498"/>
        <v>0.29180532100558509</v>
      </c>
      <c r="BL260" s="14">
        <f t="shared" si="499"/>
        <v>0.36217824032666734</v>
      </c>
      <c r="BM260" s="14">
        <f t="shared" si="500"/>
        <v>0.37229889996363197</v>
      </c>
      <c r="BN260" s="14">
        <f t="shared" si="501"/>
        <v>0.62739728160650665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1.3125</v>
      </c>
      <c r="F261" s="10">
        <f>VLOOKUP(B261,home!$B$2:$E$405,3,FALSE)</f>
        <v>1.2190000000000001</v>
      </c>
      <c r="G261" s="10">
        <f>VLOOKUP(C261,away!$B$2:$E$405,4,FALSE)</f>
        <v>0.60950000000000004</v>
      </c>
      <c r="H261" s="10">
        <f>VLOOKUP(A261,away!$A$2:$E$405,3,FALSE)</f>
        <v>1.2</v>
      </c>
      <c r="I261" s="10">
        <f>VLOOKUP(C261,away!$B$2:$E$405,3,FALSE)</f>
        <v>1.1667000000000001</v>
      </c>
      <c r="J261" s="10">
        <f>VLOOKUP(B261,home!$B$2:$E$405,4,FALSE)</f>
        <v>0.83330000000000004</v>
      </c>
      <c r="K261" s="12">
        <f t="shared" si="446"/>
        <v>0.9751619062500001</v>
      </c>
      <c r="L261" s="12">
        <f t="shared" si="447"/>
        <v>1.1666533320000001</v>
      </c>
      <c r="M261" s="13">
        <f t="shared" si="448"/>
        <v>0.11744146517483463</v>
      </c>
      <c r="N261" s="13">
        <f t="shared" si="449"/>
        <v>0.11452444305268474</v>
      </c>
      <c r="O261" s="13">
        <f t="shared" si="450"/>
        <v>0.1370134766611828</v>
      </c>
      <c r="P261" s="13">
        <f t="shared" si="451"/>
        <v>0.13361032308285892</v>
      </c>
      <c r="Q261" s="13">
        <f t="shared" si="452"/>
        <v>5.5839937099737808E-2</v>
      </c>
      <c r="R261" s="13">
        <f t="shared" si="453"/>
        <v>7.9923614537836585E-2</v>
      </c>
      <c r="S261" s="13">
        <f t="shared" si="454"/>
        <v>3.8001310711957989E-2</v>
      </c>
      <c r="T261" s="13">
        <f t="shared" si="455"/>
        <v>6.5145848676079532E-2</v>
      </c>
      <c r="U261" s="13">
        <f t="shared" si="456"/>
        <v>7.7938464307106936E-2</v>
      </c>
      <c r="V261" s="13">
        <f t="shared" si="457"/>
        <v>4.8036860975221056E-3</v>
      </c>
      <c r="W261" s="13">
        <f t="shared" si="458"/>
        <v>1.8150993169020146E-2</v>
      </c>
      <c r="X261" s="13">
        <f t="shared" si="459"/>
        <v>2.117591665974659E-2</v>
      </c>
      <c r="Y261" s="13">
        <f t="shared" si="460"/>
        <v>1.2352476864623837E-2</v>
      </c>
      <c r="Z261" s="13">
        <f t="shared" si="461"/>
        <v>3.1081050402016901E-2</v>
      </c>
      <c r="AA261" s="13">
        <f t="shared" si="462"/>
        <v>3.0309056358283133E-2</v>
      </c>
      <c r="AB261" s="13">
        <f t="shared" si="463"/>
        <v>1.477811858749103E-2</v>
      </c>
      <c r="AC261" s="13">
        <f t="shared" si="464"/>
        <v>3.4156486516660024E-4</v>
      </c>
      <c r="AD261" s="13">
        <f t="shared" si="465"/>
        <v>4.425039274758103E-3</v>
      </c>
      <c r="AE261" s="13">
        <f t="shared" si="466"/>
        <v>5.1624868141274044E-3</v>
      </c>
      <c r="AF261" s="13">
        <f t="shared" si="467"/>
        <v>3.0114162215539009E-3</v>
      </c>
      <c r="AG261" s="13">
        <f t="shared" si="468"/>
        <v>1.1710929229715699E-3</v>
      </c>
      <c r="AH261" s="13">
        <f t="shared" si="469"/>
        <v>9.0652027533932363E-3</v>
      </c>
      <c r="AI261" s="13">
        <f t="shared" si="470"/>
        <v>8.8400403975416979E-3</v>
      </c>
      <c r="AJ261" s="13">
        <f t="shared" si="471"/>
        <v>4.3102353226968848E-3</v>
      </c>
      <c r="AK261" s="13">
        <f t="shared" si="472"/>
        <v>1.4010590978890598E-3</v>
      </c>
      <c r="AL261" s="13">
        <f t="shared" si="473"/>
        <v>1.5543604440126375E-5</v>
      </c>
      <c r="AM261" s="13">
        <f t="shared" si="474"/>
        <v>8.6302594688084631E-4</v>
      </c>
      <c r="AN261" s="13">
        <f t="shared" si="475"/>
        <v>1.0068520965309943E-3</v>
      </c>
      <c r="AO261" s="13">
        <f t="shared" si="476"/>
        <v>5.8732367662453521E-4</v>
      </c>
      <c r="AP261" s="13">
        <f t="shared" si="477"/>
        <v>2.284010414321682E-4</v>
      </c>
      <c r="AQ261" s="13">
        <f t="shared" si="478"/>
        <v>6.6616209004777258E-5</v>
      </c>
      <c r="AR261" s="13">
        <f t="shared" si="479"/>
        <v>2.1151897995003613E-3</v>
      </c>
      <c r="AS261" s="13">
        <f t="shared" si="480"/>
        <v>2.0626525169613278E-3</v>
      </c>
      <c r="AT261" s="13">
        <f t="shared" si="481"/>
        <v>1.0057100801856842E-3</v>
      </c>
      <c r="AU261" s="13">
        <f t="shared" si="482"/>
        <v>3.2691005297623752E-4</v>
      </c>
      <c r="AV261" s="13">
        <f t="shared" si="483"/>
        <v>7.9697557608149073E-5</v>
      </c>
      <c r="AW261" s="13">
        <f t="shared" si="484"/>
        <v>4.9121066586607403E-7</v>
      </c>
      <c r="AX261" s="13">
        <f t="shared" si="485"/>
        <v>1.4026500458392283E-4</v>
      </c>
      <c r="AY261" s="13">
        <f t="shared" si="486"/>
        <v>1.6364063496082884E-4</v>
      </c>
      <c r="AZ261" s="13">
        <f t="shared" si="487"/>
        <v>9.5455946013823335E-5</v>
      </c>
      <c r="BA261" s="13">
        <f t="shared" si="488"/>
        <v>3.7121332492079712E-5</v>
      </c>
      <c r="BB261" s="13">
        <f t="shared" si="489"/>
        <v>1.0826931560041162E-5</v>
      </c>
      <c r="BC261" s="13">
        <f t="shared" si="490"/>
        <v>2.5262551559715988E-6</v>
      </c>
      <c r="BD261" s="13">
        <f t="shared" si="491"/>
        <v>4.1128220456658455E-4</v>
      </c>
      <c r="BE261" s="13">
        <f t="shared" si="492"/>
        <v>4.0106673861185305E-4</v>
      </c>
      <c r="BF261" s="13">
        <f t="shared" si="493"/>
        <v>1.9555250267910254E-4</v>
      </c>
      <c r="BG261" s="13">
        <f t="shared" si="494"/>
        <v>6.3565117094837318E-5</v>
      </c>
      <c r="BH261" s="13">
        <f t="shared" si="495"/>
        <v>1.5496570189301504E-5</v>
      </c>
      <c r="BI261" s="13">
        <f t="shared" si="496"/>
        <v>3.0223329852272369E-6</v>
      </c>
      <c r="BJ261" s="14">
        <f t="shared" si="497"/>
        <v>0.30416170583054364</v>
      </c>
      <c r="BK261" s="14">
        <f t="shared" si="498"/>
        <v>0.29437753417174123</v>
      </c>
      <c r="BL261" s="14">
        <f t="shared" si="499"/>
        <v>0.37025941349677999</v>
      </c>
      <c r="BM261" s="14">
        <f t="shared" si="500"/>
        <v>0.36136329486765129</v>
      </c>
      <c r="BN261" s="14">
        <f t="shared" si="501"/>
        <v>0.63835325960913547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1.4943</v>
      </c>
      <c r="F262" s="10">
        <f>VLOOKUP(B262,home!$B$2:$E$405,3,FALSE)</f>
        <v>0.48670000000000002</v>
      </c>
      <c r="G262" s="10">
        <f>VLOOKUP(C262,away!$B$2:$E$405,4,FALSE)</f>
        <v>0.73609999999999998</v>
      </c>
      <c r="H262" s="10">
        <f>VLOOKUP(A262,away!$A$2:$E$405,3,FALSE)</f>
        <v>1.0455000000000001</v>
      </c>
      <c r="I262" s="10">
        <f>VLOOKUP(C262,away!$B$2:$E$405,3,FALSE)</f>
        <v>1.6259999999999999</v>
      </c>
      <c r="J262" s="10">
        <f>VLOOKUP(B262,home!$B$2:$E$405,4,FALSE)</f>
        <v>0.60870000000000002</v>
      </c>
      <c r="K262" s="12">
        <f t="shared" si="446"/>
        <v>0.53534772374099993</v>
      </c>
      <c r="L262" s="12">
        <f t="shared" si="447"/>
        <v>1.0347796521000001</v>
      </c>
      <c r="M262" s="13">
        <f t="shared" si="448"/>
        <v>0.20801868411460556</v>
      </c>
      <c r="N262" s="13">
        <f t="shared" si="449"/>
        <v>0.11136232903635217</v>
      </c>
      <c r="O262" s="13">
        <f t="shared" si="450"/>
        <v>0.21525350157841133</v>
      </c>
      <c r="P262" s="13">
        <f t="shared" si="451"/>
        <v>0.11523547209728222</v>
      </c>
      <c r="Q262" s="13">
        <f t="shared" si="452"/>
        <v>2.9808784680053688E-2</v>
      </c>
      <c r="R262" s="13">
        <f t="shared" si="453"/>
        <v>0.11136997173830765</v>
      </c>
      <c r="S262" s="13">
        <f t="shared" si="454"/>
        <v>1.5959160214386651E-2</v>
      </c>
      <c r="T262" s="13">
        <f t="shared" si="455"/>
        <v>3.0845523840749765E-2</v>
      </c>
      <c r="U262" s="13">
        <f t="shared" si="456"/>
        <v>5.9621660863202482E-2</v>
      </c>
      <c r="V262" s="13">
        <f t="shared" si="457"/>
        <v>9.8231633449906842E-4</v>
      </c>
      <c r="W262" s="13">
        <f t="shared" si="458"/>
        <v>5.3193550086507784E-3</v>
      </c>
      <c r="X262" s="13">
        <f t="shared" si="459"/>
        <v>5.5043603252480453E-3</v>
      </c>
      <c r="Y262" s="13">
        <f t="shared" si="460"/>
        <v>2.8479000311966078E-3</v>
      </c>
      <c r="Z262" s="13">
        <f t="shared" si="461"/>
        <v>3.8414460203250948E-2</v>
      </c>
      <c r="AA262" s="13">
        <f t="shared" si="462"/>
        <v>2.0565093828549621E-2</v>
      </c>
      <c r="AB262" s="13">
        <f t="shared" si="463"/>
        <v>5.5047380848170608E-3</v>
      </c>
      <c r="AC262" s="13">
        <f t="shared" si="464"/>
        <v>3.4010672838319106E-5</v>
      </c>
      <c r="AD262" s="13">
        <f t="shared" si="465"/>
        <v>7.1192614891287019E-4</v>
      </c>
      <c r="AE262" s="13">
        <f t="shared" si="466"/>
        <v>7.3668669269295254E-4</v>
      </c>
      <c r="AF262" s="13">
        <f t="shared" si="467"/>
        <v>3.8115419978575655E-4</v>
      </c>
      <c r="AG262" s="13">
        <f t="shared" si="468"/>
        <v>1.3147020341691972E-4</v>
      </c>
      <c r="AH262" s="13">
        <f t="shared" si="469"/>
        <v>9.9376254411823271E-3</v>
      </c>
      <c r="AI262" s="13">
        <f t="shared" si="470"/>
        <v>5.320085159327608E-3</v>
      </c>
      <c r="AJ262" s="13">
        <f t="shared" si="471"/>
        <v>1.4240477400771546E-3</v>
      </c>
      <c r="AK262" s="13">
        <f t="shared" si="472"/>
        <v>2.5412023871627335E-4</v>
      </c>
      <c r="AL262" s="13">
        <f t="shared" si="473"/>
        <v>7.5363152258201198E-7</v>
      </c>
      <c r="AM262" s="13">
        <f t="shared" si="474"/>
        <v>7.6225608658440282E-5</v>
      </c>
      <c r="AN262" s="13">
        <f t="shared" si="475"/>
        <v>7.8876708808691572E-5</v>
      </c>
      <c r="AO262" s="13">
        <f t="shared" si="476"/>
        <v>4.081000664992544E-5</v>
      </c>
      <c r="AP262" s="13">
        <f t="shared" si="477"/>
        <v>1.4076454827802847E-5</v>
      </c>
      <c r="AQ262" s="13">
        <f t="shared" si="478"/>
        <v>3.6415072573787988E-6</v>
      </c>
      <c r="AR262" s="13">
        <f t="shared" si="479"/>
        <v>2.0566505193453525E-3</v>
      </c>
      <c r="AS262" s="13">
        <f t="shared" si="480"/>
        <v>1.1010231740622796E-3</v>
      </c>
      <c r="AT262" s="13">
        <f t="shared" si="481"/>
        <v>2.9471512501016598E-4</v>
      </c>
      <c r="AU262" s="13">
        <f t="shared" si="482"/>
        <v>5.2591690442078868E-5</v>
      </c>
      <c r="AV262" s="13">
        <f t="shared" si="483"/>
        <v>7.0387104414645545E-6</v>
      </c>
      <c r="AW262" s="13">
        <f t="shared" si="484"/>
        <v>1.159685949763123E-8</v>
      </c>
      <c r="AX262" s="13">
        <f t="shared" si="485"/>
        <v>6.8012010143447058E-6</v>
      </c>
      <c r="AY262" s="13">
        <f t="shared" si="486"/>
        <v>7.0377444194857817E-6</v>
      </c>
      <c r="AZ262" s="13">
        <f t="shared" si="487"/>
        <v>3.6412573609821073E-6</v>
      </c>
      <c r="BA262" s="13">
        <f t="shared" si="488"/>
        <v>1.2559663417345433E-6</v>
      </c>
      <c r="BB262" s="13">
        <f t="shared" si="489"/>
        <v>3.2491210353734507E-7</v>
      </c>
      <c r="BC262" s="13">
        <f t="shared" si="490"/>
        <v>6.7242486692290646E-8</v>
      </c>
      <c r="BD262" s="13">
        <f t="shared" si="491"/>
        <v>3.546966848165779E-4</v>
      </c>
      <c r="BE262" s="13">
        <f t="shared" si="492"/>
        <v>1.8988606283503384E-4</v>
      </c>
      <c r="BF262" s="13">
        <f t="shared" si="493"/>
        <v>5.0827535754437911E-5</v>
      </c>
      <c r="BG262" s="13">
        <f t="shared" si="494"/>
        <v>9.0701351898342091E-6</v>
      </c>
      <c r="BH262" s="13">
        <f t="shared" si="495"/>
        <v>1.2139190569752212E-6</v>
      </c>
      <c r="BI262" s="13">
        <f t="shared" si="496"/>
        <v>1.2997376079150125E-7</v>
      </c>
      <c r="BJ262" s="14">
        <f t="shared" si="497"/>
        <v>0.18788224877698859</v>
      </c>
      <c r="BK262" s="14">
        <f t="shared" si="498"/>
        <v>0.34023743480955393</v>
      </c>
      <c r="BL262" s="14">
        <f t="shared" si="499"/>
        <v>0.43336868820330648</v>
      </c>
      <c r="BM262" s="14">
        <f t="shared" si="500"/>
        <v>0.20884706260052729</v>
      </c>
      <c r="BN262" s="14">
        <f t="shared" si="501"/>
        <v>0.79104874324501262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1.4943</v>
      </c>
      <c r="F263" s="10">
        <f>VLOOKUP(B263,home!$B$2:$E$405,3,FALSE)</f>
        <v>0.54749999999999999</v>
      </c>
      <c r="G263" s="10">
        <f>VLOOKUP(C263,away!$B$2:$E$405,4,FALSE)</f>
        <v>0.78069999999999995</v>
      </c>
      <c r="H263" s="10">
        <f>VLOOKUP(A263,away!$A$2:$E$405,3,FALSE)</f>
        <v>1.0455000000000001</v>
      </c>
      <c r="I263" s="10">
        <f>VLOOKUP(C263,away!$B$2:$E$405,3,FALSE)</f>
        <v>0.87680000000000002</v>
      </c>
      <c r="J263" s="10">
        <f>VLOOKUP(B263,home!$B$2:$E$405,4,FALSE)</f>
        <v>1.3912</v>
      </c>
      <c r="K263" s="12">
        <f t="shared" si="446"/>
        <v>0.63871350547499994</v>
      </c>
      <c r="L263" s="12">
        <f t="shared" si="447"/>
        <v>1.2753052492800001</v>
      </c>
      <c r="M263" s="13">
        <f t="shared" si="448"/>
        <v>0.14748648201545284</v>
      </c>
      <c r="N263" s="13">
        <f t="shared" si="449"/>
        <v>9.4201607938265416E-2</v>
      </c>
      <c r="O263" s="13">
        <f t="shared" si="450"/>
        <v>0.18809028471214731</v>
      </c>
      <c r="P263" s="13">
        <f t="shared" si="451"/>
        <v>0.12013580509428641</v>
      </c>
      <c r="Q263" s="13">
        <f t="shared" si="452"/>
        <v>3.0083919613815537E-2</v>
      </c>
      <c r="R263" s="13">
        <f t="shared" si="453"/>
        <v>0.11993626371598562</v>
      </c>
      <c r="S263" s="13">
        <f t="shared" si="454"/>
        <v>2.4464295758543149E-2</v>
      </c>
      <c r="T263" s="13">
        <f t="shared" si="455"/>
        <v>3.8366180602416505E-2</v>
      </c>
      <c r="U263" s="13">
        <f t="shared" si="456"/>
        <v>7.6604911431611231E-2</v>
      </c>
      <c r="V263" s="13">
        <f t="shared" si="457"/>
        <v>2.2141674175109082E-3</v>
      </c>
      <c r="W263" s="13">
        <f t="shared" si="458"/>
        <v>6.4050019183227447E-3</v>
      </c>
      <c r="X263" s="13">
        <f t="shared" si="459"/>
        <v>8.1683325680854662E-3</v>
      </c>
      <c r="Y263" s="13">
        <f t="shared" si="460"/>
        <v>5.2085587009720897E-3</v>
      </c>
      <c r="Z263" s="13">
        <f t="shared" si="461"/>
        <v>5.0985115565342291E-2</v>
      </c>
      <c r="AA263" s="13">
        <f t="shared" si="462"/>
        <v>3.2564881889787761E-2</v>
      </c>
      <c r="AB263" s="13">
        <f t="shared" si="463"/>
        <v>1.0399814933602838E-2</v>
      </c>
      <c r="AC263" s="13">
        <f t="shared" si="464"/>
        <v>1.1272252788917456E-4</v>
      </c>
      <c r="AD263" s="13">
        <f t="shared" si="465"/>
        <v>1.0227403069565045E-3</v>
      </c>
      <c r="AE263" s="13">
        <f t="shared" si="466"/>
        <v>1.304306082111869E-3</v>
      </c>
      <c r="AF263" s="13">
        <f t="shared" si="467"/>
        <v>8.3169419659254878E-4</v>
      </c>
      <c r="AG263" s="13">
        <f t="shared" si="468"/>
        <v>3.5355465823672989E-4</v>
      </c>
      <c r="AH263" s="13">
        <f t="shared" si="469"/>
        <v>1.6255396378907123E-2</v>
      </c>
      <c r="AI263" s="13">
        <f t="shared" si="470"/>
        <v>1.0382541204057389E-2</v>
      </c>
      <c r="AJ263" s="13">
        <f t="shared" si="471"/>
        <v>3.3157346440910603E-3</v>
      </c>
      <c r="AK263" s="13">
        <f t="shared" si="472"/>
        <v>7.0593483258410091E-4</v>
      </c>
      <c r="AL263" s="13">
        <f t="shared" si="473"/>
        <v>3.6727465338308814E-6</v>
      </c>
      <c r="AM263" s="13">
        <f t="shared" si="474"/>
        <v>1.3064760932935334E-4</v>
      </c>
      <c r="AN263" s="13">
        <f t="shared" si="475"/>
        <v>1.6661558198360703E-4</v>
      </c>
      <c r="AO263" s="13">
        <f t="shared" si="476"/>
        <v>1.0624286315776815E-4</v>
      </c>
      <c r="AP263" s="13">
        <f t="shared" si="477"/>
        <v>4.5164027027879477E-5</v>
      </c>
      <c r="AQ263" s="13">
        <f t="shared" si="478"/>
        <v>1.439948018681963E-5</v>
      </c>
      <c r="AR263" s="13">
        <f t="shared" si="479"/>
        <v>4.1461184662294663E-3</v>
      </c>
      <c r="AS263" s="13">
        <f t="shared" si="480"/>
        <v>2.6481818596800527E-3</v>
      </c>
      <c r="AT263" s="13">
        <f t="shared" si="481"/>
        <v>8.4571475936577524E-4</v>
      </c>
      <c r="AU263" s="13">
        <f t="shared" si="482"/>
        <v>1.8005647952882016E-4</v>
      </c>
      <c r="AV263" s="13">
        <f t="shared" si="483"/>
        <v>2.8751126305835067E-5</v>
      </c>
      <c r="AW263" s="13">
        <f t="shared" si="484"/>
        <v>8.3101469466422919E-8</v>
      </c>
      <c r="AX263" s="13">
        <f t="shared" si="485"/>
        <v>1.3907732089446591E-5</v>
      </c>
      <c r="AY263" s="13">
        <f t="shared" si="486"/>
        <v>1.7736603739251143E-5</v>
      </c>
      <c r="AZ263" s="13">
        <f t="shared" si="487"/>
        <v>1.130979192653313E-5</v>
      </c>
      <c r="BA263" s="13">
        <f t="shared" si="488"/>
        <v>4.8078123373907551E-6</v>
      </c>
      <c r="BB263" s="13">
        <f t="shared" si="489"/>
        <v>1.532857077856895E-6</v>
      </c>
      <c r="BC263" s="13">
        <f t="shared" si="490"/>
        <v>3.9097213555737947E-7</v>
      </c>
      <c r="BD263" s="13">
        <f t="shared" si="491"/>
        <v>8.8126110735319626E-4</v>
      </c>
      <c r="BE263" s="13">
        <f t="shared" si="492"/>
        <v>5.6287337111634033E-4</v>
      </c>
      <c r="BF263" s="13">
        <f t="shared" si="493"/>
        <v>1.7975741200212413E-4</v>
      </c>
      <c r="BG263" s="13">
        <f t="shared" si="494"/>
        <v>3.8271162251663514E-5</v>
      </c>
      <c r="BH263" s="13">
        <f t="shared" si="495"/>
        <v>6.1110770500906226E-6</v>
      </c>
      <c r="BI263" s="13">
        <f t="shared" si="496"/>
        <v>7.8064548897824103E-7</v>
      </c>
      <c r="BJ263" s="14">
        <f t="shared" si="497"/>
        <v>0.18645865191676689</v>
      </c>
      <c r="BK263" s="14">
        <f t="shared" si="498"/>
        <v>0.29443488216395558</v>
      </c>
      <c r="BL263" s="14">
        <f t="shared" si="499"/>
        <v>0.46777364120914677</v>
      </c>
      <c r="BM263" s="14">
        <f t="shared" si="500"/>
        <v>0.29970027426298862</v>
      </c>
      <c r="BN263" s="14">
        <f t="shared" si="501"/>
        <v>0.69993436308995316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2</v>
      </c>
      <c r="F264" s="10">
        <f>VLOOKUP(B264,home!$B$2:$E$405,3,FALSE)</f>
        <v>0.75</v>
      </c>
      <c r="G264" s="10">
        <f>VLOOKUP(C264,away!$B$2:$E$405,4,FALSE)</f>
        <v>0.6</v>
      </c>
      <c r="H264" s="10">
        <f>VLOOKUP(A264,away!$A$2:$E$405,3,FALSE)</f>
        <v>1.6135999999999999</v>
      </c>
      <c r="I264" s="10">
        <f>VLOOKUP(C264,away!$B$2:$E$405,3,FALSE)</f>
        <v>2.1071</v>
      </c>
      <c r="J264" s="10">
        <f>VLOOKUP(B264,home!$B$2:$E$405,4,FALSE)</f>
        <v>0.77470000000000006</v>
      </c>
      <c r="K264" s="12">
        <f t="shared" si="446"/>
        <v>0.89999999999999991</v>
      </c>
      <c r="L264" s="12">
        <f t="shared" si="447"/>
        <v>2.633992829032</v>
      </c>
      <c r="M264" s="13">
        <f t="shared" si="448"/>
        <v>2.9188139637090948E-2</v>
      </c>
      <c r="N264" s="13">
        <f t="shared" si="449"/>
        <v>2.6269325673381846E-2</v>
      </c>
      <c r="O264" s="13">
        <f t="shared" si="450"/>
        <v>7.6881350496882231E-2</v>
      </c>
      <c r="P264" s="13">
        <f t="shared" si="451"/>
        <v>6.9193215447193993E-2</v>
      </c>
      <c r="Q264" s="13">
        <f t="shared" si="452"/>
        <v>1.1821196553021829E-2</v>
      </c>
      <c r="R264" s="13">
        <f t="shared" si="453"/>
        <v>0.10125246294754181</v>
      </c>
      <c r="S264" s="13">
        <f t="shared" si="454"/>
        <v>4.1007247493754423E-2</v>
      </c>
      <c r="T264" s="13">
        <f t="shared" si="455"/>
        <v>3.1136946951237292E-2</v>
      </c>
      <c r="U264" s="13">
        <f t="shared" si="456"/>
        <v>9.1127216652787613E-2</v>
      </c>
      <c r="V264" s="13">
        <f t="shared" si="457"/>
        <v>1.080127958368896E-2</v>
      </c>
      <c r="W264" s="13">
        <f t="shared" si="458"/>
        <v>3.5463589659065491E-3</v>
      </c>
      <c r="X264" s="13">
        <f t="shared" si="459"/>
        <v>9.3410840853711888E-3</v>
      </c>
      <c r="Y264" s="13">
        <f t="shared" si="460"/>
        <v>1.2302174248126328E-2</v>
      </c>
      <c r="Z264" s="13">
        <f t="shared" si="461"/>
        <v>8.8899420441884466E-2</v>
      </c>
      <c r="AA264" s="13">
        <f t="shared" si="462"/>
        <v>8.000947839769601E-2</v>
      </c>
      <c r="AB264" s="13">
        <f t="shared" si="463"/>
        <v>3.60042652789632E-2</v>
      </c>
      <c r="AC264" s="13">
        <f t="shared" si="464"/>
        <v>1.6003402294391138E-3</v>
      </c>
      <c r="AD264" s="13">
        <f t="shared" si="465"/>
        <v>7.9793076732897344E-4</v>
      </c>
      <c r="AE264" s="13">
        <f t="shared" si="466"/>
        <v>2.1017439192085171E-3</v>
      </c>
      <c r="AF264" s="13">
        <f t="shared" si="467"/>
        <v>2.7679892058284231E-3</v>
      </c>
      <c r="AG264" s="13">
        <f t="shared" si="468"/>
        <v>2.4302879063300155E-3</v>
      </c>
      <c r="AH264" s="13">
        <f t="shared" si="469"/>
        <v>5.8540108987256131E-2</v>
      </c>
      <c r="AI264" s="13">
        <f t="shared" si="470"/>
        <v>5.268609808853051E-2</v>
      </c>
      <c r="AJ264" s="13">
        <f t="shared" si="471"/>
        <v>2.3708744139838724E-2</v>
      </c>
      <c r="AK264" s="13">
        <f t="shared" si="472"/>
        <v>7.1126232419516187E-3</v>
      </c>
      <c r="AL264" s="13">
        <f t="shared" si="473"/>
        <v>1.5175024878074584E-4</v>
      </c>
      <c r="AM264" s="13">
        <f t="shared" si="474"/>
        <v>1.4362753811921519E-4</v>
      </c>
      <c r="AN264" s="13">
        <f t="shared" si="475"/>
        <v>3.7831390545753303E-4</v>
      </c>
      <c r="AO264" s="13">
        <f t="shared" si="476"/>
        <v>4.9823805704911611E-4</v>
      </c>
      <c r="AP264" s="13">
        <f t="shared" si="477"/>
        <v>4.3745182313940277E-4</v>
      </c>
      <c r="AQ264" s="13">
        <f t="shared" si="478"/>
        <v>2.8806124129904047E-4</v>
      </c>
      <c r="AR264" s="13">
        <f t="shared" si="479"/>
        <v>3.0838845456636881E-2</v>
      </c>
      <c r="AS264" s="13">
        <f t="shared" si="480"/>
        <v>2.7754960910973188E-2</v>
      </c>
      <c r="AT264" s="13">
        <f t="shared" si="481"/>
        <v>1.2489732409937932E-2</v>
      </c>
      <c r="AU264" s="13">
        <f t="shared" si="482"/>
        <v>3.7469197229813801E-3</v>
      </c>
      <c r="AV264" s="13">
        <f t="shared" si="483"/>
        <v>8.4305693767081037E-4</v>
      </c>
      <c r="AW264" s="13">
        <f t="shared" si="484"/>
        <v>9.9927266773076629E-6</v>
      </c>
      <c r="AX264" s="13">
        <f t="shared" si="485"/>
        <v>2.1544130717882271E-5</v>
      </c>
      <c r="AY264" s="13">
        <f t="shared" si="486"/>
        <v>5.6747085818629937E-5</v>
      </c>
      <c r="AZ264" s="13">
        <f t="shared" si="487"/>
        <v>7.4735708557367383E-5</v>
      </c>
      <c r="BA264" s="13">
        <f t="shared" si="488"/>
        <v>6.56177734709104E-5</v>
      </c>
      <c r="BB264" s="13">
        <f t="shared" si="489"/>
        <v>4.3209186194856055E-5</v>
      </c>
      <c r="BC264" s="13">
        <f t="shared" si="490"/>
        <v>2.2762537317111868E-5</v>
      </c>
      <c r="BD264" s="13">
        <f t="shared" si="491"/>
        <v>1.3538216298067939E-2</v>
      </c>
      <c r="BE264" s="13">
        <f t="shared" si="492"/>
        <v>1.2184394668261144E-2</v>
      </c>
      <c r="BF264" s="13">
        <f t="shared" si="493"/>
        <v>5.4829776007175139E-3</v>
      </c>
      <c r="BG264" s="13">
        <f t="shared" si="494"/>
        <v>1.6448932802152541E-3</v>
      </c>
      <c r="BH264" s="13">
        <f t="shared" si="495"/>
        <v>3.7010098804843213E-4</v>
      </c>
      <c r="BI264" s="13">
        <f t="shared" si="496"/>
        <v>6.6618177848717773E-5</v>
      </c>
      <c r="BJ264" s="14">
        <f t="shared" si="497"/>
        <v>0.10454534726288203</v>
      </c>
      <c r="BK264" s="14">
        <f t="shared" si="498"/>
        <v>0.15199871972576681</v>
      </c>
      <c r="BL264" s="14">
        <f t="shared" si="499"/>
        <v>0.63628306468280693</v>
      </c>
      <c r="BM264" s="14">
        <f t="shared" si="500"/>
        <v>0.66707410699908609</v>
      </c>
      <c r="BN264" s="14">
        <f t="shared" si="501"/>
        <v>0.31460569075511263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2</v>
      </c>
      <c r="F265" s="10">
        <f>VLOOKUP(B265,home!$B$2:$E$405,3,FALSE)</f>
        <v>1.2</v>
      </c>
      <c r="G265" s="10">
        <f>VLOOKUP(C265,away!$B$2:$E$405,4,FALSE)</f>
        <v>1</v>
      </c>
      <c r="H265" s="10">
        <f>VLOOKUP(A265,away!$A$2:$E$405,3,FALSE)</f>
        <v>1.6135999999999999</v>
      </c>
      <c r="I265" s="10">
        <f>VLOOKUP(C265,away!$B$2:$E$405,3,FALSE)</f>
        <v>0.49580000000000002</v>
      </c>
      <c r="J265" s="10">
        <f>VLOOKUP(B265,home!$B$2:$E$405,4,FALSE)</f>
        <v>0.86760000000000004</v>
      </c>
      <c r="K265" s="12">
        <f t="shared" si="446"/>
        <v>2.4</v>
      </c>
      <c r="L265" s="12">
        <f t="shared" si="447"/>
        <v>0.69409985068800006</v>
      </c>
      <c r="M265" s="13">
        <f t="shared" si="448"/>
        <v>4.5315785079541322E-2</v>
      </c>
      <c r="N265" s="13">
        <f t="shared" si="449"/>
        <v>0.10875788419089917</v>
      </c>
      <c r="O265" s="13">
        <f t="shared" si="450"/>
        <v>3.1453679657519128E-2</v>
      </c>
      <c r="P265" s="13">
        <f t="shared" si="451"/>
        <v>7.5488831178045918E-2</v>
      </c>
      <c r="Q265" s="13">
        <f t="shared" si="452"/>
        <v>0.13050946102907904</v>
      </c>
      <c r="R265" s="13">
        <f t="shared" si="453"/>
        <v>1.0915997176936105E-2</v>
      </c>
      <c r="S265" s="13">
        <f t="shared" si="454"/>
        <v>3.1438071869575993E-2</v>
      </c>
      <c r="T265" s="13">
        <f t="shared" si="455"/>
        <v>9.0586597413655115E-2</v>
      </c>
      <c r="U265" s="13">
        <f t="shared" si="456"/>
        <v>2.6198393224646652E-2</v>
      </c>
      <c r="V265" s="13">
        <f t="shared" si="457"/>
        <v>5.8189762641576836E-3</v>
      </c>
      <c r="W265" s="13">
        <f t="shared" si="458"/>
        <v>0.1044075688232632</v>
      </c>
      <c r="X265" s="13">
        <f t="shared" si="459"/>
        <v>7.2469277930924073E-2</v>
      </c>
      <c r="Y265" s="13">
        <f t="shared" si="460"/>
        <v>2.5150457495660788E-2</v>
      </c>
      <c r="Z265" s="13">
        <f t="shared" si="461"/>
        <v>2.5255973368739945E-3</v>
      </c>
      <c r="AA265" s="13">
        <f t="shared" si="462"/>
        <v>6.0614336084975863E-3</v>
      </c>
      <c r="AB265" s="13">
        <f t="shared" si="463"/>
        <v>7.2737203301971058E-3</v>
      </c>
      <c r="AC265" s="13">
        <f t="shared" si="464"/>
        <v>6.0584258341632956E-4</v>
      </c>
      <c r="AD265" s="13">
        <f t="shared" si="465"/>
        <v>6.2644541293957925E-2</v>
      </c>
      <c r="AE265" s="13">
        <f t="shared" si="466"/>
        <v>4.3481566758554448E-2</v>
      </c>
      <c r="AF265" s="13">
        <f t="shared" si="467"/>
        <v>1.5090274497396474E-2</v>
      </c>
      <c r="AG265" s="13">
        <f t="shared" si="468"/>
        <v>3.4913857584946105E-3</v>
      </c>
      <c r="AH265" s="13">
        <f t="shared" si="469"/>
        <v>4.382541836055624E-4</v>
      </c>
      <c r="AI265" s="13">
        <f t="shared" si="470"/>
        <v>1.0518100406533496E-3</v>
      </c>
      <c r="AJ265" s="13">
        <f t="shared" si="471"/>
        <v>1.26217204878402E-3</v>
      </c>
      <c r="AK265" s="13">
        <f t="shared" si="472"/>
        <v>1.0097376390272158E-3</v>
      </c>
      <c r="AL265" s="13">
        <f t="shared" si="473"/>
        <v>4.0369463682211821E-5</v>
      </c>
      <c r="AM265" s="13">
        <f t="shared" si="474"/>
        <v>3.0069379821099786E-2</v>
      </c>
      <c r="AN265" s="13">
        <f t="shared" si="475"/>
        <v>2.0871152044106122E-2</v>
      </c>
      <c r="AO265" s="13">
        <f t="shared" si="476"/>
        <v>7.2433317587503035E-3</v>
      </c>
      <c r="AP265" s="13">
        <f t="shared" si="477"/>
        <v>1.6758651640774119E-3</v>
      </c>
      <c r="AQ265" s="13">
        <f t="shared" si="478"/>
        <v>2.9080444003983799E-4</v>
      </c>
      <c r="AR265" s="13">
        <f t="shared" si="479"/>
        <v>6.0838432680802471E-5</v>
      </c>
      <c r="AS265" s="13">
        <f t="shared" si="480"/>
        <v>1.4601223843392592E-4</v>
      </c>
      <c r="AT265" s="13">
        <f t="shared" si="481"/>
        <v>1.7521468612071114E-4</v>
      </c>
      <c r="AU265" s="13">
        <f t="shared" si="482"/>
        <v>1.4017174889656889E-4</v>
      </c>
      <c r="AV265" s="13">
        <f t="shared" si="483"/>
        <v>8.4103049337941343E-5</v>
      </c>
      <c r="AW265" s="13">
        <f t="shared" si="484"/>
        <v>1.8680292476118575E-6</v>
      </c>
      <c r="AX265" s="13">
        <f t="shared" si="485"/>
        <v>1.2027751928439918E-2</v>
      </c>
      <c r="AY265" s="13">
        <f t="shared" si="486"/>
        <v>8.3484608176424523E-3</v>
      </c>
      <c r="AZ265" s="13">
        <f t="shared" si="487"/>
        <v>2.8973327035001222E-3</v>
      </c>
      <c r="BA265" s="13">
        <f t="shared" si="488"/>
        <v>6.703460656309649E-4</v>
      </c>
      <c r="BB265" s="13">
        <f t="shared" si="489"/>
        <v>1.1632177601593523E-4</v>
      </c>
      <c r="BC265" s="13">
        <f t="shared" si="490"/>
        <v>1.6147785472884732E-5</v>
      </c>
      <c r="BD265" s="13">
        <f t="shared" si="491"/>
        <v>7.0379911733061536E-6</v>
      </c>
      <c r="BE265" s="13">
        <f t="shared" si="492"/>
        <v>1.6891178815934768E-5</v>
      </c>
      <c r="BF265" s="13">
        <f t="shared" si="493"/>
        <v>2.0269414579121726E-5</v>
      </c>
      <c r="BG265" s="13">
        <f t="shared" si="494"/>
        <v>1.6215531663297378E-5</v>
      </c>
      <c r="BH265" s="13">
        <f t="shared" si="495"/>
        <v>9.7293189979784276E-6</v>
      </c>
      <c r="BI265" s="13">
        <f t="shared" si="496"/>
        <v>4.6700731190296419E-6</v>
      </c>
      <c r="BJ265" s="14">
        <f t="shared" si="497"/>
        <v>0.74081590949666054</v>
      </c>
      <c r="BK265" s="14">
        <f t="shared" si="498"/>
        <v>0.16705633725606192</v>
      </c>
      <c r="BL265" s="14">
        <f t="shared" si="499"/>
        <v>8.6346351573685351E-2</v>
      </c>
      <c r="BM265" s="14">
        <f t="shared" si="500"/>
        <v>0.58595596456286636</v>
      </c>
      <c r="BN265" s="14">
        <f t="shared" si="501"/>
        <v>0.40244163831202068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1.2513000000000001</v>
      </c>
      <c r="F266" s="10">
        <f>VLOOKUP(B266,home!$B$2:$E$405,3,FALSE)</f>
        <v>1.3985000000000001</v>
      </c>
      <c r="G266" s="10">
        <f>VLOOKUP(C266,away!$B$2:$E$405,4,FALSE)</f>
        <v>0.68500000000000005</v>
      </c>
      <c r="H266" s="10">
        <f>VLOOKUP(A266,away!$A$2:$E$405,3,FALSE)</f>
        <v>0.94869999999999999</v>
      </c>
      <c r="I266" s="10">
        <f>VLOOKUP(C266,away!$B$2:$E$405,3,FALSE)</f>
        <v>2.2587000000000002</v>
      </c>
      <c r="J266" s="10">
        <f>VLOOKUP(B266,home!$B$2:$E$405,4,FALSE)</f>
        <v>1.3176000000000001</v>
      </c>
      <c r="K266" s="12">
        <f t="shared" si="446"/>
        <v>1.1987109892500003</v>
      </c>
      <c r="L266" s="12">
        <f t="shared" si="447"/>
        <v>2.823391081944</v>
      </c>
      <c r="M266" s="13">
        <f t="shared" si="448"/>
        <v>1.7915266165691512E-2</v>
      </c>
      <c r="N266" s="13">
        <f t="shared" si="449"/>
        <v>2.1475226428153128E-2</v>
      </c>
      <c r="O266" s="13">
        <f t="shared" si="450"/>
        <v>5.0581802722866491E-2</v>
      </c>
      <c r="P266" s="13">
        <f t="shared" si="451"/>
        <v>6.0632962779975638E-2</v>
      </c>
      <c r="Q266" s="13">
        <f t="shared" si="452"/>
        <v>1.2871294958029598E-2</v>
      </c>
      <c r="R266" s="13">
        <f t="shared" si="453"/>
        <v>7.1406105358196012E-2</v>
      </c>
      <c r="S266" s="13">
        <f t="shared" si="454"/>
        <v>5.13020032953556E-2</v>
      </c>
      <c r="T266" s="13">
        <f t="shared" si="455"/>
        <v>3.6340699397571535E-2</v>
      </c>
      <c r="U266" s="13">
        <f t="shared" si="456"/>
        <v>8.5595283192412872E-2</v>
      </c>
      <c r="V266" s="13">
        <f t="shared" si="457"/>
        <v>1.9292003860945515E-2</v>
      </c>
      <c r="W266" s="13">
        <f t="shared" si="458"/>
        <v>5.142987570689401E-3</v>
      </c>
      <c r="X266" s="13">
        <f t="shared" si="459"/>
        <v>1.452066524163329E-2</v>
      </c>
      <c r="Y266" s="13">
        <f t="shared" si="460"/>
        <v>2.049875837356083E-2</v>
      </c>
      <c r="Z266" s="13">
        <f t="shared" si="461"/>
        <v>6.7202453688228095E-2</v>
      </c>
      <c r="AA266" s="13">
        <f t="shared" si="462"/>
        <v>8.0556319740643215E-2</v>
      </c>
      <c r="AB266" s="13">
        <f t="shared" si="463"/>
        <v>4.8281872863322896E-2</v>
      </c>
      <c r="AC266" s="13">
        <f t="shared" si="464"/>
        <v>4.0807771889678239E-3</v>
      </c>
      <c r="AD266" s="13">
        <f t="shared" si="465"/>
        <v>1.5412389296403863E-3</v>
      </c>
      <c r="AE266" s="13">
        <f t="shared" si="466"/>
        <v>4.3515202490915818E-3</v>
      </c>
      <c r="AF266" s="13">
        <f t="shared" si="467"/>
        <v>6.143021732091955E-3</v>
      </c>
      <c r="AG266" s="13">
        <f t="shared" si="468"/>
        <v>5.7813842581922025E-3</v>
      </c>
      <c r="AH266" s="13">
        <f t="shared" si="469"/>
        <v>4.7434702107024468E-2</v>
      </c>
      <c r="AI266" s="13">
        <f t="shared" si="470"/>
        <v>5.6860498687490366E-2</v>
      </c>
      <c r="AJ266" s="13">
        <f t="shared" si="471"/>
        <v>3.4079652315464976E-2</v>
      </c>
      <c r="AK266" s="13">
        <f t="shared" si="472"/>
        <v>1.3617217913455696E-2</v>
      </c>
      <c r="AL266" s="13">
        <f t="shared" si="473"/>
        <v>5.5244417609803147E-4</v>
      </c>
      <c r="AM266" s="13">
        <f t="shared" si="474"/>
        <v>3.6950000840396766E-4</v>
      </c>
      <c r="AN266" s="13">
        <f t="shared" si="475"/>
        <v>1.0432430285059954E-3</v>
      </c>
      <c r="AO266" s="13">
        <f t="shared" si="476"/>
        <v>1.472741531492039E-3</v>
      </c>
      <c r="AP266" s="13">
        <f t="shared" si="477"/>
        <v>1.3860417686743906E-3</v>
      </c>
      <c r="AQ266" s="13">
        <f t="shared" si="478"/>
        <v>9.7833449221929069E-4</v>
      </c>
      <c r="AR266" s="13">
        <f t="shared" si="479"/>
        <v>2.6785342980728634E-2</v>
      </c>
      <c r="AS266" s="13">
        <f t="shared" si="480"/>
        <v>3.2107884981829767E-2</v>
      </c>
      <c r="AT266" s="13">
        <f t="shared" si="481"/>
        <v>1.92440372846472E-2</v>
      </c>
      <c r="AU266" s="13">
        <f t="shared" si="482"/>
        <v>7.6893463235477794E-3</v>
      </c>
      <c r="AV266" s="13">
        <f t="shared" si="483"/>
        <v>2.304325984546452E-3</v>
      </c>
      <c r="AW266" s="13">
        <f t="shared" si="484"/>
        <v>5.1936349916402411E-5</v>
      </c>
      <c r="AX266" s="13">
        <f t="shared" si="485"/>
        <v>7.3820620100300502E-5</v>
      </c>
      <c r="AY266" s="13">
        <f t="shared" si="486"/>
        <v>2.084244804547644E-4</v>
      </c>
      <c r="AZ266" s="13">
        <f t="shared" si="487"/>
        <v>2.9423190968739675E-4</v>
      </c>
      <c r="BA266" s="13">
        <f t="shared" si="488"/>
        <v>2.7691058327824943E-4</v>
      </c>
      <c r="BB266" s="13">
        <f t="shared" si="489"/>
        <v>1.9545671783093022E-4</v>
      </c>
      <c r="BC266" s="13">
        <f t="shared" si="490"/>
        <v>1.1037015080597866E-4</v>
      </c>
      <c r="BD266" s="13">
        <f t="shared" si="491"/>
        <v>1.2604249749766755E-2</v>
      </c>
      <c r="BE266" s="13">
        <f t="shared" si="492"/>
        <v>1.5108852686296973E-2</v>
      </c>
      <c r="BF266" s="13">
        <f t="shared" si="493"/>
        <v>9.0555738750117878E-3</v>
      </c>
      <c r="BG266" s="13">
        <f t="shared" si="494"/>
        <v>3.6183386393139469E-3</v>
      </c>
      <c r="BH266" s="13">
        <f t="shared" si="495"/>
        <v>1.0843355724433799E-3</v>
      </c>
      <c r="BI266" s="13">
        <f t="shared" si="496"/>
        <v>2.5996099334451374E-4</v>
      </c>
      <c r="BJ266" s="14">
        <f t="shared" si="497"/>
        <v>0.13507587243010719</v>
      </c>
      <c r="BK266" s="14">
        <f t="shared" si="498"/>
        <v>0.15398388194748891</v>
      </c>
      <c r="BL266" s="14">
        <f t="shared" si="499"/>
        <v>0.61827570397235421</v>
      </c>
      <c r="BM266" s="14">
        <f t="shared" si="500"/>
        <v>0.73949876549472748</v>
      </c>
      <c r="BN266" s="14">
        <f t="shared" si="501"/>
        <v>0.23488265841291239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1.2513000000000001</v>
      </c>
      <c r="F267" s="10">
        <f>VLOOKUP(B267,home!$B$2:$E$405,3,FALSE)</f>
        <v>0.59940000000000004</v>
      </c>
      <c r="G267" s="10">
        <f>VLOOKUP(C267,away!$B$2:$E$405,4,FALSE)</f>
        <v>1.5983000000000001</v>
      </c>
      <c r="H267" s="10">
        <f>VLOOKUP(A267,away!$A$2:$E$405,3,FALSE)</f>
        <v>0.94869999999999999</v>
      </c>
      <c r="I267" s="10">
        <f>VLOOKUP(C267,away!$B$2:$E$405,3,FALSE)</f>
        <v>0.79059999999999997</v>
      </c>
      <c r="J267" s="10">
        <f>VLOOKUP(B267,home!$B$2:$E$405,4,FALSE)</f>
        <v>0.52700000000000002</v>
      </c>
      <c r="K267" s="12">
        <f t="shared" si="446"/>
        <v>1.1987717023260001</v>
      </c>
      <c r="L267" s="12">
        <f t="shared" si="447"/>
        <v>0.39527224993999999</v>
      </c>
      <c r="M267" s="13">
        <f t="shared" si="448"/>
        <v>0.20310261150295147</v>
      </c>
      <c r="N267" s="13">
        <f t="shared" si="449"/>
        <v>0.24347366333824932</v>
      </c>
      <c r="O267" s="13">
        <f t="shared" si="450"/>
        <v>8.0280826217461354E-2</v>
      </c>
      <c r="P267" s="13">
        <f t="shared" si="451"/>
        <v>9.6238382708843898E-2</v>
      </c>
      <c r="Q267" s="13">
        <f t="shared" si="452"/>
        <v>0.14593466893577034</v>
      </c>
      <c r="R267" s="13">
        <f t="shared" si="453"/>
        <v>1.586639140300904E-2</v>
      </c>
      <c r="S267" s="13">
        <f t="shared" si="454"/>
        <v>1.1400427397113154E-2</v>
      </c>
      <c r="T267" s="13">
        <f t="shared" si="455"/>
        <v>5.7683924934490968E-2</v>
      </c>
      <c r="U267" s="13">
        <f t="shared" si="456"/>
        <v>1.9020181031955758E-2</v>
      </c>
      <c r="V267" s="13">
        <f t="shared" si="457"/>
        <v>6.0022134010041827E-4</v>
      </c>
      <c r="W267" s="13">
        <f t="shared" si="458"/>
        <v>5.8314117169504888E-2</v>
      </c>
      <c r="X267" s="13">
        <f t="shared" si="459"/>
        <v>2.304995229685498E-2</v>
      </c>
      <c r="Y267" s="13">
        <f t="shared" si="460"/>
        <v>4.5555032526937694E-3</v>
      </c>
      <c r="Z267" s="13">
        <f t="shared" si="461"/>
        <v>2.0905147427653526E-3</v>
      </c>
      <c r="AA267" s="13">
        <f t="shared" si="462"/>
        <v>2.5060499169224214E-3</v>
      </c>
      <c r="AB267" s="13">
        <f t="shared" si="463"/>
        <v>1.5020908625115116E-3</v>
      </c>
      <c r="AC267" s="13">
        <f t="shared" si="464"/>
        <v>1.777559955136267E-5</v>
      </c>
      <c r="AD267" s="13">
        <f t="shared" si="465"/>
        <v>1.7476328377231301E-2</v>
      </c>
      <c r="AE267" s="13">
        <f t="shared" si="466"/>
        <v>6.9079076383584846E-3</v>
      </c>
      <c r="AF267" s="13">
        <f t="shared" si="467"/>
        <v>1.3652520972958348E-3</v>
      </c>
      <c r="AG267" s="13">
        <f t="shared" si="468"/>
        <v>1.7988208941114285E-4</v>
      </c>
      <c r="AH267" s="13">
        <f t="shared" si="469"/>
        <v>2.0658061647640033E-4</v>
      </c>
      <c r="AI267" s="13">
        <f t="shared" si="470"/>
        <v>2.4764299728096892E-4</v>
      </c>
      <c r="AJ267" s="13">
        <f t="shared" si="471"/>
        <v>1.4843370870981011E-4</v>
      </c>
      <c r="AK267" s="13">
        <f t="shared" si="472"/>
        <v>5.9312709890873567E-5</v>
      </c>
      <c r="AL267" s="13">
        <f t="shared" si="473"/>
        <v>3.3691244831252911E-7</v>
      </c>
      <c r="AM267" s="13">
        <f t="shared" si="474"/>
        <v>4.1900255838363499E-3</v>
      </c>
      <c r="AN267" s="13">
        <f t="shared" si="475"/>
        <v>1.6562008398291559E-3</v>
      </c>
      <c r="AO267" s="13">
        <f t="shared" si="476"/>
        <v>3.2732511615589399E-4</v>
      </c>
      <c r="AP267" s="13">
        <f t="shared" si="477"/>
        <v>4.3127511708270695E-5</v>
      </c>
      <c r="AQ267" s="13">
        <f t="shared" si="478"/>
        <v>4.2617771468104626E-6</v>
      </c>
      <c r="AR267" s="13">
        <f t="shared" si="479"/>
        <v>1.6331117013723804E-5</v>
      </c>
      <c r="AS267" s="13">
        <f t="shared" si="480"/>
        <v>1.9577280943426782E-5</v>
      </c>
      <c r="AT267" s="13">
        <f t="shared" si="481"/>
        <v>1.1734345201733046E-5</v>
      </c>
      <c r="AU267" s="13">
        <f t="shared" si="482"/>
        <v>4.6889336577208188E-6</v>
      </c>
      <c r="AV267" s="13">
        <f t="shared" si="483"/>
        <v>1.4052402457399158E-6</v>
      </c>
      <c r="AW267" s="13">
        <f t="shared" si="484"/>
        <v>4.4345276316979652E-9</v>
      </c>
      <c r="AX267" s="13">
        <f t="shared" si="485"/>
        <v>8.37147350320833E-4</v>
      </c>
      <c r="AY267" s="13">
        <f t="shared" si="486"/>
        <v>3.30901116692625E-4</v>
      </c>
      <c r="AZ267" s="13">
        <f t="shared" si="487"/>
        <v>6.5398014451376185E-5</v>
      </c>
      <c r="BA267" s="13">
        <f t="shared" si="488"/>
        <v>8.6166734379347018E-6</v>
      </c>
      <c r="BB267" s="13">
        <f t="shared" si="489"/>
        <v>8.5148297420267104E-7</v>
      </c>
      <c r="BC267" s="13">
        <f t="shared" si="490"/>
        <v>6.7313518199738576E-8</v>
      </c>
      <c r="BD267" s="13">
        <f t="shared" si="491"/>
        <v>1.0758728943413364E-6</v>
      </c>
      <c r="BE267" s="13">
        <f t="shared" si="492"/>
        <v>1.2897259810359646E-6</v>
      </c>
      <c r="BF267" s="13">
        <f t="shared" si="493"/>
        <v>7.7304350491027708E-7</v>
      </c>
      <c r="BG267" s="13">
        <f t="shared" si="494"/>
        <v>3.0890089278445021E-7</v>
      </c>
      <c r="BH267" s="13">
        <f t="shared" si="495"/>
        <v>9.2575412273309136E-8</v>
      </c>
      <c r="BI267" s="13">
        <f t="shared" si="496"/>
        <v>2.2195356912881215E-8</v>
      </c>
      <c r="BJ267" s="14">
        <f t="shared" si="497"/>
        <v>0.56640512290993283</v>
      </c>
      <c r="BK267" s="14">
        <f t="shared" si="498"/>
        <v>0.31169065657770129</v>
      </c>
      <c r="BL267" s="14">
        <f t="shared" si="499"/>
        <v>0.11989480869532274</v>
      </c>
      <c r="BM267" s="14">
        <f t="shared" si="500"/>
        <v>0.21485366213727158</v>
      </c>
      <c r="BN267" s="14">
        <f t="shared" si="501"/>
        <v>0.7848965441062854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1.2513000000000001</v>
      </c>
      <c r="F268" s="10">
        <f>VLOOKUP(B268,home!$B$2:$E$405,3,FALSE)</f>
        <v>1.7981</v>
      </c>
      <c r="G268" s="10">
        <f>VLOOKUP(C268,away!$B$2:$E$405,4,FALSE)</f>
        <v>0.999</v>
      </c>
      <c r="H268" s="10">
        <f>VLOOKUP(A268,away!$A$2:$E$405,3,FALSE)</f>
        <v>0.94869999999999999</v>
      </c>
      <c r="I268" s="10">
        <f>VLOOKUP(C268,away!$B$2:$E$405,3,FALSE)</f>
        <v>0.79059999999999997</v>
      </c>
      <c r="J268" s="10">
        <f>VLOOKUP(B268,home!$B$2:$E$405,4,FALSE)</f>
        <v>0.92230000000000001</v>
      </c>
      <c r="K268" s="12">
        <f t="shared" si="446"/>
        <v>2.2477125674700003</v>
      </c>
      <c r="L268" s="12">
        <f t="shared" si="447"/>
        <v>0.69176393950600001</v>
      </c>
      <c r="M268" s="13">
        <f t="shared" si="448"/>
        <v>5.289341082361064E-2</v>
      </c>
      <c r="N268" s="13">
        <f t="shared" si="449"/>
        <v>0.11888918424458335</v>
      </c>
      <c r="O268" s="13">
        <f t="shared" si="450"/>
        <v>3.6589754245250197E-2</v>
      </c>
      <c r="P268" s="13">
        <f t="shared" si="451"/>
        <v>8.2243250457687642E-2</v>
      </c>
      <c r="Q268" s="13">
        <f t="shared" si="452"/>
        <v>0.13361435678140324</v>
      </c>
      <c r="R268" s="13">
        <f t="shared" si="453"/>
        <v>1.2655736271125331E-2</v>
      </c>
      <c r="S268" s="13">
        <f t="shared" si="454"/>
        <v>3.1969729974506762E-2</v>
      </c>
      <c r="T268" s="13">
        <f t="shared" si="455"/>
        <v>9.2429593821663714E-2</v>
      </c>
      <c r="U268" s="13">
        <f t="shared" si="456"/>
        <v>2.8446457467194319E-2</v>
      </c>
      <c r="V268" s="13">
        <f t="shared" si="457"/>
        <v>5.5232557292883826E-3</v>
      </c>
      <c r="W268" s="13">
        <f t="shared" si="458"/>
        <v>0.10010888964399349</v>
      </c>
      <c r="X268" s="13">
        <f t="shared" si="459"/>
        <v>6.9251719879700344E-2</v>
      </c>
      <c r="Y268" s="13">
        <f t="shared" si="460"/>
        <v>2.395292128077374E-2</v>
      </c>
      <c r="Z268" s="13">
        <f t="shared" si="461"/>
        <v>2.9182606600875452E-3</v>
      </c>
      <c r="AA268" s="13">
        <f t="shared" si="462"/>
        <v>6.5594111608320727E-3</v>
      </c>
      <c r="AB268" s="13">
        <f t="shared" si="463"/>
        <v>7.3718354507026186E-3</v>
      </c>
      <c r="AC268" s="13">
        <f t="shared" si="464"/>
        <v>5.3675223578481337E-4</v>
      </c>
      <c r="AD268" s="13">
        <f t="shared" si="465"/>
        <v>5.6254002342067858E-2</v>
      </c>
      <c r="AE268" s="13">
        <f t="shared" si="466"/>
        <v>3.8914490273128613E-2</v>
      </c>
      <c r="AF268" s="13">
        <f t="shared" si="467"/>
        <v>1.3459820547603684E-2</v>
      </c>
      <c r="AG268" s="13">
        <f t="shared" si="468"/>
        <v>3.1036728290180439E-3</v>
      </c>
      <c r="AH268" s="13">
        <f t="shared" si="469"/>
        <v>5.0468687268188494E-4</v>
      </c>
      <c r="AI268" s="13">
        <f t="shared" si="470"/>
        <v>1.1343910263642044E-3</v>
      </c>
      <c r="AJ268" s="13">
        <f t="shared" si="471"/>
        <v>1.2748924831920078E-3</v>
      </c>
      <c r="AK268" s="13">
        <f t="shared" si="472"/>
        <v>9.5519728554790398E-4</v>
      </c>
      <c r="AL268" s="13">
        <f t="shared" si="473"/>
        <v>3.3383552222477654E-5</v>
      </c>
      <c r="AM268" s="13">
        <f t="shared" si="474"/>
        <v>2.5288565606950558E-2</v>
      </c>
      <c r="AN268" s="13">
        <f t="shared" si="475"/>
        <v>1.7493717768720059E-2</v>
      </c>
      <c r="AO268" s="13">
        <f t="shared" si="476"/>
        <v>6.0507615601479497E-3</v>
      </c>
      <c r="AP268" s="13">
        <f t="shared" si="477"/>
        <v>1.3952328846198057E-3</v>
      </c>
      <c r="AQ268" s="13">
        <f t="shared" si="478"/>
        <v>2.4129294919822923E-4</v>
      </c>
      <c r="AR268" s="13">
        <f t="shared" si="479"/>
        <v>6.9824835852676787E-5</v>
      </c>
      <c r="AS268" s="13">
        <f t="shared" si="480"/>
        <v>1.5694616106759143E-4</v>
      </c>
      <c r="AT268" s="13">
        <f t="shared" si="481"/>
        <v>1.7638492932389813E-4</v>
      </c>
      <c r="AU268" s="13">
        <f t="shared" si="482"/>
        <v>1.3215420745121118E-4</v>
      </c>
      <c r="AV268" s="13">
        <f t="shared" si="483"/>
        <v>7.4261168233031211E-5</v>
      </c>
      <c r="AW268" s="13">
        <f t="shared" si="484"/>
        <v>1.4418787414206374E-6</v>
      </c>
      <c r="AX268" s="13">
        <f t="shared" si="485"/>
        <v>9.4735711213387412E-3</v>
      </c>
      <c r="AY268" s="13">
        <f t="shared" si="486"/>
        <v>6.553474880087562E-3</v>
      </c>
      <c r="AZ268" s="13">
        <f t="shared" si="487"/>
        <v>2.2667288002514913E-3</v>
      </c>
      <c r="BA268" s="13">
        <f t="shared" si="488"/>
        <v>5.2268041488456028E-4</v>
      </c>
      <c r="BB268" s="13">
        <f t="shared" si="489"/>
        <v>9.039286572579346E-5</v>
      </c>
      <c r="BC268" s="13">
        <f t="shared" si="490"/>
        <v>1.2506104979542359E-5</v>
      </c>
      <c r="BD268" s="13">
        <f t="shared" si="491"/>
        <v>8.050383920801245E-6</v>
      </c>
      <c r="BE268" s="13">
        <f t="shared" si="492"/>
        <v>1.8094949111743371E-5</v>
      </c>
      <c r="BF268" s="13">
        <f t="shared" si="493"/>
        <v>2.0336122263097853E-5</v>
      </c>
      <c r="BG268" s="13">
        <f t="shared" si="494"/>
        <v>1.5236585861457169E-5</v>
      </c>
      <c r="BH268" s="13">
        <f t="shared" si="495"/>
        <v>8.5618663815332471E-6</v>
      </c>
      <c r="BI268" s="13">
        <f t="shared" si="496"/>
        <v>3.8489229333542357E-6</v>
      </c>
      <c r="BJ268" s="14">
        <f t="shared" si="497"/>
        <v>0.71936757660084039</v>
      </c>
      <c r="BK268" s="14">
        <f t="shared" si="498"/>
        <v>0.17975325765318828</v>
      </c>
      <c r="BL268" s="14">
        <f t="shared" si="499"/>
        <v>9.6176062395290959E-2</v>
      </c>
      <c r="BM268" s="14">
        <f t="shared" si="500"/>
        <v>0.55477743148440062</v>
      </c>
      <c r="BN268" s="14">
        <f t="shared" si="501"/>
        <v>0.43688569282366035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1.2513000000000001</v>
      </c>
      <c r="F269" s="10">
        <f>VLOOKUP(B269,home!$B$2:$E$405,3,FALSE)</f>
        <v>0.79920000000000002</v>
      </c>
      <c r="G269" s="10">
        <f>VLOOKUP(C269,away!$B$2:$E$405,4,FALSE)</f>
        <v>0.39960000000000001</v>
      </c>
      <c r="H269" s="10">
        <f>VLOOKUP(A269,away!$A$2:$E$405,3,FALSE)</f>
        <v>0.94869999999999999</v>
      </c>
      <c r="I269" s="10">
        <f>VLOOKUP(C269,away!$B$2:$E$405,3,FALSE)</f>
        <v>0.52700000000000002</v>
      </c>
      <c r="J269" s="10">
        <f>VLOOKUP(B269,home!$B$2:$E$405,4,FALSE)</f>
        <v>0.75290000000000001</v>
      </c>
      <c r="K269" s="12">
        <f t="shared" si="446"/>
        <v>0.39961556841600004</v>
      </c>
      <c r="L269" s="12">
        <f t="shared" si="447"/>
        <v>0.37642357320999997</v>
      </c>
      <c r="M269" s="13">
        <f t="shared" si="448"/>
        <v>0.46022529317423888</v>
      </c>
      <c r="N269" s="13">
        <f t="shared" si="449"/>
        <v>0.18391319213124374</v>
      </c>
      <c r="O269" s="13">
        <f t="shared" si="450"/>
        <v>0.1732396493382668</v>
      </c>
      <c r="P269" s="13">
        <f t="shared" si="451"/>
        <v>6.9229260942500009E-2</v>
      </c>
      <c r="Q269" s="13">
        <f t="shared" si="452"/>
        <v>3.6747287406363988E-2</v>
      </c>
      <c r="R269" s="13">
        <f t="shared" si="453"/>
        <v>3.2605743912778894E-2</v>
      </c>
      <c r="S269" s="13">
        <f t="shared" si="454"/>
        <v>2.6034480512733735E-3</v>
      </c>
      <c r="T269" s="13">
        <f t="shared" si="455"/>
        <v>1.3832545231278364E-2</v>
      </c>
      <c r="U269" s="13">
        <f t="shared" si="456"/>
        <v>1.3029762887331672E-2</v>
      </c>
      <c r="V269" s="13">
        <f t="shared" si="457"/>
        <v>4.351366051100341E-5</v>
      </c>
      <c r="W269" s="13">
        <f t="shared" si="458"/>
        <v>4.8949293815467552E-3</v>
      </c>
      <c r="X269" s="13">
        <f t="shared" si="459"/>
        <v>1.8425668084124448E-3</v>
      </c>
      <c r="Y269" s="13">
        <f t="shared" si="460"/>
        <v>3.4679279095037893E-4</v>
      </c>
      <c r="Z269" s="13">
        <f t="shared" si="461"/>
        <v>4.0911902102728145E-3</v>
      </c>
      <c r="AA269" s="13">
        <f t="shared" si="462"/>
        <v>1.6349033013761454E-3</v>
      </c>
      <c r="AB269" s="13">
        <f t="shared" si="463"/>
        <v>3.2666640604231162E-4</v>
      </c>
      <c r="AC269" s="13">
        <f t="shared" si="464"/>
        <v>4.0909563788076173E-7</v>
      </c>
      <c r="AD269" s="13">
        <f t="shared" si="465"/>
        <v>4.8902249679074665E-4</v>
      </c>
      <c r="AE269" s="13">
        <f t="shared" si="466"/>
        <v>1.8407959562204856E-4</v>
      </c>
      <c r="AF269" s="13">
        <f t="shared" si="467"/>
        <v>3.464594956955169E-5</v>
      </c>
      <c r="AG269" s="13">
        <f t="shared" si="468"/>
        <v>4.3471840447413713E-6</v>
      </c>
      <c r="AH269" s="13">
        <f t="shared" si="469"/>
        <v>3.8500510940816585E-4</v>
      </c>
      <c r="AI269" s="13">
        <f t="shared" si="470"/>
        <v>1.5385403563920847E-4</v>
      </c>
      <c r="AJ269" s="13">
        <f t="shared" si="471"/>
        <v>3.0741233952528909E-5</v>
      </c>
      <c r="AK269" s="13">
        <f t="shared" si="472"/>
        <v>4.0948918932496931E-6</v>
      </c>
      <c r="AL269" s="13">
        <f t="shared" si="473"/>
        <v>2.461523874096457E-9</v>
      </c>
      <c r="AM269" s="13">
        <f t="shared" si="474"/>
        <v>3.9084200604649144E-5</v>
      </c>
      <c r="AN269" s="13">
        <f t="shared" si="475"/>
        <v>1.4712214447658472E-5</v>
      </c>
      <c r="AO269" s="13">
        <f t="shared" si="476"/>
        <v>2.7690121661096941E-6</v>
      </c>
      <c r="AP269" s="13">
        <f t="shared" si="477"/>
        <v>3.4744048460965779E-7</v>
      </c>
      <c r="AQ269" s="13">
        <f t="shared" si="478"/>
        <v>3.2696197173645338E-8</v>
      </c>
      <c r="AR269" s="13">
        <f t="shared" si="479"/>
        <v>2.8984999797505764E-5</v>
      </c>
      <c r="AS269" s="13">
        <f t="shared" si="480"/>
        <v>1.1582857169617912E-5</v>
      </c>
      <c r="AT269" s="13">
        <f t="shared" si="481"/>
        <v>2.3143450258591017E-6</v>
      </c>
      <c r="AU269" s="13">
        <f t="shared" si="482"/>
        <v>3.0828276767314236E-7</v>
      </c>
      <c r="AV269" s="13">
        <f t="shared" si="483"/>
        <v>3.079864835914012E-8</v>
      </c>
      <c r="AW269" s="13">
        <f t="shared" si="484"/>
        <v>1.0285389998926087E-11</v>
      </c>
      <c r="AX269" s="13">
        <f t="shared" si="485"/>
        <v>2.6031091734519728E-6</v>
      </c>
      <c r="AY269" s="13">
        <f t="shared" si="486"/>
        <v>9.79871656526521E-7</v>
      </c>
      <c r="AZ269" s="13">
        <f t="shared" si="487"/>
        <v>1.8442339511845741E-7</v>
      </c>
      <c r="BA269" s="13">
        <f t="shared" si="488"/>
        <v>2.3140437791336479E-8</v>
      </c>
      <c r="BB269" s="13">
        <f t="shared" si="489"/>
        <v>2.1776515697646485E-9</v>
      </c>
      <c r="BC269" s="13">
        <f t="shared" si="490"/>
        <v>1.6394387701943498E-10</v>
      </c>
      <c r="BD269" s="13">
        <f t="shared" si="491"/>
        <v>1.8184395322113746E-6</v>
      </c>
      <c r="BE269" s="13">
        <f t="shared" si="492"/>
        <v>7.2667674729477371E-7</v>
      </c>
      <c r="BF269" s="13">
        <f t="shared" si="493"/>
        <v>1.4519567071244549E-7</v>
      </c>
      <c r="BG269" s="13">
        <f t="shared" si="494"/>
        <v>1.9340816827765421E-8</v>
      </c>
      <c r="BH269" s="13">
        <f t="shared" si="495"/>
        <v>1.9322228775643048E-9</v>
      </c>
      <c r="BI269" s="13">
        <f t="shared" si="496"/>
        <v>1.5442926870485176E-10</v>
      </c>
      <c r="BJ269" s="14">
        <f t="shared" si="497"/>
        <v>0.24235014742598129</v>
      </c>
      <c r="BK269" s="14">
        <f t="shared" si="498"/>
        <v>0.53210290725734155</v>
      </c>
      <c r="BL269" s="14">
        <f t="shared" si="499"/>
        <v>0.2214563541395172</v>
      </c>
      <c r="BM269" s="14">
        <f t="shared" si="500"/>
        <v>4.4039192266349406E-2</v>
      </c>
      <c r="BN269" s="14">
        <f t="shared" si="501"/>
        <v>0.9559604269053924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1.7</v>
      </c>
      <c r="F270" s="10">
        <f>VLOOKUP(B270,home!$B$2:$E$405,3,FALSE)</f>
        <v>1.1765000000000001</v>
      </c>
      <c r="G270" s="10">
        <f>VLOOKUP(C270,away!$B$2:$E$405,4,FALSE)</f>
        <v>1.1765000000000001</v>
      </c>
      <c r="H270" s="10">
        <f>VLOOKUP(A270,away!$A$2:$E$405,3,FALSE)</f>
        <v>1.3667</v>
      </c>
      <c r="I270" s="10">
        <f>VLOOKUP(C270,away!$B$2:$E$405,3,FALSE)</f>
        <v>1.0974999999999999</v>
      </c>
      <c r="J270" s="10">
        <f>VLOOKUP(B270,home!$B$2:$E$405,4,FALSE)</f>
        <v>1.0974999999999999</v>
      </c>
      <c r="K270" s="12">
        <f t="shared" si="446"/>
        <v>2.3530588250000006</v>
      </c>
      <c r="L270" s="12">
        <f t="shared" si="447"/>
        <v>1.6461986918749998</v>
      </c>
      <c r="M270" s="13">
        <f t="shared" si="448"/>
        <v>1.832924299131598E-2</v>
      </c>
      <c r="N270" s="13">
        <f t="shared" si="449"/>
        <v>4.3129786976285472E-2</v>
      </c>
      <c r="O270" s="13">
        <f t="shared" si="450"/>
        <v>3.017357583536337E-2</v>
      </c>
      <c r="P270" s="13">
        <f t="shared" si="451"/>
        <v>7.1000198901208539E-2</v>
      </c>
      <c r="Q270" s="13">
        <f t="shared" si="452"/>
        <v>5.0743462932459321E-2</v>
      </c>
      <c r="R270" s="13">
        <f t="shared" si="453"/>
        <v>2.4835850534683145E-2</v>
      </c>
      <c r="S270" s="13">
        <f t="shared" si="454"/>
        <v>6.8756634499301375E-2</v>
      </c>
      <c r="T270" s="13">
        <f t="shared" si="455"/>
        <v>8.3533822300622063E-2</v>
      </c>
      <c r="U270" s="13">
        <f t="shared" si="456"/>
        <v>5.8440217277017155E-2</v>
      </c>
      <c r="V270" s="13">
        <f t="shared" si="457"/>
        <v>2.959287351511317E-2</v>
      </c>
      <c r="W270" s="13">
        <f t="shared" si="458"/>
        <v>3.9800784421427933E-2</v>
      </c>
      <c r="X270" s="13">
        <f t="shared" si="459"/>
        <v>6.5519999250153532E-2</v>
      </c>
      <c r="Y270" s="13">
        <f t="shared" si="460"/>
        <v>5.3929468528626859E-2</v>
      </c>
      <c r="Z270" s="13">
        <f t="shared" si="461"/>
        <v>1.3628248220599468E-2</v>
      </c>
      <c r="AA270" s="13">
        <f t="shared" si="462"/>
        <v>3.2068069744772131E-2</v>
      </c>
      <c r="AB270" s="13">
        <f t="shared" si="463"/>
        <v>3.7729027256825802E-2</v>
      </c>
      <c r="AC270" s="13">
        <f t="shared" si="464"/>
        <v>7.1644390422547716E-3</v>
      </c>
      <c r="AD270" s="13">
        <f t="shared" si="465"/>
        <v>2.3413396756190891E-2</v>
      </c>
      <c r="AE270" s="13">
        <f t="shared" si="466"/>
        <v>3.8543103112391806E-2</v>
      </c>
      <c r="AF270" s="13">
        <f t="shared" si="467"/>
        <v>3.1724802962211314E-2</v>
      </c>
      <c r="AG270" s="13">
        <f t="shared" si="468"/>
        <v>1.740844304546146E-2</v>
      </c>
      <c r="AH270" s="13">
        <f t="shared" si="469"/>
        <v>5.6087010983246581E-3</v>
      </c>
      <c r="AI270" s="13">
        <f t="shared" si="470"/>
        <v>1.3197603616200032E-2</v>
      </c>
      <c r="AJ270" s="13">
        <f t="shared" si="471"/>
        <v>1.5527368828975707E-2</v>
      </c>
      <c r="AK270" s="13">
        <f t="shared" si="472"/>
        <v>1.2178937417350403E-2</v>
      </c>
      <c r="AL270" s="13">
        <f t="shared" si="473"/>
        <v>1.110087519177249E-3</v>
      </c>
      <c r="AM270" s="13">
        <f t="shared" si="474"/>
        <v>1.1018619972076274E-2</v>
      </c>
      <c r="AN270" s="13">
        <f t="shared" si="475"/>
        <v>1.8138837784299706E-2</v>
      </c>
      <c r="AO270" s="13">
        <f t="shared" si="476"/>
        <v>1.4930065516323501E-2</v>
      </c>
      <c r="AP270" s="13">
        <f t="shared" si="477"/>
        <v>8.1926181075265975E-3</v>
      </c>
      <c r="AQ270" s="13">
        <f t="shared" si="478"/>
        <v>3.3716693029104293E-3</v>
      </c>
      <c r="AR270" s="13">
        <f t="shared" si="479"/>
        <v>1.8466072822359866E-3</v>
      </c>
      <c r="AS270" s="13">
        <f t="shared" si="480"/>
        <v>4.3451755617746552E-3</v>
      </c>
      <c r="AT270" s="13">
        <f t="shared" si="481"/>
        <v>5.1122268509040947E-3</v>
      </c>
      <c r="AU270" s="13">
        <f t="shared" si="482"/>
        <v>4.0097901689739469E-3</v>
      </c>
      <c r="AV270" s="13">
        <f t="shared" si="483"/>
        <v>2.358818035875598E-3</v>
      </c>
      <c r="AW270" s="13">
        <f t="shared" si="484"/>
        <v>1.1944548982415582E-4</v>
      </c>
      <c r="AX270" s="13">
        <f t="shared" si="485"/>
        <v>4.3212434941025547E-3</v>
      </c>
      <c r="AY270" s="13">
        <f t="shared" si="486"/>
        <v>7.1136253872649781E-3</v>
      </c>
      <c r="AZ270" s="13">
        <f t="shared" si="487"/>
        <v>5.8552204035021982E-3</v>
      </c>
      <c r="BA270" s="13">
        <f t="shared" si="488"/>
        <v>3.2129520562950422E-3</v>
      </c>
      <c r="BB270" s="13">
        <f t="shared" si="489"/>
        <v>1.322289368032497E-3</v>
      </c>
      <c r="BC270" s="13">
        <f t="shared" si="490"/>
        <v>4.3535020558706369E-4</v>
      </c>
      <c r="BD270" s="13">
        <f t="shared" si="491"/>
        <v>5.0664708207062063E-4</v>
      </c>
      <c r="BE270" s="13">
        <f t="shared" si="492"/>
        <v>1.1921703876267733E-3</v>
      </c>
      <c r="BF270" s="13">
        <f t="shared" si="493"/>
        <v>1.4026235257544256E-3</v>
      </c>
      <c r="BG270" s="13">
        <f t="shared" si="494"/>
        <v>1.1001518884763554E-3</v>
      </c>
      <c r="BH270" s="13">
        <f t="shared" si="495"/>
        <v>6.4718052750492626E-4</v>
      </c>
      <c r="BI270" s="13">
        <f t="shared" si="496"/>
        <v>3.0457077032272455E-4</v>
      </c>
      <c r="BJ270" s="14">
        <f t="shared" si="497"/>
        <v>0.52565956188375129</v>
      </c>
      <c r="BK270" s="14">
        <f t="shared" si="498"/>
        <v>0.20306710185563606</v>
      </c>
      <c r="BL270" s="14">
        <f t="shared" si="499"/>
        <v>0.25258531369103254</v>
      </c>
      <c r="BM270" s="14">
        <f t="shared" si="500"/>
        <v>0.74973392758226265</v>
      </c>
      <c r="BN270" s="14">
        <f t="shared" si="501"/>
        <v>0.23821211817131582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1.7</v>
      </c>
      <c r="F271" s="10">
        <f>VLOOKUP(B271,home!$B$2:$E$405,3,FALSE)</f>
        <v>1.8824000000000001</v>
      </c>
      <c r="G271" s="10">
        <f>VLOOKUP(C271,away!$B$2:$E$405,4,FALSE)</f>
        <v>0.88239999999999996</v>
      </c>
      <c r="H271" s="10">
        <f>VLOOKUP(A271,away!$A$2:$E$405,3,FALSE)</f>
        <v>1.3667</v>
      </c>
      <c r="I271" s="10">
        <f>VLOOKUP(C271,away!$B$2:$E$405,3,FALSE)</f>
        <v>1.0974999999999999</v>
      </c>
      <c r="J271" s="10">
        <f>VLOOKUP(B271,home!$B$2:$E$405,4,FALSE)</f>
        <v>0.439</v>
      </c>
      <c r="K271" s="12">
        <f t="shared" si="446"/>
        <v>2.8237505920000001</v>
      </c>
      <c r="L271" s="12">
        <f t="shared" si="447"/>
        <v>0.65847947674999996</v>
      </c>
      <c r="M271" s="13">
        <f t="shared" si="448"/>
        <v>3.0738784937035253E-2</v>
      </c>
      <c r="N271" s="13">
        <f t="shared" si="449"/>
        <v>8.6798662163313986E-2</v>
      </c>
      <c r="O271" s="13">
        <f t="shared" si="450"/>
        <v>2.0240859021269753E-2</v>
      </c>
      <c r="P271" s="13">
        <f t="shared" si="451"/>
        <v>5.7155137643899005E-2</v>
      </c>
      <c r="Q271" s="13">
        <f t="shared" si="452"/>
        <v>0.12254888683423296</v>
      </c>
      <c r="R271" s="13">
        <f t="shared" si="453"/>
        <v>6.6640951286481113E-3</v>
      </c>
      <c r="S271" s="13">
        <f t="shared" si="454"/>
        <v>2.6568305853537384E-2</v>
      </c>
      <c r="T271" s="13">
        <f t="shared" si="455"/>
        <v>8.0695926878900662E-2</v>
      </c>
      <c r="U271" s="13">
        <f t="shared" si="456"/>
        <v>1.8817742564664421E-2</v>
      </c>
      <c r="V271" s="13">
        <f t="shared" si="457"/>
        <v>5.4889582986106774E-3</v>
      </c>
      <c r="W271" s="13">
        <f t="shared" si="458"/>
        <v>0.11534916391570209</v>
      </c>
      <c r="X271" s="13">
        <f t="shared" si="459"/>
        <v>7.5955057098761491E-2</v>
      </c>
      <c r="Y271" s="13">
        <f t="shared" si="460"/>
        <v>2.5007423127454416E-2</v>
      </c>
      <c r="Z271" s="13">
        <f t="shared" si="461"/>
        <v>1.4627232911081441E-3</v>
      </c>
      <c r="AA271" s="13">
        <f t="shared" si="462"/>
        <v>4.1303657591988101E-3</v>
      </c>
      <c r="AB271" s="13">
        <f t="shared" si="463"/>
        <v>5.8315613788570862E-3</v>
      </c>
      <c r="AC271" s="13">
        <f t="shared" si="464"/>
        <v>6.3787932680434828E-4</v>
      </c>
      <c r="AD271" s="13">
        <f t="shared" si="465"/>
        <v>8.1429317473417223E-2</v>
      </c>
      <c r="AE271" s="13">
        <f t="shared" si="466"/>
        <v>5.3619534362005394E-2</v>
      </c>
      <c r="AF271" s="13">
        <f t="shared" si="467"/>
        <v>1.7653681465135976E-2</v>
      </c>
      <c r="AG271" s="13">
        <f t="shared" si="468"/>
        <v>3.8748623112913041E-3</v>
      </c>
      <c r="AH271" s="13">
        <f t="shared" si="469"/>
        <v>2.4079331683973213E-4</v>
      </c>
      <c r="AI271" s="13">
        <f t="shared" si="470"/>
        <v>6.7994027097583712E-4</v>
      </c>
      <c r="AJ271" s="13">
        <f t="shared" si="471"/>
        <v>9.5999087134633046E-4</v>
      </c>
      <c r="AK271" s="13">
        <f t="shared" si="472"/>
        <v>9.035915970929322E-4</v>
      </c>
      <c r="AL271" s="13">
        <f t="shared" si="473"/>
        <v>4.7442448747899711E-5</v>
      </c>
      <c r="AM271" s="13">
        <f t="shared" si="474"/>
        <v>4.5987216684343558E-2</v>
      </c>
      <c r="AN271" s="13">
        <f t="shared" si="475"/>
        <v>3.028163837949541E-2</v>
      </c>
      <c r="AO271" s="13">
        <f t="shared" si="476"/>
        <v>9.9699186976314278E-3</v>
      </c>
      <c r="AP271" s="13">
        <f t="shared" si="477"/>
        <v>2.1883289490854611E-3</v>
      </c>
      <c r="AQ271" s="13">
        <f t="shared" si="478"/>
        <v>3.602424253376679E-4</v>
      </c>
      <c r="AR271" s="13">
        <f t="shared" si="479"/>
        <v>3.1711491455504759E-5</v>
      </c>
      <c r="AS271" s="13">
        <f t="shared" si="480"/>
        <v>8.9545342770684514E-5</v>
      </c>
      <c r="AT271" s="13">
        <f t="shared" si="481"/>
        <v>1.2642685732978167E-4</v>
      </c>
      <c r="AU271" s="13">
        <f t="shared" si="482"/>
        <v>1.1899930440989018E-4</v>
      </c>
      <c r="AV271" s="13">
        <f t="shared" si="483"/>
        <v>8.4006089068753914E-5</v>
      </c>
      <c r="AW271" s="13">
        <f t="shared" si="484"/>
        <v>2.4503785092353195E-6</v>
      </c>
      <c r="AX271" s="13">
        <f t="shared" si="485"/>
        <v>2.1642738389474565E-2</v>
      </c>
      <c r="AY271" s="13">
        <f t="shared" si="486"/>
        <v>1.4251299050138349E-2</v>
      </c>
      <c r="AZ271" s="13">
        <f t="shared" si="487"/>
        <v>4.6920939707714351E-3</v>
      </c>
      <c r="BA271" s="13">
        <f t="shared" si="488"/>
        <v>1.0298825275784681E-3</v>
      </c>
      <c r="BB271" s="13">
        <f t="shared" si="489"/>
        <v>1.6953912696845926E-4</v>
      </c>
      <c r="BC271" s="13">
        <f t="shared" si="490"/>
        <v>2.2327607122968579E-5</v>
      </c>
      <c r="BD271" s="13">
        <f t="shared" si="491"/>
        <v>3.4802277167638106E-6</v>
      </c>
      <c r="BE271" s="13">
        <f t="shared" si="492"/>
        <v>9.8272950755066188E-6</v>
      </c>
      <c r="BF271" s="13">
        <f t="shared" si="493"/>
        <v>1.3874915143610253E-5</v>
      </c>
      <c r="BG271" s="13">
        <f t="shared" si="494"/>
        <v>1.3059766616906405E-5</v>
      </c>
      <c r="BH271" s="13">
        <f t="shared" si="495"/>
        <v>9.2193809289678254E-6</v>
      </c>
      <c r="BI271" s="13">
        <f t="shared" si="496"/>
        <v>5.2066464712092806E-6</v>
      </c>
      <c r="BJ271" s="14">
        <f t="shared" si="497"/>
        <v>0.7935277414381634</v>
      </c>
      <c r="BK271" s="14">
        <f t="shared" si="498"/>
        <v>0.13488780755877292</v>
      </c>
      <c r="BL271" s="14">
        <f t="shared" si="499"/>
        <v>5.8974297225880594E-2</v>
      </c>
      <c r="BM271" s="14">
        <f t="shared" si="500"/>
        <v>0.65045729511389694</v>
      </c>
      <c r="BN271" s="14">
        <f t="shared" si="501"/>
        <v>0.32414642572839908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1.7</v>
      </c>
      <c r="F272" s="10">
        <f>VLOOKUP(B272,home!$B$2:$E$405,3,FALSE)</f>
        <v>0.82350000000000001</v>
      </c>
      <c r="G272" s="10">
        <f>VLOOKUP(C272,away!$B$2:$E$405,4,FALSE)</f>
        <v>0.70589999999999997</v>
      </c>
      <c r="H272" s="10">
        <f>VLOOKUP(A272,away!$A$2:$E$405,3,FALSE)</f>
        <v>1.3667</v>
      </c>
      <c r="I272" s="10">
        <f>VLOOKUP(C272,away!$B$2:$E$405,3,FALSE)</f>
        <v>0.58540000000000003</v>
      </c>
      <c r="J272" s="10">
        <f>VLOOKUP(B272,home!$B$2:$E$405,4,FALSE)</f>
        <v>1.0244</v>
      </c>
      <c r="K272" s="12">
        <f t="shared" si="446"/>
        <v>0.98822470499999993</v>
      </c>
      <c r="L272" s="12">
        <f t="shared" si="447"/>
        <v>0.81958779479200006</v>
      </c>
      <c r="M272" s="13">
        <f t="shared" si="448"/>
        <v>0.16401252210204764</v>
      </c>
      <c r="N272" s="13">
        <f t="shared" si="449"/>
        <v>0.16208122627060201</v>
      </c>
      <c r="O272" s="13">
        <f t="shared" si="450"/>
        <v>0.13442266130789141</v>
      </c>
      <c r="P272" s="13">
        <f t="shared" si="451"/>
        <v>0.1328397948163059</v>
      </c>
      <c r="Q272" s="13">
        <f t="shared" si="452"/>
        <v>8.0086336008651948E-2</v>
      </c>
      <c r="R272" s="13">
        <f t="shared" si="453"/>
        <v>5.5085586275703306E-2</v>
      </c>
      <c r="S272" s="13">
        <f t="shared" si="454"/>
        <v>2.6897963126039166E-2</v>
      </c>
      <c r="T272" s="13">
        <f t="shared" si="455"/>
        <v>6.5637783522302207E-2</v>
      </c>
      <c r="U272" s="13">
        <f t="shared" si="456"/>
        <v>5.4436937247058947E-2</v>
      </c>
      <c r="V272" s="13">
        <f t="shared" si="457"/>
        <v>2.4206281168488602E-3</v>
      </c>
      <c r="W272" s="13">
        <f t="shared" si="458"/>
        <v>2.6381098592226981E-2</v>
      </c>
      <c r="X272" s="13">
        <f t="shared" si="459"/>
        <v>2.1621626419393653E-2</v>
      </c>
      <c r="Y272" s="13">
        <f t="shared" si="460"/>
        <v>8.8604105584436446E-3</v>
      </c>
      <c r="Z272" s="13">
        <f t="shared" si="461"/>
        <v>1.5049158060176046E-2</v>
      </c>
      <c r="AA272" s="13">
        <f t="shared" si="462"/>
        <v>1.4871949784515845E-2</v>
      </c>
      <c r="AB272" s="13">
        <f t="shared" si="463"/>
        <v>7.3484140942889908E-3</v>
      </c>
      <c r="AC272" s="13">
        <f t="shared" si="464"/>
        <v>1.2253475308150302E-4</v>
      </c>
      <c r="AD272" s="13">
        <f t="shared" si="465"/>
        <v>6.5176133434698543E-3</v>
      </c>
      <c r="AE272" s="13">
        <f t="shared" si="466"/>
        <v>5.3417563474813731E-3</v>
      </c>
      <c r="AF272" s="13">
        <f t="shared" si="467"/>
        <v>2.1890191525742136E-3</v>
      </c>
      <c r="AG272" s="13">
        <f t="shared" si="468"/>
        <v>5.9803112667191748E-4</v>
      </c>
      <c r="AH272" s="13">
        <f t="shared" si="469"/>
        <v>3.0835265670039846E-3</v>
      </c>
      <c r="AI272" s="13">
        <f t="shared" si="470"/>
        <v>3.0472171320371751E-3</v>
      </c>
      <c r="AJ272" s="13">
        <f t="shared" si="471"/>
        <v>1.5056676256891915E-3</v>
      </c>
      <c r="AK272" s="13">
        <f t="shared" si="472"/>
        <v>4.9597931507491724E-4</v>
      </c>
      <c r="AL272" s="13">
        <f t="shared" si="473"/>
        <v>3.9698167551099089E-6</v>
      </c>
      <c r="AM272" s="13">
        <f t="shared" si="474"/>
        <v>1.2881733047309125E-3</v>
      </c>
      <c r="AN272" s="13">
        <f t="shared" si="475"/>
        <v>1.0557711181343318E-3</v>
      </c>
      <c r="AO272" s="13">
        <f t="shared" si="476"/>
        <v>4.3264856125840054E-4</v>
      </c>
      <c r="AP272" s="13">
        <f t="shared" si="477"/>
        <v>1.1819782674723468E-4</v>
      </c>
      <c r="AQ272" s="13">
        <f t="shared" si="478"/>
        <v>2.4218374043243235E-5</v>
      </c>
      <c r="AR272" s="13">
        <f t="shared" si="479"/>
        <v>5.0544414784666858E-4</v>
      </c>
      <c r="AS272" s="13">
        <f t="shared" si="480"/>
        <v>4.9949239389975042E-4</v>
      </c>
      <c r="AT272" s="13">
        <f t="shared" si="481"/>
        <v>2.4680536180566231E-4</v>
      </c>
      <c r="AU272" s="13">
        <f t="shared" si="482"/>
        <v>8.1299718620939633E-5</v>
      </c>
      <c r="AV272" s="13">
        <f t="shared" si="483"/>
        <v>2.0085597612690262E-5</v>
      </c>
      <c r="AW272" s="13">
        <f t="shared" si="484"/>
        <v>8.9313919525509536E-8</v>
      </c>
      <c r="AX272" s="13">
        <f t="shared" si="485"/>
        <v>2.1216744734276339E-4</v>
      </c>
      <c r="AY272" s="13">
        <f t="shared" si="486"/>
        <v>1.7388985029430327E-4</v>
      </c>
      <c r="AZ272" s="13">
        <f t="shared" si="487"/>
        <v>7.1258999469709511E-5</v>
      </c>
      <c r="BA272" s="13">
        <f t="shared" si="488"/>
        <v>1.9467668744821172E-5</v>
      </c>
      <c r="BB272" s="13">
        <f t="shared" si="489"/>
        <v>3.9888659240772821E-6</v>
      </c>
      <c r="BC272" s="13">
        <f t="shared" si="490"/>
        <v>6.5384516528709084E-7</v>
      </c>
      <c r="BD272" s="13">
        <f t="shared" si="491"/>
        <v>6.904264242069541E-5</v>
      </c>
      <c r="BE272" s="13">
        <f t="shared" si="492"/>
        <v>6.8229644938612213E-5</v>
      </c>
      <c r="BF272" s="13">
        <f t="shared" si="493"/>
        <v>3.3713110370857392E-5</v>
      </c>
      <c r="BG272" s="13">
        <f t="shared" si="494"/>
        <v>1.1105376183624329E-5</v>
      </c>
      <c r="BH272" s="13">
        <f t="shared" si="495"/>
        <v>2.7436517757440441E-6</v>
      </c>
      <c r="BI272" s="13">
        <f t="shared" si="496"/>
        <v>5.4226889334147689E-7</v>
      </c>
      <c r="BJ272" s="14">
        <f t="shared" si="497"/>
        <v>0.38271533720367279</v>
      </c>
      <c r="BK272" s="14">
        <f t="shared" si="498"/>
        <v>0.32647130258137247</v>
      </c>
      <c r="BL272" s="14">
        <f t="shared" si="499"/>
        <v>0.27583644326363238</v>
      </c>
      <c r="BM272" s="14">
        <f t="shared" si="500"/>
        <v>0.27137031379127668</v>
      </c>
      <c r="BN272" s="14">
        <f t="shared" si="501"/>
        <v>0.72852812678120216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1.1861999999999999</v>
      </c>
      <c r="F273" s="10">
        <f>VLOOKUP(B273,home!$B$2:$E$405,3,FALSE)</f>
        <v>0.84299999999999997</v>
      </c>
      <c r="G273" s="10">
        <f>VLOOKUP(C273,away!$B$2:$E$405,4,FALSE)</f>
        <v>1.3617999999999999</v>
      </c>
      <c r="H273" s="10">
        <f>VLOOKUP(A273,away!$A$2:$E$405,3,FALSE)</f>
        <v>1.0607</v>
      </c>
      <c r="I273" s="10">
        <f>VLOOKUP(C273,away!$B$2:$E$405,3,FALSE)</f>
        <v>0.94279999999999997</v>
      </c>
      <c r="J273" s="10">
        <f>VLOOKUP(B273,home!$B$2:$E$405,4,FALSE)</f>
        <v>1.2329000000000001</v>
      </c>
      <c r="K273" s="12">
        <f t="shared" si="446"/>
        <v>1.3617545158799997</v>
      </c>
      <c r="L273" s="12">
        <f t="shared" si="447"/>
        <v>1.2329344718840001</v>
      </c>
      <c r="M273" s="13">
        <f t="shared" si="448"/>
        <v>7.4669095465831933E-2</v>
      </c>
      <c r="N273" s="13">
        <f t="shared" si="449"/>
        <v>0.10168097794727146</v>
      </c>
      <c r="O273" s="13">
        <f t="shared" si="450"/>
        <v>9.2062101784221487E-2</v>
      </c>
      <c r="P273" s="13">
        <f t="shared" si="451"/>
        <v>0.12536598284606779</v>
      </c>
      <c r="Q273" s="13">
        <f t="shared" si="452"/>
        <v>6.92322654493958E-2</v>
      </c>
      <c r="R273" s="13">
        <f t="shared" si="453"/>
        <v>5.675326942193009E-2</v>
      </c>
      <c r="S273" s="13">
        <f t="shared" si="454"/>
        <v>5.2620932250854673E-2</v>
      </c>
      <c r="T273" s="13">
        <f t="shared" si="455"/>
        <v>8.5358846639183722E-2</v>
      </c>
      <c r="U273" s="13">
        <f t="shared" si="456"/>
        <v>7.7284020926267613E-2</v>
      </c>
      <c r="V273" s="13">
        <f t="shared" si="457"/>
        <v>9.8164587947059539E-3</v>
      </c>
      <c r="W273" s="13">
        <f t="shared" si="458"/>
        <v>3.1425783373439195E-2</v>
      </c>
      <c r="X273" s="13">
        <f t="shared" si="459"/>
        <v>3.8745931627072239E-2</v>
      </c>
      <c r="Y273" s="13">
        <f t="shared" si="460"/>
        <v>2.3885597374138944E-2</v>
      </c>
      <c r="Z273" s="13">
        <f t="shared" si="461"/>
        <v>2.3324354087472583E-2</v>
      </c>
      <c r="AA273" s="13">
        <f t="shared" si="462"/>
        <v>3.1762044508599922E-2</v>
      </c>
      <c r="AB273" s="13">
        <f t="shared" si="463"/>
        <v>2.1626053771583751E-2</v>
      </c>
      <c r="AC273" s="13">
        <f t="shared" si="464"/>
        <v>1.0300864745219256E-3</v>
      </c>
      <c r="AD273" s="13">
        <f t="shared" si="465"/>
        <v>1.0698550605961869E-2</v>
      </c>
      <c r="AE273" s="13">
        <f t="shared" si="466"/>
        <v>1.3190611841285846E-2</v>
      </c>
      <c r="AF273" s="13">
        <f t="shared" si="467"/>
        <v>8.1315800221813013E-3</v>
      </c>
      <c r="AG273" s="13">
        <f t="shared" si="468"/>
        <v>3.3419017734101961E-3</v>
      </c>
      <c r="AH273" s="13">
        <f t="shared" si="469"/>
        <v>7.1893500472183548E-3</v>
      </c>
      <c r="AI273" s="13">
        <f t="shared" si="470"/>
        <v>9.7901298930416839E-3</v>
      </c>
      <c r="AJ273" s="13">
        <f t="shared" si="471"/>
        <v>6.6658767964506479E-3</v>
      </c>
      <c r="AK273" s="13">
        <f t="shared" si="472"/>
        <v>3.0257626099554572E-3</v>
      </c>
      <c r="AL273" s="13">
        <f t="shared" si="473"/>
        <v>6.9178715766805967E-5</v>
      </c>
      <c r="AM273" s="13">
        <f t="shared" si="474"/>
        <v>2.9137599202078549E-3</v>
      </c>
      <c r="AN273" s="13">
        <f t="shared" si="475"/>
        <v>3.5924750484182377E-3</v>
      </c>
      <c r="AO273" s="13">
        <f t="shared" si="476"/>
        <v>2.214643163288994E-3</v>
      </c>
      <c r="AP273" s="13">
        <f t="shared" si="477"/>
        <v>9.101699663137423E-4</v>
      </c>
      <c r="AQ273" s="13">
        <f t="shared" si="478"/>
        <v>2.8054498168542791E-4</v>
      </c>
      <c r="AR273" s="13">
        <f t="shared" si="479"/>
        <v>1.7727995007312761E-3</v>
      </c>
      <c r="AS273" s="13">
        <f t="shared" si="480"/>
        <v>2.4141177258706244E-3</v>
      </c>
      <c r="AT273" s="13">
        <f t="shared" si="481"/>
        <v>1.6437178575351395E-3</v>
      </c>
      <c r="AU273" s="13">
        <f t="shared" si="482"/>
        <v>7.4611340511035777E-4</v>
      </c>
      <c r="AV273" s="13">
        <f t="shared" si="483"/>
        <v>2.5400582469190859E-4</v>
      </c>
      <c r="AW273" s="13">
        <f t="shared" si="484"/>
        <v>3.2263302061913481E-6</v>
      </c>
      <c r="AX273" s="13">
        <f t="shared" si="485"/>
        <v>6.6130428825553135E-4</v>
      </c>
      <c r="AY273" s="13">
        <f t="shared" si="486"/>
        <v>8.1534485339495807E-4</v>
      </c>
      <c r="AZ273" s="13">
        <f t="shared" si="487"/>
        <v>5.0263338811192503E-4</v>
      </c>
      <c r="BA273" s="13">
        <f t="shared" si="488"/>
        <v>2.0657134364101399E-4</v>
      </c>
      <c r="BB273" s="13">
        <f t="shared" si="489"/>
        <v>6.3672232619600458E-5</v>
      </c>
      <c r="BC273" s="13">
        <f t="shared" si="490"/>
        <v>1.5700738099704473E-5</v>
      </c>
      <c r="BD273" s="13">
        <f t="shared" si="491"/>
        <v>3.6429093603172167E-4</v>
      </c>
      <c r="BE273" s="13">
        <f t="shared" si="492"/>
        <v>4.9607482723534923E-4</v>
      </c>
      <c r="BF273" s="13">
        <f t="shared" si="493"/>
        <v>3.3776606810106377E-4</v>
      </c>
      <c r="BG273" s="13">
        <f t="shared" si="494"/>
        <v>1.5331815618255164E-4</v>
      </c>
      <c r="BH273" s="13">
        <f t="shared" si="495"/>
        <v>5.2195422886996258E-5</v>
      </c>
      <c r="BI273" s="13">
        <f t="shared" si="496"/>
        <v>1.421547056492668E-5</v>
      </c>
      <c r="BJ273" s="14">
        <f t="shared" si="497"/>
        <v>0.39786886657737752</v>
      </c>
      <c r="BK273" s="14">
        <f t="shared" si="498"/>
        <v>0.26438707940114398</v>
      </c>
      <c r="BL273" s="14">
        <f t="shared" si="499"/>
        <v>0.31440722495421097</v>
      </c>
      <c r="BM273" s="14">
        <f t="shared" si="500"/>
        <v>0.47941171358229778</v>
      </c>
      <c r="BN273" s="14">
        <f t="shared" si="501"/>
        <v>0.51976369291471858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1.1861999999999999</v>
      </c>
      <c r="F274" s="10">
        <f>VLOOKUP(B274,home!$B$2:$E$405,3,FALSE)</f>
        <v>1.4915</v>
      </c>
      <c r="G274" s="10">
        <f>VLOOKUP(C274,away!$B$2:$E$405,4,FALSE)</f>
        <v>1.0839000000000001</v>
      </c>
      <c r="H274" s="10">
        <f>VLOOKUP(A274,away!$A$2:$E$405,3,FALSE)</f>
        <v>1.0607</v>
      </c>
      <c r="I274" s="10">
        <f>VLOOKUP(C274,away!$B$2:$E$405,3,FALSE)</f>
        <v>1.0101</v>
      </c>
      <c r="J274" s="10">
        <f>VLOOKUP(B274,home!$B$2:$E$405,4,FALSE)</f>
        <v>1.5228999999999999</v>
      </c>
      <c r="K274" s="12">
        <f t="shared" si="446"/>
        <v>1.91765463147</v>
      </c>
      <c r="L274" s="12">
        <f t="shared" si="447"/>
        <v>1.6316549643029998</v>
      </c>
      <c r="M274" s="13">
        <f t="shared" si="448"/>
        <v>2.8744478114366121E-2</v>
      </c>
      <c r="N274" s="13">
        <f t="shared" si="449"/>
        <v>5.5121981585202248E-2</v>
      </c>
      <c r="O274" s="13">
        <f t="shared" si="450"/>
        <v>4.6901070411604413E-2</v>
      </c>
      <c r="P274" s="13">
        <f t="shared" si="451"/>
        <v>8.9940054895713786E-2</v>
      </c>
      <c r="Q274" s="13">
        <f t="shared" si="452"/>
        <v>5.2852461641333587E-2</v>
      </c>
      <c r="R274" s="13">
        <f t="shared" si="453"/>
        <v>3.826318218410945E-2</v>
      </c>
      <c r="S274" s="13">
        <f t="shared" si="454"/>
        <v>7.0354499414281665E-2</v>
      </c>
      <c r="T274" s="13">
        <f t="shared" si="455"/>
        <v>8.6236981412715824E-2</v>
      </c>
      <c r="U274" s="13">
        <f t="shared" si="456"/>
        <v>7.337556853013788E-2</v>
      </c>
      <c r="V274" s="13">
        <f t="shared" si="457"/>
        <v>2.4459528904241027E-2</v>
      </c>
      <c r="W274" s="13">
        <f t="shared" si="458"/>
        <v>3.3784255950364633E-2</v>
      </c>
      <c r="X274" s="13">
        <f t="shared" si="459"/>
        <v>5.5124248936695611E-2</v>
      </c>
      <c r="Y274" s="13">
        <f t="shared" si="460"/>
        <v>4.4971877215516889E-2</v>
      </c>
      <c r="Z274" s="13">
        <f t="shared" si="461"/>
        <v>2.0810770386910756E-2</v>
      </c>
      <c r="AA274" s="13">
        <f t="shared" si="462"/>
        <v>3.9907870216918141E-2</v>
      </c>
      <c r="AB274" s="13">
        <f t="shared" si="463"/>
        <v>3.8264756076788385E-2</v>
      </c>
      <c r="AC274" s="13">
        <f t="shared" si="464"/>
        <v>4.7832912542758515E-3</v>
      </c>
      <c r="AD274" s="13">
        <f t="shared" si="465"/>
        <v>1.6196633723496164E-2</v>
      </c>
      <c r="AE274" s="13">
        <f t="shared" si="466"/>
        <v>2.6427317819939896E-2</v>
      </c>
      <c r="AF274" s="13">
        <f t="shared" si="467"/>
        <v>2.1560132157059039E-2</v>
      </c>
      <c r="AG274" s="13">
        <f t="shared" si="468"/>
        <v>1.1726232221698038E-2</v>
      </c>
      <c r="AH274" s="13">
        <f t="shared" si="469"/>
        <v>8.4889992031932007E-3</v>
      </c>
      <c r="AI274" s="13">
        <f t="shared" si="470"/>
        <v>1.6278968638548583E-2</v>
      </c>
      <c r="AJ274" s="13">
        <f t="shared" si="471"/>
        <v>1.5608719802633789E-2</v>
      </c>
      <c r="AK274" s="13">
        <f t="shared" si="472"/>
        <v>9.9773779402793986E-3</v>
      </c>
      <c r="AL274" s="13">
        <f t="shared" si="473"/>
        <v>5.9866730059258781E-4</v>
      </c>
      <c r="AM274" s="13">
        <f t="shared" si="474"/>
        <v>6.2119099348171185E-3</v>
      </c>
      <c r="AN274" s="13">
        <f t="shared" si="475"/>
        <v>1.0135693682947476E-2</v>
      </c>
      <c r="AO274" s="13">
        <f t="shared" si="476"/>
        <v>8.2689774572179044E-3</v>
      </c>
      <c r="AP274" s="13">
        <f t="shared" si="477"/>
        <v>4.4973727059263958E-3</v>
      </c>
      <c r="AQ274" s="13">
        <f t="shared" si="478"/>
        <v>1.8345401254864051E-3</v>
      </c>
      <c r="AR274" s="13">
        <f t="shared" si="479"/>
        <v>2.7702235383708774E-3</v>
      </c>
      <c r="AS274" s="13">
        <f t="shared" si="480"/>
        <v>5.3123319985641246E-3</v>
      </c>
      <c r="AT274" s="13">
        <f t="shared" si="481"/>
        <v>5.0936090304763895E-3</v>
      </c>
      <c r="AU274" s="13">
        <f t="shared" si="482"/>
        <v>3.2559276493968219E-3</v>
      </c>
      <c r="AV274" s="13">
        <f t="shared" si="483"/>
        <v>1.560936184149262E-3</v>
      </c>
      <c r="AW274" s="13">
        <f t="shared" si="484"/>
        <v>5.2033346355868825E-5</v>
      </c>
      <c r="AX274" s="13">
        <f t="shared" si="485"/>
        <v>1.9853829761294246E-3</v>
      </c>
      <c r="AY274" s="13">
        <f t="shared" si="486"/>
        <v>3.2394599890442398E-3</v>
      </c>
      <c r="AZ274" s="13">
        <f t="shared" si="487"/>
        <v>2.6428404863924884E-3</v>
      </c>
      <c r="BA274" s="13">
        <f t="shared" si="488"/>
        <v>1.437401266494419E-3</v>
      </c>
      <c r="BB274" s="13">
        <f t="shared" si="489"/>
        <v>5.8633572804275965E-4</v>
      </c>
      <c r="BC274" s="13">
        <f t="shared" si="490"/>
        <v>1.9133952028183636E-4</v>
      </c>
      <c r="BD274" s="13">
        <f t="shared" si="491"/>
        <v>7.5334149810197767E-4</v>
      </c>
      <c r="BE274" s="13">
        <f t="shared" si="492"/>
        <v>1.4446488129138057E-3</v>
      </c>
      <c r="BF274" s="13">
        <f t="shared" si="493"/>
        <v>1.3851687434658991E-3</v>
      </c>
      <c r="BG274" s="13">
        <f t="shared" si="494"/>
        <v>8.8542508542495402E-4</v>
      </c>
      <c r="BH274" s="13">
        <f t="shared" si="495"/>
        <v>4.2448487897122099E-4</v>
      </c>
      <c r="BI274" s="13">
        <f t="shared" si="496"/>
        <v>1.6280307882962877E-4</v>
      </c>
      <c r="BJ274" s="14">
        <f t="shared" si="497"/>
        <v>0.44503337653680242</v>
      </c>
      <c r="BK274" s="14">
        <f t="shared" si="498"/>
        <v>0.22211997987251525</v>
      </c>
      <c r="BL274" s="14">
        <f t="shared" si="499"/>
        <v>0.31011541350287819</v>
      </c>
      <c r="BM274" s="14">
        <f t="shared" si="500"/>
        <v>0.68306888482408867</v>
      </c>
      <c r="BN274" s="14">
        <f t="shared" si="501"/>
        <v>0.31182322883232966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1.1861999999999999</v>
      </c>
      <c r="F275" s="10">
        <f>VLOOKUP(B275,home!$B$2:$E$405,3,FALSE)</f>
        <v>0.7782</v>
      </c>
      <c r="G275" s="10">
        <f>VLOOKUP(C275,away!$B$2:$E$405,4,FALSE)</f>
        <v>1.0729</v>
      </c>
      <c r="H275" s="10">
        <f>VLOOKUP(A275,away!$A$2:$E$405,3,FALSE)</f>
        <v>1.0607</v>
      </c>
      <c r="I275" s="10">
        <f>VLOOKUP(C275,away!$B$2:$E$405,3,FALSE)</f>
        <v>1.0285</v>
      </c>
      <c r="J275" s="10">
        <f>VLOOKUP(B275,home!$B$2:$E$405,4,FALSE)</f>
        <v>0.65269999999999995</v>
      </c>
      <c r="K275" s="12">
        <f t="shared" si="446"/>
        <v>0.99039489123599989</v>
      </c>
      <c r="L275" s="12">
        <f t="shared" si="447"/>
        <v>0.71204997836499995</v>
      </c>
      <c r="M275" s="13">
        <f t="shared" si="448"/>
        <v>0.18223743219858662</v>
      </c>
      <c r="N275" s="13">
        <f t="shared" si="449"/>
        <v>0.1804870218414471</v>
      </c>
      <c r="O275" s="13">
        <f t="shared" si="450"/>
        <v>0.12976215965429674</v>
      </c>
      <c r="P275" s="13">
        <f t="shared" si="451"/>
        <v>0.12851577999736569</v>
      </c>
      <c r="Q275" s="13">
        <f t="shared" si="452"/>
        <v>8.9376712183084753E-2</v>
      </c>
      <c r="R275" s="13">
        <f t="shared" si="453"/>
        <v>4.6198571487218835E-2</v>
      </c>
      <c r="S275" s="13">
        <f t="shared" si="454"/>
        <v>2.2657674536279201E-2</v>
      </c>
      <c r="T275" s="13">
        <f t="shared" si="455"/>
        <v>6.3640685976300321E-2</v>
      </c>
      <c r="U275" s="13">
        <f t="shared" si="456"/>
        <v>4.5754829183342657E-2</v>
      </c>
      <c r="V275" s="13">
        <f t="shared" si="457"/>
        <v>1.775381514852722E-3</v>
      </c>
      <c r="W275" s="13">
        <f t="shared" si="458"/>
        <v>2.9506079713865836E-2</v>
      </c>
      <c r="X275" s="13">
        <f t="shared" si="459"/>
        <v>2.1009803421894131E-2</v>
      </c>
      <c r="Y275" s="13">
        <f t="shared" si="460"/>
        <v>7.4800150360063086E-3</v>
      </c>
      <c r="Z275" s="13">
        <f t="shared" si="461"/>
        <v>1.0965230609322691E-2</v>
      </c>
      <c r="AA275" s="13">
        <f t="shared" si="462"/>
        <v>1.0859908376697803E-2</v>
      </c>
      <c r="AB275" s="13">
        <f t="shared" si="463"/>
        <v>5.3777988877862712E-3</v>
      </c>
      <c r="AC275" s="13">
        <f t="shared" si="464"/>
        <v>7.8251123212425499E-5</v>
      </c>
      <c r="AD275" s="13">
        <f t="shared" si="465"/>
        <v>7.3056676522537233E-3</v>
      </c>
      <c r="AE275" s="13">
        <f t="shared" si="466"/>
        <v>5.2020004937291435E-3</v>
      </c>
      <c r="AF275" s="13">
        <f t="shared" si="467"/>
        <v>1.8520421695072777E-3</v>
      </c>
      <c r="AG275" s="13">
        <f t="shared" si="468"/>
        <v>4.3958219557624156E-4</v>
      </c>
      <c r="AH275" s="13">
        <f t="shared" si="469"/>
        <v>1.9519480545338644E-3</v>
      </c>
      <c r="AI275" s="13">
        <f t="shared" si="470"/>
        <v>1.9331993811683881E-3</v>
      </c>
      <c r="AJ275" s="13">
        <f t="shared" si="471"/>
        <v>9.5731539542488384E-4</v>
      </c>
      <c r="AK275" s="13">
        <f t="shared" si="472"/>
        <v>3.1604009231012543E-4</v>
      </c>
      <c r="AL275" s="13">
        <f t="shared" si="473"/>
        <v>2.2073410526013395E-6</v>
      </c>
      <c r="AM275" s="13">
        <f t="shared" si="474"/>
        <v>1.4470991839720382E-3</v>
      </c>
      <c r="AN275" s="13">
        <f t="shared" si="475"/>
        <v>1.0304069426392989E-3</v>
      </c>
      <c r="AO275" s="13">
        <f t="shared" si="476"/>
        <v>3.668506206067292E-4</v>
      </c>
      <c r="AP275" s="13">
        <f t="shared" si="477"/>
        <v>8.7071992155402777E-5</v>
      </c>
      <c r="AQ275" s="13">
        <f t="shared" si="478"/>
        <v>1.5499902532612998E-5</v>
      </c>
      <c r="AR275" s="13">
        <f t="shared" si="479"/>
        <v>2.7797691400008849E-4</v>
      </c>
      <c r="AS275" s="13">
        <f t="shared" si="480"/>
        <v>2.7530691550723649E-4</v>
      </c>
      <c r="AT275" s="13">
        <f t="shared" si="481"/>
        <v>1.3633128132015403E-4</v>
      </c>
      <c r="AU275" s="13">
        <f t="shared" si="482"/>
        <v>4.5007268178379492E-5</v>
      </c>
      <c r="AV275" s="13">
        <f t="shared" si="483"/>
        <v>1.1143742118088908E-5</v>
      </c>
      <c r="AW275" s="13">
        <f t="shared" si="484"/>
        <v>4.3240012291300149E-8</v>
      </c>
      <c r="AX275" s="13">
        <f t="shared" si="485"/>
        <v>2.3886660648628173E-4</v>
      </c>
      <c r="AY275" s="13">
        <f t="shared" si="486"/>
        <v>1.7008496198067788E-4</v>
      </c>
      <c r="AZ275" s="13">
        <f t="shared" si="487"/>
        <v>6.0554496749276753E-5</v>
      </c>
      <c r="BA275" s="13">
        <f t="shared" si="488"/>
        <v>1.437260936674199E-5</v>
      </c>
      <c r="BB275" s="13">
        <f t="shared" si="489"/>
        <v>2.5585040471593075E-6</v>
      </c>
      <c r="BC275" s="13">
        <f t="shared" si="490"/>
        <v>3.6435655028531007E-7</v>
      </c>
      <c r="BD275" s="13">
        <f t="shared" si="491"/>
        <v>3.2988909266622055E-5</v>
      </c>
      <c r="BE275" s="13">
        <f t="shared" si="492"/>
        <v>3.2672047205110414E-5</v>
      </c>
      <c r="BF275" s="13">
        <f t="shared" si="493"/>
        <v>1.6179114319081391E-5</v>
      </c>
      <c r="BG275" s="13">
        <f t="shared" si="494"/>
        <v>5.3412373887804751E-6</v>
      </c>
      <c r="BH275" s="13">
        <f t="shared" si="495"/>
        <v>1.3224835556817235E-6</v>
      </c>
      <c r="BI275" s="13">
        <f t="shared" si="496"/>
        <v>2.6195619145815985E-7</v>
      </c>
      <c r="BJ275" s="14">
        <f t="shared" si="497"/>
        <v>0.40973334086075125</v>
      </c>
      <c r="BK275" s="14">
        <f t="shared" si="498"/>
        <v>0.33543681167332995</v>
      </c>
      <c r="BL275" s="14">
        <f t="shared" si="499"/>
        <v>0.24394630238183024</v>
      </c>
      <c r="BM275" s="14">
        <f t="shared" si="500"/>
        <v>0.24333396644126606</v>
      </c>
      <c r="BN275" s="14">
        <f t="shared" si="501"/>
        <v>0.75657767736199977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1.1861999999999999</v>
      </c>
      <c r="F276" s="10">
        <f>VLOOKUP(B276,home!$B$2:$E$405,3,FALSE)</f>
        <v>0.90790000000000004</v>
      </c>
      <c r="G276" s="10">
        <f>VLOOKUP(C276,away!$B$2:$E$405,4,FALSE)</f>
        <v>0.64849999999999997</v>
      </c>
      <c r="H276" s="10">
        <f>VLOOKUP(A276,away!$A$2:$E$405,3,FALSE)</f>
        <v>1.0607</v>
      </c>
      <c r="I276" s="10">
        <f>VLOOKUP(C276,away!$B$2:$E$405,3,FALSE)</f>
        <v>1.0878000000000001</v>
      </c>
      <c r="J276" s="10">
        <f>VLOOKUP(B276,home!$B$2:$E$405,4,FALSE)</f>
        <v>1.0153000000000001</v>
      </c>
      <c r="K276" s="12">
        <f t="shared" si="446"/>
        <v>0.69840271052999991</v>
      </c>
      <c r="L276" s="12">
        <f t="shared" si="447"/>
        <v>1.1714830507380003</v>
      </c>
      <c r="M276" s="13">
        <f t="shared" si="448"/>
        <v>0.15414126971256115</v>
      </c>
      <c r="N276" s="13">
        <f t="shared" si="449"/>
        <v>0.10765268057178846</v>
      </c>
      <c r="O276" s="13">
        <f t="shared" si="450"/>
        <v>0.18057388488750004</v>
      </c>
      <c r="P276" s="13">
        <f t="shared" si="451"/>
        <v>0.1261132906563622</v>
      </c>
      <c r="Q276" s="13">
        <f t="shared" si="452"/>
        <v>3.7592461953578661E-2</v>
      </c>
      <c r="R276" s="13">
        <f t="shared" si="453"/>
        <v>0.10576962277581053</v>
      </c>
      <c r="S276" s="13">
        <f t="shared" si="454"/>
        <v>2.579543121357852E-2</v>
      </c>
      <c r="T276" s="13">
        <f t="shared" si="455"/>
        <v>4.403893201413054E-2</v>
      </c>
      <c r="U276" s="13">
        <f t="shared" si="456"/>
        <v>7.3869791238361682E-2</v>
      </c>
      <c r="V276" s="13">
        <f t="shared" si="457"/>
        <v>2.3449965521964333E-3</v>
      </c>
      <c r="W276" s="13">
        <f t="shared" si="458"/>
        <v>8.7515591079584121E-3</v>
      </c>
      <c r="X276" s="13">
        <f t="shared" si="459"/>
        <v>1.0252303162505052E-2</v>
      </c>
      <c r="Y276" s="13">
        <f t="shared" si="460"/>
        <v>6.005199692951135E-3</v>
      </c>
      <c r="Z276" s="13">
        <f t="shared" si="461"/>
        <v>4.130244012160468E-2</v>
      </c>
      <c r="AA276" s="13">
        <f t="shared" si="462"/>
        <v>2.8845736132431726E-2</v>
      </c>
      <c r="AB276" s="13">
        <f t="shared" si="463"/>
        <v>1.0072970151061737E-2</v>
      </c>
      <c r="AC276" s="13">
        <f t="shared" si="464"/>
        <v>1.199124155420851E-4</v>
      </c>
      <c r="AD276" s="13">
        <f t="shared" si="465"/>
        <v>1.5280281505904156E-3</v>
      </c>
      <c r="AE276" s="13">
        <f t="shared" si="466"/>
        <v>1.7900590794672046E-3</v>
      </c>
      <c r="AF276" s="13">
        <f t="shared" si="467"/>
        <v>1.0485119357077489E-3</v>
      </c>
      <c r="AG276" s="13">
        <f t="shared" si="468"/>
        <v>4.0943798705937338E-4</v>
      </c>
      <c r="AH276" s="13">
        <f t="shared" si="469"/>
        <v>1.2096277139145255E-2</v>
      </c>
      <c r="AI276" s="13">
        <f t="shared" si="470"/>
        <v>8.4480727413011186E-3</v>
      </c>
      <c r="AJ276" s="13">
        <f t="shared" si="471"/>
        <v>2.9500784506396541E-3</v>
      </c>
      <c r="AK276" s="13">
        <f t="shared" si="472"/>
        <v>6.8678092873429228E-4</v>
      </c>
      <c r="AL276" s="13">
        <f t="shared" si="473"/>
        <v>3.9243349539719312E-6</v>
      </c>
      <c r="AM276" s="13">
        <f t="shared" si="474"/>
        <v>2.1343580042769788E-4</v>
      </c>
      <c r="AN276" s="13">
        <f t="shared" si="475"/>
        <v>2.5003642262174649E-4</v>
      </c>
      <c r="AO276" s="13">
        <f t="shared" si="476"/>
        <v>1.4645671558426979E-4</v>
      </c>
      <c r="AP276" s="13">
        <f t="shared" si="477"/>
        <v>5.7190519991242684E-5</v>
      </c>
      <c r="AQ276" s="13">
        <f t="shared" si="478"/>
        <v>1.6749431208158388E-5</v>
      </c>
      <c r="AR276" s="13">
        <f t="shared" si="479"/>
        <v>2.8341167291076426E-3</v>
      </c>
      <c r="AS276" s="13">
        <f t="shared" si="480"/>
        <v>1.979354805567195E-3</v>
      </c>
      <c r="AT276" s="13">
        <f t="shared" si="481"/>
        <v>6.9119338065435493E-4</v>
      </c>
      <c r="AU276" s="13">
        <f t="shared" si="482"/>
        <v>1.6091044351646517E-4</v>
      </c>
      <c r="AV276" s="13">
        <f t="shared" si="483"/>
        <v>2.8095072476120931E-5</v>
      </c>
      <c r="AW276" s="13">
        <f t="shared" si="484"/>
        <v>8.9187808691137138E-8</v>
      </c>
      <c r="AX276" s="13">
        <f t="shared" si="485"/>
        <v>2.4844023590474044E-5</v>
      </c>
      <c r="AY276" s="13">
        <f t="shared" si="486"/>
        <v>2.9104352548375379E-5</v>
      </c>
      <c r="AZ276" s="13">
        <f t="shared" si="487"/>
        <v>1.7047627856562545E-5</v>
      </c>
      <c r="BA276" s="13">
        <f t="shared" si="488"/>
        <v>6.6570023630840038E-6</v>
      </c>
      <c r="BB276" s="13">
        <f t="shared" si="489"/>
        <v>1.949641359268931E-6</v>
      </c>
      <c r="BC276" s="13">
        <f t="shared" si="490"/>
        <v>4.5679436148026974E-7</v>
      </c>
      <c r="BD276" s="13">
        <f t="shared" si="491"/>
        <v>5.5335328532710355E-4</v>
      </c>
      <c r="BE276" s="13">
        <f t="shared" si="492"/>
        <v>3.864634343531295E-4</v>
      </c>
      <c r="BF276" s="13">
        <f t="shared" si="493"/>
        <v>1.3495355503647917E-4</v>
      </c>
      <c r="BG276" s="13">
        <f t="shared" si="494"/>
        <v>3.1417309544378859E-5</v>
      </c>
      <c r="BH276" s="13">
        <f t="shared" si="495"/>
        <v>5.4854835358385579E-6</v>
      </c>
      <c r="BI276" s="13">
        <f t="shared" si="496"/>
        <v>7.6621531399946746E-7</v>
      </c>
      <c r="BJ276" s="14">
        <f t="shared" si="497"/>
        <v>0.21983310198764935</v>
      </c>
      <c r="BK276" s="14">
        <f t="shared" si="498"/>
        <v>0.30854792923774282</v>
      </c>
      <c r="BL276" s="14">
        <f t="shared" si="499"/>
        <v>0.43011932415941878</v>
      </c>
      <c r="BM276" s="14">
        <f t="shared" si="500"/>
        <v>0.28793056978407489</v>
      </c>
      <c r="BN276" s="14">
        <f t="shared" si="501"/>
        <v>0.71184321055760114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1.1861999999999999</v>
      </c>
      <c r="F277" s="10">
        <f>VLOOKUP(B277,home!$B$2:$E$405,3,FALSE)</f>
        <v>0.84299999999999997</v>
      </c>
      <c r="G277" s="10">
        <f>VLOOKUP(C277,away!$B$2:$E$405,4,FALSE)</f>
        <v>0.51880000000000004</v>
      </c>
      <c r="H277" s="10">
        <f>VLOOKUP(A277,away!$A$2:$E$405,3,FALSE)</f>
        <v>1.0607</v>
      </c>
      <c r="I277" s="10">
        <f>VLOOKUP(C277,away!$B$2:$E$405,3,FALSE)</f>
        <v>0.79769999999999996</v>
      </c>
      <c r="J277" s="10">
        <f>VLOOKUP(B277,home!$B$2:$E$405,4,FALSE)</f>
        <v>0.70709999999999995</v>
      </c>
      <c r="K277" s="12">
        <f t="shared" si="446"/>
        <v>0.51878267207999995</v>
      </c>
      <c r="L277" s="12">
        <f t="shared" si="447"/>
        <v>0.59829172776899997</v>
      </c>
      <c r="M277" s="13">
        <f t="shared" si="448"/>
        <v>0.32723575653876885</v>
      </c>
      <c r="N277" s="13">
        <f t="shared" si="449"/>
        <v>0.16976424017730277</v>
      </c>
      <c r="O277" s="13">
        <f t="shared" si="450"/>
        <v>0.19578244616737583</v>
      </c>
      <c r="P277" s="13">
        <f t="shared" si="451"/>
        <v>0.10156854056906996</v>
      </c>
      <c r="Q277" s="13">
        <f t="shared" si="452"/>
        <v>4.4035373071406016E-2</v>
      </c>
      <c r="R277" s="13">
        <f t="shared" si="453"/>
        <v>5.8567508992160254E-2</v>
      </c>
      <c r="S277" s="13">
        <f t="shared" si="454"/>
        <v>7.8812967617343938E-3</v>
      </c>
      <c r="T277" s="13">
        <f t="shared" si="455"/>
        <v>2.6345999437844003E-2</v>
      </c>
      <c r="U277" s="13">
        <f t="shared" si="456"/>
        <v>3.0383808812022312E-2</v>
      </c>
      <c r="V277" s="13">
        <f t="shared" si="457"/>
        <v>2.7180261525208926E-4</v>
      </c>
      <c r="W277" s="13">
        <f t="shared" si="458"/>
        <v>7.6149295026745646E-3</v>
      </c>
      <c r="X277" s="13">
        <f t="shared" si="459"/>
        <v>4.5559493289942972E-3</v>
      </c>
      <c r="Y277" s="13">
        <f t="shared" si="460"/>
        <v>1.362893397836007E-3</v>
      </c>
      <c r="Z277" s="13">
        <f t="shared" si="461"/>
        <v>1.1680152048682002E-2</v>
      </c>
      <c r="AA277" s="13">
        <f t="shared" si="462"/>
        <v>6.0594604901159331E-3</v>
      </c>
      <c r="AB277" s="13">
        <f t="shared" si="463"/>
        <v>1.5717715522127653E-3</v>
      </c>
      <c r="AC277" s="13">
        <f t="shared" si="464"/>
        <v>5.2726884215700919E-6</v>
      </c>
      <c r="AD277" s="13">
        <f t="shared" si="465"/>
        <v>9.8762336877458376E-4</v>
      </c>
      <c r="AE277" s="13">
        <f t="shared" si="466"/>
        <v>5.9088689168918592E-4</v>
      </c>
      <c r="AF277" s="13">
        <f t="shared" si="467"/>
        <v>1.7676136967238848E-4</v>
      </c>
      <c r="AG277" s="13">
        <f t="shared" si="468"/>
        <v>3.5251621754702748E-5</v>
      </c>
      <c r="AH277" s="13">
        <f t="shared" si="469"/>
        <v>1.7470345874526446E-3</v>
      </c>
      <c r="AI277" s="13">
        <f t="shared" si="470"/>
        <v>9.0633127149486307E-4</v>
      </c>
      <c r="AJ277" s="13">
        <f t="shared" si="471"/>
        <v>2.3509447940788452E-4</v>
      </c>
      <c r="AK277" s="13">
        <f t="shared" si="472"/>
        <v>4.06543140728263E-5</v>
      </c>
      <c r="AL277" s="13">
        <f t="shared" si="473"/>
        <v>6.546219441528057E-8</v>
      </c>
      <c r="AM277" s="13">
        <f t="shared" si="474"/>
        <v>1.0247237805230595E-4</v>
      </c>
      <c r="AN277" s="13">
        <f t="shared" si="475"/>
        <v>6.1308376113512286E-5</v>
      </c>
      <c r="AO277" s="13">
        <f t="shared" si="476"/>
        <v>1.8340147135832473E-5</v>
      </c>
      <c r="AP277" s="13">
        <f t="shared" si="477"/>
        <v>3.6575861058116298E-6</v>
      </c>
      <c r="AQ277" s="13">
        <f t="shared" si="478"/>
        <v>5.4707587767748191E-7</v>
      </c>
      <c r="AR277" s="13">
        <f t="shared" si="479"/>
        <v>2.0904726835984901E-4</v>
      </c>
      <c r="AS277" s="13">
        <f t="shared" si="480"/>
        <v>1.0845010047074728E-4</v>
      </c>
      <c r="AT277" s="13">
        <f t="shared" si="481"/>
        <v>2.8131016454779371E-5</v>
      </c>
      <c r="AU277" s="13">
        <f t="shared" si="482"/>
        <v>4.864627961578964E-6</v>
      </c>
      <c r="AV277" s="13">
        <f t="shared" si="483"/>
        <v>6.3092117314575447E-7</v>
      </c>
      <c r="AW277" s="13">
        <f t="shared" si="484"/>
        <v>5.6439936789978204E-10</v>
      </c>
      <c r="AX277" s="13">
        <f t="shared" si="485"/>
        <v>8.8601490167278715E-6</v>
      </c>
      <c r="AY277" s="13">
        <f t="shared" si="486"/>
        <v>5.3009538635089251E-6</v>
      </c>
      <c r="AZ277" s="13">
        <f t="shared" si="487"/>
        <v>1.5857584229112551E-6</v>
      </c>
      <c r="BA277" s="13">
        <f t="shared" si="488"/>
        <v>3.1624871555593984E-7</v>
      </c>
      <c r="BB277" s="13">
        <f t="shared" si="489"/>
        <v>4.7302247608672554E-8</v>
      </c>
      <c r="BC277" s="13">
        <f t="shared" si="490"/>
        <v>5.6601086898299515E-9</v>
      </c>
      <c r="BD277" s="13">
        <f t="shared" si="491"/>
        <v>2.084520856206731E-5</v>
      </c>
      <c r="BE277" s="13">
        <f t="shared" si="492"/>
        <v>1.081413299789417E-5</v>
      </c>
      <c r="BF277" s="13">
        <f t="shared" si="493"/>
        <v>2.8050924064380196E-6</v>
      </c>
      <c r="BG277" s="13">
        <f t="shared" si="494"/>
        <v>4.8507777801441119E-7</v>
      </c>
      <c r="BH277" s="13">
        <f t="shared" si="495"/>
        <v>6.2912486461236297E-8</v>
      </c>
      <c r="BI277" s="13">
        <f t="shared" si="496"/>
        <v>6.5275815667113988E-9</v>
      </c>
      <c r="BJ277" s="14">
        <f t="shared" si="497"/>
        <v>0.25567234980360865</v>
      </c>
      <c r="BK277" s="14">
        <f t="shared" si="498"/>
        <v>0.4369680355893048</v>
      </c>
      <c r="BL277" s="14">
        <f t="shared" si="499"/>
        <v>0.29568025355254773</v>
      </c>
      <c r="BM277" s="14">
        <f t="shared" si="500"/>
        <v>0.10304162508859548</v>
      </c>
      <c r="BN277" s="14">
        <f t="shared" si="501"/>
        <v>0.89695386551608369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1.1861999999999999</v>
      </c>
      <c r="F278" s="10">
        <f>VLOOKUP(B278,home!$B$2:$E$405,3,FALSE)</f>
        <v>0.97270000000000001</v>
      </c>
      <c r="G278" s="10">
        <f>VLOOKUP(C278,away!$B$2:$E$405,4,FALSE)</f>
        <v>0.84299999999999997</v>
      </c>
      <c r="H278" s="10">
        <f>VLOOKUP(A278,away!$A$2:$E$405,3,FALSE)</f>
        <v>1.0607</v>
      </c>
      <c r="I278" s="10">
        <f>VLOOKUP(C278,away!$B$2:$E$405,3,FALSE)</f>
        <v>1.0213000000000001</v>
      </c>
      <c r="J278" s="10">
        <f>VLOOKUP(B278,home!$B$2:$E$405,4,FALSE)</f>
        <v>0.72519999999999996</v>
      </c>
      <c r="K278" s="12">
        <f t="shared" si="446"/>
        <v>0.97266751181999989</v>
      </c>
      <c r="L278" s="12">
        <f t="shared" si="447"/>
        <v>0.78560401833200011</v>
      </c>
      <c r="M278" s="13">
        <f t="shared" si="448"/>
        <v>0.17234249533211601</v>
      </c>
      <c r="N278" s="13">
        <f t="shared" si="449"/>
        <v>0.16763194611553922</v>
      </c>
      <c r="O278" s="13">
        <f t="shared" si="450"/>
        <v>0.13539295686227432</v>
      </c>
      <c r="P278" s="13">
        <f t="shared" si="451"/>
        <v>0.13169233046918094</v>
      </c>
      <c r="Q278" s="13">
        <f t="shared" si="452"/>
        <v>8.1525073964872921E-2</v>
      </c>
      <c r="R278" s="13">
        <f t="shared" si="453"/>
        <v>5.3182625482426929E-2</v>
      </c>
      <c r="S278" s="13">
        <f t="shared" si="454"/>
        <v>2.5157564695496376E-2</v>
      </c>
      <c r="T278" s="13">
        <f t="shared" si="455"/>
        <v>6.4046425701617685E-2</v>
      </c>
      <c r="U278" s="13">
        <f t="shared" si="456"/>
        <v>5.172901200004712E-2</v>
      </c>
      <c r="V278" s="13">
        <f t="shared" si="457"/>
        <v>2.1359653102997755E-3</v>
      </c>
      <c r="W278" s="13">
        <f t="shared" si="458"/>
        <v>2.64322636147848E-2</v>
      </c>
      <c r="X278" s="13">
        <f t="shared" si="459"/>
        <v>2.076529250938566E-2</v>
      </c>
      <c r="Y278" s="13">
        <f t="shared" si="460"/>
        <v>8.1566486186063786E-3</v>
      </c>
      <c r="Z278" s="13">
        <f t="shared" si="461"/>
        <v>1.3926828094813472E-2</v>
      </c>
      <c r="AA278" s="13">
        <f t="shared" si="462"/>
        <v>1.3546173230527089E-2</v>
      </c>
      <c r="AB278" s="13">
        <f t="shared" si="463"/>
        <v>6.5879613054097364E-3</v>
      </c>
      <c r="AC278" s="13">
        <f t="shared" si="464"/>
        <v>1.0200989930423089E-4</v>
      </c>
      <c r="AD278" s="13">
        <f t="shared" si="465"/>
        <v>6.4274510204907608E-3</v>
      </c>
      <c r="AE278" s="13">
        <f t="shared" si="466"/>
        <v>5.0494313493296564E-3</v>
      </c>
      <c r="AF278" s="13">
        <f t="shared" si="467"/>
        <v>1.9834267791624758E-3</v>
      </c>
      <c r="AG278" s="13">
        <f t="shared" si="468"/>
        <v>5.1939601592577913E-4</v>
      </c>
      <c r="AH278" s="13">
        <f t="shared" si="469"/>
        <v>2.7352430284761139E-3</v>
      </c>
      <c r="AI278" s="13">
        <f t="shared" si="470"/>
        <v>2.6604820307308628E-3</v>
      </c>
      <c r="AJ278" s="13">
        <f t="shared" si="471"/>
        <v>1.2938822185364044E-3</v>
      </c>
      <c r="AK278" s="13">
        <f t="shared" si="472"/>
        <v>4.1950573269731528E-4</v>
      </c>
      <c r="AL278" s="13">
        <f t="shared" si="473"/>
        <v>3.117959118419993E-6</v>
      </c>
      <c r="AM278" s="13">
        <f t="shared" si="474"/>
        <v>1.2503545582891341E-3</v>
      </c>
      <c r="AN278" s="13">
        <f t="shared" si="475"/>
        <v>9.8228356533167668E-4</v>
      </c>
      <c r="AO278" s="13">
        <f t="shared" si="476"/>
        <v>3.858429580330245E-4</v>
      </c>
      <c r="AP278" s="13">
        <f t="shared" si="477"/>
        <v>1.0103992609194977E-4</v>
      </c>
      <c r="AQ278" s="13">
        <f t="shared" si="478"/>
        <v>1.9844342987451007E-5</v>
      </c>
      <c r="AR278" s="13">
        <f t="shared" si="479"/>
        <v>4.2976358285708502E-4</v>
      </c>
      <c r="AS278" s="13">
        <f t="shared" si="480"/>
        <v>4.1801707480844928E-4</v>
      </c>
      <c r="AT278" s="13">
        <f t="shared" si="481"/>
        <v>2.0329581402610454E-4</v>
      </c>
      <c r="AU278" s="13">
        <f t="shared" si="482"/>
        <v>6.5913077864064186E-5</v>
      </c>
      <c r="AV278" s="13">
        <f t="shared" si="483"/>
        <v>1.6027877360609302E-5</v>
      </c>
      <c r="AW278" s="13">
        <f t="shared" si="484"/>
        <v>6.6181411003885788E-8</v>
      </c>
      <c r="AX278" s="13">
        <f t="shared" si="485"/>
        <v>2.0269654285064772E-4</v>
      </c>
      <c r="AY278" s="13">
        <f t="shared" si="486"/>
        <v>1.5923921856547329E-4</v>
      </c>
      <c r="AZ278" s="13">
        <f t="shared" si="487"/>
        <v>6.2549484990541732E-5</v>
      </c>
      <c r="BA278" s="13">
        <f t="shared" si="488"/>
        <v>1.6379708917722235E-5</v>
      </c>
      <c r="BB278" s="13">
        <f t="shared" si="489"/>
        <v>3.2169912862177707E-6</v>
      </c>
      <c r="BC278" s="13">
        <f t="shared" si="490"/>
        <v>5.0545625627834212E-7</v>
      </c>
      <c r="BD278" s="13">
        <f t="shared" si="491"/>
        <v>5.6270666270880557E-5</v>
      </c>
      <c r="BE278" s="13">
        <f t="shared" si="492"/>
        <v>5.4732648950150985E-5</v>
      </c>
      <c r="BF278" s="13">
        <f t="shared" si="493"/>
        <v>2.6618334734830442E-5</v>
      </c>
      <c r="BG278" s="13">
        <f t="shared" si="494"/>
        <v>8.6302631384398016E-6</v>
      </c>
      <c r="BH278" s="13">
        <f t="shared" si="495"/>
        <v>2.0985941433045259E-6</v>
      </c>
      <c r="BI278" s="13">
        <f t="shared" si="496"/>
        <v>4.0824686873760766E-7</v>
      </c>
      <c r="BJ278" s="14">
        <f t="shared" si="497"/>
        <v>0.38572130844331537</v>
      </c>
      <c r="BK278" s="14">
        <f t="shared" si="498"/>
        <v>0.3315927228840812</v>
      </c>
      <c r="BL278" s="14">
        <f t="shared" si="499"/>
        <v>0.26882961807214856</v>
      </c>
      <c r="BM278" s="14">
        <f t="shared" si="500"/>
        <v>0.25814387623079388</v>
      </c>
      <c r="BN278" s="14">
        <f t="shared" si="501"/>
        <v>0.74176742822641029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1.1861999999999999</v>
      </c>
      <c r="F279" s="10">
        <f>VLOOKUP(B279,home!$B$2:$E$405,3,FALSE)</f>
        <v>1.4560999999999999</v>
      </c>
      <c r="G279" s="10">
        <f>VLOOKUP(C279,away!$B$2:$E$405,4,FALSE)</f>
        <v>0.84299999999999997</v>
      </c>
      <c r="H279" s="10">
        <f>VLOOKUP(A279,away!$A$2:$E$405,3,FALSE)</f>
        <v>1.0607</v>
      </c>
      <c r="I279" s="10">
        <f>VLOOKUP(C279,away!$B$2:$E$405,3,FALSE)</f>
        <v>1.0153000000000001</v>
      </c>
      <c r="J279" s="10">
        <f>VLOOKUP(B279,home!$B$2:$E$405,4,FALSE)</f>
        <v>1.0285</v>
      </c>
      <c r="K279" s="12">
        <f t="shared" si="446"/>
        <v>1.4560513662599999</v>
      </c>
      <c r="L279" s="12">
        <f t="shared" si="447"/>
        <v>1.1076211782350001</v>
      </c>
      <c r="M279" s="13">
        <f t="shared" si="448"/>
        <v>7.7021356033788027E-2</v>
      </c>
      <c r="N279" s="13">
        <f t="shared" si="449"/>
        <v>0.11214705068419492</v>
      </c>
      <c r="O279" s="13">
        <f t="shared" si="450"/>
        <v>8.531048511940173E-2</v>
      </c>
      <c r="P279" s="13">
        <f t="shared" si="451"/>
        <v>0.12421644841440825</v>
      </c>
      <c r="Q279" s="13">
        <f t="shared" si="452"/>
        <v>8.164593318537576E-2</v>
      </c>
      <c r="R279" s="13">
        <f t="shared" si="453"/>
        <v>4.7245850021875598E-2</v>
      </c>
      <c r="S279" s="13">
        <f t="shared" si="454"/>
        <v>5.0082622701165445E-2</v>
      </c>
      <c r="T279" s="13">
        <f t="shared" si="455"/>
        <v>9.0432764712881988E-2</v>
      </c>
      <c r="U279" s="13">
        <f t="shared" si="456"/>
        <v>6.8792384474466992E-2</v>
      </c>
      <c r="V279" s="13">
        <f t="shared" si="457"/>
        <v>8.9745462810895977E-3</v>
      </c>
      <c r="W279" s="13">
        <f t="shared" si="458"/>
        <v>3.9626890854713014E-2</v>
      </c>
      <c r="X279" s="13">
        <f t="shared" si="459"/>
        <v>4.3891583538286975E-2</v>
      </c>
      <c r="Y279" s="13">
        <f t="shared" si="460"/>
        <v>2.4307623736638678E-2</v>
      </c>
      <c r="Z279" s="13">
        <f t="shared" si="461"/>
        <v>1.7443501355981321E-2</v>
      </c>
      <c r="AA279" s="13">
        <f t="shared" si="462"/>
        <v>2.5398633981734756E-2</v>
      </c>
      <c r="AB279" s="13">
        <f t="shared" si="463"/>
        <v>1.8490857855121282E-2</v>
      </c>
      <c r="AC279" s="13">
        <f t="shared" si="464"/>
        <v>9.0460808742987388E-4</v>
      </c>
      <c r="AD279" s="13">
        <f t="shared" si="465"/>
        <v>1.4424697142410197E-2</v>
      </c>
      <c r="AE279" s="13">
        <f t="shared" si="466"/>
        <v>1.597710004455942E-2</v>
      </c>
      <c r="AF279" s="13">
        <f t="shared" si="467"/>
        <v>8.8482871880666905E-3</v>
      </c>
      <c r="AG279" s="13">
        <f t="shared" si="468"/>
        <v>3.2668500935360283E-3</v>
      </c>
      <c r="AH279" s="13">
        <f t="shared" si="469"/>
        <v>4.8301978811139627E-3</v>
      </c>
      <c r="AI279" s="13">
        <f t="shared" si="470"/>
        <v>7.0330162241021401E-3</v>
      </c>
      <c r="AJ279" s="13">
        <f t="shared" si="471"/>
        <v>5.120216441016334E-3</v>
      </c>
      <c r="AK279" s="13">
        <f t="shared" si="472"/>
        <v>2.4850993814962492E-3</v>
      </c>
      <c r="AL279" s="13">
        <f t="shared" si="473"/>
        <v>5.8356388209106891E-5</v>
      </c>
      <c r="AM279" s="13">
        <f t="shared" si="474"/>
        <v>4.2006199964186161E-3</v>
      </c>
      <c r="AN279" s="13">
        <f t="shared" si="475"/>
        <v>4.6526956697506899E-3</v>
      </c>
      <c r="AO279" s="13">
        <f t="shared" si="476"/>
        <v>2.5767121298490713E-3</v>
      </c>
      <c r="AP279" s="13">
        <f t="shared" si="477"/>
        <v>9.5134030841194839E-4</v>
      </c>
      <c r="AQ279" s="13">
        <f t="shared" si="478"/>
        <v>2.6343116832642263E-4</v>
      </c>
      <c r="AR279" s="13">
        <f t="shared" si="479"/>
        <v>1.0700058936375281E-3</v>
      </c>
      <c r="AS279" s="13">
        <f t="shared" si="480"/>
        <v>1.5579835433371747E-3</v>
      </c>
      <c r="AT279" s="13">
        <f t="shared" si="481"/>
        <v>1.1342520334433448E-3</v>
      </c>
      <c r="AU279" s="13">
        <f t="shared" si="482"/>
        <v>5.5050974099278842E-4</v>
      </c>
      <c r="AV279" s="13">
        <f t="shared" si="483"/>
        <v>2.003926151279971E-4</v>
      </c>
      <c r="AW279" s="13">
        <f t="shared" si="484"/>
        <v>2.6142905389800708E-6</v>
      </c>
      <c r="AX279" s="13">
        <f t="shared" si="485"/>
        <v>1.0193864141540673E-3</v>
      </c>
      <c r="AY279" s="13">
        <f t="shared" si="486"/>
        <v>1.1290939811220797E-3</v>
      </c>
      <c r="AZ279" s="13">
        <f t="shared" si="487"/>
        <v>6.2530420285424255E-4</v>
      </c>
      <c r="BA279" s="13">
        <f t="shared" si="488"/>
        <v>2.3086672597357122E-4</v>
      </c>
      <c r="BB279" s="13">
        <f t="shared" si="489"/>
        <v>6.3928218759525958E-5</v>
      </c>
      <c r="BC279" s="13">
        <f t="shared" si="490"/>
        <v>1.4161649796978176E-5</v>
      </c>
      <c r="BD279" s="13">
        <f t="shared" si="491"/>
        <v>1.9752686477153225E-4</v>
      </c>
      <c r="BE279" s="13">
        <f t="shared" si="492"/>
        <v>2.8760926132364374E-4</v>
      </c>
      <c r="BF279" s="13">
        <f t="shared" si="493"/>
        <v>2.0938692894966046E-4</v>
      </c>
      <c r="BG279" s="13">
        <f t="shared" si="494"/>
        <v>1.0162604132471286E-4</v>
      </c>
      <c r="BH279" s="13">
        <f t="shared" si="495"/>
        <v>3.6993184079610858E-5</v>
      </c>
      <c r="BI279" s="13">
        <f t="shared" si="496"/>
        <v>1.0772795244285011E-5</v>
      </c>
      <c r="BJ279" s="14">
        <f t="shared" si="497"/>
        <v>0.4502963216460808</v>
      </c>
      <c r="BK279" s="14">
        <f t="shared" si="498"/>
        <v>0.26238703188721241</v>
      </c>
      <c r="BL279" s="14">
        <f t="shared" si="499"/>
        <v>0.27006380028256138</v>
      </c>
      <c r="BM279" s="14">
        <f t="shared" si="500"/>
        <v>0.47147705202220858</v>
      </c>
      <c r="BN279" s="14">
        <f t="shared" si="501"/>
        <v>0.52758712345904435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1.4847999999999999</v>
      </c>
      <c r="F280" s="10">
        <f>VLOOKUP(B280,home!$B$2:$E$405,3,FALSE)</f>
        <v>0.78569999999999995</v>
      </c>
      <c r="G280" s="10">
        <f>VLOOKUP(C280,away!$B$2:$E$405,4,FALSE)</f>
        <v>1.1225000000000001</v>
      </c>
      <c r="H280" s="10">
        <f>VLOOKUP(A280,away!$A$2:$E$405,3,FALSE)</f>
        <v>1.1818</v>
      </c>
      <c r="I280" s="10">
        <f>VLOOKUP(C280,away!$B$2:$E$405,3,FALSE)</f>
        <v>0.14099999999999999</v>
      </c>
      <c r="J280" s="10">
        <f>VLOOKUP(B280,home!$B$2:$E$405,4,FALSE)</f>
        <v>0.98719999999999997</v>
      </c>
      <c r="K280" s="12">
        <f t="shared" si="446"/>
        <v>1.3095167615999999</v>
      </c>
      <c r="L280" s="12">
        <f t="shared" si="447"/>
        <v>0.16450088735999996</v>
      </c>
      <c r="M280" s="13">
        <f t="shared" si="448"/>
        <v>0.22900357848910805</v>
      </c>
      <c r="N280" s="13">
        <f t="shared" si="449"/>
        <v>0.29988402449786811</v>
      </c>
      <c r="O280" s="13">
        <f t="shared" si="450"/>
        <v>3.7671291870073682E-2</v>
      </c>
      <c r="P280" s="13">
        <f t="shared" si="451"/>
        <v>4.9331188134987283E-2</v>
      </c>
      <c r="Q280" s="13">
        <f t="shared" si="452"/>
        <v>0.19635157830801173</v>
      </c>
      <c r="R280" s="13">
        <f t="shared" si="453"/>
        <v>3.0984804703123362E-3</v>
      </c>
      <c r="S280" s="13">
        <f t="shared" si="454"/>
        <v>2.6566900601132492E-3</v>
      </c>
      <c r="T280" s="13">
        <f t="shared" si="455"/>
        <v>3.2300008866204453E-2</v>
      </c>
      <c r="U280" s="13">
        <f t="shared" si="456"/>
        <v>4.0575121113642539E-3</v>
      </c>
      <c r="V280" s="13">
        <f t="shared" si="457"/>
        <v>6.3588369344596535E-5</v>
      </c>
      <c r="W280" s="13">
        <f t="shared" si="458"/>
        <v>8.5708560986985427E-2</v>
      </c>
      <c r="X280" s="13">
        <f t="shared" si="459"/>
        <v>1.4099134336707779E-2</v>
      </c>
      <c r="Y280" s="13">
        <f t="shared" si="460"/>
        <v>1.1596600546981369E-3</v>
      </c>
      <c r="Z280" s="13">
        <f t="shared" si="461"/>
        <v>1.6990092894466979E-4</v>
      </c>
      <c r="AA280" s="13">
        <f t="shared" si="462"/>
        <v>2.2248811426445561E-4</v>
      </c>
      <c r="AB280" s="13">
        <f t="shared" si="463"/>
        <v>1.4567595744304038E-4</v>
      </c>
      <c r="AC280" s="13">
        <f t="shared" si="464"/>
        <v>8.5612467063602769E-7</v>
      </c>
      <c r="AD280" s="13">
        <f t="shared" si="465"/>
        <v>2.8059199306268309E-2</v>
      </c>
      <c r="AE280" s="13">
        <f t="shared" si="466"/>
        <v>4.6157631844922333E-3</v>
      </c>
      <c r="AF280" s="13">
        <f t="shared" si="467"/>
        <v>3.796485698462957E-4</v>
      </c>
      <c r="AG280" s="13">
        <f t="shared" si="468"/>
        <v>2.0817508874890191E-5</v>
      </c>
      <c r="AH280" s="13">
        <f t="shared" si="469"/>
        <v>6.9872133936716196E-6</v>
      </c>
      <c r="AI280" s="13">
        <f t="shared" si="470"/>
        <v>9.1498730558890022E-6</v>
      </c>
      <c r="AJ280" s="13">
        <f t="shared" si="471"/>
        <v>5.9909560665994329E-6</v>
      </c>
      <c r="AK280" s="13">
        <f t="shared" si="472"/>
        <v>2.6150857957403873E-6</v>
      </c>
      <c r="AL280" s="13">
        <f t="shared" si="473"/>
        <v>7.3769410020216996E-9</v>
      </c>
      <c r="AM280" s="13">
        <f t="shared" si="474"/>
        <v>7.3487983617266895E-3</v>
      </c>
      <c r="AN280" s="13">
        <f t="shared" si="475"/>
        <v>1.2088838515337545E-3</v>
      </c>
      <c r="AO280" s="13">
        <f t="shared" si="476"/>
        <v>9.9431233146238525E-5</v>
      </c>
      <c r="AP280" s="13">
        <f t="shared" si="477"/>
        <v>5.4521753612850935E-6</v>
      </c>
      <c r="AQ280" s="13">
        <f t="shared" si="478"/>
        <v>2.2422192124343154E-7</v>
      </c>
      <c r="AR280" s="13">
        <f t="shared" si="479"/>
        <v>2.2988056068653152E-7</v>
      </c>
      <c r="AS280" s="13">
        <f t="shared" si="480"/>
        <v>3.0103244738501896E-7</v>
      </c>
      <c r="AT280" s="13">
        <f t="shared" si="481"/>
        <v>1.9710351781807626E-7</v>
      </c>
      <c r="AU280" s="13">
        <f t="shared" si="482"/>
        <v>8.6036786784365025E-8</v>
      </c>
      <c r="AV280" s="13">
        <f t="shared" si="483"/>
        <v>2.816665360208284E-8</v>
      </c>
      <c r="AW280" s="13">
        <f t="shared" si="484"/>
        <v>4.4142112784682296E-11</v>
      </c>
      <c r="AX280" s="13">
        <f t="shared" si="485"/>
        <v>1.6038957720499517E-3</v>
      </c>
      <c r="AY280" s="13">
        <f t="shared" si="486"/>
        <v>2.6384227773516931E-4</v>
      </c>
      <c r="AZ280" s="13">
        <f t="shared" si="487"/>
        <v>2.1701144405259453E-5</v>
      </c>
      <c r="BA280" s="13">
        <f t="shared" si="488"/>
        <v>1.1899525037975597E-6</v>
      </c>
      <c r="BB280" s="13">
        <f t="shared" si="489"/>
        <v>4.8937060697738066E-8</v>
      </c>
      <c r="BC280" s="13">
        <f t="shared" si="490"/>
        <v>1.6100379819136175E-9</v>
      </c>
      <c r="BD280" s="13">
        <f t="shared" si="491"/>
        <v>6.3025927032914636E-9</v>
      </c>
      <c r="BE280" s="13">
        <f t="shared" si="492"/>
        <v>8.253350786498024E-9</v>
      </c>
      <c r="BF280" s="13">
        <f t="shared" si="493"/>
        <v>5.4039505971418543E-9</v>
      </c>
      <c r="BG280" s="13">
        <f t="shared" si="494"/>
        <v>2.3588546286051954E-9</v>
      </c>
      <c r="BH280" s="13">
        <f t="shared" si="495"/>
        <v>7.7223991858406146E-10</v>
      </c>
      <c r="BI280" s="13">
        <f t="shared" si="496"/>
        <v>2.022522234724896E-10</v>
      </c>
      <c r="BJ280" s="14">
        <f t="shared" si="497"/>
        <v>0.67313186515743928</v>
      </c>
      <c r="BK280" s="14">
        <f t="shared" si="498"/>
        <v>0.28131975083290006</v>
      </c>
      <c r="BL280" s="14">
        <f t="shared" si="499"/>
        <v>4.5221057164976805E-2</v>
      </c>
      <c r="BM280" s="14">
        <f t="shared" si="500"/>
        <v>0.18423859008030666</v>
      </c>
      <c r="BN280" s="14">
        <f t="shared" si="501"/>
        <v>0.81534014177036118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1.4847999999999999</v>
      </c>
      <c r="F281" s="10">
        <f>VLOOKUP(B281,home!$B$2:$E$405,3,FALSE)</f>
        <v>1.0102</v>
      </c>
      <c r="G281" s="10">
        <f>VLOOKUP(C281,away!$B$2:$E$405,4,FALSE)</f>
        <v>1.2346999999999999</v>
      </c>
      <c r="H281" s="10">
        <f>VLOOKUP(A281,away!$A$2:$E$405,3,FALSE)</f>
        <v>1.1818</v>
      </c>
      <c r="I281" s="10">
        <f>VLOOKUP(C281,away!$B$2:$E$405,3,FALSE)</f>
        <v>1.1282000000000001</v>
      </c>
      <c r="J281" s="10">
        <f>VLOOKUP(B281,home!$B$2:$E$405,4,FALSE)</f>
        <v>0.84619999999999995</v>
      </c>
      <c r="K281" s="12">
        <f t="shared" si="446"/>
        <v>1.8519820421119997</v>
      </c>
      <c r="L281" s="12">
        <f t="shared" si="447"/>
        <v>1.128244180312</v>
      </c>
      <c r="M281" s="13">
        <f t="shared" si="448"/>
        <v>5.0781344686503659E-2</v>
      </c>
      <c r="N281" s="13">
        <f t="shared" si="449"/>
        <v>9.4046138433704379E-2</v>
      </c>
      <c r="O281" s="13">
        <f t="shared" si="450"/>
        <v>5.729375661096546E-2</v>
      </c>
      <c r="P281" s="13">
        <f t="shared" si="451"/>
        <v>0.10610700836864369</v>
      </c>
      <c r="Q281" s="13">
        <f t="shared" si="452"/>
        <v>8.708587975459986E-2</v>
      </c>
      <c r="R281" s="13">
        <f t="shared" si="453"/>
        <v>3.2320673732266977E-2</v>
      </c>
      <c r="S281" s="13">
        <f t="shared" si="454"/>
        <v>5.5427329142466022E-2</v>
      </c>
      <c r="T281" s="13">
        <f t="shared" si="455"/>
        <v>9.8254137020477916E-2</v>
      </c>
      <c r="U281" s="13">
        <f t="shared" si="456"/>
        <v>5.9857307341119458E-2</v>
      </c>
      <c r="V281" s="13">
        <f t="shared" si="457"/>
        <v>1.2868304106291847E-2</v>
      </c>
      <c r="W281" s="13">
        <f t="shared" si="458"/>
        <v>5.3760495142347958E-2</v>
      </c>
      <c r="X281" s="13">
        <f t="shared" si="459"/>
        <v>6.065496577504563E-2</v>
      </c>
      <c r="Y281" s="13">
        <f t="shared" si="460"/>
        <v>3.4216806071359386E-2</v>
      </c>
      <c r="Z281" s="13">
        <f t="shared" si="461"/>
        <v>1.2155204014064383E-2</v>
      </c>
      <c r="AA281" s="13">
        <f t="shared" si="462"/>
        <v>2.2511219552254932E-2</v>
      </c>
      <c r="AB281" s="13">
        <f t="shared" si="463"/>
        <v>2.0845187178408338E-2</v>
      </c>
      <c r="AC281" s="13">
        <f t="shared" si="464"/>
        <v>1.6805104068308731E-3</v>
      </c>
      <c r="AD281" s="13">
        <f t="shared" si="465"/>
        <v>2.4890867894669454E-2</v>
      </c>
      <c r="AE281" s="13">
        <f t="shared" si="466"/>
        <v>2.8082976845075616E-2</v>
      </c>
      <c r="AF281" s="13">
        <f t="shared" si="467"/>
        <v>1.5842227595646605E-2</v>
      </c>
      <c r="AG281" s="13">
        <f t="shared" si="468"/>
        <v>5.9579670293221513E-3</v>
      </c>
      <c r="AH281" s="13">
        <f t="shared" si="469"/>
        <v>3.4285095473433006E-3</v>
      </c>
      <c r="AI281" s="13">
        <f t="shared" si="470"/>
        <v>6.3495381128893325E-3</v>
      </c>
      <c r="AJ281" s="13">
        <f t="shared" si="471"/>
        <v>5.8796152803883821E-3</v>
      </c>
      <c r="AK281" s="13">
        <f t="shared" si="472"/>
        <v>3.6296473046021974E-3</v>
      </c>
      <c r="AL281" s="13">
        <f t="shared" si="473"/>
        <v>1.4045625054004323E-4</v>
      </c>
      <c r="AM281" s="13">
        <f t="shared" si="474"/>
        <v>9.2194880707019908E-3</v>
      </c>
      <c r="AN281" s="13">
        <f t="shared" si="475"/>
        <v>1.0401833761225429E-2</v>
      </c>
      <c r="AO281" s="13">
        <f t="shared" si="476"/>
        <v>5.8679042028377364E-3</v>
      </c>
      <c r="AP281" s="13">
        <f t="shared" si="477"/>
        <v>2.2068095891600008E-3</v>
      </c>
      <c r="AQ281" s="13">
        <f t="shared" si="478"/>
        <v>6.2245501900662164E-4</v>
      </c>
      <c r="AR281" s="13">
        <f t="shared" si="479"/>
        <v>7.7363918878684164E-4</v>
      </c>
      <c r="AS281" s="13">
        <f t="shared" si="480"/>
        <v>1.4327658847073258E-3</v>
      </c>
      <c r="AT281" s="13">
        <f t="shared" si="481"/>
        <v>1.3267283445143399E-3</v>
      </c>
      <c r="AU281" s="13">
        <f t="shared" si="482"/>
        <v>8.1902568960051322E-4</v>
      </c>
      <c r="AV281" s="13">
        <f t="shared" si="483"/>
        <v>3.7920521729213684E-4</v>
      </c>
      <c r="AW281" s="13">
        <f t="shared" si="484"/>
        <v>8.1522679043992374E-6</v>
      </c>
      <c r="AX281" s="13">
        <f t="shared" si="485"/>
        <v>2.8457210574009822E-3</v>
      </c>
      <c r="AY281" s="13">
        <f t="shared" si="486"/>
        <v>3.2106682218039691E-3</v>
      </c>
      <c r="AZ281" s="13">
        <f t="shared" si="487"/>
        <v>1.8112088680815029E-3</v>
      </c>
      <c r="BA281" s="13">
        <f t="shared" si="488"/>
        <v>6.8116195491414689E-4</v>
      </c>
      <c r="BB281" s="13">
        <f t="shared" si="489"/>
        <v>1.9212925287045781E-4</v>
      </c>
      <c r="BC281" s="13">
        <f t="shared" si="490"/>
        <v>4.3353742283757331E-5</v>
      </c>
      <c r="BD281" s="13">
        <f t="shared" si="491"/>
        <v>1.4547565206834162E-4</v>
      </c>
      <c r="BE281" s="13">
        <f t="shared" si="492"/>
        <v>2.6941829519510209E-4</v>
      </c>
      <c r="BF281" s="13">
        <f t="shared" si="493"/>
        <v>2.4947892225887943E-4</v>
      </c>
      <c r="BG281" s="13">
        <f t="shared" si="494"/>
        <v>1.5401016130296675E-4</v>
      </c>
      <c r="BH281" s="13">
        <f t="shared" si="495"/>
        <v>7.1306013258966704E-5</v>
      </c>
      <c r="BI281" s="13">
        <f t="shared" si="496"/>
        <v>2.6411491210041303E-5</v>
      </c>
      <c r="BJ281" s="14">
        <f t="shared" si="497"/>
        <v>0.53989519530253549</v>
      </c>
      <c r="BK281" s="14">
        <f t="shared" si="498"/>
        <v>0.23021562118308012</v>
      </c>
      <c r="BL281" s="14">
        <f t="shared" si="499"/>
        <v>0.21776291952043386</v>
      </c>
      <c r="BM281" s="14">
        <f t="shared" si="500"/>
        <v>0.56919162247953026</v>
      </c>
      <c r="BN281" s="14">
        <f t="shared" si="501"/>
        <v>0.42763480158668404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1.4847999999999999</v>
      </c>
      <c r="F282" s="10">
        <f>VLOOKUP(B282,home!$B$2:$E$405,3,FALSE)</f>
        <v>1.347</v>
      </c>
      <c r="G282" s="10">
        <f>VLOOKUP(C282,away!$B$2:$E$405,4,FALSE)</f>
        <v>1.0775999999999999</v>
      </c>
      <c r="H282" s="10">
        <f>VLOOKUP(A282,away!$A$2:$E$405,3,FALSE)</f>
        <v>1.1818</v>
      </c>
      <c r="I282" s="10">
        <f>VLOOKUP(C282,away!$B$2:$E$405,3,FALSE)</f>
        <v>0.33850000000000002</v>
      </c>
      <c r="J282" s="10">
        <f>VLOOKUP(B282,home!$B$2:$E$405,4,FALSE)</f>
        <v>0.33850000000000002</v>
      </c>
      <c r="K282" s="12">
        <f t="shared" si="446"/>
        <v>2.1552275865599997</v>
      </c>
      <c r="L282" s="12">
        <f t="shared" si="447"/>
        <v>0.13541330305000002</v>
      </c>
      <c r="M282" s="13">
        <f t="shared" si="448"/>
        <v>0.10120158202326522</v>
      </c>
      <c r="N282" s="13">
        <f t="shared" si="449"/>
        <v>0.21811244138005573</v>
      </c>
      <c r="O282" s="13">
        <f t="shared" si="450"/>
        <v>1.3704040495655847E-2</v>
      </c>
      <c r="P282" s="13">
        <f t="shared" si="451"/>
        <v>2.9535326123572854E-2</v>
      </c>
      <c r="Q282" s="13">
        <f t="shared" si="452"/>
        <v>0.23504097531712353</v>
      </c>
      <c r="R282" s="13">
        <f t="shared" si="453"/>
        <v>9.2785469432385881E-4</v>
      </c>
      <c r="S282" s="13">
        <f t="shared" si="454"/>
        <v>2.1549452878742155E-3</v>
      </c>
      <c r="T282" s="13">
        <f t="shared" si="455"/>
        <v>3.1827674819785226E-2</v>
      </c>
      <c r="U282" s="13">
        <f t="shared" si="456"/>
        <v>1.9997380335259763E-3</v>
      </c>
      <c r="V282" s="13">
        <f t="shared" si="457"/>
        <v>6.9879245608795346E-5</v>
      </c>
      <c r="W282" s="13">
        <f t="shared" si="458"/>
        <v>0.16885559799181088</v>
      </c>
      <c r="X282" s="13">
        <f t="shared" si="459"/>
        <v>2.2865294262554063E-2</v>
      </c>
      <c r="Y282" s="13">
        <f t="shared" si="460"/>
        <v>1.5481325106513298E-3</v>
      </c>
      <c r="Z282" s="13">
        <f t="shared" si="461"/>
        <v>4.1881289636280631E-5</v>
      </c>
      <c r="AA282" s="13">
        <f t="shared" si="462"/>
        <v>9.0263710784821422E-5</v>
      </c>
      <c r="AB282" s="13">
        <f t="shared" si="463"/>
        <v>9.7269419774360271E-5</v>
      </c>
      <c r="AC282" s="13">
        <f t="shared" si="464"/>
        <v>1.2746257686036875E-6</v>
      </c>
      <c r="AD282" s="13">
        <f t="shared" si="465"/>
        <v>9.0980560734259044E-2</v>
      </c>
      <c r="AE282" s="13">
        <f t="shared" si="466"/>
        <v>1.2319978242367153E-2</v>
      </c>
      <c r="AF282" s="13">
        <f t="shared" si="467"/>
        <v>8.3414447365153497E-4</v>
      </c>
      <c r="AG282" s="13">
        <f t="shared" si="468"/>
        <v>3.7651419466019369E-5</v>
      </c>
      <c r="AH282" s="13">
        <f t="shared" si="469"/>
        <v>1.4178209414106232E-6</v>
      </c>
      <c r="AI282" s="13">
        <f t="shared" si="470"/>
        <v>3.0557268057306442E-6</v>
      </c>
      <c r="AJ282" s="13">
        <f t="shared" si="471"/>
        <v>3.2928933543507772E-6</v>
      </c>
      <c r="AK282" s="13">
        <f t="shared" si="472"/>
        <v>2.365644865632296E-6</v>
      </c>
      <c r="AL282" s="13">
        <f t="shared" si="473"/>
        <v>1.4879802077625664E-8</v>
      </c>
      <c r="AM282" s="13">
        <f t="shared" si="474"/>
        <v>3.9216762867034509E-2</v>
      </c>
      <c r="AN282" s="13">
        <f t="shared" si="475"/>
        <v>5.3104713947537321E-3</v>
      </c>
      <c r="AO282" s="13">
        <f t="shared" si="476"/>
        <v>3.5955423615807166E-4</v>
      </c>
      <c r="AP282" s="13">
        <f t="shared" si="477"/>
        <v>1.6229475581261418E-5</v>
      </c>
      <c r="AQ282" s="13">
        <f t="shared" si="478"/>
        <v>5.4942172380698185E-7</v>
      </c>
      <c r="AR282" s="13">
        <f t="shared" si="479"/>
        <v>3.839836336197465E-8</v>
      </c>
      <c r="AS282" s="13">
        <f t="shared" si="480"/>
        <v>8.2757211996482543E-8</v>
      </c>
      <c r="AT282" s="13">
        <f t="shared" si="481"/>
        <v>8.9180313140806686E-8</v>
      </c>
      <c r="AU282" s="13">
        <f t="shared" si="482"/>
        <v>6.4067957019708608E-8</v>
      </c>
      <c r="AV282" s="13">
        <f t="shared" si="483"/>
        <v>3.4520257095854106E-8</v>
      </c>
      <c r="AW282" s="13">
        <f t="shared" si="484"/>
        <v>1.2062827648612636E-10</v>
      </c>
      <c r="AX282" s="13">
        <f t="shared" si="485"/>
        <v>1.4086841531102413E-2</v>
      </c>
      <c r="AY282" s="13">
        <f t="shared" si="486"/>
        <v>1.9075457412684974E-3</v>
      </c>
      <c r="AZ282" s="13">
        <f t="shared" si="487"/>
        <v>1.2915353477206397E-4</v>
      </c>
      <c r="BA282" s="13">
        <f t="shared" si="488"/>
        <v>5.8297022480227411E-6</v>
      </c>
      <c r="BB282" s="13">
        <f t="shared" si="489"/>
        <v>1.9735480930069241E-7</v>
      </c>
      <c r="BC282" s="13">
        <f t="shared" si="490"/>
        <v>5.3448933200419302E-9</v>
      </c>
      <c r="BD282" s="13">
        <f t="shared" si="491"/>
        <v>8.6660820242651449E-10</v>
      </c>
      <c r="BE282" s="13">
        <f t="shared" si="492"/>
        <v>1.8677379046087966E-9</v>
      </c>
      <c r="BF282" s="13">
        <f t="shared" si="493"/>
        <v>2.0127001282383243E-9</v>
      </c>
      <c r="BG282" s="13">
        <f t="shared" si="494"/>
        <v>1.4459422799506954E-9</v>
      </c>
      <c r="BH282" s="13">
        <f t="shared" si="495"/>
        <v>7.7908367258080028E-10</v>
      </c>
      <c r="BI282" s="13">
        <f t="shared" si="496"/>
        <v>3.3582052467692377E-10</v>
      </c>
      <c r="BJ282" s="14">
        <f t="shared" si="497"/>
        <v>0.84345559175606921</v>
      </c>
      <c r="BK282" s="14">
        <f t="shared" si="498"/>
        <v>0.13487056792716029</v>
      </c>
      <c r="BL282" s="14">
        <f t="shared" si="499"/>
        <v>1.6829614672027319E-2</v>
      </c>
      <c r="BM282" s="14">
        <f t="shared" si="500"/>
        <v>0.39476788999025608</v>
      </c>
      <c r="BN282" s="14">
        <f t="shared" si="501"/>
        <v>0.59852222003399702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1.2464</v>
      </c>
      <c r="F283" s="10">
        <f>VLOOKUP(B283,home!$B$2:$E$405,3,FALSE)</f>
        <v>0.73550000000000004</v>
      </c>
      <c r="G283" s="10">
        <f>VLOOKUP(C283,away!$B$2:$E$405,4,FALSE)</f>
        <v>0.94820000000000004</v>
      </c>
      <c r="H283" s="10">
        <f>VLOOKUP(A283,away!$A$2:$E$405,3,FALSE)</f>
        <v>1.1087</v>
      </c>
      <c r="I283" s="10">
        <f>VLOOKUP(C283,away!$B$2:$E$405,3,FALSE)</f>
        <v>1.3119000000000001</v>
      </c>
      <c r="J283" s="10">
        <f>VLOOKUP(B283,home!$B$2:$E$405,4,FALSE)</f>
        <v>0.90200000000000002</v>
      </c>
      <c r="K283" s="12">
        <f t="shared" ref="K283:K346" si="502">E283*F283*G283</f>
        <v>0.86924073103999999</v>
      </c>
      <c r="L283" s="12">
        <f t="shared" ref="L283:L346" si="503">H283*I283*J283</f>
        <v>1.31196218406</v>
      </c>
      <c r="M283" s="13">
        <f t="shared" ref="M283:M346" si="504">_xlfn.POISSON.DIST(0,K283,FALSE) * _xlfn.POISSON.DIST(0,L283,FALSE)</f>
        <v>0.11290563302934663</v>
      </c>
      <c r="N283" s="13">
        <f t="shared" ref="N283:N346" si="505">_xlfn.POISSON.DIST(1,K283,FALSE) * _xlfn.POISSON.DIST(0,L283,FALSE)</f>
        <v>9.814217499296321E-2</v>
      </c>
      <c r="O283" s="13">
        <f t="shared" ref="O283:O346" si="506">_xlfn.POISSON.DIST(0,K283,FALSE) * _xlfn.POISSON.DIST(1,L283,FALSE)</f>
        <v>0.14812792090185847</v>
      </c>
      <c r="P283" s="13">
        <f t="shared" ref="P283:P346" si="507">_xlfn.POISSON.DIST(1,K283,FALSE) * _xlfn.POISSON.DIST(1,L283,FALSE)</f>
        <v>0.12875882225216673</v>
      </c>
      <c r="Q283" s="13">
        <f t="shared" ref="Q283:Q346" si="508">_xlfn.POISSON.DIST(2,K283,FALSE) * _xlfn.POISSON.DIST(0,L283,FALSE)</f>
        <v>4.2654587968369469E-2</v>
      </c>
      <c r="R283" s="13">
        <f t="shared" ref="R283:R346" si="509">_xlfn.POISSON.DIST(0,K283,FALSE) * _xlfn.POISSON.DIST(2,L283,FALSE)</f>
        <v>9.7169115313334595E-2</v>
      </c>
      <c r="S283" s="13">
        <f t="shared" ref="S283:S346" si="510">_xlfn.POISSON.DIST(2,K283,FALSE) * _xlfn.POISSON.DIST(2,L283,FALSE)</f>
        <v>3.6709493279790284E-2</v>
      </c>
      <c r="T283" s="13">
        <f t="shared" ref="T283:T346" si="511">_xlfn.POISSON.DIST(2,K283,FALSE) * _xlfn.POISSON.DIST(1,L283,FALSE)</f>
        <v>5.5961206391161408E-2</v>
      </c>
      <c r="U283" s="13">
        <f t="shared" ref="U283:U346" si="512">_xlfn.POISSON.DIST(1,K283,FALSE) * _xlfn.POISSON.DIST(2,L283,FALSE)</f>
        <v>8.446335282947301E-2</v>
      </c>
      <c r="V283" s="13">
        <f t="shared" ref="V283:V346" si="513">_xlfn.POISSON.DIST(3,K283,FALSE) * _xlfn.POISSON.DIST(3,L283,FALSE)</f>
        <v>4.6515454183180703E-3</v>
      </c>
      <c r="W283" s="13">
        <f t="shared" ref="W283:W346" si="514">_xlfn.POISSON.DIST(3,K283,FALSE) * _xlfn.POISSON.DIST(0,L283,FALSE)</f>
        <v>1.2359035075945157E-2</v>
      </c>
      <c r="X283" s="13">
        <f t="shared" ref="X283:X346" si="515">_xlfn.POISSON.DIST(3,K283,FALSE) * _xlfn.POISSON.DIST(1,L283,FALSE)</f>
        <v>1.6214586651111158E-2</v>
      </c>
      <c r="Y283" s="13">
        <f t="shared" ref="Y283:Y346" si="516">_xlfn.POISSON.DIST(3,K283,FALSE) * _xlfn.POISSON.DIST(2,L283,FALSE)</f>
        <v>1.0636462258210959E-2</v>
      </c>
      <c r="Z283" s="13">
        <f t="shared" ref="Z283:Z346" si="517">_xlfn.POISSON.DIST(0,K283,FALSE) * _xlfn.POISSON.DIST(3,L283,FALSE)</f>
        <v>4.2494068249886822E-2</v>
      </c>
      <c r="AA283" s="13">
        <f t="shared" ref="AA283:AA346" si="518">_xlfn.POISSON.DIST(1,K283,FALSE) * _xlfn.POISSON.DIST(3,L283,FALSE)</f>
        <v>3.693757495039527E-2</v>
      </c>
      <c r="AB283" s="13">
        <f t="shared" ref="AB283:AB346" si="519">_xlfn.POISSON.DIST(2,K283,FALSE) * _xlfn.POISSON.DIST(3,L283,FALSE)</f>
        <v>1.6053822326363185E-2</v>
      </c>
      <c r="AC283" s="13">
        <f t="shared" ref="AC283:AC346" si="520">_xlfn.POISSON.DIST(4,K283,FALSE) * _xlfn.POISSON.DIST(4,L283,FALSE)</f>
        <v>3.3154208831603568E-4</v>
      </c>
      <c r="AD283" s="13">
        <f t="shared" ref="AD283:AD346" si="521">_xlfn.POISSON.DIST(4,K283,FALSE) * _xlfn.POISSON.DIST(0,L283,FALSE)</f>
        <v>2.6857441710908918E-3</v>
      </c>
      <c r="AE283" s="13">
        <f t="shared" ref="AE283:AE346" si="522">_xlfn.POISSON.DIST(4,K283,FALSE) * _xlfn.POISSON.DIST(1,L283,FALSE)</f>
        <v>3.5235947885308206E-3</v>
      </c>
      <c r="AF283" s="13">
        <f t="shared" ref="AF283:AF346" si="523">_xlfn.POISSON.DIST(4,K283,FALSE) * _xlfn.POISSON.DIST(2,L283,FALSE)</f>
        <v>2.3114115572516651E-3</v>
      </c>
      <c r="AG283" s="13">
        <f t="shared" ref="AG283:AG346" si="524">_xlfn.POISSON.DIST(4,K283,FALSE) * _xlfn.POISSON.DIST(3,L283,FALSE)</f>
        <v>1.0108281849711403E-3</v>
      </c>
      <c r="AH283" s="13">
        <f t="shared" ref="AH283:AH346" si="525">_xlfn.POISSON.DIST(0,K283,FALSE) * _xlfn.POISSON.DIST(4,L283,FALSE)</f>
        <v>1.3937652647679053E-2</v>
      </c>
      <c r="AI283" s="13">
        <f t="shared" ref="AI283:AI346" si="526">_xlfn.POISSON.DIST(1,K283,FALSE) * _xlfn.POISSON.DIST(4,L283,FALSE)</f>
        <v>1.211517537645013E-2</v>
      </c>
      <c r="AJ283" s="13">
        <f t="shared" ref="AJ283:AJ346" si="527">_xlfn.POISSON.DIST(2,K283,FALSE) * _xlfn.POISSON.DIST(4,L283,FALSE)</f>
        <v>5.265501950451658E-3</v>
      </c>
      <c r="AK283" s="13">
        <f t="shared" ref="AK283:AK346" si="528">_xlfn.POISSON.DIST(3,K283,FALSE) * _xlfn.POISSON.DIST(4,L283,FALSE)</f>
        <v>1.5256629215677153E-3</v>
      </c>
      <c r="AL283" s="13">
        <f t="shared" ref="AL283:AL346" si="529">_xlfn.POISSON.DIST(5,K283,FALSE) * _xlfn.POISSON.DIST(5,L283,FALSE)</f>
        <v>1.5123769354360136E-5</v>
      </c>
      <c r="AM283" s="13">
        <f t="shared" ref="AM283:AM346" si="530">_xlfn.POISSON.DIST(5,K283,FALSE) * _xlfn.POISSON.DIST(0,L283,FALSE)</f>
        <v>4.6691164533309336E-4</v>
      </c>
      <c r="AN283" s="13">
        <f t="shared" ref="AN283:AN346" si="531">_xlfn.POISSON.DIST(5,K283,FALSE) * _xlfn.POISSON.DIST(1,L283,FALSE)</f>
        <v>6.1257042197425317E-4</v>
      </c>
      <c r="AO283" s="13">
        <f t="shared" ref="AO283:AO346" si="532">_xlfn.POISSON.DIST(5,K283,FALSE) * _xlfn.POISSON.DIST(2,L283,FALSE)</f>
        <v>4.018346143519486E-4</v>
      </c>
      <c r="AP283" s="13">
        <f t="shared" ref="AP283:AP346" si="533">_xlfn.POISSON.DIST(5,K283,FALSE) * _xlfn.POISSON.DIST(3,L283,FALSE)</f>
        <v>1.7573060609203013E-4</v>
      </c>
      <c r="AQ283" s="13">
        <f t="shared" ref="AQ283:AQ346" si="534">_xlfn.POISSON.DIST(5,K283,FALSE) * _xlfn.POISSON.DIST(4,L283,FALSE)</f>
        <v>5.7637977443671843E-5</v>
      </c>
      <c r="AR283" s="13">
        <f t="shared" ref="AR283:AR346" si="535">_xlfn.POISSON.DIST(0,K283,FALSE) * _xlfn.POISSON.DIST(5,L283,FALSE)</f>
        <v>3.657134641663728E-3</v>
      </c>
      <c r="AS283" s="13">
        <f t="shared" ref="AS283:AS346" si="536">_xlfn.POISSON.DIST(1,K283,FALSE) * _xlfn.POISSON.DIST(5,L283,FALSE)</f>
        <v>3.178930389431487E-3</v>
      </c>
      <c r="AT283" s="13">
        <f t="shared" ref="AT283:AT346" si="537">_xlfn.POISSON.DIST(2,K283,FALSE) * _xlfn.POISSON.DIST(5,L283,FALSE)</f>
        <v>1.3816278878173488E-3</v>
      </c>
      <c r="AU283" s="13">
        <f t="shared" ref="AU283:AU346" si="538">_xlfn.POISSON.DIST(3,K283,FALSE) * _xlfn.POISSON.DIST(5,L283,FALSE)</f>
        <v>4.0032241174386784E-4</v>
      </c>
      <c r="AV283" s="13">
        <f t="shared" ref="AV283:AV346" si="539">_xlfn.POISSON.DIST(4,K283,FALSE) * _xlfn.POISSON.DIST(5,L283,FALSE)</f>
        <v>8.699413645898387E-5</v>
      </c>
      <c r="AW283" s="13">
        <f t="shared" ref="AW283:AW346" si="540">_xlfn.POISSON.DIST(6,K283,FALSE) * _xlfn.POISSON.DIST(6,L283,FALSE)</f>
        <v>4.7909201246522155E-7</v>
      </c>
      <c r="AX283" s="13">
        <f t="shared" ref="AX283:AX346" si="541">_xlfn.POISSON.DIST(6,K283,FALSE) * _xlfn.POISSON.DIST(0,L283,FALSE)</f>
        <v>6.764310332007117E-5</v>
      </c>
      <c r="AY283" s="13">
        <f t="shared" ref="AY283:AY346" si="542">_xlfn.POISSON.DIST(6,K283,FALSE) * _xlfn.POISSON.DIST(1,L283,FALSE)</f>
        <v>8.8745193568396817E-5</v>
      </c>
      <c r="AZ283" s="13">
        <f t="shared" ref="AZ283:AZ346" si="543">_xlfn.POISSON.DIST(6,K283,FALSE) * _xlfn.POISSON.DIST(2,L283,FALSE)</f>
        <v>5.8215168989410685E-5</v>
      </c>
      <c r="BA283" s="13">
        <f t="shared" ref="BA283:BA346" si="544">_xlfn.POISSON.DIST(6,K283,FALSE) * _xlfn.POISSON.DIST(3,L283,FALSE)</f>
        <v>2.5458700084256411E-5</v>
      </c>
      <c r="BB283" s="13">
        <f t="shared" ref="BB283:BB346" si="545">_xlfn.POISSON.DIST(6,K283,FALSE) * _xlfn.POISSON.DIST(4,L283,FALSE)</f>
        <v>8.3502129414673864E-6</v>
      </c>
      <c r="BC283" s="13">
        <f t="shared" ref="BC283:BC346" si="546">_xlfn.POISSON.DIST(6,K283,FALSE) * _xlfn.POISSON.DIST(5,L283,FALSE)</f>
        <v>2.1910327216107246E-6</v>
      </c>
      <c r="BD283" s="13">
        <f t="shared" ref="BD283:BD346" si="547">_xlfn.POISSON.DIST(0,K283,FALSE) * _xlfn.POISSON.DIST(6,L283,FALSE)</f>
        <v>7.9967039197977095E-4</v>
      </c>
      <c r="BE283" s="13">
        <f t="shared" ref="BE283:BE346" si="548">_xlfn.POISSON.DIST(1,K283,FALSE) * _xlfn.POISSON.DIST(6,L283,FALSE)</f>
        <v>6.9510607611553935E-4</v>
      </c>
      <c r="BF283" s="13">
        <f t="shared" ref="BF283:BF346" si="549">_xlfn.POISSON.DIST(2,K283,FALSE) * _xlfn.POISSON.DIST(6,L283,FALSE)</f>
        <v>3.0210725687650864E-4</v>
      </c>
      <c r="BG283" s="13">
        <f t="shared" ref="BG283:BG346" si="550">_xlfn.POISSON.DIST(3,K283,FALSE) * _xlfn.POISSON.DIST(6,L283,FALSE)</f>
        <v>8.7534644273275157E-5</v>
      </c>
      <c r="BH283" s="13">
        <f t="shared" ref="BH283:BH346" si="551">_xlfn.POISSON.DIST(4,K283,FALSE) * _xlfn.POISSON.DIST(6,L283,FALSE)</f>
        <v>1.9022169544857007E-5</v>
      </c>
      <c r="BI283" s="13">
        <f t="shared" ref="BI283:BI346" si="552">_xlfn.POISSON.DIST(5,K283,FALSE) * _xlfn.POISSON.DIST(6,L283,FALSE)</f>
        <v>3.3069689122276669E-6</v>
      </c>
      <c r="BJ283" s="14">
        <f t="shared" ref="BJ283:BJ346" si="553">SUM(N283,Q283,T283,W283,X283,Y283,AD283,AE283,AF283,AG283,AM283,AN283,AO283,AP283,AQ283,AX283,AY283,AZ283,BA283,BB283,BC283)</f>
        <v>0.24746492071642606</v>
      </c>
      <c r="BK283" s="14">
        <f t="shared" ref="BK283:BK346" si="554">SUM(M283,P283,S283,V283,AC283,AL283,AY283)</f>
        <v>0.28346090503086052</v>
      </c>
      <c r="BL283" s="14">
        <f t="shared" ref="BL283:BL346" si="555">SUM(O283,R283,U283,AA283,AB283,AH283,AI283,AJ283,AK283,AR283,AS283,AT283,AU283,AV283,BD283,BE283,BF283,BG283,BH283,BI283)</f>
        <v>0.42620753619239077</v>
      </c>
      <c r="BM283" s="14">
        <f t="shared" ref="BM283:BM346" si="556">SUM(S283:BI283)</f>
        <v>0.37178090962996913</v>
      </c>
      <c r="BN283" s="14">
        <f t="shared" ref="BN283:BN346" si="557">SUM(M283:R283)</f>
        <v>0.62775825445803912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1.2464</v>
      </c>
      <c r="F284" s="10">
        <f>VLOOKUP(B284,home!$B$2:$E$405,3,FALSE)</f>
        <v>0.86919999999999997</v>
      </c>
      <c r="G284" s="10">
        <f>VLOOKUP(C284,away!$B$2:$E$405,4,FALSE)</f>
        <v>1.2035</v>
      </c>
      <c r="H284" s="10">
        <f>VLOOKUP(A284,away!$A$2:$E$405,3,FALSE)</f>
        <v>1.1087</v>
      </c>
      <c r="I284" s="10">
        <f>VLOOKUP(C284,away!$B$2:$E$405,3,FALSE)</f>
        <v>0.67649999999999999</v>
      </c>
      <c r="J284" s="10">
        <f>VLOOKUP(B284,home!$B$2:$E$405,4,FALSE)</f>
        <v>1.0523</v>
      </c>
      <c r="K284" s="12">
        <f t="shared" si="502"/>
        <v>1.3038368540799998</v>
      </c>
      <c r="L284" s="12">
        <f t="shared" si="503"/>
        <v>0.78926240926500002</v>
      </c>
      <c r="M284" s="13">
        <f t="shared" si="504"/>
        <v>0.12330439023221886</v>
      </c>
      <c r="N284" s="13">
        <f t="shared" si="505"/>
        <v>0.16076880825462889</v>
      </c>
      <c r="O284" s="13">
        <f t="shared" si="506"/>
        <v>9.7319520107632798E-2</v>
      </c>
      <c r="P284" s="13">
        <f t="shared" si="507"/>
        <v>0.12688877693771122</v>
      </c>
      <c r="Q284" s="13">
        <f t="shared" si="508"/>
        <v>0.10480814859445306</v>
      </c>
      <c r="R284" s="13">
        <f t="shared" si="509"/>
        <v>3.8405319454331933E-2</v>
      </c>
      <c r="S284" s="13">
        <f t="shared" si="510"/>
        <v>3.2644339918525438E-2</v>
      </c>
      <c r="T284" s="13">
        <f t="shared" si="511"/>
        <v>8.2721131870262143E-2</v>
      </c>
      <c r="U284" s="13">
        <f t="shared" si="512"/>
        <v>5.0074270897273558E-2</v>
      </c>
      <c r="V284" s="13">
        <f t="shared" si="513"/>
        <v>3.7325879822009771E-3</v>
      </c>
      <c r="W284" s="13">
        <f t="shared" si="514"/>
        <v>4.5550908915113611E-2</v>
      </c>
      <c r="X284" s="13">
        <f t="shared" si="515"/>
        <v>3.5951620114553134E-2</v>
      </c>
      <c r="Y284" s="13">
        <f t="shared" si="516"/>
        <v>1.418763115429612E-2</v>
      </c>
      <c r="Z284" s="13">
        <f t="shared" si="517"/>
        <v>1.0103958320372667E-2</v>
      </c>
      <c r="AA284" s="13">
        <f t="shared" si="518"/>
        <v>1.3173913230190137E-2</v>
      </c>
      <c r="AB284" s="13">
        <f t="shared" si="519"/>
        <v>8.5883167909870019E-3</v>
      </c>
      <c r="AC284" s="13">
        <f t="shared" si="520"/>
        <v>2.400682586108183E-4</v>
      </c>
      <c r="AD284" s="13">
        <f t="shared" si="521"/>
        <v>1.4847738445091584E-2</v>
      </c>
      <c r="AE284" s="13">
        <f t="shared" si="522"/>
        <v>1.1718761817309549E-2</v>
      </c>
      <c r="AF284" s="13">
        <f t="shared" si="523"/>
        <v>4.6245890927662115E-3</v>
      </c>
      <c r="AG284" s="13">
        <f t="shared" si="524"/>
        <v>1.2166714430724339E-3</v>
      </c>
      <c r="AH284" s="13">
        <f t="shared" si="525"/>
        <v>1.993668621762618E-3</v>
      </c>
      <c r="AI284" s="13">
        <f t="shared" si="526"/>
        <v>2.5994186238769809E-3</v>
      </c>
      <c r="AJ284" s="13">
        <f t="shared" si="527"/>
        <v>1.6946089004963632E-3</v>
      </c>
      <c r="AK284" s="13">
        <f t="shared" si="528"/>
        <v>7.3649784590638185E-4</v>
      </c>
      <c r="AL284" s="13">
        <f t="shared" si="529"/>
        <v>9.8818761146538092E-6</v>
      </c>
      <c r="AM284" s="13">
        <f t="shared" si="530"/>
        <v>3.8718057168901743E-3</v>
      </c>
      <c r="AN284" s="13">
        <f t="shared" si="531"/>
        <v>3.0558707083187396E-3</v>
      </c>
      <c r="AO284" s="13">
        <f t="shared" si="532"/>
        <v>1.205941938824995E-3</v>
      </c>
      <c r="AP284" s="13">
        <f t="shared" si="533"/>
        <v>3.1726821335690701E-4</v>
      </c>
      <c r="AQ284" s="13">
        <f t="shared" si="534"/>
        <v>6.2601968614318601E-5</v>
      </c>
      <c r="AR284" s="13">
        <f t="shared" si="535"/>
        <v>3.147055399376794E-4</v>
      </c>
      <c r="AS284" s="13">
        <f t="shared" si="536"/>
        <v>4.1032468115389159E-4</v>
      </c>
      <c r="AT284" s="13">
        <f t="shared" si="537"/>
        <v>2.674982207135346E-4</v>
      </c>
      <c r="AU284" s="13">
        <f t="shared" si="538"/>
        <v>1.162580128557108E-4</v>
      </c>
      <c r="AV284" s="13">
        <f t="shared" si="539"/>
        <v>3.7895370435845527E-5</v>
      </c>
      <c r="AW284" s="13">
        <f t="shared" si="540"/>
        <v>2.8247601360001529E-7</v>
      </c>
      <c r="AX284" s="13">
        <f t="shared" si="541"/>
        <v>8.4136716425317333E-4</v>
      </c>
      <c r="AY284" s="13">
        <f t="shared" si="542"/>
        <v>6.640594751349206E-4</v>
      </c>
      <c r="AZ284" s="13">
        <f t="shared" si="543"/>
        <v>2.620585906201194E-4</v>
      </c>
      <c r="BA284" s="13">
        <f t="shared" si="544"/>
        <v>6.8944331533808594E-5</v>
      </c>
      <c r="BB284" s="13">
        <f t="shared" si="545"/>
        <v>1.3603792302884669E-5</v>
      </c>
      <c r="BC284" s="13">
        <f t="shared" si="546"/>
        <v>2.1473923776230844E-6</v>
      </c>
      <c r="BD284" s="13">
        <f t="shared" si="547"/>
        <v>4.1397542110042569E-5</v>
      </c>
      <c r="BE284" s="13">
        <f t="shared" si="548"/>
        <v>5.3975641071402219E-5</v>
      </c>
      <c r="BF284" s="13">
        <f t="shared" si="549"/>
        <v>3.518771502574416E-5</v>
      </c>
      <c r="BG284" s="13">
        <f t="shared" si="550"/>
        <v>1.5293013220476601E-5</v>
      </c>
      <c r="BH284" s="13">
        <f t="shared" si="551"/>
        <v>4.9848985616975144E-6</v>
      </c>
      <c r="BI284" s="13">
        <f t="shared" si="552"/>
        <v>1.2998988917183199E-6</v>
      </c>
      <c r="BJ284" s="14">
        <f t="shared" si="553"/>
        <v>0.48676167899377432</v>
      </c>
      <c r="BK284" s="14">
        <f t="shared" si="554"/>
        <v>0.28748410468051694</v>
      </c>
      <c r="BL284" s="14">
        <f t="shared" si="555"/>
        <v>0.21588435500643557</v>
      </c>
      <c r="BM284" s="14">
        <f t="shared" si="556"/>
        <v>0.34807535642100135</v>
      </c>
      <c r="BN284" s="14">
        <f t="shared" si="557"/>
        <v>0.65149496358097669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1.2464</v>
      </c>
      <c r="F285" s="10">
        <f>VLOOKUP(B285,home!$B$2:$E$405,3,FALSE)</f>
        <v>1.3371999999999999</v>
      </c>
      <c r="G285" s="10">
        <f>VLOOKUP(C285,away!$B$2:$E$405,4,FALSE)</f>
        <v>1.0210999999999999</v>
      </c>
      <c r="H285" s="10">
        <f>VLOOKUP(A285,away!$A$2:$E$405,3,FALSE)</f>
        <v>1.1087</v>
      </c>
      <c r="I285" s="10">
        <f>VLOOKUP(C285,away!$B$2:$E$405,3,FALSE)</f>
        <v>1.0659000000000001</v>
      </c>
      <c r="J285" s="10">
        <f>VLOOKUP(B285,home!$B$2:$E$405,4,FALSE)</f>
        <v>0.45100000000000001</v>
      </c>
      <c r="K285" s="12">
        <f t="shared" si="502"/>
        <v>1.7018531562879997</v>
      </c>
      <c r="L285" s="12">
        <f t="shared" si="503"/>
        <v>0.5329752618300001</v>
      </c>
      <c r="M285" s="13">
        <f t="shared" si="504"/>
        <v>0.10701048933914642</v>
      </c>
      <c r="N285" s="13">
        <f t="shared" si="505"/>
        <v>0.18211613903774965</v>
      </c>
      <c r="O285" s="13">
        <f t="shared" si="506"/>
        <v>5.7033943574087989E-2</v>
      </c>
      <c r="P285" s="13">
        <f t="shared" si="507"/>
        <v>9.7063396887113323E-2</v>
      </c>
      <c r="Q285" s="13">
        <f t="shared" si="508"/>
        <v>0.15496746301618927</v>
      </c>
      <c r="R285" s="13">
        <f t="shared" si="509"/>
        <v>1.5198840504798498E-2</v>
      </c>
      <c r="S285" s="13">
        <f t="shared" si="510"/>
        <v>2.2010232532921416E-2</v>
      </c>
      <c r="T285" s="13">
        <f t="shared" si="511"/>
        <v>8.2593824176184327E-2</v>
      </c>
      <c r="U285" s="13">
        <f t="shared" si="512"/>
        <v>2.5866194685009218E-2</v>
      </c>
      <c r="V285" s="13">
        <f t="shared" si="513"/>
        <v>2.2182539187555602E-3</v>
      </c>
      <c r="W285" s="13">
        <f t="shared" si="514"/>
        <v>8.7910622018681842E-2</v>
      </c>
      <c r="X285" s="13">
        <f t="shared" si="515"/>
        <v>4.6854186788045121E-2</v>
      </c>
      <c r="Y285" s="13">
        <f t="shared" si="516"/>
        <v>1.2486061235595038E-2</v>
      </c>
      <c r="Z285" s="13">
        <f t="shared" si="517"/>
        <v>2.7002019991857972E-3</v>
      </c>
      <c r="AA285" s="13">
        <f t="shared" si="518"/>
        <v>4.5953472949295153E-3</v>
      </c>
      <c r="AB285" s="13">
        <f t="shared" si="519"/>
        <v>3.9103031490576598E-3</v>
      </c>
      <c r="AC285" s="13">
        <f t="shared" si="520"/>
        <v>1.2575359541985135E-4</v>
      </c>
      <c r="AD285" s="13">
        <f t="shared" si="521"/>
        <v>3.7402742388433746E-2</v>
      </c>
      <c r="AE285" s="13">
        <f t="shared" si="522"/>
        <v>1.9934736417635514E-2</v>
      </c>
      <c r="AF285" s="13">
        <f t="shared" si="523"/>
        <v>5.3123606808506635E-3</v>
      </c>
      <c r="AG285" s="13">
        <f t="shared" si="524"/>
        <v>9.4378560827059334E-4</v>
      </c>
      <c r="AH285" s="13">
        <f t="shared" si="525"/>
        <v>3.5978521687748494E-4</v>
      </c>
      <c r="AI285" s="13">
        <f t="shared" si="526"/>
        <v>6.1230160692871019E-4</v>
      </c>
      <c r="AJ285" s="13">
        <f t="shared" si="527"/>
        <v>5.2102371117591993E-4</v>
      </c>
      <c r="AK285" s="13">
        <f t="shared" si="528"/>
        <v>2.9556861578854208E-4</v>
      </c>
      <c r="AL285" s="13">
        <f t="shared" si="529"/>
        <v>4.5625699751859053E-6</v>
      </c>
      <c r="AM285" s="13">
        <f t="shared" si="530"/>
        <v>1.2730795037516594E-2</v>
      </c>
      <c r="AN285" s="13">
        <f t="shared" si="531"/>
        <v>6.7851988184244724E-3</v>
      </c>
      <c r="AO285" s="13">
        <f t="shared" si="532"/>
        <v>1.8081715584091951E-3</v>
      </c>
      <c r="AP285" s="13">
        <f t="shared" si="533"/>
        <v>3.2123690325890005E-4</v>
      </c>
      <c r="AQ285" s="13">
        <f t="shared" si="534"/>
        <v>4.2802830655967663E-5</v>
      </c>
      <c r="AR285" s="13">
        <f t="shared" si="535"/>
        <v>3.8351324033568199E-5</v>
      </c>
      <c r="AS285" s="13">
        <f t="shared" si="536"/>
        <v>6.5268321854351844E-5</v>
      </c>
      <c r="AT285" s="13">
        <f t="shared" si="537"/>
        <v>5.553854977672488E-5</v>
      </c>
      <c r="AU285" s="13">
        <f t="shared" si="538"/>
        <v>3.1506152077725799E-5</v>
      </c>
      <c r="AV285" s="13">
        <f t="shared" si="539"/>
        <v>1.3404711088991838E-5</v>
      </c>
      <c r="AW285" s="13">
        <f t="shared" si="540"/>
        <v>1.1495719901998273E-7</v>
      </c>
      <c r="AX285" s="13">
        <f t="shared" si="541"/>
        <v>3.6109906194422008E-3</v>
      </c>
      <c r="AY285" s="13">
        <f t="shared" si="542"/>
        <v>1.9245686708628811E-3</v>
      </c>
      <c r="AZ285" s="13">
        <f t="shared" si="543"/>
        <v>5.1287374563147969E-4</v>
      </c>
      <c r="BA285" s="13">
        <f t="shared" si="544"/>
        <v>9.1116339621223586E-5</v>
      </c>
      <c r="BB285" s="13">
        <f t="shared" si="545"/>
        <v>1.2140688741653212E-5</v>
      </c>
      <c r="BC285" s="13">
        <f t="shared" si="546"/>
        <v>1.2941373521758315E-6</v>
      </c>
      <c r="BD285" s="13">
        <f t="shared" si="547"/>
        <v>3.4067178280530287E-6</v>
      </c>
      <c r="BE285" s="13">
        <f t="shared" si="548"/>
        <v>5.7977334882546451E-6</v>
      </c>
      <c r="BF285" s="13">
        <f t="shared" si="549"/>
        <v>4.9334455181514031E-6</v>
      </c>
      <c r="BG285" s="13">
        <f t="shared" si="550"/>
        <v>2.7986666088136162E-6</v>
      </c>
      <c r="BH285" s="13">
        <f t="shared" si="551"/>
        <v>1.1907299004018211E-6</v>
      </c>
      <c r="BI285" s="13">
        <f t="shared" si="552"/>
        <v>4.0528948785706726E-7</v>
      </c>
      <c r="BJ285" s="14">
        <f t="shared" si="553"/>
        <v>0.65836311071755249</v>
      </c>
      <c r="BK285" s="14">
        <f t="shared" si="554"/>
        <v>0.23035725751419464</v>
      </c>
      <c r="BL285" s="14">
        <f t="shared" si="555"/>
        <v>0.10861591000031642</v>
      </c>
      <c r="BM285" s="14">
        <f t="shared" si="556"/>
        <v>0.38472175415850024</v>
      </c>
      <c r="BN285" s="14">
        <f t="shared" si="557"/>
        <v>0.61339027235908505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1.3654999999999999</v>
      </c>
      <c r="F286" s="10">
        <f>VLOOKUP(B286,home!$B$2:$E$405,3,FALSE)</f>
        <v>0.97640000000000005</v>
      </c>
      <c r="G286" s="10">
        <f>VLOOKUP(C286,away!$B$2:$E$405,4,FALSE)</f>
        <v>1.0741000000000001</v>
      </c>
      <c r="H286" s="10">
        <f>VLOOKUP(A286,away!$A$2:$E$405,3,FALSE)</f>
        <v>1.2</v>
      </c>
      <c r="I286" s="10">
        <f>VLOOKUP(C286,away!$B$2:$E$405,3,FALSE)</f>
        <v>1.2222</v>
      </c>
      <c r="J286" s="10">
        <f>VLOOKUP(B286,home!$B$2:$E$405,4,FALSE)</f>
        <v>1.1111</v>
      </c>
      <c r="K286" s="12">
        <f t="shared" si="502"/>
        <v>1.43206981822</v>
      </c>
      <c r="L286" s="12">
        <f t="shared" si="503"/>
        <v>1.6295837039999999</v>
      </c>
      <c r="M286" s="13">
        <f t="shared" si="504"/>
        <v>4.681022943744418E-2</v>
      </c>
      <c r="N286" s="13">
        <f t="shared" si="505"/>
        <v>6.7035516761317179E-2</v>
      </c>
      <c r="O286" s="13">
        <f t="shared" si="506"/>
        <v>7.6281187071760112E-2</v>
      </c>
      <c r="P286" s="13">
        <f t="shared" si="507"/>
        <v>0.10923998570346133</v>
      </c>
      <c r="Q286" s="13">
        <f t="shared" si="508"/>
        <v>4.7999770151331639E-2</v>
      </c>
      <c r="R286" s="13">
        <f t="shared" si="509"/>
        <v>6.2153289686957887E-2</v>
      </c>
      <c r="S286" s="13">
        <f t="shared" si="510"/>
        <v>6.3732727973699915E-2</v>
      </c>
      <c r="T286" s="13">
        <f t="shared" si="511"/>
        <v>7.8219643234355637E-2</v>
      </c>
      <c r="U286" s="13">
        <f t="shared" si="512"/>
        <v>8.9007850263776778E-2</v>
      </c>
      <c r="V286" s="13">
        <f t="shared" si="513"/>
        <v>1.6525738014388506E-2</v>
      </c>
      <c r="W286" s="13">
        <f t="shared" si="514"/>
        <v>2.2913007371739774E-2</v>
      </c>
      <c r="X286" s="13">
        <f t="shared" si="515"/>
        <v>3.7338663422618996E-2</v>
      </c>
      <c r="Y286" s="13">
        <f t="shared" si="516"/>
        <v>3.0423238721320394E-2</v>
      </c>
      <c r="Z286" s="13">
        <f t="shared" si="517"/>
        <v>3.3761329341285944E-2</v>
      </c>
      <c r="AA286" s="13">
        <f t="shared" si="518"/>
        <v>4.8348580772640919E-2</v>
      </c>
      <c r="AB286" s="13">
        <f t="shared" si="519"/>
        <v>3.4619271639135439E-2</v>
      </c>
      <c r="AC286" s="13">
        <f t="shared" si="520"/>
        <v>2.4103590792631377E-3</v>
      </c>
      <c r="AD286" s="13">
        <f t="shared" si="521"/>
        <v>8.2032565754302199E-3</v>
      </c>
      <c r="AE286" s="13">
        <f t="shared" si="522"/>
        <v>1.336789323505193E-2</v>
      </c>
      <c r="AF286" s="13">
        <f t="shared" si="523"/>
        <v>1.0892050486326235E-2</v>
      </c>
      <c r="AG286" s="13">
        <f t="shared" si="524"/>
        <v>5.9165026585541692E-3</v>
      </c>
      <c r="AH286" s="13">
        <f t="shared" si="525"/>
        <v>1.375422802998416E-2</v>
      </c>
      <c r="AI286" s="13">
        <f t="shared" si="526"/>
        <v>1.9697014834655843E-2</v>
      </c>
      <c r="AJ286" s="13">
        <f t="shared" si="527"/>
        <v>1.4103750226871123E-2</v>
      </c>
      <c r="AK286" s="13">
        <f t="shared" si="528"/>
        <v>6.7325183412052072E-3</v>
      </c>
      <c r="AL286" s="13">
        <f t="shared" si="529"/>
        <v>2.2500004338649074E-4</v>
      </c>
      <c r="AM286" s="13">
        <f t="shared" si="530"/>
        <v>2.3495272305576746E-3</v>
      </c>
      <c r="AN286" s="13">
        <f t="shared" si="531"/>
        <v>3.8287512870210367E-3</v>
      </c>
      <c r="AO286" s="13">
        <f t="shared" si="532"/>
        <v>3.1196353519992543E-3</v>
      </c>
      <c r="AP286" s="13">
        <f t="shared" si="533"/>
        <v>1.6945689773467628E-3</v>
      </c>
      <c r="AQ286" s="13">
        <f t="shared" si="534"/>
        <v>6.9036049769705761E-4</v>
      </c>
      <c r="AR286" s="13">
        <f t="shared" si="535"/>
        <v>4.4827331717524387E-3</v>
      </c>
      <c r="AS286" s="13">
        <f t="shared" si="536"/>
        <v>6.4195868784002793E-3</v>
      </c>
      <c r="AT286" s="13">
        <f t="shared" si="537"/>
        <v>4.5966483069990937E-3</v>
      </c>
      <c r="AU286" s="13">
        <f t="shared" si="538"/>
        <v>2.194240435141822E-3</v>
      </c>
      <c r="AV286" s="13">
        <f t="shared" si="539"/>
        <v>7.8557637527113021E-4</v>
      </c>
      <c r="AW286" s="13">
        <f t="shared" si="540"/>
        <v>1.458548805476202E-5</v>
      </c>
      <c r="AX286" s="13">
        <f t="shared" si="541"/>
        <v>5.6078117232794455E-4</v>
      </c>
      <c r="AY286" s="13">
        <f t="shared" si="542"/>
        <v>9.1383985993563415E-4</v>
      </c>
      <c r="AZ286" s="13">
        <f t="shared" si="543"/>
        <v>7.4458927190837595E-4</v>
      </c>
      <c r="BA286" s="13">
        <f t="shared" si="544"/>
        <v>4.0445684789170485E-4</v>
      </c>
      <c r="BB286" s="13">
        <f t="shared" si="545"/>
        <v>1.6477407207388225E-4</v>
      </c>
      <c r="BC286" s="13">
        <f t="shared" si="546"/>
        <v>5.3702628538663962E-5</v>
      </c>
      <c r="BD286" s="13">
        <f t="shared" si="547"/>
        <v>1.2174981543446677E-3</v>
      </c>
      <c r="BE286" s="13">
        <f t="shared" si="548"/>
        <v>1.7435423605755538E-3</v>
      </c>
      <c r="BF286" s="13">
        <f t="shared" si="549"/>
        <v>1.2484371956841519E-3</v>
      </c>
      <c r="BG286" s="13">
        <f t="shared" si="550"/>
        <v>5.9594974262749685E-4</v>
      </c>
      <c r="BH286" s="13">
        <f t="shared" si="551"/>
        <v>2.1336040989820368E-4</v>
      </c>
      <c r="BI286" s="13">
        <f t="shared" si="552"/>
        <v>6.1109400683653046E-5</v>
      </c>
      <c r="BJ286" s="14">
        <f t="shared" si="553"/>
        <v>0.33683452981534423</v>
      </c>
      <c r="BK286" s="14">
        <f t="shared" si="554"/>
        <v>0.23985788011157916</v>
      </c>
      <c r="BL286" s="14">
        <f t="shared" si="555"/>
        <v>0.38825637329836599</v>
      </c>
      <c r="BM286" s="14">
        <f t="shared" si="556"/>
        <v>0.58829087938242175</v>
      </c>
      <c r="BN286" s="14">
        <f t="shared" si="557"/>
        <v>0.40951997881227231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1.3654999999999999</v>
      </c>
      <c r="F287" s="10">
        <f>VLOOKUP(B287,home!$B$2:$E$405,3,FALSE)</f>
        <v>1.2554000000000001</v>
      </c>
      <c r="G287" s="10">
        <f>VLOOKUP(C287,away!$B$2:$E$405,4,FALSE)</f>
        <v>1.5169999999999999</v>
      </c>
      <c r="H287" s="10">
        <f>VLOOKUP(A287,away!$A$2:$E$405,3,FALSE)</f>
        <v>1.2</v>
      </c>
      <c r="I287" s="10">
        <f>VLOOKUP(C287,away!$B$2:$E$405,3,FALSE)</f>
        <v>0.65480000000000005</v>
      </c>
      <c r="J287" s="10">
        <f>VLOOKUP(B287,home!$B$2:$E$405,4,FALSE)</f>
        <v>0.65480000000000005</v>
      </c>
      <c r="K287" s="12">
        <f t="shared" si="502"/>
        <v>2.6005152778999996</v>
      </c>
      <c r="L287" s="12">
        <f t="shared" si="503"/>
        <v>0.51451564800000005</v>
      </c>
      <c r="M287" s="13">
        <f t="shared" si="504"/>
        <v>4.4377134723436316E-2</v>
      </c>
      <c r="N287" s="13">
        <f t="shared" si="505"/>
        <v>0.11540341683772272</v>
      </c>
      <c r="O287" s="13">
        <f t="shared" si="506"/>
        <v>2.2832730228612139E-2</v>
      </c>
      <c r="P287" s="13">
        <f t="shared" si="507"/>
        <v>5.9376863795675028E-2</v>
      </c>
      <c r="Q287" s="13">
        <f t="shared" si="508"/>
        <v>0.15005417430418003</v>
      </c>
      <c r="R287" s="13">
        <f t="shared" si="509"/>
        <v>5.8738984945917805E-3</v>
      </c>
      <c r="S287" s="13">
        <f t="shared" si="510"/>
        <v>1.9861647085724347E-2</v>
      </c>
      <c r="T287" s="13">
        <f t="shared" si="511"/>
        <v>7.7205220727220136E-2</v>
      </c>
      <c r="U287" s="13">
        <f t="shared" si="512"/>
        <v>1.5275162776019736E-2</v>
      </c>
      <c r="V287" s="13">
        <f t="shared" si="513"/>
        <v>2.9527776738491312E-3</v>
      </c>
      <c r="W287" s="13">
        <f t="shared" si="514"/>
        <v>0.13007272426356323</v>
      </c>
      <c r="X287" s="13">
        <f t="shared" si="515"/>
        <v>6.6924452011592556E-2</v>
      </c>
      <c r="Y287" s="13">
        <f t="shared" si="516"/>
        <v>1.7216838896894723E-2</v>
      </c>
      <c r="Z287" s="13">
        <f t="shared" si="517"/>
        <v>1.0074042300770381E-3</v>
      </c>
      <c r="AA287" s="13">
        <f t="shared" si="518"/>
        <v>2.6197700913364245E-3</v>
      </c>
      <c r="AB287" s="13">
        <f t="shared" si="519"/>
        <v>3.4063760735529251E-3</v>
      </c>
      <c r="AC287" s="13">
        <f t="shared" si="520"/>
        <v>2.4692710397441602E-4</v>
      </c>
      <c r="AD287" s="13">
        <f t="shared" si="521"/>
        <v>8.4564026671367559E-2</v>
      </c>
      <c r="AE287" s="13">
        <f t="shared" si="522"/>
        <v>4.3509514980307966E-2</v>
      </c>
      <c r="AF287" s="13">
        <f t="shared" si="523"/>
        <v>1.1193163147129429E-2</v>
      </c>
      <c r="AG287" s="13">
        <f t="shared" si="524"/>
        <v>1.9196858632716724E-3</v>
      </c>
      <c r="AH287" s="13">
        <f t="shared" si="525"/>
        <v>1.2958131005900712E-4</v>
      </c>
      <c r="AI287" s="13">
        <f t="shared" si="526"/>
        <v>3.3697817653874498E-4</v>
      </c>
      <c r="AJ287" s="13">
        <f t="shared" si="527"/>
        <v>4.3815844820394479E-4</v>
      </c>
      <c r="AK287" s="13">
        <f t="shared" si="528"/>
        <v>3.7981257956510466E-4</v>
      </c>
      <c r="AL287" s="13">
        <f t="shared" si="529"/>
        <v>1.3215595924814191E-5</v>
      </c>
      <c r="AM287" s="13">
        <f t="shared" si="530"/>
        <v>4.3982008663926854E-2</v>
      </c>
      <c r="AN287" s="13">
        <f t="shared" si="531"/>
        <v>2.2629431688061943E-2</v>
      </c>
      <c r="AO287" s="13">
        <f t="shared" si="532"/>
        <v>5.8215983544274612E-3</v>
      </c>
      <c r="AP287" s="13">
        <f t="shared" si="533"/>
        <v>9.9843448324132638E-4</v>
      </c>
      <c r="AQ287" s="13">
        <f t="shared" si="534"/>
        <v>1.2842754128261405E-4</v>
      </c>
      <c r="AR287" s="13">
        <f t="shared" si="535"/>
        <v>1.3334322342739799E-5</v>
      </c>
      <c r="AS287" s="13">
        <f t="shared" si="536"/>
        <v>3.4676108972738166E-5</v>
      </c>
      <c r="AT287" s="13">
        <f t="shared" si="537"/>
        <v>4.5087875580865438E-5</v>
      </c>
      <c r="AU287" s="13">
        <f t="shared" si="538"/>
        <v>3.9083903098698293E-5</v>
      </c>
      <c r="AV287" s="13">
        <f t="shared" si="539"/>
        <v>2.5409571782032021E-5</v>
      </c>
      <c r="AW287" s="13">
        <f t="shared" si="540"/>
        <v>4.9118177894534523E-7</v>
      </c>
      <c r="AX287" s="13">
        <f t="shared" si="541"/>
        <v>1.9062647580545319E-2</v>
      </c>
      <c r="AY287" s="13">
        <f t="shared" si="542"/>
        <v>9.8080304724999078E-3</v>
      </c>
      <c r="AZ287" s="13">
        <f t="shared" si="543"/>
        <v>2.523192577081018E-3</v>
      </c>
      <c r="BA287" s="13">
        <f t="shared" si="544"/>
        <v>4.3274068794187662E-4</v>
      </c>
      <c r="BB287" s="13">
        <f t="shared" si="545"/>
        <v>5.5662963868095117E-5</v>
      </c>
      <c r="BC287" s="13">
        <f t="shared" si="546"/>
        <v>5.7278931848387114E-6</v>
      </c>
      <c r="BD287" s="13">
        <f t="shared" si="547"/>
        <v>1.1434529168026067E-6</v>
      </c>
      <c r="BE287" s="13">
        <f t="shared" si="548"/>
        <v>2.9735667797044964E-6</v>
      </c>
      <c r="BF287" s="13">
        <f t="shared" si="549"/>
        <v>3.8664029202387231E-6</v>
      </c>
      <c r="BG287" s="13">
        <f t="shared" si="550"/>
        <v>3.3515466215326576E-6</v>
      </c>
      <c r="BH287" s="13">
        <f t="shared" si="551"/>
        <v>2.1789370484724514E-6</v>
      </c>
      <c r="BI287" s="13">
        <f t="shared" si="552"/>
        <v>1.1332718168269878E-6</v>
      </c>
      <c r="BJ287" s="14">
        <f t="shared" si="553"/>
        <v>0.80351112060931129</v>
      </c>
      <c r="BK287" s="14">
        <f t="shared" si="554"/>
        <v>0.13663659645108397</v>
      </c>
      <c r="BL287" s="14">
        <f t="shared" si="555"/>
        <v>5.1464707138360453E-2</v>
      </c>
      <c r="BM287" s="14">
        <f t="shared" si="556"/>
        <v>0.58489407075389377</v>
      </c>
      <c r="BN287" s="14">
        <f t="shared" si="557"/>
        <v>0.39791821838421798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1.8332999999999999</v>
      </c>
      <c r="F291" s="10">
        <f>VLOOKUP(B291,home!$B$2:$E$405,3,FALSE)</f>
        <v>0.64459999999999995</v>
      </c>
      <c r="G291" s="10">
        <f>VLOOKUP(C291,away!$B$2:$E$405,4,FALSE)</f>
        <v>0.89259999999999995</v>
      </c>
      <c r="H291" s="10">
        <f>VLOOKUP(A291,away!$A$2:$E$405,3,FALSE)</f>
        <v>1.256</v>
      </c>
      <c r="I291" s="10">
        <f>VLOOKUP(C291,away!$B$2:$E$405,3,FALSE)</f>
        <v>1.0133000000000001</v>
      </c>
      <c r="J291" s="10">
        <f>VLOOKUP(B291,home!$B$2:$E$405,4,FALSE)</f>
        <v>1.0857000000000001</v>
      </c>
      <c r="K291" s="12">
        <f t="shared" si="502"/>
        <v>1.0548257476679999</v>
      </c>
      <c r="L291" s="12">
        <f t="shared" si="503"/>
        <v>1.3817756013600002</v>
      </c>
      <c r="M291" s="13">
        <f t="shared" si="504"/>
        <v>8.7457584735310595E-2</v>
      </c>
      <c r="N291" s="13">
        <f t="shared" si="505"/>
        <v>9.2252512207661452E-2</v>
      </c>
      <c r="O291" s="13">
        <f t="shared" si="506"/>
        <v>0.12084675674112699</v>
      </c>
      <c r="P291" s="13">
        <f t="shared" si="507"/>
        <v>0.12747227053271218</v>
      </c>
      <c r="Q291" s="13">
        <f t="shared" si="508"/>
        <v>4.8655162581848883E-2</v>
      </c>
      <c r="R291" s="13">
        <f t="shared" si="509"/>
        <v>8.3491549984188215E-2</v>
      </c>
      <c r="S291" s="13">
        <f t="shared" si="510"/>
        <v>4.64487437080012E-2</v>
      </c>
      <c r="T291" s="13">
        <f t="shared" si="511"/>
        <v>6.7230516535802823E-2</v>
      </c>
      <c r="U291" s="13">
        <f t="shared" si="512"/>
        <v>8.8069036636031509E-2</v>
      </c>
      <c r="V291" s="13">
        <f t="shared" si="513"/>
        <v>7.5222836326515191E-3</v>
      </c>
      <c r="W291" s="13">
        <f t="shared" si="514"/>
        <v>1.7107572749435616E-2</v>
      </c>
      <c r="X291" s="13">
        <f t="shared" si="515"/>
        <v>2.363882662366135E-2</v>
      </c>
      <c r="Y291" s="13">
        <f t="shared" si="516"/>
        <v>1.6331776936677225E-2</v>
      </c>
      <c r="Z291" s="13">
        <f t="shared" si="517"/>
        <v>3.8455528895960066E-2</v>
      </c>
      <c r="AA291" s="13">
        <f t="shared" si="518"/>
        <v>4.0563882019649444E-2</v>
      </c>
      <c r="AB291" s="13">
        <f t="shared" si="519"/>
        <v>2.139391358984663E-2</v>
      </c>
      <c r="AC291" s="13">
        <f t="shared" si="520"/>
        <v>6.8524829575044492E-4</v>
      </c>
      <c r="AD291" s="13">
        <f t="shared" si="521"/>
        <v>4.5113770540520298E-3</v>
      </c>
      <c r="AE291" s="13">
        <f t="shared" si="522"/>
        <v>6.2337107418244508E-3</v>
      </c>
      <c r="AF291" s="13">
        <f t="shared" si="523"/>
        <v>4.3067947044943874E-3</v>
      </c>
      <c r="AG291" s="13">
        <f t="shared" si="524"/>
        <v>1.9836746142455988E-3</v>
      </c>
      <c r="AH291" s="13">
        <f t="shared" si="525"/>
        <v>1.3284227891458025E-2</v>
      </c>
      <c r="AI291" s="13">
        <f t="shared" si="526"/>
        <v>1.4012545617799308E-2</v>
      </c>
      <c r="AJ291" s="13">
        <f t="shared" si="527"/>
        <v>7.3903969540135544E-3</v>
      </c>
      <c r="AK291" s="13">
        <f t="shared" si="528"/>
        <v>2.5985269975268856E-3</v>
      </c>
      <c r="AL291" s="13">
        <f t="shared" si="529"/>
        <v>3.9950865966557328E-5</v>
      </c>
      <c r="AM291" s="13">
        <f t="shared" si="530"/>
        <v>9.5174333481053857E-4</v>
      </c>
      <c r="AN291" s="13">
        <f t="shared" si="531"/>
        <v>1.315095718798204E-3</v>
      </c>
      <c r="AO291" s="13">
        <f t="shared" si="532"/>
        <v>9.0858358884417527E-4</v>
      </c>
      <c r="AP291" s="13">
        <f t="shared" si="533"/>
        <v>4.1848621162032915E-4</v>
      </c>
      <c r="AQ291" s="13">
        <f t="shared" si="534"/>
        <v>1.4456350918063719E-4</v>
      </c>
      <c r="AR291" s="13">
        <f t="shared" si="535"/>
        <v>3.6711643966645356E-3</v>
      </c>
      <c r="AS291" s="13">
        <f t="shared" si="536"/>
        <v>3.87243872952381E-3</v>
      </c>
      <c r="AT291" s="13">
        <f t="shared" si="537"/>
        <v>2.0423740390842363E-3</v>
      </c>
      <c r="AU291" s="13">
        <f t="shared" si="538"/>
        <v>7.1811624093158076E-4</v>
      </c>
      <c r="AV291" s="13">
        <f t="shared" si="539"/>
        <v>1.8937187518829702E-4</v>
      </c>
      <c r="AW291" s="13">
        <f t="shared" si="540"/>
        <v>1.6174912450792593E-6</v>
      </c>
      <c r="AX291" s="13">
        <f t="shared" si="541"/>
        <v>1.6732056245492689E-4</v>
      </c>
      <c r="AY291" s="13">
        <f t="shared" si="542"/>
        <v>2.3119947080605009E-4</v>
      </c>
      <c r="AZ291" s="13">
        <f t="shared" si="543"/>
        <v>1.5973289390357187E-4</v>
      </c>
      <c r="BA291" s="13">
        <f t="shared" si="544"/>
        <v>7.3571671843527037E-5</v>
      </c>
      <c r="BB291" s="13">
        <f t="shared" si="545"/>
        <v>2.5414885276162551E-5</v>
      </c>
      <c r="BC291" s="13">
        <f t="shared" si="546"/>
        <v>7.0235336771929768E-6</v>
      </c>
      <c r="BD291" s="13">
        <f t="shared" si="547"/>
        <v>8.4545423198209492E-4</v>
      </c>
      <c r="BE291" s="13">
        <f t="shared" si="548"/>
        <v>8.9180689236958782E-4</v>
      </c>
      <c r="BF291" s="13">
        <f t="shared" si="549"/>
        <v>4.7035043600961298E-4</v>
      </c>
      <c r="BG291" s="13">
        <f t="shared" si="550"/>
        <v>1.6537925010993659E-4</v>
      </c>
      <c r="BH291" s="13">
        <f t="shared" si="551"/>
        <v>4.3611572786496747E-5</v>
      </c>
      <c r="BI291" s="13">
        <f t="shared" si="552"/>
        <v>9.2005219742987686E-6</v>
      </c>
      <c r="BJ291" s="14">
        <f t="shared" si="553"/>
        <v>0.28665466013091917</v>
      </c>
      <c r="BK291" s="14">
        <f t="shared" si="554"/>
        <v>0.26985728124119857</v>
      </c>
      <c r="BL291" s="14">
        <f t="shared" si="555"/>
        <v>0.40457010461826498</v>
      </c>
      <c r="BM291" s="14">
        <f t="shared" si="556"/>
        <v>0.43913215612393347</v>
      </c>
      <c r="BN291" s="14">
        <f t="shared" si="557"/>
        <v>0.56017583678284821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1.8332999999999999</v>
      </c>
      <c r="F292" s="10">
        <f>VLOOKUP(B292,home!$B$2:$E$405,3,FALSE)</f>
        <v>1.8</v>
      </c>
      <c r="G292" s="10">
        <f>VLOOKUP(C292,away!$B$2:$E$405,4,FALSE)</f>
        <v>1.1405000000000001</v>
      </c>
      <c r="H292" s="10">
        <f>VLOOKUP(A292,away!$A$2:$E$405,3,FALSE)</f>
        <v>1.256</v>
      </c>
      <c r="I292" s="10">
        <f>VLOOKUP(C292,away!$B$2:$E$405,3,FALSE)</f>
        <v>0.94089999999999996</v>
      </c>
      <c r="J292" s="10">
        <f>VLOOKUP(B292,home!$B$2:$E$405,4,FALSE)</f>
        <v>0.87580000000000002</v>
      </c>
      <c r="K292" s="12">
        <f t="shared" si="502"/>
        <v>3.7635815699999999</v>
      </c>
      <c r="L292" s="12">
        <f t="shared" si="503"/>
        <v>1.0349945163200001</v>
      </c>
      <c r="M292" s="13">
        <f t="shared" si="504"/>
        <v>8.2414738454176066E-3</v>
      </c>
      <c r="N292" s="13">
        <f t="shared" si="505"/>
        <v>3.1017459074250731E-2</v>
      </c>
      <c r="O292" s="13">
        <f t="shared" si="506"/>
        <v>8.5298802364019259E-3</v>
      </c>
      <c r="P292" s="13">
        <f t="shared" si="507"/>
        <v>3.210290005202953E-2</v>
      </c>
      <c r="Q292" s="13">
        <f t="shared" si="508"/>
        <v>5.8368368660039652E-2</v>
      </c>
      <c r="R292" s="13">
        <f t="shared" si="509"/>
        <v>4.4141896347711686E-3</v>
      </c>
      <c r="S292" s="13">
        <f t="shared" si="510"/>
        <v>3.1262496583776264E-2</v>
      </c>
      <c r="T292" s="13">
        <f t="shared" si="511"/>
        <v>6.0410941489685191E-2</v>
      </c>
      <c r="U292" s="13">
        <f t="shared" si="512"/>
        <v>1.6613162755909801E-2</v>
      </c>
      <c r="V292" s="13">
        <f t="shared" si="513"/>
        <v>1.353070824777175E-2</v>
      </c>
      <c r="W292" s="13">
        <f t="shared" si="514"/>
        <v>7.3224705519963615E-2</v>
      </c>
      <c r="X292" s="13">
        <f t="shared" si="515"/>
        <v>7.5787168672309183E-2</v>
      </c>
      <c r="Y292" s="13">
        <f t="shared" si="516"/>
        <v>3.9219651991629439E-2</v>
      </c>
      <c r="Z292" s="13">
        <f t="shared" si="517"/>
        <v>1.5228873553282481E-3</v>
      </c>
      <c r="AA292" s="13">
        <f t="shared" si="518"/>
        <v>5.7315107836994356E-3</v>
      </c>
      <c r="AB292" s="13">
        <f t="shared" si="519"/>
        <v>1.0785504176893725E-2</v>
      </c>
      <c r="AC292" s="13">
        <f t="shared" si="520"/>
        <v>3.2941238929074237E-3</v>
      </c>
      <c r="AD292" s="13">
        <f t="shared" si="521"/>
        <v>6.8896788040903087E-2</v>
      </c>
      <c r="AE292" s="13">
        <f t="shared" si="522"/>
        <v>7.1307797814396057E-2</v>
      </c>
      <c r="AF292" s="13">
        <f t="shared" si="523"/>
        <v>3.6901589854377595E-2</v>
      </c>
      <c r="AG292" s="13">
        <f t="shared" si="524"/>
        <v>1.2730981047590189E-2</v>
      </c>
      <c r="AH292" s="13">
        <f t="shared" si="525"/>
        <v>3.9404501543445101E-4</v>
      </c>
      <c r="AI292" s="13">
        <f t="shared" si="526"/>
        <v>1.4830205578394654E-3</v>
      </c>
      <c r="AJ292" s="13">
        <f t="shared" si="527"/>
        <v>2.7907344197078653E-3</v>
      </c>
      <c r="AK292" s="13">
        <f t="shared" si="528"/>
        <v>3.5010522095923892E-3</v>
      </c>
      <c r="AL292" s="13">
        <f t="shared" si="529"/>
        <v>5.1326222506576876E-4</v>
      </c>
      <c r="AM292" s="13">
        <f t="shared" si="530"/>
        <v>5.1859736340587832E-2</v>
      </c>
      <c r="AN292" s="13">
        <f t="shared" si="531"/>
        <v>5.367454273030943E-2</v>
      </c>
      <c r="AO292" s="13">
        <f t="shared" si="532"/>
        <v>2.7776428695926884E-2</v>
      </c>
      <c r="AP292" s="13">
        <f t="shared" si="533"/>
        <v>9.582817127745941E-3</v>
      </c>
      <c r="AQ292" s="13">
        <f t="shared" si="534"/>
        <v>2.4795407945286054E-3</v>
      </c>
      <c r="AR292" s="13">
        <f t="shared" si="535"/>
        <v>8.1566886031577356E-5</v>
      </c>
      <c r="AS292" s="13">
        <f t="shared" si="536"/>
        <v>3.0698362899073497E-4</v>
      </c>
      <c r="AT292" s="13">
        <f t="shared" si="537"/>
        <v>5.7767896418062389E-4</v>
      </c>
      <c r="AU292" s="13">
        <f t="shared" si="538"/>
        <v>7.2471396765562879E-4</v>
      </c>
      <c r="AV292" s="13">
        <f t="shared" si="539"/>
        <v>6.8188003304757514E-4</v>
      </c>
      <c r="AW292" s="13">
        <f t="shared" si="540"/>
        <v>5.5536202965721302E-5</v>
      </c>
      <c r="AX292" s="13">
        <f t="shared" si="541"/>
        <v>3.252972465274926E-2</v>
      </c>
      <c r="AY292" s="13">
        <f t="shared" si="542"/>
        <v>3.3668086632995003E-2</v>
      </c>
      <c r="AZ292" s="13">
        <f t="shared" si="543"/>
        <v>1.7423142520068255E-2</v>
      </c>
      <c r="BA292" s="13">
        <f t="shared" si="544"/>
        <v>6.0109523217774918E-3</v>
      </c>
      <c r="BB292" s="13">
        <f t="shared" si="545"/>
        <v>1.5553256727251692E-3</v>
      </c>
      <c r="BC292" s="13">
        <f t="shared" si="546"/>
        <v>3.2195070847245311E-4</v>
      </c>
      <c r="BD292" s="13">
        <f t="shared" si="547"/>
        <v>1.4070213292663488E-5</v>
      </c>
      <c r="BE292" s="13">
        <f t="shared" si="548"/>
        <v>5.2954395434237318E-5</v>
      </c>
      <c r="BF292" s="13">
        <f t="shared" si="549"/>
        <v>9.9649093353393857E-5</v>
      </c>
      <c r="BG292" s="13">
        <f t="shared" si="550"/>
        <v>1.250124970706809E-4</v>
      </c>
      <c r="BH292" s="13">
        <f t="shared" si="551"/>
        <v>1.176236824987234E-4</v>
      </c>
      <c r="BI292" s="13">
        <f t="shared" si="552"/>
        <v>8.8537264729545342E-5</v>
      </c>
      <c r="BJ292" s="14">
        <f t="shared" si="553"/>
        <v>0.76474770036303119</v>
      </c>
      <c r="BK292" s="14">
        <f t="shared" si="554"/>
        <v>0.12261305147996335</v>
      </c>
      <c r="BL292" s="14">
        <f t="shared" si="555"/>
        <v>5.7113770416535606E-2</v>
      </c>
      <c r="BM292" s="14">
        <f t="shared" si="556"/>
        <v>0.76971058768191836</v>
      </c>
      <c r="BN292" s="14">
        <f t="shared" si="557"/>
        <v>0.14267427150291059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1.8332999999999999</v>
      </c>
      <c r="F293" s="10">
        <f>VLOOKUP(B293,home!$B$2:$E$405,3,FALSE)</f>
        <v>0.69420000000000004</v>
      </c>
      <c r="G293" s="10">
        <f>VLOOKUP(C293,away!$B$2:$E$405,4,FALSE)</f>
        <v>0.79339999999999999</v>
      </c>
      <c r="H293" s="10">
        <f>VLOOKUP(A293,away!$A$2:$E$405,3,FALSE)</f>
        <v>1.256</v>
      </c>
      <c r="I293" s="10">
        <f>VLOOKUP(C293,away!$B$2:$E$405,3,FALSE)</f>
        <v>1.3752</v>
      </c>
      <c r="J293" s="10">
        <f>VLOOKUP(B293,home!$B$2:$E$405,4,FALSE)</f>
        <v>1.0133000000000001</v>
      </c>
      <c r="K293" s="12">
        <f t="shared" si="502"/>
        <v>1.0097418207240001</v>
      </c>
      <c r="L293" s="12">
        <f t="shared" si="503"/>
        <v>1.75022364096</v>
      </c>
      <c r="M293" s="13">
        <f t="shared" si="504"/>
        <v>6.3293954388487172E-2</v>
      </c>
      <c r="N293" s="13">
        <f t="shared" si="505"/>
        <v>6.3910552745052848E-2</v>
      </c>
      <c r="O293" s="13">
        <f t="shared" si="506"/>
        <v>0.11077857530057418</v>
      </c>
      <c r="P293" s="13">
        <f t="shared" si="507"/>
        <v>0.11185776032121253</v>
      </c>
      <c r="Q293" s="13">
        <f t="shared" si="508"/>
        <v>3.2266578946133453E-2</v>
      </c>
      <c r="R293" s="13">
        <f t="shared" si="509"/>
        <v>9.6943640701466272E-2</v>
      </c>
      <c r="S293" s="13">
        <f t="shared" si="510"/>
        <v>4.9420828043387835E-2</v>
      </c>
      <c r="T293" s="13">
        <f t="shared" si="511"/>
        <v>5.6473729284424963E-2</v>
      </c>
      <c r="U293" s="13">
        <f t="shared" si="512"/>
        <v>9.7888048269511835E-2</v>
      </c>
      <c r="V293" s="13">
        <f t="shared" si="513"/>
        <v>9.7044605278879727E-3</v>
      </c>
      <c r="W293" s="13">
        <f t="shared" si="514"/>
        <v>1.0860304724534496E-2</v>
      </c>
      <c r="X293" s="13">
        <f t="shared" si="515"/>
        <v>1.9007962076909857E-2</v>
      </c>
      <c r="Y293" s="13">
        <f t="shared" si="516"/>
        <v>1.663409229673939E-2</v>
      </c>
      <c r="Z293" s="13">
        <f t="shared" si="517"/>
        <v>5.6557683932146136E-2</v>
      </c>
      <c r="AA293" s="13">
        <f t="shared" si="518"/>
        <v>5.7108658749577761E-2</v>
      </c>
      <c r="AB293" s="13">
        <f t="shared" si="519"/>
        <v>2.8832500532452121E-2</v>
      </c>
      <c r="AC293" s="13">
        <f t="shared" si="520"/>
        <v>1.0719025520119524E-3</v>
      </c>
      <c r="AD293" s="13">
        <f t="shared" si="521"/>
        <v>2.7415259665422302E-3</v>
      </c>
      <c r="AE293" s="13">
        <f t="shared" si="522"/>
        <v>4.7982835589479248E-3</v>
      </c>
      <c r="AF293" s="13">
        <f t="shared" si="523"/>
        <v>4.1990346604501736E-3</v>
      </c>
      <c r="AG293" s="13">
        <f t="shared" si="524"/>
        <v>2.4497499106434476E-3</v>
      </c>
      <c r="AH293" s="13">
        <f t="shared" si="525"/>
        <v>2.4747148873996427E-2</v>
      </c>
      <c r="AI293" s="13">
        <f t="shared" si="526"/>
        <v>2.4988231161757041E-2</v>
      </c>
      <c r="AJ293" s="13">
        <f t="shared" si="527"/>
        <v>1.2615831014972373E-2</v>
      </c>
      <c r="AK293" s="13">
        <f t="shared" si="528"/>
        <v>4.2462440596681729E-3</v>
      </c>
      <c r="AL293" s="13">
        <f t="shared" si="529"/>
        <v>7.5773820681021087E-5</v>
      </c>
      <c r="AM293" s="13">
        <f t="shared" si="530"/>
        <v>5.536466842036952E-4</v>
      </c>
      <c r="AN293" s="13">
        <f t="shared" si="531"/>
        <v>9.6900551543242276E-4</v>
      </c>
      <c r="AO293" s="13">
        <f t="shared" si="532"/>
        <v>8.4798818066522848E-4</v>
      </c>
      <c r="AP293" s="13">
        <f t="shared" si="533"/>
        <v>4.9472298701831437E-4</v>
      </c>
      <c r="AQ293" s="13">
        <f t="shared" si="534"/>
        <v>2.1646896690145028E-4</v>
      </c>
      <c r="AR293" s="13">
        <f t="shared" si="535"/>
        <v>8.6626090011250254E-3</v>
      </c>
      <c r="AS293" s="13">
        <f t="shared" si="536"/>
        <v>8.7469985850160952E-3</v>
      </c>
      <c r="AT293" s="13">
        <f t="shared" si="537"/>
        <v>4.416105138552201E-3</v>
      </c>
      <c r="AU293" s="13">
        <f t="shared" si="538"/>
        <v>1.4863753477034379E-3</v>
      </c>
      <c r="AV293" s="13">
        <f t="shared" si="539"/>
        <v>3.7521383746733447E-4</v>
      </c>
      <c r="AW293" s="13">
        <f t="shared" si="540"/>
        <v>3.7198084338077682E-6</v>
      </c>
      <c r="AX293" s="13">
        <f t="shared" si="541"/>
        <v>9.3173368490940734E-5</v>
      </c>
      <c r="AY293" s="13">
        <f t="shared" si="542"/>
        <v>1.6307423224072205E-4</v>
      </c>
      <c r="AZ293" s="13">
        <f t="shared" si="543"/>
        <v>1.4270818824955661E-4</v>
      </c>
      <c r="BA293" s="13">
        <f t="shared" si="544"/>
        <v>8.3257081610981393E-5</v>
      </c>
      <c r="BB293" s="13">
        <f t="shared" si="545"/>
        <v>3.6429628128218932E-5</v>
      </c>
      <c r="BC293" s="13">
        <f t="shared" si="546"/>
        <v>1.2751999276278014E-5</v>
      </c>
      <c r="BD293" s="13">
        <f t="shared" si="547"/>
        <v>2.5269171776936537E-3</v>
      </c>
      <c r="BE293" s="13">
        <f t="shared" si="548"/>
        <v>2.5515339518231415E-3</v>
      </c>
      <c r="BF293" s="13">
        <f t="shared" si="549"/>
        <v>1.2881952690765009E-3</v>
      </c>
      <c r="BG293" s="13">
        <f t="shared" si="550"/>
        <v>4.3358154548178322E-4</v>
      </c>
      <c r="BH293" s="13">
        <f t="shared" si="551"/>
        <v>1.0945135479177539E-4</v>
      </c>
      <c r="BI293" s="13">
        <f t="shared" si="552"/>
        <v>2.2103522053631165E-5</v>
      </c>
      <c r="BJ293" s="14">
        <f t="shared" si="553"/>
        <v>0.21695504100259655</v>
      </c>
      <c r="BK293" s="14">
        <f t="shared" si="554"/>
        <v>0.23558775388590919</v>
      </c>
      <c r="BL293" s="14">
        <f t="shared" si="555"/>
        <v>0.48876796339476075</v>
      </c>
      <c r="BM293" s="14">
        <f t="shared" si="556"/>
        <v>0.51865802538867944</v>
      </c>
      <c r="BN293" s="14">
        <f t="shared" si="557"/>
        <v>0.47905106240292644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1.8332999999999999</v>
      </c>
      <c r="F294" s="10">
        <f>VLOOKUP(B294,home!$B$2:$E$405,3,FALSE)</f>
        <v>1.1900999999999999</v>
      </c>
      <c r="G294" s="10">
        <f>VLOOKUP(C294,away!$B$2:$E$405,4,FALSE)</f>
        <v>0.92730000000000001</v>
      </c>
      <c r="H294" s="10">
        <f>VLOOKUP(A294,away!$A$2:$E$405,3,FALSE)</f>
        <v>1.256</v>
      </c>
      <c r="I294" s="10">
        <f>VLOOKUP(C294,away!$B$2:$E$405,3,FALSE)</f>
        <v>0.63690000000000002</v>
      </c>
      <c r="J294" s="10">
        <f>VLOOKUP(B294,home!$B$2:$E$405,4,FALSE)</f>
        <v>1.2304999999999999</v>
      </c>
      <c r="K294" s="12">
        <f t="shared" si="502"/>
        <v>2.0231927190089998</v>
      </c>
      <c r="L294" s="12">
        <f t="shared" si="503"/>
        <v>0.98433404520000001</v>
      </c>
      <c r="M294" s="13">
        <f t="shared" si="504"/>
        <v>4.9413739584951495E-2</v>
      </c>
      <c r="N294" s="13">
        <f t="shared" si="505"/>
        <v>9.9973518147280657E-2</v>
      </c>
      <c r="O294" s="13">
        <f t="shared" si="506"/>
        <v>4.8639626174114665E-2</v>
      </c>
      <c r="P294" s="13">
        <f t="shared" si="507"/>
        <v>9.8407337530788369E-2</v>
      </c>
      <c r="Q294" s="13">
        <f t="shared" si="508"/>
        <v>0.10113284700464617</v>
      </c>
      <c r="R294" s="13">
        <f t="shared" si="509"/>
        <v>2.3938819994491045E-2</v>
      </c>
      <c r="S294" s="13">
        <f t="shared" si="510"/>
        <v>4.8994491012210734E-2</v>
      </c>
      <c r="T294" s="13">
        <f t="shared" si="511"/>
        <v>9.9548504394676066E-2</v>
      </c>
      <c r="U294" s="13">
        <f t="shared" si="512"/>
        <v>4.8432846314521341E-2</v>
      </c>
      <c r="V294" s="13">
        <f t="shared" si="513"/>
        <v>1.0841378339720178E-2</v>
      </c>
      <c r="W294" s="13">
        <f t="shared" si="514"/>
        <v>6.8203746570817098E-2</v>
      </c>
      <c r="X294" s="13">
        <f t="shared" si="515"/>
        <v>6.7135269759848015E-2</v>
      </c>
      <c r="Y294" s="13">
        <f t="shared" si="516"/>
        <v>3.3041765829152213E-2</v>
      </c>
      <c r="Z294" s="13">
        <f t="shared" si="517"/>
        <v>7.8545985074973384E-3</v>
      </c>
      <c r="AA294" s="13">
        <f t="shared" si="518"/>
        <v>1.589136651110757E-2</v>
      </c>
      <c r="AB294" s="13">
        <f t="shared" si="519"/>
        <v>1.6075648510188147E-2</v>
      </c>
      <c r="AC294" s="13">
        <f t="shared" si="520"/>
        <v>1.3494110981795732E-3</v>
      </c>
      <c r="AD294" s="13">
        <f t="shared" si="521"/>
        <v>3.4497330867803044E-2</v>
      </c>
      <c r="AE294" s="13">
        <f t="shared" si="522"/>
        <v>3.395689724170739E-2</v>
      </c>
      <c r="AF294" s="13">
        <f t="shared" si="523"/>
        <v>1.671246501218528E-2</v>
      </c>
      <c r="AG294" s="13">
        <f t="shared" si="524"/>
        <v>5.4835494302359353E-3</v>
      </c>
      <c r="AH294" s="13">
        <f t="shared" si="525"/>
        <v>1.9328871805766841E-3</v>
      </c>
      <c r="AI294" s="13">
        <f t="shared" si="526"/>
        <v>3.9106032704085813E-3</v>
      </c>
      <c r="AJ294" s="13">
        <f t="shared" si="527"/>
        <v>3.9559520318117125E-3</v>
      </c>
      <c r="AK294" s="13">
        <f t="shared" si="528"/>
        <v>2.6678844491701053E-3</v>
      </c>
      <c r="AL294" s="13">
        <f t="shared" si="529"/>
        <v>1.0749395169985454E-4</v>
      </c>
      <c r="AM294" s="13">
        <f t="shared" si="530"/>
        <v>1.3958949727396716E-2</v>
      </c>
      <c r="AN294" s="13">
        <f t="shared" si="531"/>
        <v>1.3740269451911844E-2</v>
      </c>
      <c r="AO294" s="13">
        <f t="shared" si="532"/>
        <v>6.762507505869186E-3</v>
      </c>
      <c r="AP294" s="13">
        <f t="shared" si="533"/>
        <v>2.2188554563158597E-3</v>
      </c>
      <c r="AQ294" s="13">
        <f t="shared" si="534"/>
        <v>5.4602374175737045E-4</v>
      </c>
      <c r="AR294" s="13">
        <f t="shared" si="535"/>
        <v>3.805213314744541E-4</v>
      </c>
      <c r="AS294" s="13">
        <f t="shared" si="536"/>
        <v>7.6986798726672565E-4</v>
      </c>
      <c r="AT294" s="13">
        <f t="shared" si="537"/>
        <v>7.7879565321807651E-4</v>
      </c>
      <c r="AU294" s="13">
        <f t="shared" si="538"/>
        <v>5.2521789839555676E-4</v>
      </c>
      <c r="AV294" s="13">
        <f t="shared" si="539"/>
        <v>2.6565425698177477E-4</v>
      </c>
      <c r="AW294" s="13">
        <f t="shared" si="540"/>
        <v>5.9464981446551078E-6</v>
      </c>
      <c r="AX294" s="13">
        <f t="shared" si="541"/>
        <v>4.7069409089136177E-3</v>
      </c>
      <c r="AY294" s="13">
        <f t="shared" si="542"/>
        <v>4.6332021853883057E-3</v>
      </c>
      <c r="AZ294" s="13">
        <f t="shared" si="543"/>
        <v>2.2803093246863753E-3</v>
      </c>
      <c r="BA294" s="13">
        <f t="shared" si="544"/>
        <v>7.4819536729194014E-4</v>
      </c>
      <c r="BB294" s="13">
        <f t="shared" si="545"/>
        <v>1.8411854312159378E-4</v>
      </c>
      <c r="BC294" s="13">
        <f t="shared" si="546"/>
        <v>3.624683006944181E-5</v>
      </c>
      <c r="BD294" s="13">
        <f t="shared" si="547"/>
        <v>6.242668358252323E-5</v>
      </c>
      <c r="BE294" s="13">
        <f t="shared" si="548"/>
        <v>1.2630121169603965E-4</v>
      </c>
      <c r="BF294" s="13">
        <f t="shared" si="549"/>
        <v>1.2776584595272091E-4</v>
      </c>
      <c r="BG294" s="13">
        <f t="shared" si="550"/>
        <v>8.6164976423190129E-5</v>
      </c>
      <c r="BH294" s="13">
        <f t="shared" si="551"/>
        <v>4.3582088233245102E-5</v>
      </c>
      <c r="BI294" s="13">
        <f t="shared" si="552"/>
        <v>1.7634992718541869E-5</v>
      </c>
      <c r="BJ294" s="14">
        <f t="shared" si="553"/>
        <v>0.60950151330107416</v>
      </c>
      <c r="BK294" s="14">
        <f t="shared" si="554"/>
        <v>0.21374705370293851</v>
      </c>
      <c r="BL294" s="14">
        <f t="shared" si="555"/>
        <v>0.16862956736233267</v>
      </c>
      <c r="BM294" s="14">
        <f t="shared" si="556"/>
        <v>0.57359958875032691</v>
      </c>
      <c r="BN294" s="14">
        <f t="shared" si="557"/>
        <v>0.4215058884362724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1.8332999999999999</v>
      </c>
      <c r="F295" s="10">
        <f>VLOOKUP(B295,home!$B$2:$E$405,3,FALSE)</f>
        <v>0.54549999999999998</v>
      </c>
      <c r="G295" s="10">
        <f>VLOOKUP(C295,away!$B$2:$E$405,4,FALSE)</f>
        <v>1.2545999999999999</v>
      </c>
      <c r="H295" s="10">
        <f>VLOOKUP(A295,away!$A$2:$E$405,3,FALSE)</f>
        <v>1.256</v>
      </c>
      <c r="I295" s="10">
        <f>VLOOKUP(C295,away!$B$2:$E$405,3,FALSE)</f>
        <v>0.63690000000000002</v>
      </c>
      <c r="J295" s="10">
        <f>VLOOKUP(B295,home!$B$2:$E$405,4,FALSE)</f>
        <v>1.4476</v>
      </c>
      <c r="K295" s="12">
        <f t="shared" si="502"/>
        <v>1.2546817371899999</v>
      </c>
      <c r="L295" s="12">
        <f t="shared" si="503"/>
        <v>1.15800240864</v>
      </c>
      <c r="M295" s="13">
        <f t="shared" si="504"/>
        <v>8.9574540477945983E-2</v>
      </c>
      <c r="N295" s="13">
        <f t="shared" si="505"/>
        <v>0.11238754005486522</v>
      </c>
      <c r="O295" s="13">
        <f t="shared" si="506"/>
        <v>0.10372753362628262</v>
      </c>
      <c r="P295" s="13">
        <f t="shared" si="507"/>
        <v>0.13014504208465838</v>
      </c>
      <c r="Q295" s="13">
        <f t="shared" si="508"/>
        <v>7.0505296997274508E-2</v>
      </c>
      <c r="R295" s="13">
        <f t="shared" si="509"/>
        <v>6.0058366890760953E-2</v>
      </c>
      <c r="S295" s="13">
        <f t="shared" si="510"/>
        <v>4.7272729195266504E-2</v>
      </c>
      <c r="T295" s="13">
        <f t="shared" si="511"/>
        <v>8.1645303744722439E-2</v>
      </c>
      <c r="U295" s="13">
        <f t="shared" si="512"/>
        <v>7.5354136103294306E-2</v>
      </c>
      <c r="V295" s="13">
        <f t="shared" si="513"/>
        <v>7.6315227987123219E-3</v>
      </c>
      <c r="W295" s="13">
        <f t="shared" si="514"/>
        <v>2.9487236172545755E-2</v>
      </c>
      <c r="X295" s="13">
        <f t="shared" si="515"/>
        <v>3.4146290511944517E-2</v>
      </c>
      <c r="Y295" s="13">
        <f t="shared" si="516"/>
        <v>1.9770743329476471E-2</v>
      </c>
      <c r="Z295" s="13">
        <f t="shared" si="517"/>
        <v>2.3182577839495337E-2</v>
      </c>
      <c r="AA295" s="13">
        <f t="shared" si="518"/>
        <v>2.9086757036200398E-2</v>
      </c>
      <c r="AB295" s="13">
        <f t="shared" si="519"/>
        <v>1.8247311423701687E-2</v>
      </c>
      <c r="AC295" s="13">
        <f t="shared" si="520"/>
        <v>6.9300164038587806E-4</v>
      </c>
      <c r="AD295" s="13">
        <f t="shared" si="521"/>
        <v>9.249274176475376E-3</v>
      </c>
      <c r="AE295" s="13">
        <f t="shared" si="522"/>
        <v>1.0710681774530236E-2</v>
      </c>
      <c r="AF295" s="13">
        <f t="shared" si="523"/>
        <v>6.2014976465412834E-3</v>
      </c>
      <c r="AG295" s="13">
        <f t="shared" si="524"/>
        <v>2.3937830706233657E-3</v>
      </c>
      <c r="AH295" s="13">
        <f t="shared" si="525"/>
        <v>6.7113702441549709E-3</v>
      </c>
      <c r="AI295" s="13">
        <f t="shared" si="526"/>
        <v>8.4206336768616313E-3</v>
      </c>
      <c r="AJ295" s="13">
        <f t="shared" si="527"/>
        <v>5.2826076449626847E-3</v>
      </c>
      <c r="AK295" s="13">
        <f t="shared" si="528"/>
        <v>2.2093304456249851E-3</v>
      </c>
      <c r="AL295" s="13">
        <f t="shared" si="529"/>
        <v>4.0275161746417498E-5</v>
      </c>
      <c r="AM295" s="13">
        <f t="shared" si="530"/>
        <v>2.320979078297346E-3</v>
      </c>
      <c r="AN295" s="13">
        <f t="shared" si="531"/>
        <v>2.6876993630713737E-3</v>
      </c>
      <c r="AO295" s="13">
        <f t="shared" si="532"/>
        <v>1.5561811680684227E-3</v>
      </c>
      <c r="AP295" s="13">
        <f t="shared" si="533"/>
        <v>6.0068718030114742E-4</v>
      </c>
      <c r="AQ295" s="13">
        <f t="shared" si="534"/>
        <v>1.7389930040697462E-4</v>
      </c>
      <c r="AR295" s="13">
        <f t="shared" si="535"/>
        <v>1.5543565816012557E-3</v>
      </c>
      <c r="AS295" s="13">
        <f t="shared" si="536"/>
        <v>1.950222816016173E-3</v>
      </c>
      <c r="AT295" s="13">
        <f t="shared" si="537"/>
        <v>1.2234544753533729E-3</v>
      </c>
      <c r="AU295" s="13">
        <f t="shared" si="538"/>
        <v>5.1168199550308334E-4</v>
      </c>
      <c r="AV295" s="13">
        <f t="shared" si="539"/>
        <v>1.6049951375166354E-4</v>
      </c>
      <c r="AW295" s="13">
        <f t="shared" si="540"/>
        <v>1.6254657829253722E-6</v>
      </c>
      <c r="AX295" s="13">
        <f t="shared" si="541"/>
        <v>4.853483436566263E-4</v>
      </c>
      <c r="AY295" s="13">
        <f t="shared" si="542"/>
        <v>5.6203455098380773E-4</v>
      </c>
      <c r="AZ295" s="13">
        <f t="shared" si="543"/>
        <v>3.2541868188907516E-4</v>
      </c>
      <c r="BA295" s="13">
        <f t="shared" si="544"/>
        <v>1.2561187248133433E-4</v>
      </c>
      <c r="BB295" s="13">
        <f t="shared" si="545"/>
        <v>3.6364712721791415E-5</v>
      </c>
      <c r="BC295" s="13">
        <f t="shared" si="546"/>
        <v>8.4220849842672194E-6</v>
      </c>
      <c r="BD295" s="13">
        <f t="shared" si="547"/>
        <v>2.9999144422994899E-4</v>
      </c>
      <c r="BE295" s="13">
        <f t="shared" si="548"/>
        <v>3.7639378638856927E-4</v>
      </c>
      <c r="BF295" s="13">
        <f t="shared" si="549"/>
        <v>2.3612720488676596E-4</v>
      </c>
      <c r="BG295" s="13">
        <f t="shared" si="550"/>
        <v>9.8754830541715531E-5</v>
      </c>
      <c r="BH295" s="13">
        <f t="shared" si="551"/>
        <v>3.0976470584995914E-5</v>
      </c>
      <c r="BI295" s="13">
        <f t="shared" si="552"/>
        <v>7.7731223851195218E-6</v>
      </c>
      <c r="BJ295" s="14">
        <f t="shared" si="553"/>
        <v>0.38538029381586125</v>
      </c>
      <c r="BK295" s="14">
        <f t="shared" si="554"/>
        <v>0.27591914590969929</v>
      </c>
      <c r="BL295" s="14">
        <f t="shared" si="555"/>
        <v>0.31554827933308699</v>
      </c>
      <c r="BM295" s="14">
        <f t="shared" si="556"/>
        <v>0.43307156768115435</v>
      </c>
      <c r="BN295" s="14">
        <f t="shared" si="557"/>
        <v>0.56639832013178759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1.6092</v>
      </c>
      <c r="F296" s="10">
        <f>VLOOKUP(B296,home!$B$2:$E$405,3,FALSE)</f>
        <v>1.4914000000000001</v>
      </c>
      <c r="G296" s="10">
        <f>VLOOKUP(C296,away!$B$2:$E$405,4,FALSE)</f>
        <v>0.31069999999999998</v>
      </c>
      <c r="H296" s="10">
        <f>VLOOKUP(A296,away!$A$2:$E$405,3,FALSE)</f>
        <v>1.1609</v>
      </c>
      <c r="I296" s="10">
        <f>VLOOKUP(C296,away!$B$2:$E$405,3,FALSE)</f>
        <v>0.64610000000000001</v>
      </c>
      <c r="J296" s="10">
        <f>VLOOKUP(B296,home!$B$2:$E$405,4,FALSE)</f>
        <v>0.51680000000000004</v>
      </c>
      <c r="K296" s="12">
        <f t="shared" si="502"/>
        <v>0.74566784541599995</v>
      </c>
      <c r="L296" s="12">
        <f t="shared" si="503"/>
        <v>0.38762971083200004</v>
      </c>
      <c r="M296" s="13">
        <f t="shared" si="504"/>
        <v>0.32196979047228624</v>
      </c>
      <c r="N296" s="13">
        <f t="shared" si="505"/>
        <v>0.24008251995051061</v>
      </c>
      <c r="O296" s="13">
        <f t="shared" si="506"/>
        <v>0.12480505677741194</v>
      </c>
      <c r="P296" s="13">
        <f t="shared" si="507"/>
        <v>9.3063117784234303E-2</v>
      </c>
      <c r="Q296" s="13">
        <f t="shared" si="508"/>
        <v>8.951090768677053E-2</v>
      </c>
      <c r="R296" s="13">
        <f t="shared" si="509"/>
        <v>2.4189074034499769E-2</v>
      </c>
      <c r="S296" s="13">
        <f t="shared" si="510"/>
        <v>6.7248109512216383E-3</v>
      </c>
      <c r="T296" s="13">
        <f t="shared" si="511"/>
        <v>3.4697087262932705E-2</v>
      </c>
      <c r="U296" s="13">
        <f t="shared" si="512"/>
        <v>1.8037014717913552E-2</v>
      </c>
      <c r="V296" s="13">
        <f t="shared" si="513"/>
        <v>2.1597328974809764E-4</v>
      </c>
      <c r="W296" s="13">
        <f t="shared" si="514"/>
        <v>2.2248468558674888E-2</v>
      </c>
      <c r="X296" s="13">
        <f t="shared" si="515"/>
        <v>8.6241674338539895E-3</v>
      </c>
      <c r="Y296" s="13">
        <f t="shared" si="516"/>
        <v>1.6714917642757872E-3</v>
      </c>
      <c r="Z296" s="13">
        <f t="shared" si="517"/>
        <v>3.1254679244289954E-3</v>
      </c>
      <c r="AA296" s="13">
        <f t="shared" si="518"/>
        <v>2.3305609331257865E-3</v>
      </c>
      <c r="AB296" s="13">
        <f t="shared" si="519"/>
        <v>8.6891217480730362E-4</v>
      </c>
      <c r="AC296" s="13">
        <f t="shared" si="520"/>
        <v>3.9015981267592357E-6</v>
      </c>
      <c r="AD296" s="13">
        <f t="shared" si="521"/>
        <v>4.1474919034881798E-3</v>
      </c>
      <c r="AE296" s="13">
        <f t="shared" si="522"/>
        <v>1.6076910872271843E-3</v>
      </c>
      <c r="AF296" s="13">
        <f t="shared" si="523"/>
        <v>3.1159441562452861E-4</v>
      </c>
      <c r="AG296" s="13">
        <f t="shared" si="524"/>
        <v>4.0261084408467357E-5</v>
      </c>
      <c r="AH296" s="13">
        <f t="shared" si="525"/>
        <v>3.0288105694027564E-4</v>
      </c>
      <c r="AI296" s="13">
        <f t="shared" si="526"/>
        <v>2.2584866514597612E-4</v>
      </c>
      <c r="AJ296" s="13">
        <f t="shared" si="527"/>
        <v>8.420404376473982E-5</v>
      </c>
      <c r="AK296" s="13">
        <f t="shared" si="528"/>
        <v>2.0929415963122707E-5</v>
      </c>
      <c r="AL296" s="13">
        <f t="shared" si="529"/>
        <v>4.5109186856907509E-8</v>
      </c>
      <c r="AM296" s="13">
        <f t="shared" si="530"/>
        <v>6.1853027031086717E-4</v>
      </c>
      <c r="AN296" s="13">
        <f t="shared" si="531"/>
        <v>2.3976070982144023E-4</v>
      </c>
      <c r="AO296" s="13">
        <f t="shared" si="532"/>
        <v>4.6469187308479977E-5</v>
      </c>
      <c r="AP296" s="13">
        <f t="shared" si="533"/>
        <v>6.004279212994713E-6</v>
      </c>
      <c r="AQ296" s="13">
        <f t="shared" si="534"/>
        <v>5.8185925377193224E-7</v>
      </c>
      <c r="AR296" s="13">
        <f t="shared" si="535"/>
        <v>2.3481139303649929E-5</v>
      </c>
      <c r="AS296" s="13">
        <f t="shared" si="536"/>
        <v>1.7509130552465595E-5</v>
      </c>
      <c r="AT296" s="13">
        <f t="shared" si="537"/>
        <v>6.5279978270822383E-6</v>
      </c>
      <c r="AU296" s="13">
        <f t="shared" si="538"/>
        <v>1.6225726915335811E-6</v>
      </c>
      <c r="AV296" s="13">
        <f t="shared" si="539"/>
        <v>3.024750707316713E-7</v>
      </c>
      <c r="AW296" s="13">
        <f t="shared" si="540"/>
        <v>3.6218042239455593E-10</v>
      </c>
      <c r="AX296" s="13">
        <f t="shared" si="541"/>
        <v>7.6869688997880029E-5</v>
      </c>
      <c r="AY296" s="13">
        <f t="shared" si="542"/>
        <v>2.9796975317994008E-5</v>
      </c>
      <c r="AZ296" s="13">
        <f t="shared" si="543"/>
        <v>5.7750964630911301E-6</v>
      </c>
      <c r="BA296" s="13">
        <f t="shared" si="544"/>
        <v>7.4619965733830705E-7</v>
      </c>
      <c r="BB296" s="13">
        <f t="shared" si="545"/>
        <v>7.2312289349246344E-8</v>
      </c>
      <c r="BC296" s="13">
        <f t="shared" si="546"/>
        <v>5.6060783620096592E-9</v>
      </c>
      <c r="BD296" s="13">
        <f t="shared" si="547"/>
        <v>1.5169978730466216E-6</v>
      </c>
      <c r="BE296" s="13">
        <f t="shared" si="548"/>
        <v>1.131176535495329E-6</v>
      </c>
      <c r="BF296" s="13">
        <f t="shared" si="549"/>
        <v>4.217409850039686E-7</v>
      </c>
      <c r="BG296" s="13">
        <f t="shared" si="550"/>
        <v>1.0482623053717697E-7</v>
      </c>
      <c r="BH296" s="13">
        <f t="shared" si="551"/>
        <v>1.9541387366934408E-8</v>
      </c>
      <c r="BI296" s="13">
        <f t="shared" si="552"/>
        <v>2.9142768428682847E-9</v>
      </c>
      <c r="BJ296" s="14">
        <f t="shared" si="553"/>
        <v>0.40396629333247852</v>
      </c>
      <c r="BK296" s="14">
        <f t="shared" si="554"/>
        <v>0.42200743618012188</v>
      </c>
      <c r="BL296" s="14">
        <f t="shared" si="555"/>
        <v>0.17091712233230619</v>
      </c>
      <c r="BM296" s="14">
        <f t="shared" si="556"/>
        <v>0.10636605645048461</v>
      </c>
      <c r="BN296" s="14">
        <f t="shared" si="557"/>
        <v>0.89362046670571327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1.6092</v>
      </c>
      <c r="F297" s="10">
        <f>VLOOKUP(B297,home!$B$2:$E$405,3,FALSE)</f>
        <v>0.87</v>
      </c>
      <c r="G297" s="10">
        <f>VLOOKUP(C297,away!$B$2:$E$405,4,FALSE)</f>
        <v>0.93210000000000004</v>
      </c>
      <c r="H297" s="10">
        <f>VLOOKUP(A297,away!$A$2:$E$405,3,FALSE)</f>
        <v>1.1609</v>
      </c>
      <c r="I297" s="10">
        <f>VLOOKUP(C297,away!$B$2:$E$405,3,FALSE)</f>
        <v>1.7228000000000001</v>
      </c>
      <c r="J297" s="10">
        <f>VLOOKUP(B297,home!$B$2:$E$405,4,FALSE)</f>
        <v>0.86140000000000005</v>
      </c>
      <c r="K297" s="12">
        <f t="shared" si="502"/>
        <v>1.3049437284000001</v>
      </c>
      <c r="L297" s="12">
        <f t="shared" si="503"/>
        <v>1.7227987251280001</v>
      </c>
      <c r="M297" s="13">
        <f t="shared" si="504"/>
        <v>4.8424836137877403E-2</v>
      </c>
      <c r="N297" s="13">
        <f t="shared" si="505"/>
        <v>6.3191686216920812E-2</v>
      </c>
      <c r="O297" s="13">
        <f t="shared" si="506"/>
        <v>8.3426245962867504E-2</v>
      </c>
      <c r="P297" s="13">
        <f t="shared" si="507"/>
        <v>0.10886655645319979</v>
      </c>
      <c r="Q297" s="13">
        <f t="shared" si="508"/>
        <v>4.1230797307895771E-2</v>
      </c>
      <c r="R297" s="13">
        <f t="shared" si="509"/>
        <v>7.1863315093521576E-2</v>
      </c>
      <c r="S297" s="13">
        <f t="shared" si="510"/>
        <v>6.118723396519294E-2</v>
      </c>
      <c r="T297" s="13">
        <f t="shared" si="511"/>
        <v>7.1032365038053824E-2</v>
      </c>
      <c r="U297" s="13">
        <f t="shared" si="512"/>
        <v>9.3777582333324047E-2</v>
      </c>
      <c r="V297" s="13">
        <f t="shared" si="513"/>
        <v>1.5284267771008671E-2</v>
      </c>
      <c r="W297" s="13">
        <f t="shared" si="514"/>
        <v>1.7934623454623398E-2</v>
      </c>
      <c r="X297" s="13">
        <f t="shared" si="515"/>
        <v>3.0897746423275921E-2</v>
      </c>
      <c r="Y297" s="13">
        <f t="shared" si="516"/>
        <v>2.6615299073673999E-2</v>
      </c>
      <c r="Z297" s="13">
        <f t="shared" si="517"/>
        <v>4.1268675875530243E-2</v>
      </c>
      <c r="AA297" s="13">
        <f t="shared" si="518"/>
        <v>5.3853299763145582E-2</v>
      </c>
      <c r="AB297" s="13">
        <f t="shared" si="519"/>
        <v>3.5137762889781023E-2</v>
      </c>
      <c r="AC297" s="13">
        <f t="shared" si="520"/>
        <v>2.1475880623022092E-3</v>
      </c>
      <c r="AD297" s="13">
        <f t="shared" si="521"/>
        <v>5.8509185995815893E-3</v>
      </c>
      <c r="AE297" s="13">
        <f t="shared" si="522"/>
        <v>1.0079955104186866E-2</v>
      </c>
      <c r="AF297" s="13">
        <f t="shared" si="523"/>
        <v>8.6828669014203073E-3</v>
      </c>
      <c r="AG297" s="13">
        <f t="shared" si="524"/>
        <v>4.9862773427410047E-3</v>
      </c>
      <c r="AH297" s="13">
        <f t="shared" si="525"/>
        <v>1.7774405546521044E-2</v>
      </c>
      <c r="AI297" s="13">
        <f t="shared" si="526"/>
        <v>2.3194599043970813E-2</v>
      </c>
      <c r="AJ297" s="13">
        <f t="shared" si="527"/>
        <v>1.5133823277591177E-2</v>
      </c>
      <c r="AK297" s="13">
        <f t="shared" si="528"/>
        <v>6.5829292576021804E-3</v>
      </c>
      <c r="AL297" s="13">
        <f t="shared" si="529"/>
        <v>1.9312446725242697E-4</v>
      </c>
      <c r="AM297" s="13">
        <f t="shared" si="530"/>
        <v>1.5270239063805795E-3</v>
      </c>
      <c r="AN297" s="13">
        <f t="shared" si="531"/>
        <v>2.630754839152441E-3</v>
      </c>
      <c r="AO297" s="13">
        <f t="shared" si="532"/>
        <v>2.2661305415080718E-3</v>
      </c>
      <c r="AP297" s="13">
        <f t="shared" si="533"/>
        <v>1.301362269294577E-3</v>
      </c>
      <c r="AQ297" s="13">
        <f t="shared" si="534"/>
        <v>5.6049631461759463E-4</v>
      </c>
      <c r="AR297" s="13">
        <f t="shared" si="535"/>
        <v>6.1243446430909038E-3</v>
      </c>
      <c r="AS297" s="13">
        <f t="shared" si="536"/>
        <v>7.9919251325616114E-3</v>
      </c>
      <c r="AT297" s="13">
        <f t="shared" si="537"/>
        <v>5.2145062897893078E-3</v>
      </c>
      <c r="AU297" s="13">
        <f t="shared" si="538"/>
        <v>2.2682124265209704E-3</v>
      </c>
      <c r="AV297" s="13">
        <f t="shared" si="539"/>
        <v>7.3997239516687186E-4</v>
      </c>
      <c r="AW297" s="13">
        <f t="shared" si="540"/>
        <v>1.2060383675370234E-5</v>
      </c>
      <c r="AX297" s="13">
        <f t="shared" si="541"/>
        <v>3.3211337829136772E-4</v>
      </c>
      <c r="AY297" s="13">
        <f t="shared" si="542"/>
        <v>5.7216450471832161E-4</v>
      </c>
      <c r="AZ297" s="13">
        <f t="shared" si="543"/>
        <v>4.9286213964610918E-4</v>
      </c>
      <c r="BA297" s="13">
        <f t="shared" si="544"/>
        <v>2.8303408861539176E-4</v>
      </c>
      <c r="BB297" s="13">
        <f t="shared" si="545"/>
        <v>1.2190269175859059E-4</v>
      </c>
      <c r="BC297" s="13">
        <f t="shared" si="546"/>
        <v>4.2002760390274301E-5</v>
      </c>
      <c r="BD297" s="13">
        <f t="shared" si="547"/>
        <v>1.7585021905602504E-3</v>
      </c>
      <c r="BE297" s="13">
        <f t="shared" si="548"/>
        <v>2.2947464049492606E-3</v>
      </c>
      <c r="BF297" s="13">
        <f t="shared" si="549"/>
        <v>1.4972574647034924E-3</v>
      </c>
      <c r="BG297" s="13">
        <f t="shared" si="550"/>
        <v>6.5127891278830233E-4</v>
      </c>
      <c r="BH297" s="13">
        <f t="shared" si="551"/>
        <v>2.1247058317056653E-4</v>
      </c>
      <c r="BI297" s="13">
        <f t="shared" si="552"/>
        <v>5.5452430995584217E-5</v>
      </c>
      <c r="BJ297" s="14">
        <f t="shared" si="553"/>
        <v>0.29063238289674681</v>
      </c>
      <c r="BK297" s="14">
        <f t="shared" si="554"/>
        <v>0.23667577136155171</v>
      </c>
      <c r="BL297" s="14">
        <f t="shared" si="555"/>
        <v>0.42955263204262206</v>
      </c>
      <c r="BM297" s="14">
        <f t="shared" si="556"/>
        <v>0.58056592088312498</v>
      </c>
      <c r="BN297" s="14">
        <f t="shared" si="557"/>
        <v>0.41700343717228283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1.6092</v>
      </c>
      <c r="F298" s="10">
        <f>VLOOKUP(B298,home!$B$2:$E$405,3,FALSE)</f>
        <v>0.87</v>
      </c>
      <c r="G298" s="10">
        <f>VLOOKUP(C298,away!$B$2:$E$405,4,FALSE)</f>
        <v>0.74570000000000003</v>
      </c>
      <c r="H298" s="10">
        <f>VLOOKUP(A298,away!$A$2:$E$405,3,FALSE)</f>
        <v>1.1609</v>
      </c>
      <c r="I298" s="10">
        <f>VLOOKUP(C298,away!$B$2:$E$405,3,FALSE)</f>
        <v>1.3782000000000001</v>
      </c>
      <c r="J298" s="10">
        <f>VLOOKUP(B298,home!$B$2:$E$405,4,FALSE)</f>
        <v>0.68910000000000005</v>
      </c>
      <c r="K298" s="12">
        <f t="shared" si="502"/>
        <v>1.0439829828</v>
      </c>
      <c r="L298" s="12">
        <f t="shared" si="503"/>
        <v>1.1025271850580003</v>
      </c>
      <c r="M298" s="13">
        <f t="shared" si="504"/>
        <v>0.11689137808329952</v>
      </c>
      <c r="N298" s="13">
        <f t="shared" si="505"/>
        <v>0.12203260955500558</v>
      </c>
      <c r="O298" s="13">
        <f t="shared" si="506"/>
        <v>0.12887592203573064</v>
      </c>
      <c r="P298" s="13">
        <f t="shared" si="507"/>
        <v>0.13454426949796233</v>
      </c>
      <c r="Q298" s="13">
        <f t="shared" si="508"/>
        <v>6.3699983861051246E-2</v>
      </c>
      <c r="R298" s="13">
        <f t="shared" si="509"/>
        <v>7.1044603771904205E-2</v>
      </c>
      <c r="S298" s="13">
        <f t="shared" si="510"/>
        <v>3.871577346329233E-2</v>
      </c>
      <c r="T298" s="13">
        <f t="shared" si="511"/>
        <v>7.0230963894564874E-2</v>
      </c>
      <c r="U298" s="13">
        <f t="shared" si="512"/>
        <v>7.4169357357636689E-2</v>
      </c>
      <c r="V298" s="13">
        <f t="shared" si="513"/>
        <v>4.9514016479615015E-3</v>
      </c>
      <c r="W298" s="13">
        <f t="shared" si="514"/>
        <v>2.2167233051857384E-2</v>
      </c>
      <c r="X298" s="13">
        <f t="shared" si="515"/>
        <v>2.4439977057188984E-2</v>
      </c>
      <c r="Y298" s="13">
        <f t="shared" si="516"/>
        <v>1.3472869553872341E-2</v>
      </c>
      <c r="Z298" s="13">
        <f t="shared" si="517"/>
        <v>2.6109535670066172E-2</v>
      </c>
      <c r="AA298" s="13">
        <f t="shared" si="518"/>
        <v>2.7257910928358678E-2</v>
      </c>
      <c r="AB298" s="13">
        <f t="shared" si="519"/>
        <v>1.4228397577942304E-2</v>
      </c>
      <c r="AC298" s="13">
        <f t="shared" si="520"/>
        <v>3.5619752748212215E-4</v>
      </c>
      <c r="AD298" s="13">
        <f t="shared" si="521"/>
        <v>5.7855535204752034E-3</v>
      </c>
      <c r="AE298" s="13">
        <f t="shared" si="522"/>
        <v>6.3787300369319289E-3</v>
      </c>
      <c r="AF298" s="13">
        <f t="shared" si="523"/>
        <v>3.5163616359317369E-3</v>
      </c>
      <c r="AG298" s="13">
        <f t="shared" si="524"/>
        <v>1.2922947653699205E-3</v>
      </c>
      <c r="AH298" s="13">
        <f t="shared" si="525"/>
        <v>7.1966182163723819E-3</v>
      </c>
      <c r="AI298" s="13">
        <f t="shared" si="526"/>
        <v>7.5131469516012553E-3</v>
      </c>
      <c r="AJ298" s="13">
        <f t="shared" si="527"/>
        <v>3.9217987823737021E-3</v>
      </c>
      <c r="AK298" s="13">
        <f t="shared" si="528"/>
        <v>1.3647637302546354E-3</v>
      </c>
      <c r="AL298" s="13">
        <f t="shared" si="529"/>
        <v>1.6399613698765868E-5</v>
      </c>
      <c r="AM298" s="13">
        <f t="shared" si="530"/>
        <v>1.2080038842909491E-3</v>
      </c>
      <c r="AN298" s="13">
        <f t="shared" si="531"/>
        <v>1.3318571220864303E-3</v>
      </c>
      <c r="AO298" s="13">
        <f t="shared" si="532"/>
        <v>7.3420434185670074E-4</v>
      </c>
      <c r="AP298" s="13">
        <f t="shared" si="533"/>
        <v>2.6982674876154325E-4</v>
      </c>
      <c r="AQ298" s="13">
        <f t="shared" si="534"/>
        <v>7.43728314413542E-5</v>
      </c>
      <c r="AR298" s="13">
        <f t="shared" si="535"/>
        <v>1.5868934448068329E-3</v>
      </c>
      <c r="AS298" s="13">
        <f t="shared" si="536"/>
        <v>1.6566897518952048E-3</v>
      </c>
      <c r="AT298" s="13">
        <f t="shared" si="537"/>
        <v>8.6477795437887373E-4</v>
      </c>
      <c r="AU298" s="13">
        <f t="shared" si="538"/>
        <v>3.0093782275737968E-4</v>
      </c>
      <c r="AV298" s="13">
        <f t="shared" si="539"/>
        <v>7.8543491459896728E-5</v>
      </c>
      <c r="AW298" s="13">
        <f t="shared" si="540"/>
        <v>5.2434103099470951E-7</v>
      </c>
      <c r="AX298" s="13">
        <f t="shared" si="541"/>
        <v>2.1018924972600848E-4</v>
      </c>
      <c r="AY298" s="13">
        <f t="shared" si="542"/>
        <v>2.3173936182986917E-4</v>
      </c>
      <c r="AZ298" s="13">
        <f t="shared" si="543"/>
        <v>1.2774947313271153E-4</v>
      </c>
      <c r="BA298" s="13">
        <f t="shared" si="544"/>
        <v>4.6949089001883677E-5</v>
      </c>
      <c r="BB298" s="13">
        <f t="shared" si="545"/>
        <v>1.2940661734571093E-5</v>
      </c>
      <c r="BC298" s="13">
        <f t="shared" si="546"/>
        <v>2.8534862710008878E-6</v>
      </c>
      <c r="BD298" s="13">
        <f t="shared" si="547"/>
        <v>2.9159886044831157E-4</v>
      </c>
      <c r="BE298" s="13">
        <f t="shared" si="548"/>
        <v>3.044242481119093E-4</v>
      </c>
      <c r="BF298" s="13">
        <f t="shared" si="549"/>
        <v>1.5890686729025914E-4</v>
      </c>
      <c r="BG298" s="13">
        <f t="shared" si="550"/>
        <v>5.529868843369617E-5</v>
      </c>
      <c r="BH298" s="13">
        <f t="shared" si="551"/>
        <v>1.4432722423984493E-5</v>
      </c>
      <c r="BI298" s="13">
        <f t="shared" si="552"/>
        <v>3.0135033212231564E-6</v>
      </c>
      <c r="BJ298" s="14">
        <f t="shared" si="553"/>
        <v>0.33726726318238209</v>
      </c>
      <c r="BK298" s="14">
        <f t="shared" si="554"/>
        <v>0.29570715919552637</v>
      </c>
      <c r="BL298" s="14">
        <f t="shared" si="555"/>
        <v>0.34088803670750206</v>
      </c>
      <c r="BM298" s="14">
        <f t="shared" si="556"/>
        <v>0.36265201292972438</v>
      </c>
      <c r="BN298" s="14">
        <f t="shared" si="557"/>
        <v>0.63708876680495352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1.25</v>
      </c>
      <c r="F299" s="10">
        <f>VLOOKUP(B299,home!$B$2:$E$405,3,FALSE)</f>
        <v>0.96</v>
      </c>
      <c r="G299" s="10">
        <f>VLOOKUP(C299,away!$B$2:$E$405,4,FALSE)</f>
        <v>2.56</v>
      </c>
      <c r="H299" s="10">
        <f>VLOOKUP(A299,away!$A$2:$E$405,3,FALSE)</f>
        <v>0.84089999999999998</v>
      </c>
      <c r="I299" s="10">
        <f>VLOOKUP(C299,away!$B$2:$E$405,3,FALSE)</f>
        <v>0</v>
      </c>
      <c r="J299" s="10">
        <f>VLOOKUP(B299,home!$B$2:$E$405,4,FALSE)</f>
        <v>0.95140000000000002</v>
      </c>
      <c r="K299" s="12">
        <f t="shared" si="502"/>
        <v>3.0720000000000001</v>
      </c>
      <c r="L299" s="12">
        <f t="shared" si="503"/>
        <v>0</v>
      </c>
      <c r="M299" s="13">
        <f t="shared" si="504"/>
        <v>4.6328405328162174E-2</v>
      </c>
      <c r="N299" s="13">
        <f t="shared" si="505"/>
        <v>0.14232086116811421</v>
      </c>
      <c r="O299" s="13">
        <f t="shared" si="506"/>
        <v>0</v>
      </c>
      <c r="P299" s="13">
        <f t="shared" si="507"/>
        <v>0</v>
      </c>
      <c r="Q299" s="13">
        <f t="shared" si="508"/>
        <v>0.21860484275422348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0.22385135898032485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0.17191784369688948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0.10562632316736885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5.4080677461692865E-2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0.9164019072286137</v>
      </c>
      <c r="BK299" s="14">
        <f t="shared" si="554"/>
        <v>4.6328405328162174E-2</v>
      </c>
      <c r="BL299" s="14">
        <f t="shared" si="555"/>
        <v>0</v>
      </c>
      <c r="BM299" s="14">
        <f t="shared" si="556"/>
        <v>0.55547620330627601</v>
      </c>
      <c r="BN299" s="14">
        <f t="shared" si="557"/>
        <v>0.40725410925049987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1.25</v>
      </c>
      <c r="F300" s="10">
        <f>VLOOKUP(B300,home!$B$2:$E$405,3,FALSE)</f>
        <v>2.56</v>
      </c>
      <c r="G300" s="10">
        <f>VLOOKUP(C300,away!$B$2:$E$405,4,FALSE)</f>
        <v>1.28</v>
      </c>
      <c r="H300" s="10">
        <f>VLOOKUP(A300,away!$A$2:$E$405,3,FALSE)</f>
        <v>0.84089999999999998</v>
      </c>
      <c r="I300" s="10">
        <f>VLOOKUP(C300,away!$B$2:$E$405,3,FALSE)</f>
        <v>0.95140000000000002</v>
      </c>
      <c r="J300" s="10">
        <f>VLOOKUP(B300,home!$B$2:$E$405,4,FALSE)</f>
        <v>1.1892</v>
      </c>
      <c r="K300" s="12">
        <f t="shared" si="502"/>
        <v>4.0960000000000001</v>
      </c>
      <c r="L300" s="12">
        <f t="shared" si="503"/>
        <v>0.95139836359200014</v>
      </c>
      <c r="M300" s="13">
        <f t="shared" si="504"/>
        <v>6.4260299111491299E-3</v>
      </c>
      <c r="N300" s="13">
        <f t="shared" si="505"/>
        <v>2.6321018516066837E-2</v>
      </c>
      <c r="O300" s="13">
        <f t="shared" si="506"/>
        <v>6.1137143418605279E-3</v>
      </c>
      <c r="P300" s="13">
        <f t="shared" si="507"/>
        <v>2.5041773944260722E-2</v>
      </c>
      <c r="Q300" s="13">
        <f t="shared" si="508"/>
        <v>5.390544592090489E-2</v>
      </c>
      <c r="R300" s="13">
        <f t="shared" si="509"/>
        <v>2.9082889101575238E-3</v>
      </c>
      <c r="S300" s="13">
        <f t="shared" si="510"/>
        <v>2.4396495618058692E-2</v>
      </c>
      <c r="T300" s="13">
        <f t="shared" si="511"/>
        <v>5.1285553037845967E-2</v>
      </c>
      <c r="U300" s="13">
        <f t="shared" si="512"/>
        <v>1.1912351376005218E-2</v>
      </c>
      <c r="V300" s="13">
        <f t="shared" si="513"/>
        <v>1.0563486610045358E-2</v>
      </c>
      <c r="W300" s="13">
        <f t="shared" si="514"/>
        <v>7.3598902164008814E-2</v>
      </c>
      <c r="X300" s="13">
        <f t="shared" si="515"/>
        <v>7.0021875081005686E-2</v>
      </c>
      <c r="Y300" s="13">
        <f t="shared" si="516"/>
        <v>3.3309348683856134E-2</v>
      </c>
      <c r="Z300" s="13">
        <f t="shared" si="517"/>
        <v>9.2231376999221009E-4</v>
      </c>
      <c r="AA300" s="13">
        <f t="shared" si="518"/>
        <v>3.7777972018880925E-3</v>
      </c>
      <c r="AB300" s="13">
        <f t="shared" si="519"/>
        <v>7.736928669466815E-3</v>
      </c>
      <c r="AC300" s="13">
        <f t="shared" si="520"/>
        <v>2.5728214719035283E-3</v>
      </c>
      <c r="AD300" s="13">
        <f t="shared" si="521"/>
        <v>7.5365275815945029E-2</v>
      </c>
      <c r="AE300" s="13">
        <f t="shared" si="522"/>
        <v>7.1702400082949841E-2</v>
      </c>
      <c r="AF300" s="13">
        <f t="shared" si="523"/>
        <v>3.4108773052268684E-2</v>
      </c>
      <c r="AG300" s="13">
        <f t="shared" si="524"/>
        <v>1.0817010288686448E-2</v>
      </c>
      <c r="AH300" s="13">
        <f t="shared" si="525"/>
        <v>2.1937195287223923E-4</v>
      </c>
      <c r="AI300" s="13">
        <f t="shared" si="526"/>
        <v>8.9854751896469194E-4</v>
      </c>
      <c r="AJ300" s="13">
        <f t="shared" si="527"/>
        <v>1.8402253188396893E-3</v>
      </c>
      <c r="AK300" s="13">
        <f t="shared" si="528"/>
        <v>2.5125209686557891E-3</v>
      </c>
      <c r="AL300" s="13">
        <f t="shared" si="529"/>
        <v>4.010439701599647E-4</v>
      </c>
      <c r="AM300" s="13">
        <f t="shared" si="530"/>
        <v>6.1739233948422165E-2</v>
      </c>
      <c r="AN300" s="13">
        <f t="shared" si="531"/>
        <v>5.8738606147952496E-2</v>
      </c>
      <c r="AO300" s="13">
        <f t="shared" si="532"/>
        <v>2.7941906884418503E-2</v>
      </c>
      <c r="AP300" s="13">
        <f t="shared" si="533"/>
        <v>8.861294828491937E-3</v>
      </c>
      <c r="AQ300" s="13">
        <f t="shared" si="534"/>
        <v>2.1076553497833702E-3</v>
      </c>
      <c r="AR300" s="13">
        <f t="shared" si="535"/>
        <v>4.1742023396125967E-5</v>
      </c>
      <c r="AS300" s="13">
        <f t="shared" si="536"/>
        <v>1.7097532783053198E-4</v>
      </c>
      <c r="AT300" s="13">
        <f t="shared" si="537"/>
        <v>3.5015747139692955E-4</v>
      </c>
      <c r="AU300" s="13">
        <f t="shared" si="538"/>
        <v>4.7808166761394112E-4</v>
      </c>
      <c r="AV300" s="13">
        <f t="shared" si="539"/>
        <v>4.8955562763667573E-4</v>
      </c>
      <c r="AW300" s="13">
        <f t="shared" si="540"/>
        <v>4.3412204309461822E-5</v>
      </c>
      <c r="AX300" s="13">
        <f t="shared" si="541"/>
        <v>4.2147317042122864E-2</v>
      </c>
      <c r="AY300" s="13">
        <f t="shared" si="542"/>
        <v>4.0098888463668908E-2</v>
      </c>
      <c r="AZ300" s="13">
        <f t="shared" si="543"/>
        <v>1.9075008433096365E-2</v>
      </c>
      <c r="BA300" s="13">
        <f t="shared" si="544"/>
        <v>6.0493106029171628E-3</v>
      </c>
      <c r="BB300" s="13">
        <f t="shared" si="545"/>
        <v>1.4388260521187807E-3</v>
      </c>
      <c r="BC300" s="13">
        <f t="shared" si="546"/>
        <v>2.7377935029586928E-4</v>
      </c>
      <c r="BD300" s="13">
        <f t="shared" si="547"/>
        <v>6.6188821253488705E-6</v>
      </c>
      <c r="BE300" s="13">
        <f t="shared" si="548"/>
        <v>2.7110941185428974E-5</v>
      </c>
      <c r="BF300" s="13">
        <f t="shared" si="549"/>
        <v>5.5523207547758544E-5</v>
      </c>
      <c r="BG300" s="13">
        <f t="shared" si="550"/>
        <v>7.5807686038539658E-5</v>
      </c>
      <c r="BH300" s="13">
        <f t="shared" si="551"/>
        <v>7.7627070503464633E-5</v>
      </c>
      <c r="BI300" s="13">
        <f t="shared" si="552"/>
        <v>6.359209615643821E-5</v>
      </c>
      <c r="BJ300" s="14">
        <f t="shared" si="553"/>
        <v>0.7689074297468268</v>
      </c>
      <c r="BK300" s="14">
        <f t="shared" si="554"/>
        <v>0.10950053998924632</v>
      </c>
      <c r="BL300" s="14">
        <f t="shared" si="555"/>
        <v>3.9756538260141784E-2</v>
      </c>
      <c r="BM300" s="14">
        <f t="shared" si="556"/>
        <v>0.75831507396244802</v>
      </c>
      <c r="BN300" s="14">
        <f t="shared" si="557"/>
        <v>0.12071627154439962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1.3125</v>
      </c>
      <c r="F301" s="10">
        <f>VLOOKUP(B301,home!$B$2:$E$405,3,FALSE)</f>
        <v>0.60950000000000004</v>
      </c>
      <c r="G301" s="10">
        <f>VLOOKUP(C301,away!$B$2:$E$405,4,FALSE)</f>
        <v>1.2190000000000001</v>
      </c>
      <c r="H301" s="10">
        <f>VLOOKUP(A301,away!$A$2:$E$405,3,FALSE)</f>
        <v>1.2</v>
      </c>
      <c r="I301" s="10">
        <f>VLOOKUP(C301,away!$B$2:$E$405,3,FALSE)</f>
        <v>1.3332999999999999</v>
      </c>
      <c r="J301" s="10">
        <f>VLOOKUP(B301,home!$B$2:$E$405,4,FALSE)</f>
        <v>1</v>
      </c>
      <c r="K301" s="12">
        <f t="shared" si="502"/>
        <v>0.9751619062500001</v>
      </c>
      <c r="L301" s="12">
        <f t="shared" si="503"/>
        <v>1.5999599999999998</v>
      </c>
      <c r="M301" s="13">
        <f t="shared" si="504"/>
        <v>7.614453973749287E-2</v>
      </c>
      <c r="N301" s="13">
        <f t="shared" si="505"/>
        <v>7.4253254520942433E-2</v>
      </c>
      <c r="O301" s="13">
        <f t="shared" si="506"/>
        <v>0.12182821779839907</v>
      </c>
      <c r="P301" s="13">
        <f t="shared" si="507"/>
        <v>0.11880223710332703</v>
      </c>
      <c r="Q301" s="13">
        <f t="shared" si="508"/>
        <v>3.6204472611954322E-2</v>
      </c>
      <c r="R301" s="13">
        <f t="shared" si="509"/>
        <v>9.7460137674363317E-2</v>
      </c>
      <c r="S301" s="13">
        <f t="shared" si="510"/>
        <v>4.6339407886017946E-2</v>
      </c>
      <c r="T301" s="13">
        <f t="shared" si="511"/>
        <v>5.7925708000222433E-2</v>
      </c>
      <c r="U301" s="13">
        <f t="shared" si="512"/>
        <v>9.5039413637919581E-2</v>
      </c>
      <c r="V301" s="13">
        <f t="shared" si="513"/>
        <v>8.033296998754191E-3</v>
      </c>
      <c r="W301" s="13">
        <f t="shared" si="514"/>
        <v>1.1768407509016436E-2</v>
      </c>
      <c r="X301" s="13">
        <f t="shared" si="515"/>
        <v>1.8828981278125934E-2</v>
      </c>
      <c r="Y301" s="13">
        <f t="shared" si="516"/>
        <v>1.5062808442875187E-2</v>
      </c>
      <c r="Z301" s="13">
        <f t="shared" si="517"/>
        <v>5.1977440624491424E-2</v>
      </c>
      <c r="AA301" s="13">
        <f t="shared" si="518"/>
        <v>5.068642008137525E-2</v>
      </c>
      <c r="AB301" s="13">
        <f t="shared" si="519"/>
        <v>2.4713733013771083E-2</v>
      </c>
      <c r="AC301" s="13">
        <f t="shared" si="520"/>
        <v>7.833569370647173E-4</v>
      </c>
      <c r="AD301" s="13">
        <f t="shared" si="521"/>
        <v>2.8690256750048206E-3</v>
      </c>
      <c r="AE301" s="13">
        <f t="shared" si="522"/>
        <v>4.5903263189807112E-3</v>
      </c>
      <c r="AF301" s="13">
        <f t="shared" si="523"/>
        <v>3.6721692486581903E-3</v>
      </c>
      <c r="AG301" s="13">
        <f t="shared" si="524"/>
        <v>1.9584413036943852E-3</v>
      </c>
      <c r="AH301" s="13">
        <f t="shared" si="525"/>
        <v>2.0790456475390327E-2</v>
      </c>
      <c r="AI301" s="13">
        <f t="shared" si="526"/>
        <v>2.0274061168349289E-2</v>
      </c>
      <c r="AJ301" s="13">
        <f t="shared" si="527"/>
        <v>9.8852460681782967E-3</v>
      </c>
      <c r="AK301" s="13">
        <f t="shared" si="528"/>
        <v>3.2132384665316898E-3</v>
      </c>
      <c r="AL301" s="13">
        <f t="shared" si="529"/>
        <v>4.8888367777669793E-5</v>
      </c>
      <c r="AM301" s="13">
        <f t="shared" si="530"/>
        <v>5.5955290926357898E-4</v>
      </c>
      <c r="AN301" s="13">
        <f t="shared" si="531"/>
        <v>8.9526227270535566E-4</v>
      </c>
      <c r="AO301" s="13">
        <f t="shared" si="532"/>
        <v>7.1619191291883062E-4</v>
      </c>
      <c r="AP301" s="13">
        <f t="shared" si="533"/>
        <v>3.8195947099787061E-4</v>
      </c>
      <c r="AQ301" s="13">
        <f t="shared" si="534"/>
        <v>1.5277996880443828E-4</v>
      </c>
      <c r="AR301" s="13">
        <f t="shared" si="535"/>
        <v>6.6527797484730988E-3</v>
      </c>
      <c r="AS301" s="13">
        <f t="shared" si="536"/>
        <v>6.4875373813824229E-3</v>
      </c>
      <c r="AT301" s="13">
        <f t="shared" si="537"/>
        <v>3.1631996598485081E-3</v>
      </c>
      <c r="AU301" s="13">
        <f t="shared" si="538"/>
        <v>1.0282106033824079E-3</v>
      </c>
      <c r="AV301" s="13">
        <f t="shared" si="539"/>
        <v>2.5066795300521293E-4</v>
      </c>
      <c r="AW301" s="13">
        <f t="shared" si="540"/>
        <v>2.1187947583855848E-6</v>
      </c>
      <c r="AX301" s="13">
        <f t="shared" si="541"/>
        <v>9.0942446940867451E-5</v>
      </c>
      <c r="AY301" s="13">
        <f t="shared" si="542"/>
        <v>1.4550427740751026E-4</v>
      </c>
      <c r="AZ301" s="13">
        <f t="shared" si="543"/>
        <v>1.1640051184046008E-4</v>
      </c>
      <c r="BA301" s="13">
        <f t="shared" si="544"/>
        <v>6.2078720974754152E-5</v>
      </c>
      <c r="BB301" s="13">
        <f t="shared" si="545"/>
        <v>2.4830867602691914E-5</v>
      </c>
      <c r="BC301" s="13">
        <f t="shared" si="546"/>
        <v>7.9456789859205879E-6</v>
      </c>
      <c r="BD301" s="13">
        <f t="shared" si="547"/>
        <v>1.7740302477278374E-3</v>
      </c>
      <c r="BE301" s="13">
        <f t="shared" si="548"/>
        <v>1.7299667181194377E-3</v>
      </c>
      <c r="BF301" s="13">
        <f t="shared" si="549"/>
        <v>8.4349882129520365E-4</v>
      </c>
      <c r="BG301" s="13">
        <f t="shared" si="550"/>
        <v>2.7418263949795306E-4</v>
      </c>
      <c r="BH301" s="13">
        <f t="shared" si="551"/>
        <v>6.6843116348370103E-5</v>
      </c>
      <c r="BI301" s="13">
        <f t="shared" si="552"/>
        <v>1.3036572151593434E-5</v>
      </c>
      <c r="BJ301" s="14">
        <f t="shared" si="553"/>
        <v>0.2302870439479171</v>
      </c>
      <c r="BK301" s="14">
        <f t="shared" si="554"/>
        <v>0.25029723130784193</v>
      </c>
      <c r="BL301" s="14">
        <f t="shared" si="555"/>
        <v>0.46617487784550998</v>
      </c>
      <c r="BM301" s="14">
        <f t="shared" si="556"/>
        <v>0.47390034879663223</v>
      </c>
      <c r="BN301" s="14">
        <f t="shared" si="557"/>
        <v>0.52469285944647903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1.3125</v>
      </c>
      <c r="F302" s="10">
        <f>VLOOKUP(B302,home!$B$2:$E$405,3,FALSE)</f>
        <v>0.9143</v>
      </c>
      <c r="G302" s="10">
        <f>VLOOKUP(C302,away!$B$2:$E$405,4,FALSE)</f>
        <v>0.9143</v>
      </c>
      <c r="H302" s="10">
        <f>VLOOKUP(A302,away!$A$2:$E$405,3,FALSE)</f>
        <v>1.2</v>
      </c>
      <c r="I302" s="10">
        <f>VLOOKUP(C302,away!$B$2:$E$405,3,FALSE)</f>
        <v>1.3332999999999999</v>
      </c>
      <c r="J302" s="10">
        <f>VLOOKUP(B302,home!$B$2:$E$405,4,FALSE)</f>
        <v>0.83330000000000004</v>
      </c>
      <c r="K302" s="12">
        <f t="shared" si="502"/>
        <v>1.0971771431249999</v>
      </c>
      <c r="L302" s="12">
        <f t="shared" si="503"/>
        <v>1.3332466679999999</v>
      </c>
      <c r="M302" s="13">
        <f t="shared" si="504"/>
        <v>8.7999529498603693E-2</v>
      </c>
      <c r="N302" s="13">
        <f t="shared" si="505"/>
        <v>9.6551072371622165E-2</v>
      </c>
      <c r="O302" s="13">
        <f t="shared" si="506"/>
        <v>0.11732507948958108</v>
      </c>
      <c r="P302" s="13">
        <f t="shared" si="507"/>
        <v>0.12872639553129211</v>
      </c>
      <c r="Q302" s="13">
        <f t="shared" si="508"/>
        <v>5.2966814875175752E-2</v>
      </c>
      <c r="R302" s="13">
        <f t="shared" si="509"/>
        <v>7.8211635651159586E-2</v>
      </c>
      <c r="S302" s="13">
        <f t="shared" si="510"/>
        <v>4.7075492905736475E-2</v>
      </c>
      <c r="T302" s="13">
        <f t="shared" si="511"/>
        <v>7.0617829446900912E-2</v>
      </c>
      <c r="U302" s="13">
        <f t="shared" si="512"/>
        <v>8.5812018962872674E-2</v>
      </c>
      <c r="V302" s="13">
        <f t="shared" si="513"/>
        <v>7.6513774235709856E-3</v>
      </c>
      <c r="W302" s="13">
        <f t="shared" si="514"/>
        <v>1.9371326208392027E-2</v>
      </c>
      <c r="X302" s="13">
        <f t="shared" si="515"/>
        <v>2.5826756122079745E-2</v>
      </c>
      <c r="Y302" s="13">
        <f t="shared" si="516"/>
        <v>1.7216718272505715E-2</v>
      </c>
      <c r="Z302" s="13">
        <f t="shared" si="517"/>
        <v>3.4758467543579502E-2</v>
      </c>
      <c r="AA302" s="13">
        <f t="shared" si="518"/>
        <v>3.8136196118867594E-2</v>
      </c>
      <c r="AB302" s="13">
        <f t="shared" si="519"/>
        <v>2.0921081353676926E-2</v>
      </c>
      <c r="AC302" s="13">
        <f t="shared" si="520"/>
        <v>6.9953089678268182E-4</v>
      </c>
      <c r="AD302" s="13">
        <f t="shared" si="521"/>
        <v>5.3134440869664996E-3</v>
      </c>
      <c r="AE302" s="13">
        <f t="shared" si="522"/>
        <v>7.0841316245523868E-3</v>
      </c>
      <c r="AF302" s="13">
        <f t="shared" si="523"/>
        <v>4.7224474420539501E-3</v>
      </c>
      <c r="AG302" s="13">
        <f t="shared" si="524"/>
        <v>2.0987291056411834E-3</v>
      </c>
      <c r="AH302" s="13">
        <f t="shared" si="525"/>
        <v>1.1585402759315877E-2</v>
      </c>
      <c r="AI302" s="13">
        <f t="shared" si="526"/>
        <v>1.2711239101418685E-2</v>
      </c>
      <c r="AJ302" s="13">
        <f t="shared" si="527"/>
        <v>6.9732405014366712E-3</v>
      </c>
      <c r="AK302" s="13">
        <f t="shared" si="528"/>
        <v>2.5502933638966098E-3</v>
      </c>
      <c r="AL302" s="13">
        <f t="shared" si="529"/>
        <v>4.0931169254506452E-5</v>
      </c>
      <c r="AM302" s="13">
        <f t="shared" si="530"/>
        <v>1.1659578806984662E-3</v>
      </c>
      <c r="AN302" s="13">
        <f t="shared" si="531"/>
        <v>1.5545094594695715E-3</v>
      </c>
      <c r="AO302" s="13">
        <f t="shared" si="532"/>
        <v>1.036272278606144E-3</v>
      </c>
      <c r="AP302" s="13">
        <f t="shared" si="533"/>
        <v>4.6053552086413625E-4</v>
      </c>
      <c r="AQ302" s="13">
        <f t="shared" si="534"/>
        <v>1.535018621719385E-4</v>
      </c>
      <c r="AR302" s="13">
        <f t="shared" si="535"/>
        <v>3.0892399252591797E-3</v>
      </c>
      <c r="AS302" s="13">
        <f t="shared" si="536"/>
        <v>3.3894434356235548E-3</v>
      </c>
      <c r="AT302" s="13">
        <f t="shared" si="537"/>
        <v>1.8594099327406181E-3</v>
      </c>
      <c r="AU302" s="13">
        <f t="shared" si="538"/>
        <v>6.8003402596753329E-4</v>
      </c>
      <c r="AV302" s="13">
        <f t="shared" si="539"/>
        <v>1.8652944745971249E-4</v>
      </c>
      <c r="AW302" s="13">
        <f t="shared" si="540"/>
        <v>1.663178678667272E-6</v>
      </c>
      <c r="AX302" s="13">
        <f t="shared" si="541"/>
        <v>2.1321038942480363E-4</v>
      </c>
      <c r="AY302" s="13">
        <f t="shared" si="542"/>
        <v>2.8426204128360189E-4</v>
      </c>
      <c r="AZ302" s="13">
        <f t="shared" si="543"/>
        <v>1.8949570969012039E-4</v>
      </c>
      <c r="BA302" s="13">
        <f t="shared" si="544"/>
        <v>8.4214841181549428E-5</v>
      </c>
      <c r="BB302" s="13">
        <f t="shared" si="545"/>
        <v>2.8069789100362481E-5</v>
      </c>
      <c r="BC302" s="13">
        <f t="shared" si="546"/>
        <v>7.4847905579041986E-6</v>
      </c>
      <c r="BD302" s="13">
        <f t="shared" si="547"/>
        <v>6.864531395007282E-4</v>
      </c>
      <c r="BE302" s="13">
        <f t="shared" si="548"/>
        <v>7.5316069448659606E-4</v>
      </c>
      <c r="BF302" s="13">
        <f t="shared" si="549"/>
        <v>4.1317534954542212E-4</v>
      </c>
      <c r="BG302" s="13">
        <f t="shared" si="550"/>
        <v>1.5110884987463982E-4</v>
      </c>
      <c r="BH302" s="13">
        <f t="shared" si="551"/>
        <v>4.144829405159045E-5</v>
      </c>
      <c r="BI302" s="13">
        <f t="shared" si="552"/>
        <v>9.0952241709857922E-6</v>
      </c>
      <c r="BJ302" s="14">
        <f t="shared" si="553"/>
        <v>0.30694678411893894</v>
      </c>
      <c r="BK302" s="14">
        <f t="shared" si="554"/>
        <v>0.2724775194665241</v>
      </c>
      <c r="BL302" s="14">
        <f t="shared" si="555"/>
        <v>0.38548528562090628</v>
      </c>
      <c r="BM302" s="14">
        <f t="shared" si="556"/>
        <v>0.4376049304699095</v>
      </c>
      <c r="BN302" s="14">
        <f t="shared" si="557"/>
        <v>0.56178052741743445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1.3125</v>
      </c>
      <c r="F303" s="10">
        <f>VLOOKUP(B303,home!$B$2:$E$405,3,FALSE)</f>
        <v>1.1429</v>
      </c>
      <c r="G303" s="10">
        <f>VLOOKUP(C303,away!$B$2:$E$405,4,FALSE)</f>
        <v>1.3714</v>
      </c>
      <c r="H303" s="10">
        <f>VLOOKUP(A303,away!$A$2:$E$405,3,FALSE)</f>
        <v>1.2</v>
      </c>
      <c r="I303" s="10">
        <f>VLOOKUP(C303,away!$B$2:$E$405,3,FALSE)</f>
        <v>1</v>
      </c>
      <c r="J303" s="10">
        <f>VLOOKUP(B303,home!$B$2:$E$405,4,FALSE)</f>
        <v>0.83330000000000004</v>
      </c>
      <c r="K303" s="12">
        <f t="shared" si="502"/>
        <v>2.05717714125</v>
      </c>
      <c r="L303" s="12">
        <f t="shared" si="503"/>
        <v>0.99995999999999996</v>
      </c>
      <c r="M303" s="13">
        <f t="shared" si="504"/>
        <v>4.7022120396851337E-2</v>
      </c>
      <c r="N303" s="13">
        <f t="shared" si="505"/>
        <v>9.6732831213507953E-2</v>
      </c>
      <c r="O303" s="13">
        <f t="shared" si="506"/>
        <v>4.7020239512035454E-2</v>
      </c>
      <c r="P303" s="13">
        <f t="shared" si="507"/>
        <v>9.6728961900259397E-2</v>
      </c>
      <c r="Q303" s="13">
        <f t="shared" si="508"/>
        <v>9.9498284590411545E-2</v>
      </c>
      <c r="R303" s="13">
        <f t="shared" si="509"/>
        <v>2.3509179351227483E-2</v>
      </c>
      <c r="S303" s="13">
        <f t="shared" si="510"/>
        <v>4.9745162443420761E-2</v>
      </c>
      <c r="T303" s="13">
        <f t="shared" si="511"/>
        <v>9.9494304659027907E-2</v>
      </c>
      <c r="U303" s="13">
        <f t="shared" si="512"/>
        <v>4.8362546370891685E-2</v>
      </c>
      <c r="V303" s="13">
        <f t="shared" si="513"/>
        <v>1.1370057520214505E-2</v>
      </c>
      <c r="W303" s="13">
        <f t="shared" si="514"/>
        <v>6.8228532217660565E-2</v>
      </c>
      <c r="X303" s="13">
        <f t="shared" si="515"/>
        <v>6.8225803076371855E-2</v>
      </c>
      <c r="Y303" s="13">
        <f t="shared" si="516"/>
        <v>3.411153702212439E-2</v>
      </c>
      <c r="Z303" s="13">
        <f t="shared" si="517"/>
        <v>7.836079661351145E-3</v>
      </c>
      <c r="AA303" s="13">
        <f t="shared" si="518"/>
        <v>1.6120203956345617E-2</v>
      </c>
      <c r="AB303" s="13">
        <f t="shared" si="519"/>
        <v>1.6581057545641011E-2</v>
      </c>
      <c r="AC303" s="13">
        <f t="shared" si="520"/>
        <v>1.4618304260241206E-3</v>
      </c>
      <c r="AD303" s="13">
        <f t="shared" si="521"/>
        <v>3.5089544214802634E-2</v>
      </c>
      <c r="AE303" s="13">
        <f t="shared" si="522"/>
        <v>3.5088140633034039E-2</v>
      </c>
      <c r="AF303" s="13">
        <f t="shared" si="523"/>
        <v>1.7543368553704353E-2</v>
      </c>
      <c r="AG303" s="13">
        <f t="shared" si="524"/>
        <v>5.8475556063207357E-3</v>
      </c>
      <c r="AH303" s="13">
        <f t="shared" si="525"/>
        <v>1.9589415545411726E-3</v>
      </c>
      <c r="AI303" s="13">
        <f t="shared" si="526"/>
        <v>4.0298897870468409E-3</v>
      </c>
      <c r="AJ303" s="13">
        <f t="shared" si="527"/>
        <v>4.1450985758347964E-3</v>
      </c>
      <c r="AK303" s="13">
        <f t="shared" si="528"/>
        <v>2.8424006794784237E-3</v>
      </c>
      <c r="AL303" s="13">
        <f t="shared" si="529"/>
        <v>1.2028495388140397E-4</v>
      </c>
      <c r="AM303" s="13">
        <f t="shared" si="530"/>
        <v>1.4437081651114634E-2</v>
      </c>
      <c r="AN303" s="13">
        <f t="shared" si="531"/>
        <v>1.4436504167848587E-2</v>
      </c>
      <c r="AO303" s="13">
        <f t="shared" si="532"/>
        <v>7.2179633538409348E-3</v>
      </c>
      <c r="AP303" s="13">
        <f t="shared" si="533"/>
        <v>2.4058915451022609E-3</v>
      </c>
      <c r="AQ303" s="13">
        <f t="shared" si="534"/>
        <v>6.014488273601141E-4</v>
      </c>
      <c r="AR303" s="13">
        <f t="shared" si="535"/>
        <v>3.9177263937579832E-4</v>
      </c>
      <c r="AS303" s="13">
        <f t="shared" si="536"/>
        <v>8.0594571829107199E-4</v>
      </c>
      <c r="AT303" s="13">
        <f t="shared" si="537"/>
        <v>8.2898655437835277E-4</v>
      </c>
      <c r="AU303" s="13">
        <f t="shared" si="538"/>
        <v>5.6845739669024909E-4</v>
      </c>
      <c r="AV303" s="13">
        <f t="shared" si="539"/>
        <v>2.9235439056141604E-4</v>
      </c>
      <c r="AW303" s="13">
        <f t="shared" si="540"/>
        <v>6.8732655461897812E-6</v>
      </c>
      <c r="AX303" s="13">
        <f t="shared" si="541"/>
        <v>4.9499390598388053E-3</v>
      </c>
      <c r="AY303" s="13">
        <f t="shared" si="542"/>
        <v>4.9497410622764111E-3</v>
      </c>
      <c r="AZ303" s="13">
        <f t="shared" si="543"/>
        <v>2.4747715363169593E-3</v>
      </c>
      <c r="BA303" s="13">
        <f t="shared" si="544"/>
        <v>8.2489084848516906E-4</v>
      </c>
      <c r="BB303" s="13">
        <f t="shared" si="545"/>
        <v>2.0621446321280739E-4</v>
      </c>
      <c r="BC303" s="13">
        <f t="shared" si="546"/>
        <v>4.124124292685579E-5</v>
      </c>
      <c r="BD303" s="13">
        <f t="shared" si="547"/>
        <v>6.5292828078370506E-5</v>
      </c>
      <c r="BE303" s="13">
        <f t="shared" si="548"/>
        <v>1.3431891341038996E-4</v>
      </c>
      <c r="BF303" s="13">
        <f t="shared" si="549"/>
        <v>1.3815889915269619E-4</v>
      </c>
      <c r="BG303" s="13">
        <f t="shared" si="550"/>
        <v>9.473910973239685E-5</v>
      </c>
      <c r="BH303" s="13">
        <f t="shared" si="551"/>
        <v>4.8723782730965561E-5</v>
      </c>
      <c r="BI303" s="13">
        <f t="shared" si="552"/>
        <v>2.0046690413874774E-5</v>
      </c>
      <c r="BJ303" s="14">
        <f t="shared" si="553"/>
        <v>0.61240558954528945</v>
      </c>
      <c r="BK303" s="14">
        <f t="shared" si="554"/>
        <v>0.21139815870292794</v>
      </c>
      <c r="BL303" s="14">
        <f t="shared" si="555"/>
        <v>0.16795835425585809</v>
      </c>
      <c r="BM303" s="14">
        <f t="shared" si="556"/>
        <v>0.58414369740440308</v>
      </c>
      <c r="BN303" s="14">
        <f t="shared" si="557"/>
        <v>0.41051161696429317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1.4943</v>
      </c>
      <c r="F304" s="10">
        <f>VLOOKUP(B304,home!$B$2:$E$405,3,FALSE)</f>
        <v>1.4601</v>
      </c>
      <c r="G304" s="10">
        <f>VLOOKUP(C304,away!$B$2:$E$405,4,FALSE)</f>
        <v>0.80310000000000004</v>
      </c>
      <c r="H304" s="10">
        <f>VLOOKUP(A304,away!$A$2:$E$405,3,FALSE)</f>
        <v>1.0455000000000001</v>
      </c>
      <c r="I304" s="10">
        <f>VLOOKUP(C304,away!$B$2:$E$405,3,FALSE)</f>
        <v>1.0521</v>
      </c>
      <c r="J304" s="10">
        <f>VLOOKUP(B304,home!$B$2:$E$405,4,FALSE)</f>
        <v>0.86950000000000005</v>
      </c>
      <c r="K304" s="12">
        <f t="shared" si="502"/>
        <v>1.752225609033</v>
      </c>
      <c r="L304" s="12">
        <f t="shared" si="503"/>
        <v>0.95642439322500017</v>
      </c>
      <c r="M304" s="13">
        <f t="shared" si="504"/>
        <v>6.6626691912597624E-2</v>
      </c>
      <c r="N304" s="13">
        <f t="shared" si="505"/>
        <v>0.11674499581440542</v>
      </c>
      <c r="O304" s="13">
        <f t="shared" si="506"/>
        <v>6.3723393385095195E-2</v>
      </c>
      <c r="P304" s="13">
        <f t="shared" si="507"/>
        <v>0.11165776178384788</v>
      </c>
      <c r="Q304" s="13">
        <f t="shared" si="508"/>
        <v>0.1022817856962258</v>
      </c>
      <c r="R304" s="13">
        <f t="shared" si="509"/>
        <v>3.0473303926288834E-2</v>
      </c>
      <c r="S304" s="13">
        <f t="shared" si="510"/>
        <v>4.6781010015226367E-2</v>
      </c>
      <c r="T304" s="13">
        <f t="shared" si="511"/>
        <v>9.7824794822482256E-2</v>
      </c>
      <c r="U304" s="13">
        <f t="shared" si="512"/>
        <v>5.3396103531489165E-2</v>
      </c>
      <c r="V304" s="13">
        <f t="shared" si="513"/>
        <v>8.7109947519068091E-3</v>
      </c>
      <c r="W304" s="13">
        <f t="shared" si="514"/>
        <v>5.9740254744850667E-2</v>
      </c>
      <c r="X304" s="13">
        <f t="shared" si="515"/>
        <v>5.7137036895450737E-2</v>
      </c>
      <c r="Y304" s="13">
        <f t="shared" si="516"/>
        <v>2.7323627921702957E-2</v>
      </c>
      <c r="Z304" s="13">
        <f t="shared" si="517"/>
        <v>9.7151370724206064E-3</v>
      </c>
      <c r="AA304" s="13">
        <f t="shared" si="518"/>
        <v>1.7023111973561274E-2</v>
      </c>
      <c r="AB304" s="13">
        <f t="shared" si="519"/>
        <v>1.491416637275518E-2</v>
      </c>
      <c r="AC304" s="13">
        <f t="shared" si="520"/>
        <v>9.1240663931722757E-4</v>
      </c>
      <c r="AD304" s="13">
        <f t="shared" si="521"/>
        <v>2.6169601063520644E-2</v>
      </c>
      <c r="AE304" s="13">
        <f t="shared" si="522"/>
        <v>2.5029244818118052E-2</v>
      </c>
      <c r="AF304" s="13">
        <f t="shared" si="523"/>
        <v>1.1969290144024267E-2</v>
      </c>
      <c r="AG304" s="13">
        <f t="shared" si="524"/>
        <v>3.8159070211107957E-3</v>
      </c>
      <c r="AH304" s="13">
        <f t="shared" si="525"/>
        <v>2.3229485198968951E-3</v>
      </c>
      <c r="AI304" s="13">
        <f t="shared" si="526"/>
        <v>4.0703298850286434E-3</v>
      </c>
      <c r="AJ304" s="13">
        <f t="shared" si="527"/>
        <v>3.5660681308797679E-3</v>
      </c>
      <c r="AK304" s="13">
        <f t="shared" si="528"/>
        <v>2.0828519674946575E-3</v>
      </c>
      <c r="AL304" s="13">
        <f t="shared" si="529"/>
        <v>6.116304457470532E-5</v>
      </c>
      <c r="AM304" s="13">
        <f t="shared" si="530"/>
        <v>9.1710090323356142E-3</v>
      </c>
      <c r="AN304" s="13">
        <f t="shared" si="531"/>
        <v>8.7713767490125855E-3</v>
      </c>
      <c r="AO304" s="13">
        <f t="shared" si="532"/>
        <v>4.194579342461118E-3</v>
      </c>
      <c r="AP304" s="13">
        <f t="shared" si="533"/>
        <v>1.3372660008158319E-3</v>
      </c>
      <c r="AQ304" s="13">
        <f t="shared" si="534"/>
        <v>3.197484558526761E-4</v>
      </c>
      <c r="AR304" s="13">
        <f t="shared" si="535"/>
        <v>4.4434492572706022E-4</v>
      </c>
      <c r="AS304" s="13">
        <f t="shared" si="536"/>
        <v>7.7859255810282127E-4</v>
      </c>
      <c r="AT304" s="13">
        <f t="shared" si="537"/>
        <v>6.8213490965513869E-4</v>
      </c>
      <c r="AU304" s="13">
        <f t="shared" si="538"/>
        <v>3.9841808583771524E-4</v>
      </c>
      <c r="AV304" s="13">
        <f t="shared" si="539"/>
        <v>1.7452959327668823E-4</v>
      </c>
      <c r="AW304" s="13">
        <f t="shared" si="540"/>
        <v>2.8472608870965291E-6</v>
      </c>
      <c r="AX304" s="13">
        <f t="shared" si="541"/>
        <v>2.6782794811885694E-3</v>
      </c>
      <c r="AY304" s="13">
        <f t="shared" si="542"/>
        <v>2.5615718276827456E-3</v>
      </c>
      <c r="AZ304" s="13">
        <f t="shared" si="543"/>
        <v>1.2249748904968624E-3</v>
      </c>
      <c r="BA304" s="13">
        <f t="shared" si="544"/>
        <v>3.9053195545310764E-4</v>
      </c>
      <c r="BB304" s="13">
        <f t="shared" si="545"/>
        <v>9.3378572132302797E-5</v>
      </c>
      <c r="BC304" s="13">
        <f t="shared" si="546"/>
        <v>1.7861908838370929E-5</v>
      </c>
      <c r="BD304" s="13">
        <f t="shared" si="547"/>
        <v>7.083038766185185E-5</v>
      </c>
      <c r="BE304" s="13">
        <f t="shared" si="548"/>
        <v>1.2411081915883186E-4</v>
      </c>
      <c r="BF304" s="13">
        <f t="shared" si="549"/>
        <v>1.0873507784408434E-4</v>
      </c>
      <c r="BG304" s="13">
        <f t="shared" si="550"/>
        <v>6.3509462666200441E-5</v>
      </c>
      <c r="BH304" s="13">
        <f t="shared" si="551"/>
        <v>2.7820726724910421E-5</v>
      </c>
      <c r="BI304" s="13">
        <f t="shared" si="552"/>
        <v>9.7496379658593575E-6</v>
      </c>
      <c r="BJ304" s="14">
        <f t="shared" si="553"/>
        <v>0.55879711715816149</v>
      </c>
      <c r="BK304" s="14">
        <f t="shared" si="554"/>
        <v>0.23731159997515336</v>
      </c>
      <c r="BL304" s="14">
        <f t="shared" si="555"/>
        <v>0.19445505387711071</v>
      </c>
      <c r="BM304" s="14">
        <f t="shared" si="556"/>
        <v>0.50621225099758982</v>
      </c>
      <c r="BN304" s="14">
        <f t="shared" si="557"/>
        <v>0.49150793251846076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1.4943</v>
      </c>
      <c r="F305" s="10">
        <f>VLOOKUP(B305,home!$B$2:$E$405,3,FALSE)</f>
        <v>1.2715000000000001</v>
      </c>
      <c r="G305" s="10">
        <f>VLOOKUP(C305,away!$B$2:$E$405,4,FALSE)</f>
        <v>1.3384</v>
      </c>
      <c r="H305" s="10">
        <f>VLOOKUP(A305,away!$A$2:$E$405,3,FALSE)</f>
        <v>1.0455000000000001</v>
      </c>
      <c r="I305" s="10">
        <f>VLOOKUP(C305,away!$B$2:$E$405,3,FALSE)</f>
        <v>0.26090000000000002</v>
      </c>
      <c r="J305" s="10">
        <f>VLOOKUP(B305,home!$B$2:$E$405,4,FALSE)</f>
        <v>1.2434000000000001</v>
      </c>
      <c r="K305" s="12">
        <f t="shared" si="502"/>
        <v>2.5429632790800003</v>
      </c>
      <c r="L305" s="12">
        <f t="shared" si="503"/>
        <v>0.33916339923000011</v>
      </c>
      <c r="M305" s="13">
        <f t="shared" si="504"/>
        <v>5.6015509103684649E-2</v>
      </c>
      <c r="N305" s="13">
        <f t="shared" si="505"/>
        <v>0.14244538270964152</v>
      </c>
      <c r="O305" s="13">
        <f t="shared" si="506"/>
        <v>1.8998410477204703E-2</v>
      </c>
      <c r="P305" s="13">
        <f t="shared" si="507"/>
        <v>4.831226020442031E-2</v>
      </c>
      <c r="Q305" s="13">
        <f t="shared" si="508"/>
        <v>0.18111668875255785</v>
      </c>
      <c r="R305" s="13">
        <f t="shared" si="509"/>
        <v>3.221782738707797E-3</v>
      </c>
      <c r="S305" s="13">
        <f t="shared" si="510"/>
        <v>1.0417090388928022E-2</v>
      </c>
      <c r="T305" s="13">
        <f t="shared" si="511"/>
        <v>6.1428151814599451E-2</v>
      </c>
      <c r="U305" s="13">
        <f t="shared" si="512"/>
        <v>8.192875197707724E-3</v>
      </c>
      <c r="V305" s="13">
        <f t="shared" si="513"/>
        <v>9.9828142736386018E-4</v>
      </c>
      <c r="W305" s="13">
        <f t="shared" si="514"/>
        <v>0.15352436290877208</v>
      </c>
      <c r="X305" s="13">
        <f t="shared" si="515"/>
        <v>5.2069844788759291E-2</v>
      </c>
      <c r="Y305" s="13">
        <f t="shared" si="516"/>
        <v>8.8300927779670513E-3</v>
      </c>
      <c r="Z305" s="13">
        <f t="shared" si="517"/>
        <v>3.6423692841355858E-4</v>
      </c>
      <c r="AA305" s="13">
        <f t="shared" si="518"/>
        <v>9.2624113384057031E-4</v>
      </c>
      <c r="AB305" s="13">
        <f t="shared" si="519"/>
        <v>1.1776985954649974E-3</v>
      </c>
      <c r="AC305" s="13">
        <f t="shared" si="520"/>
        <v>5.3812364700161285E-5</v>
      </c>
      <c r="AD305" s="13">
        <f t="shared" si="521"/>
        <v>9.7601704330289807E-2</v>
      </c>
      <c r="AE305" s="13">
        <f t="shared" si="522"/>
        <v>3.310292581130251E-2</v>
      </c>
      <c r="AF305" s="13">
        <f t="shared" si="523"/>
        <v>5.6136504213099335E-3</v>
      </c>
      <c r="AG305" s="13">
        <f t="shared" si="524"/>
        <v>6.3464825299346648E-4</v>
      </c>
      <c r="AH305" s="13">
        <f t="shared" si="525"/>
        <v>3.0883958691459181E-5</v>
      </c>
      <c r="AI305" s="13">
        <f t="shared" si="526"/>
        <v>7.8536772865004317E-5</v>
      </c>
      <c r="AJ305" s="13">
        <f t="shared" si="527"/>
        <v>9.9858064726576317E-5</v>
      </c>
      <c r="AK305" s="13">
        <f t="shared" si="528"/>
        <v>8.4645130573225802E-5</v>
      </c>
      <c r="AL305" s="13">
        <f t="shared" si="529"/>
        <v>1.8564836826152077E-6</v>
      </c>
      <c r="AM305" s="13">
        <f t="shared" si="530"/>
        <v>4.9639510017510075E-2</v>
      </c>
      <c r="AN305" s="13">
        <f t="shared" si="531"/>
        <v>1.6835904953650359E-2</v>
      </c>
      <c r="AO305" s="13">
        <f t="shared" si="532"/>
        <v>2.8550613765966262E-3</v>
      </c>
      <c r="AP305" s="13">
        <f t="shared" si="533"/>
        <v>3.2277744049893177E-4</v>
      </c>
      <c r="AQ305" s="13">
        <f t="shared" si="534"/>
        <v>2.7368573478594195E-5</v>
      </c>
      <c r="AR305" s="13">
        <f t="shared" si="535"/>
        <v>2.094941682294841E-6</v>
      </c>
      <c r="AS305" s="13">
        <f t="shared" si="536"/>
        <v>5.3273597698898616E-6</v>
      </c>
      <c r="AT305" s="13">
        <f t="shared" si="537"/>
        <v>6.7736401346389999E-6</v>
      </c>
      <c r="AU305" s="13">
        <f t="shared" si="538"/>
        <v>5.741706042696495E-6</v>
      </c>
      <c r="AV305" s="13">
        <f t="shared" si="539"/>
        <v>3.6502369064622344E-6</v>
      </c>
      <c r="AW305" s="13">
        <f t="shared" si="540"/>
        <v>4.4477227118251429E-8</v>
      </c>
      <c r="AX305" s="13">
        <f t="shared" si="541"/>
        <v>2.103857519434198E-2</v>
      </c>
      <c r="AY305" s="13">
        <f t="shared" si="542"/>
        <v>7.1355146778689857E-3</v>
      </c>
      <c r="AZ305" s="13">
        <f t="shared" si="543"/>
        <v>1.2100527067008019E-3</v>
      </c>
      <c r="BA305" s="13">
        <f t="shared" si="544"/>
        <v>1.3680186308403545E-4</v>
      </c>
      <c r="BB305" s="13">
        <f t="shared" si="545"/>
        <v>1.1599546226144631E-5</v>
      </c>
      <c r="BC305" s="13">
        <f t="shared" si="546"/>
        <v>7.8682830551694675E-7</v>
      </c>
      <c r="BD305" s="13">
        <f t="shared" si="547"/>
        <v>1.1842125702595548E-7</v>
      </c>
      <c r="BE305" s="13">
        <f t="shared" si="548"/>
        <v>3.0114090807949925E-7</v>
      </c>
      <c r="BF305" s="13">
        <f t="shared" si="549"/>
        <v>3.8289513553748629E-7</v>
      </c>
      <c r="BG305" s="13">
        <f t="shared" si="550"/>
        <v>3.245627564700624E-7</v>
      </c>
      <c r="BH305" s="13">
        <f t="shared" si="551"/>
        <v>2.0633779286508845E-7</v>
      </c>
      <c r="BI305" s="13">
        <f t="shared" si="552"/>
        <v>1.0494188606846702E-7</v>
      </c>
      <c r="BJ305" s="14">
        <f t="shared" si="553"/>
        <v>0.83558140574645501</v>
      </c>
      <c r="BK305" s="14">
        <f t="shared" si="554"/>
        <v>0.1229343246506486</v>
      </c>
      <c r="BL305" s="14">
        <f t="shared" si="555"/>
        <v>3.2835958254054082E-2</v>
      </c>
      <c r="BM305" s="14">
        <f t="shared" si="556"/>
        <v>0.53447042139271261</v>
      </c>
      <c r="BN305" s="14">
        <f t="shared" si="557"/>
        <v>0.4501100339862168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1.4943</v>
      </c>
      <c r="F306" s="10">
        <f>VLOOKUP(B306,home!$B$2:$E$405,3,FALSE)</f>
        <v>1.1711</v>
      </c>
      <c r="G306" s="10">
        <f>VLOOKUP(C306,away!$B$2:$E$405,4,FALSE)</f>
        <v>1.45</v>
      </c>
      <c r="H306" s="10">
        <f>VLOOKUP(A306,away!$A$2:$E$405,3,FALSE)</f>
        <v>1.0455000000000001</v>
      </c>
      <c r="I306" s="10">
        <f>VLOOKUP(C306,away!$B$2:$E$405,3,FALSE)</f>
        <v>0.63770000000000004</v>
      </c>
      <c r="J306" s="10">
        <f>VLOOKUP(B306,home!$B$2:$E$405,4,FALSE)</f>
        <v>1.0362</v>
      </c>
      <c r="K306" s="12">
        <f t="shared" si="502"/>
        <v>2.5374633584999997</v>
      </c>
      <c r="L306" s="12">
        <f t="shared" si="503"/>
        <v>0.6908504456700002</v>
      </c>
      <c r="M306" s="13">
        <f t="shared" si="504"/>
        <v>3.9624256745577957E-2</v>
      </c>
      <c r="N306" s="13">
        <f t="shared" si="505"/>
        <v>0.10054509959970054</v>
      </c>
      <c r="O306" s="13">
        <f t="shared" si="506"/>
        <v>2.7374435432025047E-2</v>
      </c>
      <c r="P306" s="13">
        <f t="shared" si="507"/>
        <v>6.946162686838768E-2</v>
      </c>
      <c r="Q306" s="13">
        <f t="shared" si="508"/>
        <v>0.12756475305548656</v>
      </c>
      <c r="R306" s="13">
        <f t="shared" si="509"/>
        <v>9.4558204590895721E-3</v>
      </c>
      <c r="S306" s="13">
        <f t="shared" si="510"/>
        <v>3.0441691551359971E-2</v>
      </c>
      <c r="T306" s="13">
        <f t="shared" si="511"/>
        <v>8.8128166500166416E-2</v>
      </c>
      <c r="U306" s="13">
        <f t="shared" si="512"/>
        <v>2.3993797939494438E-2</v>
      </c>
      <c r="V306" s="13">
        <f t="shared" si="513"/>
        <v>5.9293910499773617E-3</v>
      </c>
      <c r="W306" s="13">
        <f t="shared" si="514"/>
        <v>0.10789696223813268</v>
      </c>
      <c r="X306" s="13">
        <f t="shared" si="515"/>
        <v>7.4540664448653149E-2</v>
      </c>
      <c r="Y306" s="13">
        <f t="shared" si="516"/>
        <v>2.5748225627444978E-2</v>
      </c>
      <c r="Z306" s="13">
        <f t="shared" si="517"/>
        <v>2.177519259445846E-3</v>
      </c>
      <c r="AA306" s="13">
        <f t="shared" si="518"/>
        <v>5.5253753332718892E-3</v>
      </c>
      <c r="AB306" s="13">
        <f t="shared" si="519"/>
        <v>7.0102187250685724E-3</v>
      </c>
      <c r="AC306" s="13">
        <f t="shared" si="520"/>
        <v>6.4964175750162269E-4</v>
      </c>
      <c r="AD306" s="13">
        <f t="shared" si="521"/>
        <v>6.8446147043179931E-2</v>
      </c>
      <c r="AE306" s="13">
        <f t="shared" si="522"/>
        <v>4.728605118917522E-2</v>
      </c>
      <c r="AF306" s="13">
        <f t="shared" si="523"/>
        <v>1.6333794769008068E-2</v>
      </c>
      <c r="AG306" s="13">
        <f t="shared" si="524"/>
        <v>3.761403131883848E-3</v>
      </c>
      <c r="AH306" s="13">
        <f t="shared" si="525"/>
        <v>3.7608503771079284E-4</v>
      </c>
      <c r="AI306" s="13">
        <f t="shared" si="526"/>
        <v>9.5430200287122764E-4</v>
      </c>
      <c r="AJ306" s="13">
        <f t="shared" si="527"/>
        <v>1.2107531826144509E-3</v>
      </c>
      <c r="AK306" s="13">
        <f t="shared" si="528"/>
        <v>1.0240806123571428E-3</v>
      </c>
      <c r="AL306" s="13">
        <f t="shared" si="529"/>
        <v>4.5553079920154976E-5</v>
      </c>
      <c r="AM306" s="13">
        <f t="shared" si="530"/>
        <v>3.4735918030514436E-2</v>
      </c>
      <c r="AN306" s="13">
        <f t="shared" si="531"/>
        <v>2.3997324452137495E-2</v>
      </c>
      <c r="AO306" s="13">
        <f t="shared" si="532"/>
        <v>8.2892811463233899E-3</v>
      </c>
      <c r="AP306" s="13">
        <f t="shared" si="533"/>
        <v>1.9088845247404816E-3</v>
      </c>
      <c r="AQ306" s="13">
        <f t="shared" si="534"/>
        <v>3.2968843116238202E-4</v>
      </c>
      <c r="AR306" s="13">
        <f t="shared" si="535"/>
        <v>5.1963703182464029E-5</v>
      </c>
      <c r="AS306" s="13">
        <f t="shared" si="536"/>
        <v>1.3185599279747233E-4</v>
      </c>
      <c r="AT306" s="13">
        <f t="shared" si="537"/>
        <v>1.6728987516111298E-4</v>
      </c>
      <c r="AU306" s="13">
        <f t="shared" si="538"/>
        <v>1.4149730948978781E-4</v>
      </c>
      <c r="AV306" s="13">
        <f t="shared" si="539"/>
        <v>8.9761059539167674E-5</v>
      </c>
      <c r="AW306" s="13">
        <f t="shared" si="540"/>
        <v>2.218191652735239E-6</v>
      </c>
      <c r="AX306" s="13">
        <f t="shared" si="541"/>
        <v>1.4690186537714971E-2</v>
      </c>
      <c r="AY306" s="13">
        <f t="shared" si="542"/>
        <v>1.0148721916555825E-2</v>
      </c>
      <c r="AZ306" s="13">
        <f t="shared" si="543"/>
        <v>3.5056245295167448E-3</v>
      </c>
      <c r="BA306" s="13">
        <f t="shared" si="544"/>
        <v>8.0728742285610935E-4</v>
      </c>
      <c r="BB306" s="13">
        <f t="shared" si="545"/>
        <v>1.3942871896598227E-4</v>
      </c>
      <c r="BC306" s="13">
        <f t="shared" si="546"/>
        <v>1.9264878527369217E-5</v>
      </c>
      <c r="BD306" s="13">
        <f t="shared" si="547"/>
        <v>5.9831912503781443E-6</v>
      </c>
      <c r="BE306" s="13">
        <f t="shared" si="548"/>
        <v>1.5182128564732339E-5</v>
      </c>
      <c r="BF306" s="13">
        <f t="shared" si="549"/>
        <v>1.9262047468522256E-5</v>
      </c>
      <c r="BG306" s="13">
        <f t="shared" si="550"/>
        <v>1.6292246553687632E-5</v>
      </c>
      <c r="BH306" s="13">
        <f t="shared" si="551"/>
        <v>1.0335244664407563E-5</v>
      </c>
      <c r="BI306" s="13">
        <f t="shared" si="552"/>
        <v>5.2450609274133642E-6</v>
      </c>
      <c r="BJ306" s="14">
        <f t="shared" si="553"/>
        <v>0.75882287819184668</v>
      </c>
      <c r="BK306" s="14">
        <f t="shared" si="554"/>
        <v>0.15630088296928057</v>
      </c>
      <c r="BL306" s="14">
        <f t="shared" si="555"/>
        <v>7.7579536584102271E-2</v>
      </c>
      <c r="BM306" s="14">
        <f t="shared" si="556"/>
        <v>0.6107083211195049</v>
      </c>
      <c r="BN306" s="14">
        <f t="shared" si="557"/>
        <v>0.37402599216026733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1.4943</v>
      </c>
      <c r="F307" s="10">
        <f>VLOOKUP(B307,home!$B$2:$E$405,3,FALSE)</f>
        <v>0.85170000000000001</v>
      </c>
      <c r="G307" s="10">
        <f>VLOOKUP(C307,away!$B$2:$E$405,4,FALSE)</f>
        <v>1.1558999999999999</v>
      </c>
      <c r="H307" s="10">
        <f>VLOOKUP(A307,away!$A$2:$E$405,3,FALSE)</f>
        <v>1.0455000000000001</v>
      </c>
      <c r="I307" s="10">
        <f>VLOOKUP(C307,away!$B$2:$E$405,3,FALSE)</f>
        <v>1.2173</v>
      </c>
      <c r="J307" s="10">
        <f>VLOOKUP(B307,home!$B$2:$E$405,4,FALSE)</f>
        <v>1.3043</v>
      </c>
      <c r="K307" s="12">
        <f t="shared" si="502"/>
        <v>1.4711085088289999</v>
      </c>
      <c r="L307" s="12">
        <f t="shared" si="503"/>
        <v>1.6599658497450001</v>
      </c>
      <c r="M307" s="13">
        <f t="shared" si="504"/>
        <v>4.3670853883956778E-2</v>
      </c>
      <c r="N307" s="13">
        <f t="shared" si="505"/>
        <v>6.4244564736516796E-2</v>
      </c>
      <c r="O307" s="13">
        <f t="shared" si="506"/>
        <v>7.2492126076572058E-2</v>
      </c>
      <c r="P307" s="13">
        <f t="shared" si="507"/>
        <v>0.10664378349434978</v>
      </c>
      <c r="Q307" s="13">
        <f t="shared" si="508"/>
        <v>4.7255362914952699E-2</v>
      </c>
      <c r="R307" s="13">
        <f t="shared" si="509"/>
        <v>6.0167226831259323E-2</v>
      </c>
      <c r="S307" s="13">
        <f t="shared" si="510"/>
        <v>6.5105760172505911E-2</v>
      </c>
      <c r="T307" s="13">
        <f t="shared" si="511"/>
        <v>7.8442288656127832E-2</v>
      </c>
      <c r="U307" s="13">
        <f t="shared" si="512"/>
        <v>8.8512519344110085E-2</v>
      </c>
      <c r="V307" s="13">
        <f t="shared" si="513"/>
        <v>1.7665289761860679E-2</v>
      </c>
      <c r="W307" s="13">
        <f t="shared" si="514"/>
        <v>2.3172588823996428E-2</v>
      </c>
      <c r="X307" s="13">
        <f t="shared" si="515"/>
        <v>3.8465706098016729E-2</v>
      </c>
      <c r="Y307" s="13">
        <f t="shared" si="516"/>
        <v>3.192587925451789E-2</v>
      </c>
      <c r="Z307" s="13">
        <f t="shared" si="517"/>
        <v>3.3291847271250501E-2</v>
      </c>
      <c r="AA307" s="13">
        <f t="shared" si="518"/>
        <v>4.8975919795372136E-2</v>
      </c>
      <c r="AB307" s="13">
        <f t="shared" si="519"/>
        <v>3.6024446169349307E-2</v>
      </c>
      <c r="AC307" s="13">
        <f t="shared" si="520"/>
        <v>2.6961536831503654E-3</v>
      </c>
      <c r="AD307" s="13">
        <f t="shared" si="521"/>
        <v>8.5223481476442344E-3</v>
      </c>
      <c r="AE307" s="13">
        <f t="shared" si="522"/>
        <v>1.4146806884726991E-2</v>
      </c>
      <c r="AF307" s="13">
        <f t="shared" si="523"/>
        <v>1.1741608155792132E-2</v>
      </c>
      <c r="AG307" s="13">
        <f t="shared" si="524"/>
        <v>6.4968895199007662E-3</v>
      </c>
      <c r="AH307" s="13">
        <f t="shared" si="525"/>
        <v>1.3815832386300526E-2</v>
      </c>
      <c r="AI307" s="13">
        <f t="shared" si="526"/>
        <v>2.032458858004197E-2</v>
      </c>
      <c r="AJ307" s="13">
        <f t="shared" si="527"/>
        <v>1.4949837599274235E-2</v>
      </c>
      <c r="AK307" s="13">
        <f t="shared" si="528"/>
        <v>7.3309444326346779E-3</v>
      </c>
      <c r="AL307" s="13">
        <f t="shared" si="529"/>
        <v>2.6335920100615168E-4</v>
      </c>
      <c r="AM307" s="13">
        <f t="shared" si="530"/>
        <v>2.5074597750404997E-3</v>
      </c>
      <c r="AN307" s="13">
        <f t="shared" si="531"/>
        <v>4.1622975961765106E-3</v>
      </c>
      <c r="AO307" s="13">
        <f t="shared" si="532"/>
        <v>3.4546359330643569E-3</v>
      </c>
      <c r="AP307" s="13">
        <f t="shared" si="533"/>
        <v>1.9115258907295945E-3</v>
      </c>
      <c r="AQ307" s="13">
        <f t="shared" si="534"/>
        <v>7.9326692487863E-4</v>
      </c>
      <c r="AR307" s="13">
        <f t="shared" si="535"/>
        <v>4.586761989411969E-3</v>
      </c>
      <c r="AS307" s="13">
        <f t="shared" si="536"/>
        <v>6.747624590597379E-3</v>
      </c>
      <c r="AT307" s="13">
        <f t="shared" si="537"/>
        <v>4.963243974805802E-3</v>
      </c>
      <c r="AU307" s="13">
        <f t="shared" si="538"/>
        <v>2.4338234809103605E-3</v>
      </c>
      <c r="AV307" s="13">
        <f t="shared" si="539"/>
        <v>8.951046079387617E-4</v>
      </c>
      <c r="AW307" s="13">
        <f t="shared" si="540"/>
        <v>1.7864458478400702E-5</v>
      </c>
      <c r="AX307" s="13">
        <f t="shared" si="541"/>
        <v>6.1479090176808874E-4</v>
      </c>
      <c r="AY307" s="13">
        <f t="shared" si="542"/>
        <v>1.0205319016689603E-3</v>
      </c>
      <c r="AZ307" s="13">
        <f t="shared" si="543"/>
        <v>8.4702405267289853E-4</v>
      </c>
      <c r="BA307" s="13">
        <f t="shared" si="544"/>
        <v>4.6867700044987367E-4</v>
      </c>
      <c r="BB307" s="13">
        <f t="shared" si="545"/>
        <v>1.9449695382692809E-4</v>
      </c>
      <c r="BC307" s="13">
        <f t="shared" si="546"/>
        <v>6.4571660246426151E-5</v>
      </c>
      <c r="BD307" s="13">
        <f t="shared" si="547"/>
        <v>1.2689780438887176E-3</v>
      </c>
      <c r="BE307" s="13">
        <f t="shared" si="548"/>
        <v>1.8668043978818723E-3</v>
      </c>
      <c r="BF307" s="13">
        <f t="shared" si="549"/>
        <v>1.3731359170217105E-3</v>
      </c>
      <c r="BG307" s="13">
        <f t="shared" si="550"/>
        <v>6.7334397710311659E-4</v>
      </c>
      <c r="BH307" s="13">
        <f t="shared" si="551"/>
        <v>2.4764051352128857E-4</v>
      </c>
      <c r="BI307" s="13">
        <f t="shared" si="552"/>
        <v>7.2861213314390124E-5</v>
      </c>
      <c r="BJ307" s="14">
        <f t="shared" si="553"/>
        <v>0.34045332178271526</v>
      </c>
      <c r="BK307" s="14">
        <f t="shared" si="554"/>
        <v>0.23706573209849863</v>
      </c>
      <c r="BL307" s="14">
        <f t="shared" si="555"/>
        <v>0.38772276392130961</v>
      </c>
      <c r="BM307" s="14">
        <f t="shared" si="556"/>
        <v>0.60305707969297628</v>
      </c>
      <c r="BN307" s="14">
        <f t="shared" si="557"/>
        <v>0.39447391793760739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2</v>
      </c>
      <c r="F308" s="10">
        <f>VLOOKUP(B308,home!$B$2:$E$405,3,FALSE)</f>
        <v>0.6</v>
      </c>
      <c r="G308" s="10">
        <f>VLOOKUP(C308,away!$B$2:$E$405,4,FALSE)</f>
        <v>1.5</v>
      </c>
      <c r="H308" s="10">
        <f>VLOOKUP(A308,away!$A$2:$E$405,3,FALSE)</f>
        <v>1.6135999999999999</v>
      </c>
      <c r="I308" s="10">
        <f>VLOOKUP(C308,away!$B$2:$E$405,3,FALSE)</f>
        <v>0.86760000000000004</v>
      </c>
      <c r="J308" s="10">
        <f>VLOOKUP(B308,home!$B$2:$E$405,4,FALSE)</f>
        <v>0.61970000000000003</v>
      </c>
      <c r="K308" s="12">
        <f t="shared" si="502"/>
        <v>1.7999999999999998</v>
      </c>
      <c r="L308" s="12">
        <f t="shared" si="503"/>
        <v>0.86755481539200008</v>
      </c>
      <c r="M308" s="13">
        <f t="shared" si="504"/>
        <v>6.9421766980611532E-2</v>
      </c>
      <c r="N308" s="13">
        <f t="shared" si="505"/>
        <v>0.12495918056510076</v>
      </c>
      <c r="O308" s="13">
        <f t="shared" si="506"/>
        <v>6.0227188237050887E-2</v>
      </c>
      <c r="P308" s="13">
        <f t="shared" si="507"/>
        <v>0.10840893882669159</v>
      </c>
      <c r="Q308" s="13">
        <f t="shared" si="508"/>
        <v>0.11246326250859071</v>
      </c>
      <c r="R308" s="13">
        <f t="shared" si="509"/>
        <v>2.6125193586286958E-2</v>
      </c>
      <c r="S308" s="13">
        <f t="shared" si="510"/>
        <v>4.2322813609784876E-2</v>
      </c>
      <c r="T308" s="13">
        <f t="shared" si="511"/>
        <v>9.756804494402245E-2</v>
      </c>
      <c r="U308" s="13">
        <f t="shared" si="512"/>
        <v>4.7025348455316522E-2</v>
      </c>
      <c r="V308" s="13">
        <f t="shared" si="513"/>
        <v>7.3434721496213893E-3</v>
      </c>
      <c r="W308" s="13">
        <f t="shared" si="514"/>
        <v>6.7477957505154409E-2</v>
      </c>
      <c r="X308" s="13">
        <f t="shared" si="515"/>
        <v>5.854082696641346E-2</v>
      </c>
      <c r="Y308" s="13">
        <f t="shared" si="516"/>
        <v>2.5393688165870922E-2</v>
      </c>
      <c r="Z308" s="13">
        <f t="shared" si="517"/>
        <v>7.5550124996104839E-3</v>
      </c>
      <c r="AA308" s="13">
        <f t="shared" si="518"/>
        <v>1.359902249929887E-2</v>
      </c>
      <c r="AB308" s="13">
        <f t="shared" si="519"/>
        <v>1.2239120249368985E-2</v>
      </c>
      <c r="AC308" s="13">
        <f t="shared" si="520"/>
        <v>7.167222703238714E-4</v>
      </c>
      <c r="AD308" s="13">
        <f t="shared" si="521"/>
        <v>3.0365080877319497E-2</v>
      </c>
      <c r="AE308" s="13">
        <f t="shared" si="522"/>
        <v>2.6343372134886068E-2</v>
      </c>
      <c r="AF308" s="13">
        <f t="shared" si="523"/>
        <v>1.142715967464192E-2</v>
      </c>
      <c r="AG308" s="13">
        <f t="shared" si="524"/>
        <v>3.3045624673296264E-3</v>
      </c>
      <c r="AH308" s="13">
        <f t="shared" si="525"/>
        <v>1.6385968685959562E-3</v>
      </c>
      <c r="AI308" s="13">
        <f t="shared" si="526"/>
        <v>2.9494743634727208E-3</v>
      </c>
      <c r="AJ308" s="13">
        <f t="shared" si="527"/>
        <v>2.6545269271254493E-3</v>
      </c>
      <c r="AK308" s="13">
        <f t="shared" si="528"/>
        <v>1.5927161562752693E-3</v>
      </c>
      <c r="AL308" s="13">
        <f t="shared" si="529"/>
        <v>4.4769301698107636E-5</v>
      </c>
      <c r="AM308" s="13">
        <f t="shared" si="530"/>
        <v>1.0931429115835018E-2</v>
      </c>
      <c r="AN308" s="13">
        <f t="shared" si="531"/>
        <v>9.4836139685589831E-3</v>
      </c>
      <c r="AO308" s="13">
        <f t="shared" si="532"/>
        <v>4.1137774828710911E-3</v>
      </c>
      <c r="AP308" s="13">
        <f t="shared" si="533"/>
        <v>1.1896424882386655E-3</v>
      </c>
      <c r="AQ308" s="13">
        <f t="shared" si="534"/>
        <v>2.5802001731659372E-4</v>
      </c>
      <c r="AR308" s="13">
        <f t="shared" si="535"/>
        <v>2.8431452076733488E-4</v>
      </c>
      <c r="AS308" s="13">
        <f t="shared" si="536"/>
        <v>5.1176613738120275E-4</v>
      </c>
      <c r="AT308" s="13">
        <f t="shared" si="537"/>
        <v>4.6058952364308263E-4</v>
      </c>
      <c r="AU308" s="13">
        <f t="shared" si="538"/>
        <v>2.7635371418584953E-4</v>
      </c>
      <c r="AV308" s="13">
        <f t="shared" si="539"/>
        <v>1.2435917138363232E-4</v>
      </c>
      <c r="AW308" s="13">
        <f t="shared" si="540"/>
        <v>1.9419911634965235E-6</v>
      </c>
      <c r="AX308" s="13">
        <f t="shared" si="541"/>
        <v>3.2794287347505014E-3</v>
      </c>
      <c r="AY308" s="13">
        <f t="shared" si="542"/>
        <v>2.8450841905676913E-3</v>
      </c>
      <c r="AZ308" s="13">
        <f t="shared" si="543"/>
        <v>1.2341332448613258E-3</v>
      </c>
      <c r="BA308" s="13">
        <f t="shared" si="544"/>
        <v>3.568927464715992E-4</v>
      </c>
      <c r="BB308" s="13">
        <f t="shared" si="545"/>
        <v>7.7406005194978017E-5</v>
      </c>
      <c r="BC308" s="13">
        <f t="shared" si="546"/>
        <v>1.3430790509432274E-5</v>
      </c>
      <c r="BD308" s="13">
        <f t="shared" si="547"/>
        <v>4.1109738596261695E-5</v>
      </c>
      <c r="BE308" s="13">
        <f t="shared" si="548"/>
        <v>7.3997529473271043E-5</v>
      </c>
      <c r="BF308" s="13">
        <f t="shared" si="549"/>
        <v>6.6597776525943955E-5</v>
      </c>
      <c r="BG308" s="13">
        <f t="shared" si="550"/>
        <v>3.9958665915566368E-5</v>
      </c>
      <c r="BH308" s="13">
        <f t="shared" si="551"/>
        <v>1.7981399662004872E-5</v>
      </c>
      <c r="BI308" s="13">
        <f t="shared" si="552"/>
        <v>6.4733038783217533E-6</v>
      </c>
      <c r="BJ308" s="14">
        <f t="shared" si="553"/>
        <v>0.5916259945945056</v>
      </c>
      <c r="BK308" s="14">
        <f t="shared" si="554"/>
        <v>0.23110356732929907</v>
      </c>
      <c r="BL308" s="14">
        <f t="shared" si="555"/>
        <v>0.16995468882420411</v>
      </c>
      <c r="BM308" s="14">
        <f t="shared" si="556"/>
        <v>0.49579059034388262</v>
      </c>
      <c r="BN308" s="14">
        <f t="shared" si="557"/>
        <v>0.50160553070433245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2</v>
      </c>
      <c r="F309" s="10">
        <f>VLOOKUP(B309,home!$B$2:$E$405,3,FALSE)</f>
        <v>1.6</v>
      </c>
      <c r="G309" s="10">
        <f>VLOOKUP(C309,away!$B$2:$E$405,4,FALSE)</f>
        <v>1.125</v>
      </c>
      <c r="H309" s="10">
        <f>VLOOKUP(A309,away!$A$2:$E$405,3,FALSE)</f>
        <v>1.6135999999999999</v>
      </c>
      <c r="I309" s="10">
        <f>VLOOKUP(C309,away!$B$2:$E$405,3,FALSE)</f>
        <v>0.92959999999999998</v>
      </c>
      <c r="J309" s="10">
        <f>VLOOKUP(B309,home!$B$2:$E$405,4,FALSE)</f>
        <v>0.61970000000000003</v>
      </c>
      <c r="K309" s="12">
        <f t="shared" si="502"/>
        <v>3.6</v>
      </c>
      <c r="L309" s="12">
        <f t="shared" si="503"/>
        <v>0.92955158643200009</v>
      </c>
      <c r="M309" s="13">
        <f t="shared" si="504"/>
        <v>1.0785511358189094E-2</v>
      </c>
      <c r="N309" s="13">
        <f t="shared" si="505"/>
        <v>3.8827840889480728E-2</v>
      </c>
      <c r="O309" s="13">
        <f t="shared" si="506"/>
        <v>1.0025689193485027E-2</v>
      </c>
      <c r="P309" s="13">
        <f t="shared" si="507"/>
        <v>3.6092481096546093E-2</v>
      </c>
      <c r="Q309" s="13">
        <f t="shared" si="508"/>
        <v>6.989011360106534E-2</v>
      </c>
      <c r="R309" s="13">
        <f t="shared" si="509"/>
        <v>4.6596976474390832E-3</v>
      </c>
      <c r="S309" s="13">
        <f t="shared" si="510"/>
        <v>3.019484075540526E-2</v>
      </c>
      <c r="T309" s="13">
        <f t="shared" si="511"/>
        <v>6.4966465973782986E-2</v>
      </c>
      <c r="U309" s="13">
        <f t="shared" si="512"/>
        <v>1.6774911530780694E-2</v>
      </c>
      <c r="V309" s="13">
        <f t="shared" si="513"/>
        <v>1.1227064850499431E-2</v>
      </c>
      <c r="W309" s="13">
        <f t="shared" si="514"/>
        <v>8.3868136321278416E-2</v>
      </c>
      <c r="X309" s="13">
        <f t="shared" si="515"/>
        <v>7.7959759168539602E-2</v>
      </c>
      <c r="Y309" s="13">
        <f t="shared" si="516"/>
        <v>3.6233808906486316E-2</v>
      </c>
      <c r="Z309" s="13">
        <f t="shared" si="517"/>
        <v>1.4438097801568197E-3</v>
      </c>
      <c r="AA309" s="13">
        <f t="shared" si="518"/>
        <v>5.1977152085645496E-3</v>
      </c>
      <c r="AB309" s="13">
        <f t="shared" si="519"/>
        <v>9.3558873754161932E-3</v>
      </c>
      <c r="AC309" s="13">
        <f t="shared" si="520"/>
        <v>2.348130587120256E-3</v>
      </c>
      <c r="AD309" s="13">
        <f t="shared" si="521"/>
        <v>7.5481322689150587E-2</v>
      </c>
      <c r="AE309" s="13">
        <f t="shared" si="522"/>
        <v>7.0163783251685652E-2</v>
      </c>
      <c r="AF309" s="13">
        <f t="shared" si="523"/>
        <v>3.2610428015837689E-2</v>
      </c>
      <c r="AG309" s="13">
        <f t="shared" si="524"/>
        <v>1.0104358365449491E-2</v>
      </c>
      <c r="AH309" s="13">
        <f t="shared" si="525"/>
        <v>3.3552391791270223E-4</v>
      </c>
      <c r="AI309" s="13">
        <f t="shared" si="526"/>
        <v>1.2078861044857276E-3</v>
      </c>
      <c r="AJ309" s="13">
        <f t="shared" si="527"/>
        <v>2.1741949880743107E-3</v>
      </c>
      <c r="AK309" s="13">
        <f t="shared" si="528"/>
        <v>2.6090339856891728E-3</v>
      </c>
      <c r="AL309" s="13">
        <f t="shared" si="529"/>
        <v>3.1431002578662776E-4</v>
      </c>
      <c r="AM309" s="13">
        <f t="shared" si="530"/>
        <v>5.4346552336188396E-2</v>
      </c>
      <c r="AN309" s="13">
        <f t="shared" si="531"/>
        <v>5.0517923941213641E-2</v>
      </c>
      <c r="AO309" s="13">
        <f t="shared" si="532"/>
        <v>2.3479508171403127E-2</v>
      </c>
      <c r="AP309" s="13">
        <f t="shared" si="533"/>
        <v>7.2751380231236293E-3</v>
      </c>
      <c r="AQ309" s="13">
        <f t="shared" si="534"/>
        <v>1.6906540227265836E-3</v>
      </c>
      <c r="AR309" s="13">
        <f t="shared" si="535"/>
        <v>6.2377358036326514E-5</v>
      </c>
      <c r="AS309" s="13">
        <f t="shared" si="536"/>
        <v>2.2455848893077542E-4</v>
      </c>
      <c r="AT309" s="13">
        <f t="shared" si="537"/>
        <v>4.0420528007539591E-4</v>
      </c>
      <c r="AU309" s="13">
        <f t="shared" si="538"/>
        <v>4.850463360904751E-4</v>
      </c>
      <c r="AV309" s="13">
        <f t="shared" si="539"/>
        <v>4.3654170248142766E-4</v>
      </c>
      <c r="AW309" s="13">
        <f t="shared" si="540"/>
        <v>2.9216738310144259E-5</v>
      </c>
      <c r="AX309" s="13">
        <f t="shared" si="541"/>
        <v>3.2607931401713044E-2</v>
      </c>
      <c r="AY309" s="13">
        <f t="shared" si="542"/>
        <v>3.0310754364728194E-2</v>
      </c>
      <c r="AZ309" s="13">
        <f t="shared" si="543"/>
        <v>1.4087704902841881E-2</v>
      </c>
      <c r="BA309" s="13">
        <f t="shared" si="544"/>
        <v>4.3650828138741792E-3</v>
      </c>
      <c r="BB309" s="13">
        <f t="shared" si="545"/>
        <v>1.0143924136359504E-3</v>
      </c>
      <c r="BC309" s="13">
        <f t="shared" si="546"/>
        <v>1.8858601547197673E-4</v>
      </c>
      <c r="BD309" s="13">
        <f t="shared" si="547"/>
        <v>9.6638286866840255E-6</v>
      </c>
      <c r="BE309" s="13">
        <f t="shared" si="548"/>
        <v>3.478978327206248E-5</v>
      </c>
      <c r="BF309" s="13">
        <f t="shared" si="549"/>
        <v>6.2621609889712486E-5</v>
      </c>
      <c r="BG309" s="13">
        <f t="shared" si="550"/>
        <v>7.5145931867654994E-5</v>
      </c>
      <c r="BH309" s="13">
        <f t="shared" si="551"/>
        <v>6.7631338680889503E-5</v>
      </c>
      <c r="BI309" s="13">
        <f t="shared" si="552"/>
        <v>4.8694563850240422E-5</v>
      </c>
      <c r="BJ309" s="14">
        <f t="shared" si="553"/>
        <v>0.77999024558967744</v>
      </c>
      <c r="BK309" s="14">
        <f t="shared" si="554"/>
        <v>0.12127309303827494</v>
      </c>
      <c r="BL309" s="14">
        <f t="shared" si="555"/>
        <v>5.4251816173709111E-2</v>
      </c>
      <c r="BM309" s="14">
        <f t="shared" si="556"/>
        <v>0.75639609316919498</v>
      </c>
      <c r="BN309" s="14">
        <f t="shared" si="557"/>
        <v>0.17028133378620539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2</v>
      </c>
      <c r="F310" s="10">
        <f>VLOOKUP(B310,home!$B$2:$E$405,3,FALSE)</f>
        <v>0.8</v>
      </c>
      <c r="G310" s="10">
        <f>VLOOKUP(C310,away!$B$2:$E$405,4,FALSE)</f>
        <v>1.1000000000000001</v>
      </c>
      <c r="H310" s="10">
        <f>VLOOKUP(A310,away!$A$2:$E$405,3,FALSE)</f>
        <v>1.6135999999999999</v>
      </c>
      <c r="I310" s="10">
        <f>VLOOKUP(C310,away!$B$2:$E$405,3,FALSE)</f>
        <v>1.1154999999999999</v>
      </c>
      <c r="J310" s="10">
        <f>VLOOKUP(B310,home!$B$2:$E$405,4,FALSE)</f>
        <v>1.4874000000000001</v>
      </c>
      <c r="K310" s="12">
        <f t="shared" si="502"/>
        <v>1.7600000000000002</v>
      </c>
      <c r="L310" s="12">
        <f t="shared" si="503"/>
        <v>2.6772765679199999</v>
      </c>
      <c r="M310" s="13">
        <f t="shared" si="504"/>
        <v>1.1828107742593222E-2</v>
      </c>
      <c r="N310" s="13">
        <f t="shared" si="505"/>
        <v>2.0817469626964073E-2</v>
      </c>
      <c r="O310" s="13">
        <f t="shared" si="506"/>
        <v>3.1667115702077961E-2</v>
      </c>
      <c r="P310" s="13">
        <f t="shared" si="507"/>
        <v>5.5734123635657218E-2</v>
      </c>
      <c r="Q310" s="13">
        <f t="shared" si="508"/>
        <v>1.8319373271728393E-2</v>
      </c>
      <c r="R310" s="13">
        <f t="shared" si="509"/>
        <v>4.2390813421392413E-2</v>
      </c>
      <c r="S310" s="13">
        <f t="shared" si="510"/>
        <v>6.5654891827052614E-2</v>
      </c>
      <c r="T310" s="13">
        <f t="shared" si="511"/>
        <v>4.9046028799378368E-2</v>
      </c>
      <c r="U310" s="13">
        <f t="shared" si="512"/>
        <v>7.4607831621650661E-2</v>
      </c>
      <c r="V310" s="13">
        <f t="shared" si="513"/>
        <v>3.437403267620965E-2</v>
      </c>
      <c r="W310" s="13">
        <f t="shared" si="514"/>
        <v>1.0747365652747322E-2</v>
      </c>
      <c r="X310" s="13">
        <f t="shared" si="515"/>
        <v>2.8773670228968637E-2</v>
      </c>
      <c r="Y310" s="13">
        <f t="shared" si="516"/>
        <v>3.8517536538537525E-2</v>
      </c>
      <c r="Z310" s="13">
        <f t="shared" si="517"/>
        <v>3.7830643822720854E-2</v>
      </c>
      <c r="AA310" s="13">
        <f t="shared" si="518"/>
        <v>6.6581933127988713E-2</v>
      </c>
      <c r="AB310" s="13">
        <f t="shared" si="519"/>
        <v>5.8592101152630097E-2</v>
      </c>
      <c r="AC310" s="13">
        <f t="shared" si="520"/>
        <v>1.0123167145182577E-2</v>
      </c>
      <c r="AD310" s="13">
        <f t="shared" si="521"/>
        <v>4.7288408872088227E-3</v>
      </c>
      <c r="AE310" s="13">
        <f t="shared" si="522"/>
        <v>1.2660414900746203E-2</v>
      </c>
      <c r="AF310" s="13">
        <f t="shared" si="523"/>
        <v>1.6947716076956516E-2</v>
      </c>
      <c r="AG310" s="13">
        <f t="shared" si="524"/>
        <v>1.512457437753225E-2</v>
      </c>
      <c r="AH310" s="13">
        <f t="shared" si="525"/>
        <v>2.5320774063974507E-2</v>
      </c>
      <c r="AI310" s="13">
        <f t="shared" si="526"/>
        <v>4.4564562352595136E-2</v>
      </c>
      <c r="AJ310" s="13">
        <f t="shared" si="527"/>
        <v>3.9216814870283737E-2</v>
      </c>
      <c r="AK310" s="13">
        <f t="shared" si="528"/>
        <v>2.3007198057233121E-2</v>
      </c>
      <c r="AL310" s="13">
        <f t="shared" si="529"/>
        <v>1.9080172806418176E-3</v>
      </c>
      <c r="AM310" s="13">
        <f t="shared" si="530"/>
        <v>1.6645519922975057E-3</v>
      </c>
      <c r="AN310" s="13">
        <f t="shared" si="531"/>
        <v>4.4564660450626637E-3</v>
      </c>
      <c r="AO310" s="13">
        <f t="shared" si="532"/>
        <v>5.9655960590886941E-3</v>
      </c>
      <c r="AP310" s="13">
        <f t="shared" si="533"/>
        <v>5.323850180891352E-3</v>
      </c>
      <c r="AQ310" s="13">
        <f t="shared" si="534"/>
        <v>3.5633548351042669E-3</v>
      </c>
      <c r="AR310" s="13">
        <f t="shared" si="535"/>
        <v>1.3558143016615083E-2</v>
      </c>
      <c r="AS310" s="13">
        <f t="shared" si="536"/>
        <v>2.3862331709242547E-2</v>
      </c>
      <c r="AT310" s="13">
        <f t="shared" si="537"/>
        <v>2.0998851904133451E-2</v>
      </c>
      <c r="AU310" s="13">
        <f t="shared" si="538"/>
        <v>1.2319326450424955E-2</v>
      </c>
      <c r="AV310" s="13">
        <f t="shared" si="539"/>
        <v>5.4205036381869817E-3</v>
      </c>
      <c r="AW310" s="13">
        <f t="shared" si="540"/>
        <v>2.49738620102829E-4</v>
      </c>
      <c r="AX310" s="13">
        <f t="shared" si="541"/>
        <v>4.8826858440726849E-4</v>
      </c>
      <c r="AY310" s="13">
        <f t="shared" si="542"/>
        <v>1.3072300398850485E-3</v>
      </c>
      <c r="AZ310" s="13">
        <f t="shared" si="543"/>
        <v>1.749908177332684E-3</v>
      </c>
      <c r="BA310" s="13">
        <f t="shared" si="544"/>
        <v>1.5616627197281303E-3</v>
      </c>
      <c r="BB310" s="13">
        <f t="shared" si="545"/>
        <v>1.0452507516305852E-3</v>
      </c>
      <c r="BC310" s="13">
        <f t="shared" si="546"/>
        <v>5.5968506898826668E-4</v>
      </c>
      <c r="BD310" s="13">
        <f t="shared" si="547"/>
        <v>6.0498164338152862E-3</v>
      </c>
      <c r="BE310" s="13">
        <f t="shared" si="548"/>
        <v>1.0647676923514905E-2</v>
      </c>
      <c r="BF310" s="13">
        <f t="shared" si="549"/>
        <v>9.3699556926931209E-3</v>
      </c>
      <c r="BG310" s="13">
        <f t="shared" si="550"/>
        <v>5.4970406730466296E-3</v>
      </c>
      <c r="BH310" s="13">
        <f t="shared" si="551"/>
        <v>2.4186978961405177E-3</v>
      </c>
      <c r="BI310" s="13">
        <f t="shared" si="552"/>
        <v>8.5138165944146228E-4</v>
      </c>
      <c r="BJ310" s="14">
        <f t="shared" si="553"/>
        <v>0.24336881481518455</v>
      </c>
      <c r="BK310" s="14">
        <f t="shared" si="554"/>
        <v>0.18092957034722215</v>
      </c>
      <c r="BL310" s="14">
        <f t="shared" si="555"/>
        <v>0.51694287036708131</v>
      </c>
      <c r="BM310" s="14">
        <f t="shared" si="556"/>
        <v>0.79725740453201333</v>
      </c>
      <c r="BN310" s="14">
        <f t="shared" si="557"/>
        <v>0.18075700340041329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1.6236999999999999</v>
      </c>
      <c r="F311" s="10">
        <f>VLOOKUP(B311,home!$B$2:$E$405,3,FALSE)</f>
        <v>1.0895999999999999</v>
      </c>
      <c r="G311" s="10">
        <f>VLOOKUP(C311,away!$B$2:$E$405,4,FALSE)</f>
        <v>0.96779999999999999</v>
      </c>
      <c r="H311" s="10">
        <f>VLOOKUP(A311,away!$A$2:$E$405,3,FALSE)</f>
        <v>1.1289</v>
      </c>
      <c r="I311" s="10">
        <f>VLOOKUP(C311,away!$B$2:$E$405,3,FALSE)</f>
        <v>1.0124</v>
      </c>
      <c r="J311" s="10">
        <f>VLOOKUP(B311,home!$B$2:$E$405,4,FALSE)</f>
        <v>1.2264999999999999</v>
      </c>
      <c r="K311" s="12">
        <f t="shared" si="502"/>
        <v>1.7122158106559997</v>
      </c>
      <c r="L311" s="12">
        <f t="shared" si="503"/>
        <v>1.4017648385399999</v>
      </c>
      <c r="M311" s="13">
        <f t="shared" si="504"/>
        <v>4.4423767478588165E-2</v>
      </c>
      <c r="N311" s="13">
        <f t="shared" si="505"/>
        <v>7.606307704574447E-2</v>
      </c>
      <c r="O311" s="13">
        <f t="shared" si="506"/>
        <v>6.2271675246961637E-2</v>
      </c>
      <c r="P311" s="13">
        <f t="shared" si="507"/>
        <v>0.10662254691388356</v>
      </c>
      <c r="Q311" s="13">
        <f t="shared" si="508"/>
        <v>6.5118201562434572E-2</v>
      </c>
      <c r="R311" s="13">
        <f t="shared" si="509"/>
        <v>4.3645122399086252E-2</v>
      </c>
      <c r="S311" s="13">
        <f t="shared" si="510"/>
        <v>6.3976831298036302E-2</v>
      </c>
      <c r="T311" s="13">
        <f t="shared" si="511"/>
        <v>9.1280405299181258E-2</v>
      </c>
      <c r="U311" s="13">
        <f t="shared" si="512"/>
        <v>7.4729868629731799E-2</v>
      </c>
      <c r="V311" s="13">
        <f t="shared" si="513"/>
        <v>1.7061369231545109E-2</v>
      </c>
      <c r="W311" s="13">
        <f t="shared" si="514"/>
        <v>3.7165471425561557E-2</v>
      </c>
      <c r="X311" s="13">
        <f t="shared" si="515"/>
        <v>5.2097251052115275E-2</v>
      </c>
      <c r="Y311" s="13">
        <f t="shared" si="516"/>
        <v>3.6514047354723113E-2</v>
      </c>
      <c r="Z311" s="13">
        <f t="shared" si="517"/>
        <v>2.039339931760455E-2</v>
      </c>
      <c r="AA311" s="13">
        <f t="shared" si="518"/>
        <v>3.4917900744623781E-2</v>
      </c>
      <c r="AB311" s="13">
        <f t="shared" si="519"/>
        <v>2.9893490864930875E-2</v>
      </c>
      <c r="AC311" s="13">
        <f t="shared" si="520"/>
        <v>2.5593375243645063E-3</v>
      </c>
      <c r="AD311" s="13">
        <f t="shared" si="521"/>
        <v>1.5908826946332572E-2</v>
      </c>
      <c r="AE311" s="13">
        <f t="shared" si="522"/>
        <v>2.2300434235786679E-2</v>
      </c>
      <c r="AF311" s="13">
        <f t="shared" si="523"/>
        <v>1.5629982297949704E-2</v>
      </c>
      <c r="AG311" s="13">
        <f t="shared" si="524"/>
        <v>7.3031865374228377E-3</v>
      </c>
      <c r="AH311" s="13">
        <f t="shared" si="525"/>
        <v>7.1466875254309215E-3</v>
      </c>
      <c r="AI311" s="13">
        <f t="shared" si="526"/>
        <v>1.2236671374860826E-2</v>
      </c>
      <c r="AJ311" s="13">
        <f t="shared" si="527"/>
        <v>1.0475911098919198E-2</v>
      </c>
      <c r="AK311" s="13">
        <f t="shared" si="528"/>
        <v>5.9790068715320386E-3</v>
      </c>
      <c r="AL311" s="13">
        <f t="shared" si="529"/>
        <v>2.4570908839872187E-4</v>
      </c>
      <c r="AM311" s="13">
        <f t="shared" si="530"/>
        <v>5.4478690053001693E-3</v>
      </c>
      <c r="AN311" s="13">
        <f t="shared" si="531"/>
        <v>7.6366312166016624E-3</v>
      </c>
      <c r="AO311" s="13">
        <f t="shared" si="532"/>
        <v>5.3523805621645774E-3</v>
      </c>
      <c r="AP311" s="13">
        <f t="shared" si="533"/>
        <v>2.5009262915090861E-3</v>
      </c>
      <c r="AQ311" s="13">
        <f t="shared" si="534"/>
        <v>8.7642763480441882E-4</v>
      </c>
      <c r="AR311" s="13">
        <f t="shared" si="535"/>
        <v>2.0035950570363001E-3</v>
      </c>
      <c r="AS311" s="13">
        <f t="shared" si="536"/>
        <v>3.4305871348097629E-3</v>
      </c>
      <c r="AT311" s="13">
        <f t="shared" si="537"/>
        <v>2.936952766027171E-3</v>
      </c>
      <c r="AU311" s="13">
        <f t="shared" si="538"/>
        <v>1.6762323203805306E-3</v>
      </c>
      <c r="AV311" s="13">
        <f t="shared" si="539"/>
        <v>7.1751787032203469E-4</v>
      </c>
      <c r="AW311" s="13">
        <f t="shared" si="540"/>
        <v>1.6381451674231434E-5</v>
      </c>
      <c r="AX311" s="13">
        <f t="shared" si="541"/>
        <v>1.5546545742096201E-3</v>
      </c>
      <c r="AY311" s="13">
        <f t="shared" si="542"/>
        <v>2.1792601182024206E-3</v>
      </c>
      <c r="AZ311" s="13">
        <f t="shared" si="543"/>
        <v>1.5274051038643389E-3</v>
      </c>
      <c r="BA311" s="13">
        <f t="shared" si="544"/>
        <v>7.1368758960118858E-4</v>
      </c>
      <c r="BB311" s="13">
        <f t="shared" si="545"/>
        <v>2.5010554220132798E-4</v>
      </c>
      <c r="BC311" s="13">
        <f t="shared" si="546"/>
        <v>7.0117830996360692E-5</v>
      </c>
      <c r="BD311" s="13">
        <f t="shared" si="547"/>
        <v>4.6809485027100552E-4</v>
      </c>
      <c r="BE311" s="13">
        <f t="shared" si="548"/>
        <v>8.014794035206685E-4</v>
      </c>
      <c r="BF311" s="13">
        <f t="shared" si="549"/>
        <v>6.8615285331161439E-4</v>
      </c>
      <c r="BG311" s="13">
        <f t="shared" si="550"/>
        <v>3.9161392132229094E-4</v>
      </c>
      <c r="BH311" s="13">
        <f t="shared" si="551"/>
        <v>1.6763188694025538E-4</v>
      </c>
      <c r="BI311" s="13">
        <f t="shared" si="552"/>
        <v>5.7404393437840868E-5</v>
      </c>
      <c r="BJ311" s="14">
        <f t="shared" si="553"/>
        <v>0.44749034922670722</v>
      </c>
      <c r="BK311" s="14">
        <f t="shared" si="554"/>
        <v>0.23706882165301879</v>
      </c>
      <c r="BL311" s="14">
        <f t="shared" si="555"/>
        <v>0.29463359721345683</v>
      </c>
      <c r="BM311" s="14">
        <f t="shared" si="556"/>
        <v>0.59927889809756041</v>
      </c>
      <c r="BN311" s="14">
        <f t="shared" si="557"/>
        <v>0.39814439064669865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1.6236999999999999</v>
      </c>
      <c r="F312" s="10">
        <f>VLOOKUP(B312,home!$B$2:$E$405,3,FALSE)</f>
        <v>0.4738</v>
      </c>
      <c r="G312" s="10">
        <f>VLOOKUP(C312,away!$B$2:$E$405,4,FALSE)</f>
        <v>1.1878</v>
      </c>
      <c r="H312" s="10">
        <f>VLOOKUP(A312,away!$A$2:$E$405,3,FALSE)</f>
        <v>1.1289</v>
      </c>
      <c r="I312" s="10">
        <f>VLOOKUP(C312,away!$B$2:$E$405,3,FALSE)</f>
        <v>1.0124</v>
      </c>
      <c r="J312" s="10">
        <f>VLOOKUP(B312,home!$B$2:$E$405,4,FALSE)</f>
        <v>1.0902000000000001</v>
      </c>
      <c r="K312" s="12">
        <f t="shared" si="502"/>
        <v>0.91378530146799997</v>
      </c>
      <c r="L312" s="12">
        <f t="shared" si="503"/>
        <v>1.2459877920720002</v>
      </c>
      <c r="M312" s="13">
        <f t="shared" si="504"/>
        <v>0.11535129202209671</v>
      </c>
      <c r="N312" s="13">
        <f t="shared" si="505"/>
        <v>0.10540631515513493</v>
      </c>
      <c r="O312" s="13">
        <f t="shared" si="506"/>
        <v>0.14372630165926478</v>
      </c>
      <c r="P312" s="13">
        <f t="shared" si="507"/>
        <v>0.13133498189059198</v>
      </c>
      <c r="Q312" s="13">
        <f t="shared" si="508"/>
        <v>4.8159370735332989E-2</v>
      </c>
      <c r="R312" s="13">
        <f t="shared" si="509"/>
        <v>8.9540608633550817E-2</v>
      </c>
      <c r="S312" s="13">
        <f t="shared" si="510"/>
        <v>3.7383364255898256E-2</v>
      </c>
      <c r="T312" s="13">
        <f t="shared" si="511"/>
        <v>6.0005988010094449E-2</v>
      </c>
      <c r="U312" s="13">
        <f t="shared" si="512"/>
        <v>8.1820892053837441E-2</v>
      </c>
      <c r="V312" s="13">
        <f t="shared" si="513"/>
        <v>4.7292669409057485E-3</v>
      </c>
      <c r="W312" s="13">
        <f t="shared" si="514"/>
        <v>1.4669108368631813E-2</v>
      </c>
      <c r="X312" s="13">
        <f t="shared" si="515"/>
        <v>1.8277529947896453E-2</v>
      </c>
      <c r="Y312" s="13">
        <f t="shared" si="516"/>
        <v>1.1386789592154683E-2</v>
      </c>
      <c r="Z312" s="13">
        <f t="shared" si="517"/>
        <v>3.7188835084033686E-2</v>
      </c>
      <c r="AA312" s="13">
        <f t="shared" si="518"/>
        <v>3.3982610878507458E-2</v>
      </c>
      <c r="AB312" s="13">
        <f t="shared" si="519"/>
        <v>1.5526405163143334E-2</v>
      </c>
      <c r="AC312" s="13">
        <f t="shared" si="520"/>
        <v>3.3653621101218908E-4</v>
      </c>
      <c r="AD312" s="13">
        <f t="shared" si="521"/>
        <v>3.3511039032242448E-3</v>
      </c>
      <c r="AE312" s="13">
        <f t="shared" si="522"/>
        <v>4.1754345533822389E-3</v>
      </c>
      <c r="AF312" s="13">
        <f t="shared" si="523"/>
        <v>2.6012702400549374E-3</v>
      </c>
      <c r="AG312" s="13">
        <f t="shared" si="524"/>
        <v>1.0803836543295511E-3</v>
      </c>
      <c r="AH312" s="13">
        <f t="shared" si="525"/>
        <v>1.1584208629021216E-2</v>
      </c>
      <c r="AI312" s="13">
        <f t="shared" si="526"/>
        <v>1.0585479574338358E-2</v>
      </c>
      <c r="AJ312" s="13">
        <f t="shared" si="527"/>
        <v>4.8364278220100658E-3</v>
      </c>
      <c r="AK312" s="13">
        <f t="shared" si="528"/>
        <v>1.4731522184545638E-3</v>
      </c>
      <c r="AL312" s="13">
        <f t="shared" si="529"/>
        <v>1.5326738488667315E-5</v>
      </c>
      <c r="AM312" s="13">
        <f t="shared" si="530"/>
        <v>6.1243789809167174E-4</v>
      </c>
      <c r="AN312" s="13">
        <f t="shared" si="531"/>
        <v>7.6309014442445863E-4</v>
      </c>
      <c r="AO312" s="13">
        <f t="shared" si="532"/>
        <v>4.754005021016676E-4</v>
      </c>
      <c r="AP312" s="13">
        <f t="shared" si="533"/>
        <v>1.9744774065452568E-4</v>
      </c>
      <c r="AQ312" s="13">
        <f t="shared" si="534"/>
        <v>6.1504368606934336E-5</v>
      </c>
      <c r="AR312" s="13">
        <f t="shared" si="535"/>
        <v>2.8867565065151118E-3</v>
      </c>
      <c r="AS312" s="13">
        <f t="shared" si="536"/>
        <v>2.6378756645706221E-3</v>
      </c>
      <c r="AT312" s="13">
        <f t="shared" si="537"/>
        <v>1.2052260046923832E-3</v>
      </c>
      <c r="AU312" s="13">
        <f t="shared" si="538"/>
        <v>3.6710593601163425E-4</v>
      </c>
      <c r="AV312" s="13">
        <f t="shared" si="539"/>
        <v>8.3864002102270854E-5</v>
      </c>
      <c r="AW312" s="13">
        <f t="shared" si="540"/>
        <v>4.8473591856386735E-7</v>
      </c>
      <c r="AX312" s="13">
        <f t="shared" si="541"/>
        <v>9.3272791556354395E-5</v>
      </c>
      <c r="AY312" s="13">
        <f t="shared" si="542"/>
        <v>1.1621675961169391E-4</v>
      </c>
      <c r="AZ312" s="13">
        <f t="shared" si="543"/>
        <v>7.2402331855168469E-5</v>
      </c>
      <c r="BA312" s="13">
        <f t="shared" si="544"/>
        <v>3.0070807203028532E-5</v>
      </c>
      <c r="BB312" s="13">
        <f t="shared" si="545"/>
        <v>9.36696466818108E-6</v>
      </c>
      <c r="BC312" s="13">
        <f t="shared" si="546"/>
        <v>2.3342247250646763E-6</v>
      </c>
      <c r="BD312" s="13">
        <f t="shared" si="547"/>
        <v>5.9947722763370676E-4</v>
      </c>
      <c r="BE312" s="13">
        <f t="shared" si="548"/>
        <v>5.4779347917646758E-4</v>
      </c>
      <c r="BF312" s="13">
        <f t="shared" si="549"/>
        <v>2.5028281475573646E-4</v>
      </c>
      <c r="BG312" s="13">
        <f t="shared" si="550"/>
        <v>7.6234919111276754E-5</v>
      </c>
      <c r="BH312" s="13">
        <f t="shared" si="551"/>
        <v>1.7415587135621651E-5</v>
      </c>
      <c r="BI312" s="13">
        <f t="shared" si="552"/>
        <v>3.1828215081932513E-6</v>
      </c>
      <c r="BJ312" s="14">
        <f t="shared" si="553"/>
        <v>0.27154683869373503</v>
      </c>
      <c r="BK312" s="14">
        <f t="shared" si="554"/>
        <v>0.28926698481860524</v>
      </c>
      <c r="BL312" s="14">
        <f t="shared" si="555"/>
        <v>0.40175130159534106</v>
      </c>
      <c r="BM312" s="14">
        <f t="shared" si="556"/>
        <v>0.36611935807204971</v>
      </c>
      <c r="BN312" s="14">
        <f t="shared" si="557"/>
        <v>0.63351887009597219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1.6236999999999999</v>
      </c>
      <c r="F313" s="10">
        <f>VLOOKUP(B313,home!$B$2:$E$405,3,FALSE)</f>
        <v>0.79179999999999995</v>
      </c>
      <c r="G313" s="10">
        <f>VLOOKUP(C313,away!$B$2:$E$405,4,FALSE)</f>
        <v>1.1496</v>
      </c>
      <c r="H313" s="10">
        <f>VLOOKUP(A313,away!$A$2:$E$405,3,FALSE)</f>
        <v>1.1289</v>
      </c>
      <c r="I313" s="10">
        <f>VLOOKUP(C313,away!$B$2:$E$405,3,FALSE)</f>
        <v>0.82679999999999998</v>
      </c>
      <c r="J313" s="10">
        <f>VLOOKUP(B313,home!$B$2:$E$405,4,FALSE)</f>
        <v>0.63270000000000004</v>
      </c>
      <c r="K313" s="12">
        <f t="shared" si="502"/>
        <v>1.4779782507359998</v>
      </c>
      <c r="L313" s="12">
        <f t="shared" si="503"/>
        <v>0.59054605880400002</v>
      </c>
      <c r="M313" s="13">
        <f t="shared" si="504"/>
        <v>0.12637213032190958</v>
      </c>
      <c r="N313" s="13">
        <f t="shared" si="505"/>
        <v>0.18677526011495774</v>
      </c>
      <c r="O313" s="13">
        <f t="shared" si="506"/>
        <v>7.4628563504269177E-2</v>
      </c>
      <c r="P313" s="13">
        <f t="shared" si="507"/>
        <v>0.11029939374298024</v>
      </c>
      <c r="Q313" s="13">
        <f t="shared" si="508"/>
        <v>0.13802488611273331</v>
      </c>
      <c r="R313" s="13">
        <f t="shared" si="509"/>
        <v>2.2035802025825096E-2</v>
      </c>
      <c r="S313" s="13">
        <f t="shared" si="510"/>
        <v>2.4067720131563951E-2</v>
      </c>
      <c r="T313" s="13">
        <f t="shared" si="511"/>
        <v>8.1510052510745626E-2</v>
      </c>
      <c r="U313" s="13">
        <f t="shared" si="512"/>
        <v>3.2568436131693773E-2</v>
      </c>
      <c r="V313" s="13">
        <f t="shared" si="513"/>
        <v>2.334072070870709E-3</v>
      </c>
      <c r="W313" s="13">
        <f t="shared" si="514"/>
        <v>6.7999259911644377E-2</v>
      </c>
      <c r="X313" s="13">
        <f t="shared" si="515"/>
        <v>4.0156694942410427E-2</v>
      </c>
      <c r="Y313" s="13">
        <f t="shared" si="516"/>
        <v>1.1857188966417498E-2</v>
      </c>
      <c r="Z313" s="13">
        <f t="shared" si="517"/>
        <v>4.3377186796454024E-3</v>
      </c>
      <c r="AA313" s="13">
        <f t="shared" si="518"/>
        <v>6.4110538663271826E-3</v>
      </c>
      <c r="AB313" s="13">
        <f t="shared" si="519"/>
        <v>4.7376990893642596E-3</v>
      </c>
      <c r="AC313" s="13">
        <f t="shared" si="520"/>
        <v>1.2732570747287387E-4</v>
      </c>
      <c r="AD313" s="13">
        <f t="shared" si="521"/>
        <v>2.51253568038887E-2</v>
      </c>
      <c r="AE313" s="13">
        <f t="shared" si="522"/>
        <v>1.4837680436580741E-2</v>
      </c>
      <c r="AF313" s="13">
        <f t="shared" si="523"/>
        <v>4.3811668518079841E-3</v>
      </c>
      <c r="AG313" s="13">
        <f t="shared" si="524"/>
        <v>8.6242693909931113E-4</v>
      </c>
      <c r="AH313" s="13">
        <f t="shared" si="525"/>
        <v>6.4040566761627078E-4</v>
      </c>
      <c r="AI313" s="13">
        <f t="shared" si="526"/>
        <v>9.4650564838491601E-4</v>
      </c>
      <c r="AJ313" s="13">
        <f t="shared" si="527"/>
        <v>6.9945738125584082E-4</v>
      </c>
      <c r="AK313" s="13">
        <f t="shared" si="528"/>
        <v>3.4459426560429695E-4</v>
      </c>
      <c r="AL313" s="13">
        <f t="shared" si="529"/>
        <v>4.4452675780267912E-6</v>
      </c>
      <c r="AM313" s="13">
        <f t="shared" si="530"/>
        <v>7.4269461796258448E-3</v>
      </c>
      <c r="AN313" s="13">
        <f t="shared" si="531"/>
        <v>4.3859537953274677E-3</v>
      </c>
      <c r="AO313" s="13">
        <f t="shared" si="532"/>
        <v>1.2950538639635407E-3</v>
      </c>
      <c r="AP313" s="13">
        <f t="shared" si="533"/>
        <v>2.549296517675202E-4</v>
      </c>
      <c r="AQ313" s="13">
        <f t="shared" si="534"/>
        <v>3.7636925280896306E-5</v>
      </c>
      <c r="AR313" s="13">
        <f t="shared" si="535"/>
        <v>7.5637808609306664E-5</v>
      </c>
      <c r="AS313" s="13">
        <f t="shared" si="536"/>
        <v>1.1179103605788742E-4</v>
      </c>
      <c r="AT313" s="13">
        <f t="shared" si="537"/>
        <v>8.2612359960400775E-5</v>
      </c>
      <c r="AU313" s="13">
        <f t="shared" si="538"/>
        <v>4.0699757087815289E-5</v>
      </c>
      <c r="AV313" s="13">
        <f t="shared" si="539"/>
        <v>1.5038338946507345E-5</v>
      </c>
      <c r="AW313" s="13">
        <f t="shared" si="540"/>
        <v>1.0777480007144736E-7</v>
      </c>
      <c r="AX313" s="13">
        <f t="shared" si="541"/>
        <v>1.8294774871456384E-3</v>
      </c>
      <c r="AY313" s="13">
        <f t="shared" si="542"/>
        <v>1.0803907197045025E-3</v>
      </c>
      <c r="AZ313" s="13">
        <f t="shared" si="543"/>
        <v>3.1901024074495543E-4</v>
      </c>
      <c r="BA313" s="13">
        <f t="shared" si="544"/>
        <v>6.2796746796682883E-5</v>
      </c>
      <c r="BB313" s="13">
        <f t="shared" si="545"/>
        <v>9.2710928316234459E-6</v>
      </c>
      <c r="BC313" s="13">
        <f t="shared" si="546"/>
        <v>1.0950014665042492E-6</v>
      </c>
      <c r="BD313" s="13">
        <f t="shared" si="547"/>
        <v>7.4446016284662139E-6</v>
      </c>
      <c r="BE313" s="13">
        <f t="shared" si="548"/>
        <v>1.1002959292266871E-5</v>
      </c>
      <c r="BF313" s="13">
        <f t="shared" si="549"/>
        <v>8.1310672638520037E-6</v>
      </c>
      <c r="BG313" s="13">
        <f t="shared" si="550"/>
        <v>4.0058468570815785E-6</v>
      </c>
      <c r="BH313" s="13">
        <f t="shared" si="551"/>
        <v>1.4801386326364341E-6</v>
      </c>
      <c r="BI313" s="13">
        <f t="shared" si="552"/>
        <v>4.3752254142215373E-7</v>
      </c>
      <c r="BJ313" s="14">
        <f t="shared" si="553"/>
        <v>0.58823253529494102</v>
      </c>
      <c r="BK313" s="14">
        <f t="shared" si="554"/>
        <v>0.26428547796207991</v>
      </c>
      <c r="BL313" s="14">
        <f t="shared" si="555"/>
        <v>0.14337079901721844</v>
      </c>
      <c r="BM313" s="14">
        <f t="shared" si="556"/>
        <v>0.34101021218630512</v>
      </c>
      <c r="BN313" s="14">
        <f t="shared" si="557"/>
        <v>0.65813603582267521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1.6236999999999999</v>
      </c>
      <c r="F314" s="10">
        <f>VLOOKUP(B314,home!$B$2:$E$405,3,FALSE)</f>
        <v>0.94750000000000001</v>
      </c>
      <c r="G314" s="10">
        <f>VLOOKUP(C314,away!$B$2:$E$405,4,FALSE)</f>
        <v>0.87980000000000003</v>
      </c>
      <c r="H314" s="10">
        <f>VLOOKUP(A314,away!$A$2:$E$405,3,FALSE)</f>
        <v>1.1289</v>
      </c>
      <c r="I314" s="10">
        <f>VLOOKUP(C314,away!$B$2:$E$405,3,FALSE)</f>
        <v>0.94910000000000005</v>
      </c>
      <c r="J314" s="10">
        <f>VLOOKUP(B314,home!$B$2:$E$405,4,FALSE)</f>
        <v>1.2947</v>
      </c>
      <c r="K314" s="12">
        <f t="shared" si="502"/>
        <v>1.35353336885</v>
      </c>
      <c r="L314" s="12">
        <f t="shared" si="503"/>
        <v>1.3871920603530001</v>
      </c>
      <c r="M314" s="13">
        <f t="shared" si="504"/>
        <v>6.452352266376947E-2</v>
      </c>
      <c r="N314" s="13">
        <f t="shared" si="505"/>
        <v>8.7334741001161217E-2</v>
      </c>
      <c r="O314" s="13">
        <f t="shared" si="506"/>
        <v>8.9506518345187858E-2</v>
      </c>
      <c r="P314" s="13">
        <f t="shared" si="507"/>
        <v>0.12115005930979644</v>
      </c>
      <c r="Q314" s="13">
        <f t="shared" si="508"/>
        <v>5.9105243102471991E-2</v>
      </c>
      <c r="R314" s="13">
        <f t="shared" si="509"/>
        <v>6.2081365799142391E-2</v>
      </c>
      <c r="S314" s="13">
        <f t="shared" si="510"/>
        <v>5.6868163209448652E-2</v>
      </c>
      <c r="T314" s="13">
        <f t="shared" si="511"/>
        <v>8.1990323956983066E-2</v>
      </c>
      <c r="U314" s="13">
        <f t="shared" si="512"/>
        <v>8.4029200192922371E-2</v>
      </c>
      <c r="V314" s="13">
        <f t="shared" si="513"/>
        <v>1.1864030462133128E-2</v>
      </c>
      <c r="W314" s="13">
        <f t="shared" si="514"/>
        <v>2.6666972937729034E-2</v>
      </c>
      <c r="X314" s="13">
        <f t="shared" si="515"/>
        <v>3.6992213132866034E-2</v>
      </c>
      <c r="Y314" s="13">
        <f t="shared" si="516"/>
        <v>2.5657652176398878E-2</v>
      </c>
      <c r="Z314" s="13">
        <f t="shared" si="517"/>
        <v>2.870625924414686E-2</v>
      </c>
      <c r="AA314" s="13">
        <f t="shared" si="518"/>
        <v>3.8854879781811548E-2</v>
      </c>
      <c r="AB314" s="13">
        <f t="shared" si="519"/>
        <v>2.6295688163668576E-2</v>
      </c>
      <c r="AC314" s="13">
        <f t="shared" si="520"/>
        <v>1.3922519404575744E-3</v>
      </c>
      <c r="AD314" s="13">
        <f t="shared" si="521"/>
        <v>9.023659429359043E-3</v>
      </c>
      <c r="AE314" s="13">
        <f t="shared" si="522"/>
        <v>1.2517548715736347E-2</v>
      </c>
      <c r="AF314" s="13">
        <f t="shared" si="523"/>
        <v>8.6821220967756799E-3</v>
      </c>
      <c r="AG314" s="13">
        <f t="shared" si="524"/>
        <v>4.0145902798875205E-3</v>
      </c>
      <c r="AH314" s="13">
        <f t="shared" si="525"/>
        <v>9.9552737264788603E-3</v>
      </c>
      <c r="AI314" s="13">
        <f t="shared" si="526"/>
        <v>1.3474795184824825E-2</v>
      </c>
      <c r="AJ314" s="13">
        <f t="shared" si="527"/>
        <v>9.1192924605398538E-3</v>
      </c>
      <c r="AK314" s="13">
        <f t="shared" si="528"/>
        <v>4.1144222152143034E-3</v>
      </c>
      <c r="AL314" s="13">
        <f t="shared" si="529"/>
        <v>1.0456428799745287E-4</v>
      </c>
      <c r="AM314" s="13">
        <f t="shared" si="530"/>
        <v>2.4427648293550816E-3</v>
      </c>
      <c r="AN314" s="13">
        <f t="shared" si="531"/>
        <v>3.3885839765909198E-3</v>
      </c>
      <c r="AO314" s="13">
        <f t="shared" si="532"/>
        <v>2.3503083940831608E-3</v>
      </c>
      <c r="AP314" s="13">
        <f t="shared" si="533"/>
        <v>1.0867763812177232E-3</v>
      </c>
      <c r="AQ314" s="13">
        <f t="shared" si="534"/>
        <v>3.7689189185109782E-4</v>
      </c>
      <c r="AR314" s="13">
        <f t="shared" si="535"/>
        <v>2.7619753344024596E-3</v>
      </c>
      <c r="AS314" s="13">
        <f t="shared" si="536"/>
        <v>3.7384257790543662E-3</v>
      </c>
      <c r="AT314" s="13">
        <f t="shared" si="537"/>
        <v>2.5300420194595717E-3</v>
      </c>
      <c r="AU314" s="13">
        <f t="shared" si="538"/>
        <v>1.1414987659770564E-3</v>
      </c>
      <c r="AV314" s="13">
        <f t="shared" si="539"/>
        <v>3.8626416756276091E-4</v>
      </c>
      <c r="AW314" s="13">
        <f t="shared" si="540"/>
        <v>5.4536397346086814E-6</v>
      </c>
      <c r="AX314" s="13">
        <f t="shared" si="541"/>
        <v>5.5106061813088017E-4</v>
      </c>
      <c r="AY314" s="13">
        <f t="shared" si="542"/>
        <v>7.6442691424437337E-4</v>
      </c>
      <c r="AZ314" s="13">
        <f t="shared" si="543"/>
        <v>5.3020347307996933E-4</v>
      </c>
      <c r="BA314" s="13">
        <f t="shared" si="544"/>
        <v>2.4516468274270631E-4</v>
      </c>
      <c r="BB314" s="13">
        <f t="shared" si="545"/>
        <v>8.5022625344911094E-5</v>
      </c>
      <c r="BC314" s="13">
        <f t="shared" si="546"/>
        <v>2.358854216576568E-5</v>
      </c>
      <c r="BD314" s="13">
        <f t="shared" si="547"/>
        <v>6.385650424623185E-4</v>
      </c>
      <c r="BE314" s="13">
        <f t="shared" si="548"/>
        <v>8.6431909315386527E-4</v>
      </c>
      <c r="BF314" s="13">
        <f t="shared" si="549"/>
        <v>5.8494236695896427E-4</v>
      </c>
      <c r="BG314" s="13">
        <f t="shared" si="550"/>
        <v>2.6391300417768647E-4</v>
      </c>
      <c r="BH314" s="13">
        <f t="shared" si="551"/>
        <v>8.9303764406987058E-5</v>
      </c>
      <c r="BI314" s="13">
        <f t="shared" si="552"/>
        <v>2.4175125017755169E-5</v>
      </c>
      <c r="BJ314" s="14">
        <f t="shared" si="553"/>
        <v>0.36382985915817545</v>
      </c>
      <c r="BK314" s="14">
        <f t="shared" si="554"/>
        <v>0.25666701878784709</v>
      </c>
      <c r="BL314" s="14">
        <f t="shared" si="555"/>
        <v>0.35045486033242423</v>
      </c>
      <c r="BM314" s="14">
        <f t="shared" si="556"/>
        <v>0.51519757402655453</v>
      </c>
      <c r="BN314" s="14">
        <f t="shared" si="557"/>
        <v>0.48370145022152933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1.6236999999999999</v>
      </c>
      <c r="F315" s="10">
        <f>VLOOKUP(B315,home!$B$2:$E$405,3,FALSE)</f>
        <v>0.87980000000000003</v>
      </c>
      <c r="G315" s="10">
        <f>VLOOKUP(C315,away!$B$2:$E$405,4,FALSE)</f>
        <v>0.96779999999999999</v>
      </c>
      <c r="H315" s="10">
        <f>VLOOKUP(A315,away!$A$2:$E$405,3,FALSE)</f>
        <v>1.1289</v>
      </c>
      <c r="I315" s="10">
        <f>VLOOKUP(C315,away!$B$2:$E$405,3,FALSE)</f>
        <v>0.44290000000000002</v>
      </c>
      <c r="J315" s="10">
        <f>VLOOKUP(B315,home!$B$2:$E$405,4,FALSE)</f>
        <v>0.94910000000000005</v>
      </c>
      <c r="K315" s="12">
        <f t="shared" si="502"/>
        <v>1.382532553428</v>
      </c>
      <c r="L315" s="12">
        <f t="shared" si="503"/>
        <v>0.47454032867100004</v>
      </c>
      <c r="M315" s="13">
        <f t="shared" si="504"/>
        <v>0.15612897006526441</v>
      </c>
      <c r="N315" s="13">
        <f t="shared" si="505"/>
        <v>0.21585338364841378</v>
      </c>
      <c r="O315" s="13">
        <f t="shared" si="506"/>
        <v>7.40894927698353E-2</v>
      </c>
      <c r="P315" s="13">
        <f t="shared" si="507"/>
        <v>0.10243113562126574</v>
      </c>
      <c r="Q315" s="13">
        <f t="shared" si="508"/>
        <v>0.14921216483075761</v>
      </c>
      <c r="R315" s="13">
        <f t="shared" si="509"/>
        <v>1.7579226125032658E-2</v>
      </c>
      <c r="S315" s="13">
        <f t="shared" si="510"/>
        <v>1.680043354586316E-2</v>
      </c>
      <c r="T315" s="13">
        <f t="shared" si="511"/>
        <v>7.0807189740499155E-2</v>
      </c>
      <c r="U315" s="13">
        <f t="shared" si="512"/>
        <v>2.4303852381929603E-2</v>
      </c>
      <c r="V315" s="13">
        <f t="shared" si="513"/>
        <v>1.2246908482227603E-3</v>
      </c>
      <c r="W315" s="13">
        <f t="shared" si="514"/>
        <v>6.8763558415328968E-2</v>
      </c>
      <c r="X315" s="13">
        <f t="shared" si="515"/>
        <v>3.2631081610997717E-2</v>
      </c>
      <c r="Y315" s="13">
        <f t="shared" si="516"/>
        <v>7.7423820962865385E-3</v>
      </c>
      <c r="Z315" s="13">
        <f t="shared" si="517"/>
        <v>2.7806839143849431E-3</v>
      </c>
      <c r="AA315" s="13">
        <f t="shared" si="518"/>
        <v>3.8443860324307811E-3</v>
      </c>
      <c r="AB315" s="13">
        <f t="shared" si="519"/>
        <v>2.6574944188897335E-3</v>
      </c>
      <c r="AC315" s="13">
        <f t="shared" si="520"/>
        <v>5.0217487790698761E-5</v>
      </c>
      <c r="AD315" s="13">
        <f t="shared" si="521"/>
        <v>2.3766964499685059E-2</v>
      </c>
      <c r="AE315" s="13">
        <f t="shared" si="522"/>
        <v>1.1278383145192536E-2</v>
      </c>
      <c r="AF315" s="13">
        <f t="shared" si="523"/>
        <v>2.6760238222985661E-3</v>
      </c>
      <c r="AG315" s="13">
        <f t="shared" si="524"/>
        <v>4.2329374138832919E-4</v>
      </c>
      <c r="AH315" s="13">
        <f t="shared" si="525"/>
        <v>3.2988666466559843E-4</v>
      </c>
      <c r="AI315" s="13">
        <f t="shared" si="526"/>
        <v>4.5607905284197615E-4</v>
      </c>
      <c r="AJ315" s="13">
        <f t="shared" si="527"/>
        <v>3.1527206874532059E-4</v>
      </c>
      <c r="AK315" s="13">
        <f t="shared" si="528"/>
        <v>1.4529129940899863E-4</v>
      </c>
      <c r="AL315" s="13">
        <f t="shared" si="529"/>
        <v>1.3178423710341822E-6</v>
      </c>
      <c r="AM315" s="13">
        <f t="shared" si="530"/>
        <v>6.5717204233964426E-3</v>
      </c>
      <c r="AN315" s="13">
        <f t="shared" si="531"/>
        <v>3.1185463696524712E-3</v>
      </c>
      <c r="AO315" s="13">
        <f t="shared" si="532"/>
        <v>7.3993800961531873E-4</v>
      </c>
      <c r="AP315" s="13">
        <f t="shared" si="533"/>
        <v>1.1704347542633965E-4</v>
      </c>
      <c r="AQ315" s="13">
        <f t="shared" si="534"/>
        <v>1.3885462324402835E-5</v>
      </c>
      <c r="AR315" s="13">
        <f t="shared" si="535"/>
        <v>3.1308905254918626E-5</v>
      </c>
      <c r="AS315" s="13">
        <f t="shared" si="536"/>
        <v>4.3285580727117967E-5</v>
      </c>
      <c r="AT315" s="13">
        <f t="shared" si="537"/>
        <v>2.992186222463812E-5</v>
      </c>
      <c r="AU315" s="13">
        <f t="shared" si="538"/>
        <v>1.3789316194916581E-5</v>
      </c>
      <c r="AV315" s="13">
        <f t="shared" si="539"/>
        <v>4.7660446322460257E-6</v>
      </c>
      <c r="AW315" s="13">
        <f t="shared" si="540"/>
        <v>2.4016485747225752E-8</v>
      </c>
      <c r="AX315" s="13">
        <f t="shared" si="541"/>
        <v>1.5142695695622023E-3</v>
      </c>
      <c r="AY315" s="13">
        <f t="shared" si="542"/>
        <v>7.1858197923654118E-4</v>
      </c>
      <c r="AZ315" s="13">
        <f t="shared" si="543"/>
        <v>1.7049806430198295E-4</v>
      </c>
      <c r="BA315" s="13">
        <f t="shared" si="544"/>
        <v>2.69694024905441E-5</v>
      </c>
      <c r="BB315" s="13">
        <f t="shared" si="545"/>
        <v>3.1995172804808208E-6</v>
      </c>
      <c r="BC315" s="13">
        <f t="shared" si="546"/>
        <v>3.0365999637358271E-7</v>
      </c>
      <c r="BD315" s="13">
        <f t="shared" si="547"/>
        <v>2.4762230316663789E-6</v>
      </c>
      <c r="BE315" s="13">
        <f t="shared" si="548"/>
        <v>3.4234589508269416E-6</v>
      </c>
      <c r="BF315" s="13">
        <f t="shared" si="549"/>
        <v>2.3665217224213573E-6</v>
      </c>
      <c r="BG315" s="13">
        <f t="shared" si="550"/>
        <v>1.0905977732140089E-6</v>
      </c>
      <c r="BH315" s="13">
        <f t="shared" si="551"/>
        <v>3.7694673104111381E-7</v>
      </c>
      <c r="BI315" s="13">
        <f t="shared" si="552"/>
        <v>1.0422822531452172E-7</v>
      </c>
      <c r="BJ315" s="14">
        <f t="shared" si="553"/>
        <v>0.59614938148413155</v>
      </c>
      <c r="BK315" s="14">
        <f t="shared" si="554"/>
        <v>0.27735534739001427</v>
      </c>
      <c r="BL315" s="14">
        <f t="shared" si="555"/>
        <v>0.1238538904992483</v>
      </c>
      <c r="BM315" s="14">
        <f t="shared" si="556"/>
        <v>0.28412637226445847</v>
      </c>
      <c r="BN315" s="14">
        <f t="shared" si="557"/>
        <v>0.71529437306056953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1.6236999999999999</v>
      </c>
      <c r="F316" s="10">
        <f>VLOOKUP(B316,home!$B$2:$E$405,3,FALSE)</f>
        <v>1.0118</v>
      </c>
      <c r="G316" s="10">
        <f>VLOOKUP(C316,away!$B$2:$E$405,4,FALSE)</f>
        <v>0.71060000000000001</v>
      </c>
      <c r="H316" s="10">
        <f>VLOOKUP(A316,away!$A$2:$E$405,3,FALSE)</f>
        <v>1.1289</v>
      </c>
      <c r="I316" s="10">
        <f>VLOOKUP(C316,away!$B$2:$E$405,3,FALSE)</f>
        <v>1.4309000000000001</v>
      </c>
      <c r="J316" s="10">
        <f>VLOOKUP(B316,home!$B$2:$E$405,4,FALSE)</f>
        <v>0.69599999999999995</v>
      </c>
      <c r="K316" s="12">
        <f t="shared" si="502"/>
        <v>1.167416074396</v>
      </c>
      <c r="L316" s="12">
        <f t="shared" si="503"/>
        <v>1.1242787349600001</v>
      </c>
      <c r="M316" s="13">
        <f t="shared" si="504"/>
        <v>0.10109497986257281</v>
      </c>
      <c r="N316" s="13">
        <f t="shared" si="505"/>
        <v>0.11801990453230742</v>
      </c>
      <c r="O316" s="13">
        <f t="shared" si="506"/>
        <v>0.11365893607070005</v>
      </c>
      <c r="P316" s="13">
        <f t="shared" si="507"/>
        <v>0.13268726896768257</v>
      </c>
      <c r="Q316" s="13">
        <f t="shared" si="508"/>
        <v>6.8889166824848538E-2</v>
      </c>
      <c r="R316" s="13">
        <f t="shared" si="509"/>
        <v>6.3892162431233107E-2</v>
      </c>
      <c r="S316" s="13">
        <f t="shared" si="510"/>
        <v>4.3538045534099207E-2</v>
      </c>
      <c r="T316" s="13">
        <f t="shared" si="511"/>
        <v>7.7450625330289125E-2</v>
      </c>
      <c r="U316" s="13">
        <f t="shared" si="512"/>
        <v>7.4588737450141732E-2</v>
      </c>
      <c r="V316" s="13">
        <f t="shared" si="513"/>
        <v>6.3493034701550847E-3</v>
      </c>
      <c r="W316" s="13">
        <f t="shared" si="514"/>
        <v>2.6807440234358607E-2</v>
      </c>
      <c r="X316" s="13">
        <f t="shared" si="515"/>
        <v>3.0139034994200505E-2</v>
      </c>
      <c r="Y316" s="13">
        <f t="shared" si="516"/>
        <v>1.6942338068097463E-2</v>
      </c>
      <c r="Z316" s="13">
        <f t="shared" si="517"/>
        <v>2.3944199850681847E-2</v>
      </c>
      <c r="AA316" s="13">
        <f t="shared" si="518"/>
        <v>2.7952843794236293E-2</v>
      </c>
      <c r="AB316" s="13">
        <f t="shared" si="519"/>
        <v>1.6316299585235967E-2</v>
      </c>
      <c r="AC316" s="13">
        <f t="shared" si="520"/>
        <v>5.2084172382196566E-4</v>
      </c>
      <c r="AD316" s="13">
        <f t="shared" si="521"/>
        <v>7.8238591607500789E-3</v>
      </c>
      <c r="AE316" s="13">
        <f t="shared" si="522"/>
        <v>8.7961984797533081E-3</v>
      </c>
      <c r="AF316" s="13">
        <f t="shared" si="523"/>
        <v>4.9446894496370632E-3</v>
      </c>
      <c r="AG316" s="13">
        <f t="shared" si="524"/>
        <v>1.8530697330693376E-3</v>
      </c>
      <c r="AH316" s="13">
        <f t="shared" si="525"/>
        <v>6.7299886794385108E-3</v>
      </c>
      <c r="AI316" s="13">
        <f t="shared" si="526"/>
        <v>7.8566969648796274E-3</v>
      </c>
      <c r="AJ316" s="13">
        <f t="shared" si="527"/>
        <v>4.5860171642293727E-3</v>
      </c>
      <c r="AK316" s="13">
        <f t="shared" si="528"/>
        <v>1.7845967183257765E-3</v>
      </c>
      <c r="AL316" s="13">
        <f t="shared" si="529"/>
        <v>2.7344212736301076E-5</v>
      </c>
      <c r="AM316" s="13">
        <f t="shared" si="530"/>
        <v>1.8267397896140083E-3</v>
      </c>
      <c r="AN316" s="13">
        <f t="shared" si="531"/>
        <v>2.053764699768334E-3</v>
      </c>
      <c r="AO316" s="13">
        <f t="shared" si="532"/>
        <v>1.1545019892805239E-3</v>
      </c>
      <c r="AP316" s="13">
        <f t="shared" si="533"/>
        <v>4.3266067867237001E-4</v>
      </c>
      <c r="AQ316" s="13">
        <f t="shared" si="534"/>
        <v>1.2160780012117696E-4</v>
      </c>
      <c r="AR316" s="13">
        <f t="shared" si="535"/>
        <v>1.5132766317628502E-3</v>
      </c>
      <c r="AS316" s="13">
        <f t="shared" si="536"/>
        <v>1.7666234649277878E-3</v>
      </c>
      <c r="AT316" s="13">
        <f t="shared" si="537"/>
        <v>1.0311923151809293E-3</v>
      </c>
      <c r="AU316" s="13">
        <f t="shared" si="538"/>
        <v>4.0127682817861434E-4</v>
      </c>
      <c r="AV316" s="13">
        <f t="shared" si="539"/>
        <v>1.1711425487458906E-4</v>
      </c>
      <c r="AW316" s="13">
        <f t="shared" si="540"/>
        <v>9.9692523335296507E-7</v>
      </c>
      <c r="AX316" s="13">
        <f t="shared" si="541"/>
        <v>3.554275656890271E-4</v>
      </c>
      <c r="AY316" s="13">
        <f t="shared" si="542"/>
        <v>3.9959965392277177E-4</v>
      </c>
      <c r="AZ316" s="13">
        <f t="shared" si="543"/>
        <v>2.2463069670137389E-4</v>
      </c>
      <c r="BA316" s="13">
        <f t="shared" si="544"/>
        <v>8.4182505173534651E-5</v>
      </c>
      <c r="BB316" s="13">
        <f t="shared" si="545"/>
        <v>2.3661150105566326E-5</v>
      </c>
      <c r="BC316" s="13">
        <f t="shared" si="546"/>
        <v>5.320345581676957E-6</v>
      </c>
      <c r="BD316" s="13">
        <f t="shared" si="547"/>
        <v>2.8355745620047766E-4</v>
      </c>
      <c r="BE316" s="13">
        <f t="shared" si="548"/>
        <v>3.3102953238327732E-4</v>
      </c>
      <c r="BF316" s="13">
        <f t="shared" si="549"/>
        <v>1.9322459860201467E-4</v>
      </c>
      <c r="BG316" s="13">
        <f t="shared" si="550"/>
        <v>7.5191167458902246E-5</v>
      </c>
      <c r="BH316" s="13">
        <f t="shared" si="551"/>
        <v>2.1944844386030987E-5</v>
      </c>
      <c r="BI316" s="13">
        <f t="shared" si="552"/>
        <v>5.1237528172742797E-6</v>
      </c>
      <c r="BJ316" s="14">
        <f t="shared" si="553"/>
        <v>0.36834842368194171</v>
      </c>
      <c r="BK316" s="14">
        <f t="shared" si="554"/>
        <v>0.28461738342499071</v>
      </c>
      <c r="BL316" s="14">
        <f t="shared" si="555"/>
        <v>0.32310583370519314</v>
      </c>
      <c r="BM316" s="14">
        <f t="shared" si="556"/>
        <v>0.40137481924477347</v>
      </c>
      <c r="BN316" s="14">
        <f t="shared" si="557"/>
        <v>0.59824241868934447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1.6236999999999999</v>
      </c>
      <c r="F317" s="10">
        <f>VLOOKUP(B317,home!$B$2:$E$405,3,FALSE)</f>
        <v>1.2318</v>
      </c>
      <c r="G317" s="10">
        <f>VLOOKUP(C317,away!$B$2:$E$405,4,FALSE)</f>
        <v>1.3636999999999999</v>
      </c>
      <c r="H317" s="10">
        <f>VLOOKUP(A317,away!$A$2:$E$405,3,FALSE)</f>
        <v>1.1289</v>
      </c>
      <c r="I317" s="10">
        <f>VLOOKUP(C317,away!$B$2:$E$405,3,FALSE)</f>
        <v>1.3919999999999999</v>
      </c>
      <c r="J317" s="10">
        <f>VLOOKUP(B317,home!$B$2:$E$405,4,FALSE)</f>
        <v>1.2021999999999999</v>
      </c>
      <c r="K317" s="12">
        <f t="shared" si="502"/>
        <v>2.7275004501419997</v>
      </c>
      <c r="L317" s="12">
        <f t="shared" si="503"/>
        <v>1.8891717033599997</v>
      </c>
      <c r="M317" s="13">
        <f t="shared" si="504"/>
        <v>9.8856392723272388E-3</v>
      </c>
      <c r="N317" s="13">
        <f t="shared" si="505"/>
        <v>2.6963085565213971E-2</v>
      </c>
      <c r="O317" s="13">
        <f t="shared" si="506"/>
        <v>1.8675669982904954E-2</v>
      </c>
      <c r="P317" s="13">
        <f t="shared" si="507"/>
        <v>5.0937898285076694E-2</v>
      </c>
      <c r="Q317" s="13">
        <f t="shared" si="508"/>
        <v>3.6770914008169182E-2</v>
      </c>
      <c r="R317" s="13">
        <f t="shared" si="509"/>
        <v>1.7640773636496888E-2</v>
      </c>
      <c r="S317" s="13">
        <f t="shared" si="510"/>
        <v>6.5617139423751039E-2</v>
      </c>
      <c r="T317" s="13">
        <f t="shared" si="511"/>
        <v>6.9466570250917042E-2</v>
      </c>
      <c r="U317" s="13">
        <f t="shared" si="512"/>
        <v>4.8115218034398388E-2</v>
      </c>
      <c r="V317" s="13">
        <f t="shared" si="513"/>
        <v>3.7567392025825541E-2</v>
      </c>
      <c r="W317" s="13">
        <f t="shared" si="514"/>
        <v>3.3430894836471402E-2</v>
      </c>
      <c r="X317" s="13">
        <f t="shared" si="515"/>
        <v>6.31567005430657E-2</v>
      </c>
      <c r="Y317" s="13">
        <f t="shared" si="516"/>
        <v>5.9656925771770432E-2</v>
      </c>
      <c r="Z317" s="13">
        <f t="shared" si="517"/>
        <v>1.110881679314967E-2</v>
      </c>
      <c r="AA317" s="13">
        <f t="shared" si="518"/>
        <v>3.0299302803860725E-2</v>
      </c>
      <c r="AB317" s="13">
        <f t="shared" si="519"/>
        <v>4.1320681018259448E-2</v>
      </c>
      <c r="AC317" s="13">
        <f t="shared" si="520"/>
        <v>1.2098382949319187E-2</v>
      </c>
      <c r="AD317" s="13">
        <f t="shared" si="521"/>
        <v>2.2795695178781404E-2</v>
      </c>
      <c r="AE317" s="13">
        <f t="shared" si="522"/>
        <v>4.3064982290173796E-2</v>
      </c>
      <c r="AF317" s="13">
        <f t="shared" si="523"/>
        <v>4.0678572974147939E-2</v>
      </c>
      <c r="AG317" s="13">
        <f t="shared" si="524"/>
        <v>2.5616269665275037E-2</v>
      </c>
      <c r="AH317" s="13">
        <f t="shared" si="525"/>
        <v>5.2466155858571844E-3</v>
      </c>
      <c r="AI317" s="13">
        <f t="shared" si="526"/>
        <v>1.4310146372147501E-2</v>
      </c>
      <c r="AJ317" s="13">
        <f t="shared" si="527"/>
        <v>1.9515465335815108E-2</v>
      </c>
      <c r="AK317" s="13">
        <f t="shared" si="528"/>
        <v>1.7742813496055432E-2</v>
      </c>
      <c r="AL317" s="13">
        <f t="shared" si="529"/>
        <v>2.4935815807539492E-3</v>
      </c>
      <c r="AM317" s="13">
        <f t="shared" si="530"/>
        <v>1.2435053772285218E-2</v>
      </c>
      <c r="AN317" s="13">
        <f t="shared" si="531"/>
        <v>2.3491951716361252E-2</v>
      </c>
      <c r="AO317" s="13">
        <f t="shared" si="532"/>
        <v>2.2190165219624532E-2</v>
      </c>
      <c r="AP317" s="13">
        <f t="shared" si="533"/>
        <v>1.3973677408599301E-2</v>
      </c>
      <c r="AQ317" s="13">
        <f t="shared" si="534"/>
        <v>6.5996689880516747E-3</v>
      </c>
      <c r="AR317" s="13">
        <f t="shared" si="535"/>
        <v>1.9823515406417877E-3</v>
      </c>
      <c r="AS317" s="13">
        <f t="shared" si="536"/>
        <v>5.4068647194401619E-3</v>
      </c>
      <c r="AT317" s="13">
        <f t="shared" si="537"/>
        <v>7.37361297806497E-3</v>
      </c>
      <c r="AU317" s="13">
        <f t="shared" si="538"/>
        <v>6.7038442389483659E-3</v>
      </c>
      <c r="AV317" s="13">
        <f t="shared" si="539"/>
        <v>4.5711845448533801E-3</v>
      </c>
      <c r="AW317" s="13">
        <f t="shared" si="540"/>
        <v>3.5690887173395089E-4</v>
      </c>
      <c r="AX317" s="13">
        <f t="shared" si="541"/>
        <v>5.6527691269079826E-3</v>
      </c>
      <c r="AY317" s="13">
        <f t="shared" si="542"/>
        <v>1.067905148018157E-2</v>
      </c>
      <c r="AZ317" s="13">
        <f t="shared" si="543"/>
        <v>1.0087280937541875E-2</v>
      </c>
      <c r="BA317" s="13">
        <f t="shared" si="544"/>
        <v>6.3522019036822792E-3</v>
      </c>
      <c r="BB317" s="13">
        <f t="shared" si="545"/>
        <v>3.0001000226165223E-3</v>
      </c>
      <c r="BC317" s="13">
        <f t="shared" si="546"/>
        <v>1.1335408139953656E-3</v>
      </c>
      <c r="BD317" s="13">
        <f t="shared" si="547"/>
        <v>6.2416707278209428E-4</v>
      </c>
      <c r="BE317" s="13">
        <f t="shared" si="548"/>
        <v>1.7024159719769762E-3</v>
      </c>
      <c r="BF317" s="13">
        <f t="shared" si="549"/>
        <v>2.3216701649480666E-3</v>
      </c>
      <c r="BG317" s="13">
        <f t="shared" si="550"/>
        <v>2.1107854733257007E-3</v>
      </c>
      <c r="BH317" s="13">
        <f t="shared" si="551"/>
        <v>1.4392920821622609E-3</v>
      </c>
      <c r="BI317" s="13">
        <f t="shared" si="552"/>
        <v>7.8513396039667639E-4</v>
      </c>
      <c r="BJ317" s="14">
        <f t="shared" si="553"/>
        <v>0.53719607247383339</v>
      </c>
      <c r="BK317" s="14">
        <f t="shared" si="554"/>
        <v>0.18927908501723523</v>
      </c>
      <c r="BL317" s="14">
        <f t="shared" si="555"/>
        <v>0.24788800901333605</v>
      </c>
      <c r="BM317" s="14">
        <f t="shared" si="556"/>
        <v>0.81427585993891771</v>
      </c>
      <c r="BN317" s="14">
        <f t="shared" si="557"/>
        <v>0.16087398075018891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1.6236999999999999</v>
      </c>
      <c r="F318" s="10">
        <f>VLOOKUP(B318,home!$B$2:$E$405,3,FALSE)</f>
        <v>0.8468</v>
      </c>
      <c r="G318" s="10">
        <f>VLOOKUP(C318,away!$B$2:$E$405,4,FALSE)</f>
        <v>0.83579999999999999</v>
      </c>
      <c r="H318" s="10">
        <f>VLOOKUP(A318,away!$A$2:$E$405,3,FALSE)</f>
        <v>1.1289</v>
      </c>
      <c r="I318" s="10">
        <f>VLOOKUP(C318,away!$B$2:$E$405,3,FALSE)</f>
        <v>1.0755999999999999</v>
      </c>
      <c r="J318" s="10">
        <f>VLOOKUP(B318,home!$B$2:$E$405,4,FALSE)</f>
        <v>0.99650000000000005</v>
      </c>
      <c r="K318" s="12">
        <f t="shared" si="502"/>
        <v>1.1491825079279998</v>
      </c>
      <c r="L318" s="12">
        <f t="shared" si="503"/>
        <v>1.2099949830599999</v>
      </c>
      <c r="M318" s="13">
        <f t="shared" si="504"/>
        <v>9.4497916628190223E-2</v>
      </c>
      <c r="N318" s="13">
        <f t="shared" si="505"/>
        <v>0.10859535282475469</v>
      </c>
      <c r="O318" s="13">
        <f t="shared" si="506"/>
        <v>0.1143420050297323</v>
      </c>
      <c r="P318" s="13">
        <f t="shared" si="507"/>
        <v>0.13139983210158374</v>
      </c>
      <c r="Q318" s="13">
        <f t="shared" si="508"/>
        <v>6.2397939954238806E-2</v>
      </c>
      <c r="R318" s="13">
        <f t="shared" si="509"/>
        <v>6.9176626219498716E-2</v>
      </c>
      <c r="S318" s="13">
        <f t="shared" si="510"/>
        <v>4.5678033157753539E-2</v>
      </c>
      <c r="T318" s="13">
        <f t="shared" si="511"/>
        <v>7.5501194297908067E-2</v>
      </c>
      <c r="U318" s="13">
        <f t="shared" si="512"/>
        <v>7.9496568808921364E-2</v>
      </c>
      <c r="V318" s="13">
        <f t="shared" si="513"/>
        <v>7.0572818508382639E-3</v>
      </c>
      <c r="W318" s="13">
        <f t="shared" si="514"/>
        <v>2.3902207042050955E-2</v>
      </c>
      <c r="X318" s="13">
        <f t="shared" si="515"/>
        <v>2.8921550604943051E-2</v>
      </c>
      <c r="Y318" s="13">
        <f t="shared" si="516"/>
        <v>1.7497465567148509E-2</v>
      </c>
      <c r="Z318" s="13">
        <f t="shared" si="517"/>
        <v>2.7901123556870099E-2</v>
      </c>
      <c r="AA318" s="13">
        <f t="shared" si="518"/>
        <v>3.2063483143092972E-2</v>
      </c>
      <c r="AB318" s="13">
        <f t="shared" si="519"/>
        <v>1.8423396985643371E-2</v>
      </c>
      <c r="AC318" s="13">
        <f t="shared" si="520"/>
        <v>6.1332413677855305E-4</v>
      </c>
      <c r="AD318" s="13">
        <f t="shared" si="521"/>
        <v>6.8669995583996082E-3</v>
      </c>
      <c r="AE318" s="13">
        <f t="shared" si="522"/>
        <v>8.3090350143387587E-3</v>
      </c>
      <c r="AF318" s="13">
        <f t="shared" si="523"/>
        <v>5.0269453407098888E-3</v>
      </c>
      <c r="AG318" s="13">
        <f t="shared" si="524"/>
        <v>2.0275262141252691E-3</v>
      </c>
      <c r="AH318" s="13">
        <f t="shared" si="525"/>
        <v>8.4400548813875036E-3</v>
      </c>
      <c r="AI318" s="13">
        <f t="shared" si="526"/>
        <v>9.6991634356428484E-3</v>
      </c>
      <c r="AJ318" s="13">
        <f t="shared" si="527"/>
        <v>5.5730544808878036E-3</v>
      </c>
      <c r="AK318" s="13">
        <f t="shared" si="528"/>
        <v>2.1348189083886734E-3</v>
      </c>
      <c r="AL318" s="13">
        <f t="shared" si="529"/>
        <v>3.4113212850455154E-5</v>
      </c>
      <c r="AM318" s="13">
        <f t="shared" si="530"/>
        <v>1.5782871548924236E-3</v>
      </c>
      <c r="AN318" s="13">
        <f t="shared" si="531"/>
        <v>1.909719539247873E-3</v>
      </c>
      <c r="AO318" s="13">
        <f t="shared" si="532"/>
        <v>1.1553755307707912E-3</v>
      </c>
      <c r="AP318" s="13">
        <f t="shared" si="533"/>
        <v>4.6599953192764726E-4</v>
      </c>
      <c r="AQ318" s="13">
        <f t="shared" si="534"/>
        <v>1.4096427393519044E-4</v>
      </c>
      <c r="AR318" s="13">
        <f t="shared" si="535"/>
        <v>2.0424848126459868E-3</v>
      </c>
      <c r="AS318" s="13">
        <f t="shared" si="536"/>
        <v>2.3471878194013659E-3</v>
      </c>
      <c r="AT318" s="13">
        <f t="shared" si="537"/>
        <v>1.3486735924388576E-3</v>
      </c>
      <c r="AU318" s="13">
        <f t="shared" si="538"/>
        <v>5.1662403377838366E-4</v>
      </c>
      <c r="AV318" s="13">
        <f t="shared" si="539"/>
        <v>1.4842382569833074E-4</v>
      </c>
      <c r="AW318" s="13">
        <f t="shared" si="540"/>
        <v>1.3176276498807344E-6</v>
      </c>
      <c r="AX318" s="13">
        <f t="shared" si="541"/>
        <v>3.0228999848163723E-4</v>
      </c>
      <c r="AY318" s="13">
        <f t="shared" si="542"/>
        <v>3.6576938159199601E-4</v>
      </c>
      <c r="AZ318" s="13">
        <f t="shared" si="543"/>
        <v>2.2128955834163703E-4</v>
      </c>
      <c r="BA318" s="13">
        <f t="shared" si="544"/>
        <v>8.9253085132314658E-5</v>
      </c>
      <c r="BB318" s="13">
        <f t="shared" si="545"/>
        <v>2.6998946308181963E-5</v>
      </c>
      <c r="BC318" s="13">
        <f t="shared" si="546"/>
        <v>6.5337179161612912E-6</v>
      </c>
      <c r="BD318" s="13">
        <f t="shared" si="547"/>
        <v>4.1189939604631496E-4</v>
      </c>
      <c r="BE318" s="13">
        <f t="shared" si="548"/>
        <v>4.7334758096253269E-4</v>
      </c>
      <c r="BF318" s="13">
        <f t="shared" si="549"/>
        <v>2.7198138010608769E-4</v>
      </c>
      <c r="BG318" s="13">
        <f t="shared" si="550"/>
        <v>1.0418541483334411E-4</v>
      </c>
      <c r="BH318" s="13">
        <f t="shared" si="551"/>
        <v>2.9932014076925373E-5</v>
      </c>
      <c r="BI318" s="13">
        <f t="shared" si="552"/>
        <v>6.8794694008514493E-6</v>
      </c>
      <c r="BJ318" s="14">
        <f t="shared" si="553"/>
        <v>0.3453086971371635</v>
      </c>
      <c r="BK318" s="14">
        <f t="shared" si="554"/>
        <v>0.27964627046958679</v>
      </c>
      <c r="BL318" s="14">
        <f t="shared" si="555"/>
        <v>0.34705079123258453</v>
      </c>
      <c r="BM318" s="14">
        <f t="shared" si="556"/>
        <v>0.4191327578842643</v>
      </c>
      <c r="BN318" s="14">
        <f t="shared" si="557"/>
        <v>0.58040967275799848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1.6236999999999999</v>
      </c>
      <c r="F319" s="10">
        <f>VLOOKUP(B319,home!$B$2:$E$405,3,FALSE)</f>
        <v>0.74790000000000001</v>
      </c>
      <c r="G319" s="10">
        <f>VLOOKUP(C319,away!$B$2:$E$405,4,FALSE)</f>
        <v>0.4738</v>
      </c>
      <c r="H319" s="10">
        <f>VLOOKUP(A319,away!$A$2:$E$405,3,FALSE)</f>
        <v>1.1289</v>
      </c>
      <c r="I319" s="10">
        <f>VLOOKUP(C319,away!$B$2:$E$405,3,FALSE)</f>
        <v>0.88580000000000003</v>
      </c>
      <c r="J319" s="10">
        <f>VLOOKUP(B319,home!$B$2:$E$405,4,FALSE)</f>
        <v>1.9615</v>
      </c>
      <c r="K319" s="12">
        <f t="shared" si="502"/>
        <v>0.57536624597399988</v>
      </c>
      <c r="L319" s="12">
        <f t="shared" si="503"/>
        <v>1.9614600246300002</v>
      </c>
      <c r="M319" s="13">
        <f t="shared" si="504"/>
        <v>7.9117098015779555E-2</v>
      </c>
      <c r="N319" s="13">
        <f t="shared" si="505"/>
        <v>4.5521307677696077E-2</v>
      </c>
      <c r="O319" s="13">
        <f t="shared" si="506"/>
        <v>0.15518502502268508</v>
      </c>
      <c r="P319" s="13">
        <f t="shared" si="507"/>
        <v>8.9288225278683561E-2</v>
      </c>
      <c r="Q319" s="13">
        <f t="shared" si="508"/>
        <v>1.3095711955171703E-2</v>
      </c>
      <c r="R319" s="13">
        <f t="shared" si="509"/>
        <v>0.1521946115016016</v>
      </c>
      <c r="S319" s="13">
        <f t="shared" si="510"/>
        <v>2.5191732802898339E-2</v>
      </c>
      <c r="T319" s="13">
        <f t="shared" si="511"/>
        <v>2.5686715494138476E-2</v>
      </c>
      <c r="U319" s="13">
        <f t="shared" si="512"/>
        <v>8.7567642277147861E-2</v>
      </c>
      <c r="V319" s="13">
        <f t="shared" si="513"/>
        <v>3.1589254269622407E-3</v>
      </c>
      <c r="W319" s="13">
        <f t="shared" si="514"/>
        <v>2.5116102086679909E-3</v>
      </c>
      <c r="X319" s="13">
        <f t="shared" si="515"/>
        <v>4.9264230217548775E-3</v>
      </c>
      <c r="Y319" s="13">
        <f t="shared" si="516"/>
        <v>4.8314909107945629E-3</v>
      </c>
      <c r="Z319" s="13">
        <f t="shared" si="517"/>
        <v>9.9507882141494905E-2</v>
      </c>
      <c r="AA319" s="13">
        <f t="shared" si="518"/>
        <v>5.7253476592575153E-2</v>
      </c>
      <c r="AB319" s="13">
        <f t="shared" si="519"/>
        <v>1.6470858948015116E-2</v>
      </c>
      <c r="AC319" s="13">
        <f t="shared" si="520"/>
        <v>2.2281438860481185E-4</v>
      </c>
      <c r="AD319" s="13">
        <f t="shared" si="521"/>
        <v>3.6127393427781907E-4</v>
      </c>
      <c r="AE319" s="13">
        <f t="shared" si="522"/>
        <v>7.0862438002674806E-4</v>
      </c>
      <c r="AF319" s="13">
        <f t="shared" si="523"/>
        <v>6.9496919695034224E-4</v>
      </c>
      <c r="AG319" s="13">
        <f t="shared" si="524"/>
        <v>4.5438476605576977E-4</v>
      </c>
      <c r="AH319" s="13">
        <f t="shared" si="525"/>
        <v>4.8795183239033951E-2</v>
      </c>
      <c r="AI319" s="13">
        <f t="shared" si="526"/>
        <v>2.8075101401856407E-2</v>
      </c>
      <c r="AJ319" s="13">
        <f t="shared" si="527"/>
        <v>8.0767328494627498E-3</v>
      </c>
      <c r="AK319" s="13">
        <f t="shared" si="528"/>
        <v>1.5490264864434233E-3</v>
      </c>
      <c r="AL319" s="13">
        <f t="shared" si="529"/>
        <v>1.0058357459526979E-5</v>
      </c>
      <c r="AM319" s="13">
        <f t="shared" si="530"/>
        <v>4.1572965466737279E-5</v>
      </c>
      <c r="AN319" s="13">
        <f t="shared" si="531"/>
        <v>8.1543709868328658E-5</v>
      </c>
      <c r="AO319" s="13">
        <f t="shared" si="532"/>
        <v>7.9972363583376784E-5</v>
      </c>
      <c r="AP319" s="13">
        <f t="shared" si="533"/>
        <v>5.2287531414656504E-5</v>
      </c>
      <c r="AQ319" s="13">
        <f t="shared" si="534"/>
        <v>2.5639975664108522E-5</v>
      </c>
      <c r="AR319" s="13">
        <f t="shared" si="535"/>
        <v>1.9141960263572178E-2</v>
      </c>
      <c r="AS319" s="13">
        <f t="shared" si="536"/>
        <v>1.1013637817435001E-2</v>
      </c>
      <c r="AT319" s="13">
        <f t="shared" si="537"/>
        <v>3.1684377227674267E-3</v>
      </c>
      <c r="AU319" s="13">
        <f t="shared" si="538"/>
        <v>6.0767070605036774E-4</v>
      </c>
      <c r="AV319" s="13">
        <f t="shared" si="539"/>
        <v>8.7408303232142508E-5</v>
      </c>
      <c r="AW319" s="13">
        <f t="shared" si="540"/>
        <v>3.1531774115117146E-7</v>
      </c>
      <c r="AX319" s="13">
        <f t="shared" si="541"/>
        <v>3.9866135124338926E-6</v>
      </c>
      <c r="AY319" s="13">
        <f t="shared" si="542"/>
        <v>7.8195830382888748E-6</v>
      </c>
      <c r="AZ319" s="13">
        <f t="shared" si="543"/>
        <v>7.6688997694392161E-6</v>
      </c>
      <c r="BA319" s="13">
        <f t="shared" si="544"/>
        <v>5.0140801102164144E-6</v>
      </c>
      <c r="BB319" s="13">
        <f t="shared" si="545"/>
        <v>2.4587294241204717E-6</v>
      </c>
      <c r="BC319" s="13">
        <f t="shared" si="546"/>
        <v>9.6453989535876909E-7</v>
      </c>
      <c r="BD319" s="13">
        <f t="shared" si="547"/>
        <v>6.2576983083421278E-3</v>
      </c>
      <c r="BE319" s="13">
        <f t="shared" si="548"/>
        <v>3.6004683841086597E-3</v>
      </c>
      <c r="BF319" s="13">
        <f t="shared" si="549"/>
        <v>1.0357939889563364E-3</v>
      </c>
      <c r="BG319" s="13">
        <f t="shared" si="550"/>
        <v>1.9865363300941398E-4</v>
      </c>
      <c r="BH319" s="13">
        <f t="shared" si="551"/>
        <v>2.8574648768430794E-5</v>
      </c>
      <c r="BI319" s="13">
        <f t="shared" si="552"/>
        <v>3.2881776783835224E-6</v>
      </c>
      <c r="BJ319" s="14">
        <f t="shared" si="553"/>
        <v>9.9101440537281468E-2</v>
      </c>
      <c r="BK319" s="14">
        <f t="shared" si="554"/>
        <v>0.19699667385342629</v>
      </c>
      <c r="BL319" s="14">
        <f t="shared" si="555"/>
        <v>0.6003112502727419</v>
      </c>
      <c r="BM319" s="14">
        <f t="shared" si="556"/>
        <v>0.46150776308802971</v>
      </c>
      <c r="BN319" s="14">
        <f t="shared" si="557"/>
        <v>0.5344019794516176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1.6236999999999999</v>
      </c>
      <c r="F320" s="10">
        <f>VLOOKUP(B320,home!$B$2:$E$405,3,FALSE)</f>
        <v>1.2318</v>
      </c>
      <c r="G320" s="10">
        <f>VLOOKUP(C320,away!$B$2:$E$405,4,FALSE)</f>
        <v>0.8054</v>
      </c>
      <c r="H320" s="10">
        <f>VLOOKUP(A320,away!$A$2:$E$405,3,FALSE)</f>
        <v>1.1289</v>
      </c>
      <c r="I320" s="10">
        <f>VLOOKUP(C320,away!$B$2:$E$405,3,FALSE)</f>
        <v>1.0902000000000001</v>
      </c>
      <c r="J320" s="10">
        <f>VLOOKUP(B320,home!$B$2:$E$405,4,FALSE)</f>
        <v>0.94910000000000005</v>
      </c>
      <c r="K320" s="12">
        <f t="shared" si="502"/>
        <v>1.610859325764</v>
      </c>
      <c r="L320" s="12">
        <f t="shared" si="503"/>
        <v>1.1680827868980002</v>
      </c>
      <c r="M320" s="13">
        <f t="shared" si="504"/>
        <v>6.2104171855467301E-2</v>
      </c>
      <c r="N320" s="13">
        <f t="shared" si="505"/>
        <v>0.10004108440222964</v>
      </c>
      <c r="O320" s="13">
        <f t="shared" si="506"/>
        <v>7.254281413892659E-2</v>
      </c>
      <c r="P320" s="13">
        <f t="shared" si="507"/>
        <v>0.11685626867285445</v>
      </c>
      <c r="Q320" s="13">
        <f t="shared" si="508"/>
        <v>8.0576056884437544E-2</v>
      </c>
      <c r="R320" s="13">
        <f t="shared" si="509"/>
        <v>4.2368006254410513E-2</v>
      </c>
      <c r="S320" s="13">
        <f t="shared" si="510"/>
        <v>5.4969686899303719E-2</v>
      </c>
      <c r="T320" s="13">
        <f t="shared" si="511"/>
        <v>9.41195050828256E-2</v>
      </c>
      <c r="U320" s="13">
        <f t="shared" si="512"/>
        <v>6.8248897988944651E-2</v>
      </c>
      <c r="V320" s="13">
        <f t="shared" si="513"/>
        <v>1.149243334805808E-2</v>
      </c>
      <c r="W320" s="13">
        <f t="shared" si="514"/>
        <v>4.326556422186225E-2</v>
      </c>
      <c r="X320" s="13">
        <f t="shared" si="515"/>
        <v>5.0537760832987264E-2</v>
      </c>
      <c r="Y320" s="13">
        <f t="shared" si="516"/>
        <v>2.9516144258690185E-2</v>
      </c>
      <c r="Z320" s="13">
        <f t="shared" si="517"/>
        <v>1.649644627365458E-2</v>
      </c>
      <c r="AA320" s="13">
        <f t="shared" si="518"/>
        <v>2.6573454321881268E-2</v>
      </c>
      <c r="AB320" s="13">
        <f t="shared" si="519"/>
        <v>2.140304835608306E-2</v>
      </c>
      <c r="AC320" s="13">
        <f t="shared" si="520"/>
        <v>1.3515224087431016E-3</v>
      </c>
      <c r="AD320" s="13">
        <f t="shared" si="521"/>
        <v>1.7423684402807019E-2</v>
      </c>
      <c r="AE320" s="13">
        <f t="shared" si="522"/>
        <v>2.0352305835262038E-2</v>
      </c>
      <c r="AF320" s="13">
        <f t="shared" si="523"/>
        <v>1.1886589059926659E-2</v>
      </c>
      <c r="AG320" s="13">
        <f t="shared" si="524"/>
        <v>4.6281733586101374E-3</v>
      </c>
      <c r="AH320" s="13">
        <f t="shared" si="525"/>
        <v>4.8173037343108927E-3</v>
      </c>
      <c r="AI320" s="13">
        <f t="shared" si="526"/>
        <v>7.7599986454524438E-3</v>
      </c>
      <c r="AJ320" s="13">
        <f t="shared" si="527"/>
        <v>6.2501330929715399E-3</v>
      </c>
      <c r="AK320" s="13">
        <f t="shared" si="528"/>
        <v>3.3560283933597992E-3</v>
      </c>
      <c r="AL320" s="13">
        <f t="shared" si="529"/>
        <v>1.0172190433906495E-4</v>
      </c>
      <c r="AM320" s="13">
        <f t="shared" si="530"/>
        <v>5.6134209018860884E-3</v>
      </c>
      <c r="AN320" s="13">
        <f t="shared" si="531"/>
        <v>6.5569403311065873E-3</v>
      </c>
      <c r="AO320" s="13">
        <f t="shared" si="532"/>
        <v>3.8295245677414397E-3</v>
      </c>
      <c r="AP320" s="13">
        <f t="shared" si="533"/>
        <v>1.491067243193927E-3</v>
      </c>
      <c r="AQ320" s="13">
        <f t="shared" si="534"/>
        <v>4.354224952205701E-4</v>
      </c>
      <c r="AR320" s="13">
        <f t="shared" si="535"/>
        <v>1.1254019142616025E-3</v>
      </c>
      <c r="AS320" s="13">
        <f t="shared" si="536"/>
        <v>1.8128641688209598E-3</v>
      </c>
      <c r="AT320" s="13">
        <f t="shared" si="537"/>
        <v>1.460134576344323E-3</v>
      </c>
      <c r="AU320" s="13">
        <f t="shared" si="538"/>
        <v>7.8402379972490653E-4</v>
      </c>
      <c r="AV320" s="13">
        <f t="shared" si="539"/>
        <v>3.1573801235194811E-4</v>
      </c>
      <c r="AW320" s="13">
        <f t="shared" si="540"/>
        <v>5.3167130449357289E-6</v>
      </c>
      <c r="AX320" s="13">
        <f t="shared" si="541"/>
        <v>1.5070719015402945E-3</v>
      </c>
      <c r="AY320" s="13">
        <f t="shared" si="542"/>
        <v>1.7603847468068555E-3</v>
      </c>
      <c r="AZ320" s="13">
        <f t="shared" si="543"/>
        <v>1.0281375605314413E-3</v>
      </c>
      <c r="BA320" s="13">
        <f t="shared" si="544"/>
        <v>4.0031659567335912E-4</v>
      </c>
      <c r="BB320" s="13">
        <f t="shared" si="545"/>
        <v>1.169007311789143E-4</v>
      </c>
      <c r="BC320" s="13">
        <f t="shared" si="546"/>
        <v>2.7309946373176038E-5</v>
      </c>
      <c r="BD320" s="13">
        <f t="shared" si="547"/>
        <v>2.1909376739850597E-4</v>
      </c>
      <c r="BE320" s="13">
        <f t="shared" si="548"/>
        <v>3.5292923843065199E-4</v>
      </c>
      <c r="BF320" s="13">
        <f t="shared" si="549"/>
        <v>2.8425967753040106E-4</v>
      </c>
      <c r="BG320" s="13">
        <f t="shared" si="550"/>
        <v>1.5263411749617128E-4</v>
      </c>
      <c r="BH320" s="13">
        <f t="shared" si="551"/>
        <v>6.1468022899616409E-5</v>
      </c>
      <c r="BI320" s="13">
        <f t="shared" si="552"/>
        <v>1.9803267584824446E-5</v>
      </c>
      <c r="BJ320" s="14">
        <f t="shared" si="553"/>
        <v>0.47511336536089105</v>
      </c>
      <c r="BK320" s="14">
        <f t="shared" si="554"/>
        <v>0.24863618983557256</v>
      </c>
      <c r="BL320" s="14">
        <f t="shared" si="555"/>
        <v>0.25990803548918462</v>
      </c>
      <c r="BM320" s="14">
        <f t="shared" si="556"/>
        <v>0.52391056671721481</v>
      </c>
      <c r="BN320" s="14">
        <f t="shared" si="557"/>
        <v>0.47448840220832605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1.2513000000000001</v>
      </c>
      <c r="F321" s="10">
        <f>VLOOKUP(B321,home!$B$2:$E$405,3,FALSE)</f>
        <v>0.79920000000000002</v>
      </c>
      <c r="G321" s="10">
        <f>VLOOKUP(C321,away!$B$2:$E$405,4,FALSE)</f>
        <v>0.4995</v>
      </c>
      <c r="H321" s="10">
        <f>VLOOKUP(A321,away!$A$2:$E$405,3,FALSE)</f>
        <v>0.94869999999999999</v>
      </c>
      <c r="I321" s="10">
        <f>VLOOKUP(C321,away!$B$2:$E$405,3,FALSE)</f>
        <v>1.0541</v>
      </c>
      <c r="J321" s="10">
        <f>VLOOKUP(B321,home!$B$2:$E$405,4,FALSE)</f>
        <v>0.79059999999999997</v>
      </c>
      <c r="K321" s="12">
        <f t="shared" si="502"/>
        <v>0.49951946052000007</v>
      </c>
      <c r="L321" s="12">
        <f t="shared" si="503"/>
        <v>0.79061950410199988</v>
      </c>
      <c r="M321" s="13">
        <f t="shared" si="504"/>
        <v>0.27523253284720944</v>
      </c>
      <c r="N321" s="13">
        <f t="shared" si="505"/>
        <v>0.13748400632539123</v>
      </c>
      <c r="O321" s="13">
        <f t="shared" si="506"/>
        <v>0.2176042086323981</v>
      </c>
      <c r="P321" s="13">
        <f t="shared" si="507"/>
        <v>0.10869753690293703</v>
      </c>
      <c r="Q321" s="13">
        <f t="shared" si="508"/>
        <v>3.4337968334893852E-2</v>
      </c>
      <c r="R321" s="13">
        <f t="shared" si="509"/>
        <v>8.6021065759727358E-2</v>
      </c>
      <c r="S321" s="13">
        <f t="shared" si="510"/>
        <v>1.0731974892775793E-2</v>
      </c>
      <c r="T321" s="13">
        <f t="shared" si="511"/>
        <v>2.7148267496803952E-2</v>
      </c>
      <c r="U321" s="13">
        <f t="shared" si="512"/>
        <v>4.2969196361654458E-2</v>
      </c>
      <c r="V321" s="13">
        <f t="shared" si="513"/>
        <v>4.709307778090781E-4</v>
      </c>
      <c r="W321" s="13">
        <f t="shared" si="514"/>
        <v>5.7174944726663419E-3</v>
      </c>
      <c r="X321" s="13">
        <f t="shared" si="515"/>
        <v>4.5203626446853884E-3</v>
      </c>
      <c r="Y321" s="13">
        <f t="shared" si="516"/>
        <v>1.7869434362511832E-3</v>
      </c>
      <c r="Z321" s="13">
        <f t="shared" si="517"/>
        <v>2.2669977451093726E-2</v>
      </c>
      <c r="AA321" s="13">
        <f t="shared" si="518"/>
        <v>1.1324094906370902E-2</v>
      </c>
      <c r="AB321" s="13">
        <f t="shared" si="519"/>
        <v>2.8283028892538368E-3</v>
      </c>
      <c r="AC321" s="13">
        <f t="shared" si="520"/>
        <v>1.1624038197377587E-5</v>
      </c>
      <c r="AD321" s="13">
        <f t="shared" si="521"/>
        <v>7.1399993862809332E-4</v>
      </c>
      <c r="AE321" s="13">
        <f t="shared" si="522"/>
        <v>5.6450227740700149E-4</v>
      </c>
      <c r="AF321" s="13">
        <f t="shared" si="523"/>
        <v>2.2315325531398653E-4</v>
      </c>
      <c r="AG321" s="13">
        <f t="shared" si="524"/>
        <v>5.8809772018363672E-5</v>
      </c>
      <c r="AH321" s="13">
        <f t="shared" si="525"/>
        <v>4.4808315825968096E-3</v>
      </c>
      <c r="AI321" s="13">
        <f t="shared" si="526"/>
        <v>2.2382625748197361E-3</v>
      </c>
      <c r="AJ321" s="13">
        <f t="shared" si="527"/>
        <v>5.5902785693803044E-4</v>
      </c>
      <c r="AK321" s="13">
        <f t="shared" si="528"/>
        <v>9.3081764504445588E-5</v>
      </c>
      <c r="AL321" s="13">
        <f t="shared" si="529"/>
        <v>1.8362717631523793E-7</v>
      </c>
      <c r="AM321" s="13">
        <f t="shared" si="530"/>
        <v>7.1331372830963692E-5</v>
      </c>
      <c r="AN321" s="13">
        <f t="shared" si="531"/>
        <v>5.6395974614531384E-5</v>
      </c>
      <c r="AO321" s="13">
        <f t="shared" si="532"/>
        <v>2.2293878741544887E-5</v>
      </c>
      <c r="AP321" s="13">
        <f t="shared" si="533"/>
        <v>5.875325118383446E-6</v>
      </c>
      <c r="AQ321" s="13">
        <f t="shared" si="534"/>
        <v>1.1612866578835858E-6</v>
      </c>
      <c r="AR321" s="13">
        <f t="shared" si="535"/>
        <v>7.0852656875945393E-4</v>
      </c>
      <c r="AS321" s="13">
        <f t="shared" si="536"/>
        <v>3.539228093908091E-4</v>
      </c>
      <c r="AT321" s="13">
        <f t="shared" si="537"/>
        <v>8.8395665406309896E-5</v>
      </c>
      <c r="AU321" s="13">
        <f t="shared" si="538"/>
        <v>1.4718451698688785E-5</v>
      </c>
      <c r="AV321" s="13">
        <f t="shared" si="539"/>
        <v>1.8380382630546749E-6</v>
      </c>
      <c r="AW321" s="13">
        <f t="shared" si="540"/>
        <v>2.0144402552420847E-9</v>
      </c>
      <c r="AX321" s="13">
        <f t="shared" si="541"/>
        <v>5.9385681457789935E-6</v>
      </c>
      <c r="AY321" s="13">
        <f t="shared" si="542"/>
        <v>4.6951478024917201E-6</v>
      </c>
      <c r="AZ321" s="13">
        <f t="shared" si="543"/>
        <v>1.8560377136457993E-6</v>
      </c>
      <c r="BA321" s="13">
        <f t="shared" si="544"/>
        <v>4.891398722524172E-7</v>
      </c>
      <c r="BB321" s="13">
        <f t="shared" si="545"/>
        <v>9.66808808091804E-8</v>
      </c>
      <c r="BC321" s="13">
        <f t="shared" si="546"/>
        <v>1.5287558008299757E-8</v>
      </c>
      <c r="BD321" s="13">
        <f t="shared" si="547"/>
        <v>9.3362487405948479E-5</v>
      </c>
      <c r="BE321" s="13">
        <f t="shared" si="548"/>
        <v>4.6636379341824675E-5</v>
      </c>
      <c r="BF321" s="13">
        <f t="shared" si="549"/>
        <v>1.1647889524717169E-5</v>
      </c>
      <c r="BG321" s="13">
        <f t="shared" si="550"/>
        <v>1.9394491638610939E-6</v>
      </c>
      <c r="BH321" s="13">
        <f t="shared" si="551"/>
        <v>2.4219815000946464E-7</v>
      </c>
      <c r="BI321" s="13">
        <f t="shared" si="552"/>
        <v>2.4196537846333979E-8</v>
      </c>
      <c r="BJ321" s="14">
        <f t="shared" si="553"/>
        <v>0.21272565665399573</v>
      </c>
      <c r="BK321" s="14">
        <f t="shared" si="554"/>
        <v>0.3951494782339075</v>
      </c>
      <c r="BL321" s="14">
        <f t="shared" si="555"/>
        <v>0.36943932646190619</v>
      </c>
      <c r="BM321" s="14">
        <f t="shared" si="556"/>
        <v>0.14060242686498392</v>
      </c>
      <c r="BN321" s="14">
        <f t="shared" si="557"/>
        <v>0.85937731880255708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1.2513000000000001</v>
      </c>
      <c r="F322" s="10">
        <f>VLOOKUP(B322,home!$B$2:$E$405,3,FALSE)</f>
        <v>0.89910000000000001</v>
      </c>
      <c r="G322" s="10">
        <f>VLOOKUP(C322,away!$B$2:$E$405,4,FALSE)</f>
        <v>0.4995</v>
      </c>
      <c r="H322" s="10">
        <f>VLOOKUP(A322,away!$A$2:$E$405,3,FALSE)</f>
        <v>0.94869999999999999</v>
      </c>
      <c r="I322" s="10">
        <f>VLOOKUP(C322,away!$B$2:$E$405,3,FALSE)</f>
        <v>0.52700000000000002</v>
      </c>
      <c r="J322" s="10">
        <f>VLOOKUP(B322,home!$B$2:$E$405,4,FALSE)</f>
        <v>2.1080999999999999</v>
      </c>
      <c r="K322" s="12">
        <f t="shared" si="502"/>
        <v>0.56195939308500009</v>
      </c>
      <c r="L322" s="12">
        <f t="shared" si="503"/>
        <v>1.0539760056899998</v>
      </c>
      <c r="M322" s="13">
        <f t="shared" si="504"/>
        <v>0.19870471533597778</v>
      </c>
      <c r="N322" s="13">
        <f t="shared" si="505"/>
        <v>0.11166398123333379</v>
      </c>
      <c r="O322" s="13">
        <f t="shared" si="506"/>
        <v>0.20943000218158234</v>
      </c>
      <c r="P322" s="13">
        <f t="shared" si="507"/>
        <v>0.11769115691975227</v>
      </c>
      <c r="Q322" s="13">
        <f t="shared" si="508"/>
        <v>3.1375311561669547E-2</v>
      </c>
      <c r="R322" s="13">
        <f t="shared" si="509"/>
        <v>0.11036709858549604</v>
      </c>
      <c r="S322" s="13">
        <f t="shared" si="510"/>
        <v>1.7426874336738278E-2</v>
      </c>
      <c r="T322" s="13">
        <f t="shared" si="511"/>
        <v>3.3068825557047744E-2</v>
      </c>
      <c r="U322" s="13">
        <f t="shared" si="512"/>
        <v>6.2021827737657735E-2</v>
      </c>
      <c r="V322" s="13">
        <f t="shared" si="513"/>
        <v>1.1468659237613942E-3</v>
      </c>
      <c r="W322" s="13">
        <f t="shared" si="514"/>
        <v>5.877217014349536E-3</v>
      </c>
      <c r="X322" s="13">
        <f t="shared" si="515"/>
        <v>6.1944457133574311E-3</v>
      </c>
      <c r="Y322" s="13">
        <f t="shared" si="516"/>
        <v>3.2643985752140031E-3</v>
      </c>
      <c r="Z322" s="13">
        <f t="shared" si="517"/>
        <v>3.8774757908911855E-2</v>
      </c>
      <c r="AA322" s="13">
        <f t="shared" si="518"/>
        <v>2.1789839421509916E-2</v>
      </c>
      <c r="AB322" s="13">
        <f t="shared" si="519"/>
        <v>6.1225024683656598E-3</v>
      </c>
      <c r="AC322" s="13">
        <f t="shared" si="520"/>
        <v>4.2454949160081603E-5</v>
      </c>
      <c r="AD322" s="13">
        <f t="shared" si="521"/>
        <v>8.2568932660317528E-4</v>
      </c>
      <c r="AE322" s="13">
        <f t="shared" si="522"/>
        <v>8.702567383940805E-4</v>
      </c>
      <c r="AF322" s="13">
        <f t="shared" si="523"/>
        <v>4.5861486052869998E-4</v>
      </c>
      <c r="AG322" s="13">
        <f t="shared" si="524"/>
        <v>1.6112301961670523E-4</v>
      </c>
      <c r="AH322" s="13">
        <f t="shared" si="525"/>
        <v>1.021691611560791E-2</v>
      </c>
      <c r="AI322" s="13">
        <f t="shared" si="526"/>
        <v>5.7414919795273781E-3</v>
      </c>
      <c r="AJ322" s="13">
        <f t="shared" si="527"/>
        <v>1.6132426741088004E-3</v>
      </c>
      <c r="AK322" s="13">
        <f t="shared" si="528"/>
        <v>3.0219229134700144E-4</v>
      </c>
      <c r="AL322" s="13">
        <f t="shared" si="529"/>
        <v>1.0058285884501268E-6</v>
      </c>
      <c r="AM322" s="13">
        <f t="shared" si="530"/>
        <v>9.2800774570936571E-5</v>
      </c>
      <c r="AN322" s="13">
        <f t="shared" si="531"/>
        <v>9.7809789707213845E-5</v>
      </c>
      <c r="AO322" s="13">
        <f t="shared" si="532"/>
        <v>5.154458573649405E-5</v>
      </c>
      <c r="AP322" s="13">
        <f t="shared" si="533"/>
        <v>1.8108918863165247E-5</v>
      </c>
      <c r="AQ322" s="13">
        <f t="shared" si="534"/>
        <v>4.7715914926907997E-6</v>
      </c>
      <c r="AR322" s="13">
        <f t="shared" si="535"/>
        <v>2.1536768875996433E-3</v>
      </c>
      <c r="AS322" s="13">
        <f t="shared" si="536"/>
        <v>1.2102789566566876E-3</v>
      </c>
      <c r="AT322" s="13">
        <f t="shared" si="537"/>
        <v>3.4006381397316961E-4</v>
      </c>
      <c r="AU322" s="13">
        <f t="shared" si="538"/>
        <v>6.3700684836844274E-5</v>
      </c>
      <c r="AV322" s="13">
        <f t="shared" si="539"/>
        <v>8.9492995475029675E-6</v>
      </c>
      <c r="AW322" s="13">
        <f t="shared" si="540"/>
        <v>1.6548442809486318E-8</v>
      </c>
      <c r="AX322" s="13">
        <f t="shared" si="541"/>
        <v>8.6917111592835719E-6</v>
      </c>
      <c r="AY322" s="13">
        <f t="shared" si="542"/>
        <v>9.1608550102728978E-6</v>
      </c>
      <c r="AZ322" s="13">
        <f t="shared" si="543"/>
        <v>4.8276606862163257E-6</v>
      </c>
      <c r="BA322" s="13">
        <f t="shared" si="544"/>
        <v>1.6960795089616424E-6</v>
      </c>
      <c r="BB322" s="13">
        <f t="shared" si="545"/>
        <v>4.4690677654701195E-7</v>
      </c>
      <c r="BC322" s="13">
        <f t="shared" si="546"/>
        <v>9.4205803852162609E-8</v>
      </c>
      <c r="BD322" s="13">
        <f t="shared" si="547"/>
        <v>3.7832062725652366E-4</v>
      </c>
      <c r="BE322" s="13">
        <f t="shared" si="548"/>
        <v>2.1260083008461258E-4</v>
      </c>
      <c r="BF322" s="13">
        <f t="shared" si="549"/>
        <v>5.9736516721858049E-5</v>
      </c>
      <c r="BG322" s="13">
        <f t="shared" si="550"/>
        <v>1.118983222734244E-5</v>
      </c>
      <c r="BH322" s="13">
        <f t="shared" si="551"/>
        <v>1.5720578318000827E-6</v>
      </c>
      <c r="BI322" s="13">
        <f t="shared" si="552"/>
        <v>1.7668653301057915E-7</v>
      </c>
      <c r="BJ322" s="14">
        <f t="shared" si="553"/>
        <v>0.19404981667943033</v>
      </c>
      <c r="BK322" s="14">
        <f t="shared" si="554"/>
        <v>0.33502223414898863</v>
      </c>
      <c r="BL322" s="14">
        <f t="shared" si="555"/>
        <v>0.43204537964847178</v>
      </c>
      <c r="BM322" s="14">
        <f t="shared" si="556"/>
        <v>0.22065077826142332</v>
      </c>
      <c r="BN322" s="14">
        <f t="shared" si="557"/>
        <v>0.77923226581781169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1.2513000000000001</v>
      </c>
      <c r="F323" s="10">
        <f>VLOOKUP(B323,home!$B$2:$E$405,3,FALSE)</f>
        <v>0.4995</v>
      </c>
      <c r="G323" s="10">
        <f>VLOOKUP(C323,away!$B$2:$E$405,4,FALSE)</f>
        <v>1.0989</v>
      </c>
      <c r="H323" s="10">
        <f>VLOOKUP(A323,away!$A$2:$E$405,3,FALSE)</f>
        <v>0.94869999999999999</v>
      </c>
      <c r="I323" s="10">
        <f>VLOOKUP(C323,away!$B$2:$E$405,3,FALSE)</f>
        <v>0.65880000000000005</v>
      </c>
      <c r="J323" s="10">
        <f>VLOOKUP(B323,home!$B$2:$E$405,4,FALSE)</f>
        <v>0.79059999999999997</v>
      </c>
      <c r="K323" s="12">
        <f t="shared" si="502"/>
        <v>0.68683925821500003</v>
      </c>
      <c r="L323" s="12">
        <f t="shared" si="503"/>
        <v>0.49412781453599997</v>
      </c>
      <c r="M323" s="13">
        <f t="shared" si="504"/>
        <v>0.30698172134786283</v>
      </c>
      <c r="N323" s="13">
        <f t="shared" si="505"/>
        <v>0.21084709777612995</v>
      </c>
      <c r="O323" s="13">
        <f t="shared" si="506"/>
        <v>0.15168820707211877</v>
      </c>
      <c r="P323" s="13">
        <f t="shared" si="507"/>
        <v>0.10418541562537738</v>
      </c>
      <c r="Q323" s="13">
        <f t="shared" si="508"/>
        <v>7.2409032116671337E-2</v>
      </c>
      <c r="R323" s="13">
        <f t="shared" si="509"/>
        <v>3.7476681125715124E-2</v>
      </c>
      <c r="S323" s="13">
        <f t="shared" si="510"/>
        <v>8.8397778061291357E-3</v>
      </c>
      <c r="T323" s="13">
        <f t="shared" si="511"/>
        <v>3.5779316792477832E-2</v>
      </c>
      <c r="U323" s="13">
        <f t="shared" si="512"/>
        <v>2.574045586474627E-2</v>
      </c>
      <c r="V323" s="13">
        <f t="shared" si="513"/>
        <v>3.3334446708489042E-4</v>
      </c>
      <c r="W323" s="13">
        <f t="shared" si="514"/>
        <v>1.6577788635693553E-2</v>
      </c>
      <c r="X323" s="13">
        <f t="shared" si="515"/>
        <v>8.1915464683949904E-3</v>
      </c>
      <c r="Y323" s="13">
        <f t="shared" si="516"/>
        <v>2.0238354770490525E-3</v>
      </c>
      <c r="Z323" s="13">
        <f t="shared" si="517"/>
        <v>6.1727568469040579E-3</v>
      </c>
      <c r="AA323" s="13">
        <f t="shared" si="518"/>
        <v>4.2396917338691454E-3</v>
      </c>
      <c r="AB323" s="13">
        <f t="shared" si="519"/>
        <v>1.4559933627754755E-3</v>
      </c>
      <c r="AC323" s="13">
        <f t="shared" si="520"/>
        <v>7.0707857818806035E-6</v>
      </c>
      <c r="AD323" s="13">
        <f t="shared" si="521"/>
        <v>2.8465690123462037E-3</v>
      </c>
      <c r="AE323" s="13">
        <f t="shared" si="522"/>
        <v>1.4065689249965294E-3</v>
      </c>
      <c r="AF323" s="13">
        <f t="shared" si="523"/>
        <v>3.4751241445139293E-4</v>
      </c>
      <c r="AG323" s="13">
        <f t="shared" si="524"/>
        <v>5.7238516625665143E-5</v>
      </c>
      <c r="AH323" s="13">
        <f t="shared" si="525"/>
        <v>7.6253271260570796E-4</v>
      </c>
      <c r="AI323" s="13">
        <f t="shared" si="526"/>
        <v>5.2373740269077626E-4</v>
      </c>
      <c r="AJ323" s="13">
        <f t="shared" si="527"/>
        <v>1.7986170458179175E-4</v>
      </c>
      <c r="AK323" s="13">
        <f t="shared" si="528"/>
        <v>4.1178693252081112E-5</v>
      </c>
      <c r="AL323" s="13">
        <f t="shared" si="529"/>
        <v>9.5989136063050992E-8</v>
      </c>
      <c r="AM323" s="13">
        <f t="shared" si="530"/>
        <v>3.9102706977953454E-4</v>
      </c>
      <c r="AN323" s="13">
        <f t="shared" si="531"/>
        <v>1.9321735141457732E-4</v>
      </c>
      <c r="AO323" s="13">
        <f t="shared" si="532"/>
        <v>4.7737033792459689E-5</v>
      </c>
      <c r="AP323" s="13">
        <f t="shared" si="533"/>
        <v>7.8627320600997618E-6</v>
      </c>
      <c r="AQ323" s="13">
        <f t="shared" si="534"/>
        <v>9.712986522848088E-7</v>
      </c>
      <c r="AR323" s="13">
        <f t="shared" si="535"/>
        <v>7.5357724558413285E-5</v>
      </c>
      <c r="AS323" s="13">
        <f t="shared" si="536"/>
        <v>5.175864363647087E-5</v>
      </c>
      <c r="AT323" s="13">
        <f t="shared" si="537"/>
        <v>1.7774934200744089E-5</v>
      </c>
      <c r="AU323" s="13">
        <f t="shared" si="538"/>
        <v>4.0695075404198357E-6</v>
      </c>
      <c r="AV323" s="13">
        <f t="shared" si="539"/>
        <v>6.9877438509057718E-7</v>
      </c>
      <c r="AW323" s="13">
        <f t="shared" si="540"/>
        <v>9.0492793225783981E-10</v>
      </c>
      <c r="AX323" s="13">
        <f t="shared" si="541"/>
        <v>4.4762123758226739E-5</v>
      </c>
      <c r="AY323" s="13">
        <f t="shared" si="542"/>
        <v>2.2118210386642536E-5</v>
      </c>
      <c r="AZ323" s="13">
        <f t="shared" si="543"/>
        <v>5.4646114798995642E-6</v>
      </c>
      <c r="BA323" s="13">
        <f t="shared" si="544"/>
        <v>9.0007217595036942E-7</v>
      </c>
      <c r="BB323" s="13">
        <f t="shared" si="545"/>
        <v>1.1118767430675452E-7</v>
      </c>
      <c r="BC323" s="13">
        <f t="shared" si="546"/>
        <v>1.0988184501707436E-8</v>
      </c>
      <c r="BD323" s="13">
        <f t="shared" si="547"/>
        <v>6.2060579574090979E-6</v>
      </c>
      <c r="BE323" s="13">
        <f t="shared" si="548"/>
        <v>4.2625642439061631E-6</v>
      </c>
      <c r="BF323" s="13">
        <f t="shared" si="549"/>
        <v>1.4638482316891456E-6</v>
      </c>
      <c r="BG323" s="13">
        <f t="shared" si="550"/>
        <v>3.3514281119757081E-7</v>
      </c>
      <c r="BH323" s="13">
        <f t="shared" si="551"/>
        <v>5.7547309959757324E-8</v>
      </c>
      <c r="BI323" s="13">
        <f t="shared" si="552"/>
        <v>7.9051503370056835E-9</v>
      </c>
      <c r="BJ323" s="14">
        <f t="shared" si="553"/>
        <v>0.35120068881419497</v>
      </c>
      <c r="BK323" s="14">
        <f t="shared" si="554"/>
        <v>0.42036954423175887</v>
      </c>
      <c r="BL323" s="14">
        <f t="shared" si="555"/>
        <v>0.22227033232238072</v>
      </c>
      <c r="BM323" s="14">
        <f t="shared" si="556"/>
        <v>0.11640304984590456</v>
      </c>
      <c r="BN323" s="14">
        <f t="shared" si="557"/>
        <v>0.88358815506387556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1.4847999999999999</v>
      </c>
      <c r="F324" s="10">
        <f>VLOOKUP(B324,home!$B$2:$E$405,3,FALSE)</f>
        <v>1.0775999999999999</v>
      </c>
      <c r="G324" s="10">
        <f>VLOOKUP(C324,away!$B$2:$E$405,4,FALSE)</f>
        <v>1.1225000000000001</v>
      </c>
      <c r="H324" s="10">
        <f>VLOOKUP(A324,away!$A$2:$E$405,3,FALSE)</f>
        <v>1.1818</v>
      </c>
      <c r="I324" s="10">
        <f>VLOOKUP(C324,away!$B$2:$E$405,3,FALSE)</f>
        <v>0.98719999999999997</v>
      </c>
      <c r="J324" s="10">
        <f>VLOOKUP(B324,home!$B$2:$E$405,4,FALSE)</f>
        <v>1.5230999999999999</v>
      </c>
      <c r="K324" s="12">
        <f t="shared" si="502"/>
        <v>1.7960229887999999</v>
      </c>
      <c r="L324" s="12">
        <f t="shared" si="503"/>
        <v>1.7769595853759996</v>
      </c>
      <c r="M324" s="13">
        <f t="shared" si="504"/>
        <v>2.8072001867496137E-2</v>
      </c>
      <c r="N324" s="13">
        <f t="shared" si="505"/>
        <v>5.0417960695659597E-2</v>
      </c>
      <c r="O324" s="13">
        <f t="shared" si="506"/>
        <v>4.9882812799140225E-2</v>
      </c>
      <c r="P324" s="13">
        <f t="shared" si="507"/>
        <v>8.9590678533262719E-2</v>
      </c>
      <c r="Q324" s="13">
        <f t="shared" si="508"/>
        <v>4.5275908228909742E-2</v>
      </c>
      <c r="R324" s="13">
        <f t="shared" si="509"/>
        <v>4.4319871174474418E-2</v>
      </c>
      <c r="S324" s="13">
        <f t="shared" si="510"/>
        <v>7.148127267460834E-2</v>
      </c>
      <c r="T324" s="13">
        <f t="shared" si="511"/>
        <v>8.0453459113965259E-2</v>
      </c>
      <c r="U324" s="13">
        <f t="shared" si="512"/>
        <v>7.9599507490010504E-2</v>
      </c>
      <c r="V324" s="13">
        <f t="shared" si="513"/>
        <v>2.5347737940961765E-2</v>
      </c>
      <c r="W324" s="13">
        <f t="shared" si="514"/>
        <v>2.7105524005973665E-2</v>
      </c>
      <c r="X324" s="13">
        <f t="shared" si="515"/>
        <v>4.8165420699054162E-2</v>
      </c>
      <c r="Y324" s="13">
        <f t="shared" si="516"/>
        <v>4.2794002997425945E-2</v>
      </c>
      <c r="Z324" s="13">
        <f t="shared" si="517"/>
        <v>2.6251539968703927E-2</v>
      </c>
      <c r="AA324" s="13">
        <f t="shared" si="518"/>
        <v>4.7148369275194286E-2</v>
      </c>
      <c r="AB324" s="13">
        <f t="shared" si="519"/>
        <v>4.2339777551340274E-2</v>
      </c>
      <c r="AC324" s="13">
        <f t="shared" si="520"/>
        <v>5.0560186536864286E-3</v>
      </c>
      <c r="AD324" s="13">
        <f t="shared" si="521"/>
        <v>1.2170536059549739E-2</v>
      </c>
      <c r="AE324" s="13">
        <f t="shared" si="522"/>
        <v>2.1626550710181158E-2</v>
      </c>
      <c r="AF324" s="13">
        <f t="shared" si="523"/>
        <v>1.9214753291538274E-2</v>
      </c>
      <c r="AG324" s="13">
        <f t="shared" si="524"/>
        <v>1.1381280014011326E-2</v>
      </c>
      <c r="AH324" s="13">
        <f t="shared" si="525"/>
        <v>1.1661981394567403E-2</v>
      </c>
      <c r="AI324" s="13">
        <f t="shared" si="526"/>
        <v>2.0945186679600939E-2</v>
      </c>
      <c r="AJ324" s="13">
        <f t="shared" si="527"/>
        <v>1.8809018390635417E-2</v>
      </c>
      <c r="AK324" s="13">
        <f t="shared" si="528"/>
        <v>1.1260476475447728E-2</v>
      </c>
      <c r="AL324" s="13">
        <f t="shared" si="529"/>
        <v>6.4544330539545252E-4</v>
      </c>
      <c r="AM324" s="13">
        <f t="shared" si="530"/>
        <v>4.3717125097941399E-3</v>
      </c>
      <c r="AN324" s="13">
        <f t="shared" si="531"/>
        <v>7.768356448786865E-3</v>
      </c>
      <c r="AO324" s="13">
        <f t="shared" si="532"/>
        <v>6.9020277271446412E-3</v>
      </c>
      <c r="AP324" s="13">
        <f t="shared" si="533"/>
        <v>4.0882081094268654E-3</v>
      </c>
      <c r="AQ324" s="13">
        <f t="shared" si="534"/>
        <v>1.8161451467644904E-3</v>
      </c>
      <c r="AR324" s="13">
        <f t="shared" si="535"/>
        <v>4.1445739247106218E-3</v>
      </c>
      <c r="AS324" s="13">
        <f t="shared" si="536"/>
        <v>7.4437500475613176E-3</v>
      </c>
      <c r="AT324" s="13">
        <f t="shared" si="537"/>
        <v>6.684573104150611E-3</v>
      </c>
      <c r="AU324" s="13">
        <f t="shared" si="538"/>
        <v>4.0018823217895577E-3</v>
      </c>
      <c r="AV324" s="13">
        <f t="shared" si="539"/>
        <v>1.7968681621015911E-3</v>
      </c>
      <c r="AW324" s="13">
        <f t="shared" si="540"/>
        <v>5.7219629522361881E-5</v>
      </c>
      <c r="AX324" s="13">
        <f t="shared" si="541"/>
        <v>1.30861602800247E-3</v>
      </c>
      <c r="AY324" s="13">
        <f t="shared" si="542"/>
        <v>2.3253577945356566E-3</v>
      </c>
      <c r="AZ324" s="13">
        <f t="shared" si="543"/>
        <v>2.0660334112144649E-3</v>
      </c>
      <c r="BA324" s="13">
        <f t="shared" si="544"/>
        <v>1.2237526245882061E-3</v>
      </c>
      <c r="BB324" s="13">
        <f t="shared" si="545"/>
        <v>5.4363973909776243E-4</v>
      </c>
      <c r="BC324" s="13">
        <f t="shared" si="546"/>
        <v>1.932051690762153E-4</v>
      </c>
      <c r="BD324" s="13">
        <f t="shared" si="547"/>
        <v>1.2274567271356605E-3</v>
      </c>
      <c r="BE324" s="13">
        <f t="shared" si="548"/>
        <v>2.2045404996928553E-3</v>
      </c>
      <c r="BF324" s="13">
        <f t="shared" si="549"/>
        <v>1.9797027085945041E-3</v>
      </c>
      <c r="BG324" s="13">
        <f t="shared" si="550"/>
        <v>1.1851971918751187E-3</v>
      </c>
      <c r="BH324" s="13">
        <f t="shared" si="551"/>
        <v>5.321603507172294E-4</v>
      </c>
      <c r="BI324" s="13">
        <f t="shared" si="552"/>
        <v>1.9115444472320292E-4</v>
      </c>
      <c r="BJ324" s="14">
        <f t="shared" si="553"/>
        <v>0.39121245052470066</v>
      </c>
      <c r="BK324" s="14">
        <f t="shared" si="554"/>
        <v>0.2225185107699465</v>
      </c>
      <c r="BL324" s="14">
        <f t="shared" si="555"/>
        <v>0.35735886071346351</v>
      </c>
      <c r="BM324" s="14">
        <f t="shared" si="556"/>
        <v>0.68751399051285844</v>
      </c>
      <c r="BN324" s="14">
        <f t="shared" si="557"/>
        <v>0.30755923329894286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1.2939000000000001</v>
      </c>
      <c r="F325" s="10">
        <f>VLOOKUP(B325,home!$B$2:$E$405,3,FALSE)</f>
        <v>1.111</v>
      </c>
      <c r="G325" s="10">
        <f>VLOOKUP(C325,away!$B$2:$E$405,4,FALSE)</f>
        <v>0.91779999999999995</v>
      </c>
      <c r="H325" s="10">
        <f>VLOOKUP(A325,away!$A$2:$E$405,3,FALSE)</f>
        <v>1.1342000000000001</v>
      </c>
      <c r="I325" s="10">
        <f>VLOOKUP(C325,away!$B$2:$E$405,3,FALSE)</f>
        <v>0.88170000000000004</v>
      </c>
      <c r="J325" s="10">
        <f>VLOOKUP(B325,home!$B$2:$E$405,4,FALSE)</f>
        <v>1.3775999999999999</v>
      </c>
      <c r="K325" s="12">
        <f t="shared" si="502"/>
        <v>1.31935851762</v>
      </c>
      <c r="L325" s="12">
        <f t="shared" si="503"/>
        <v>1.377633255264</v>
      </c>
      <c r="M325" s="13">
        <f t="shared" si="504"/>
        <v>6.7407986576471721E-2</v>
      </c>
      <c r="N325" s="13">
        <f t="shared" si="505"/>
        <v>8.8935301245282594E-2</v>
      </c>
      <c r="O325" s="13">
        <f t="shared" si="506"/>
        <v>9.2863483978136763E-2</v>
      </c>
      <c r="P325" s="13">
        <f t="shared" si="507"/>
        <v>0.12252022856242314</v>
      </c>
      <c r="Q325" s="13">
        <f t="shared" si="508"/>
        <v>5.8668773607532115E-2</v>
      </c>
      <c r="R325" s="13">
        <f t="shared" si="509"/>
        <v>6.3965911863978445E-2</v>
      </c>
      <c r="S325" s="13">
        <f t="shared" si="510"/>
        <v>5.56729520097696E-2</v>
      </c>
      <c r="T325" s="13">
        <f t="shared" si="511"/>
        <v>8.0824053567291124E-2</v>
      </c>
      <c r="U325" s="13">
        <f t="shared" si="512"/>
        <v>8.4393970655070163E-2</v>
      </c>
      <c r="V325" s="13">
        <f t="shared" si="513"/>
        <v>1.1243413513922345E-2</v>
      </c>
      <c r="W325" s="13">
        <f t="shared" si="514"/>
        <v>2.5801715392472307E-2</v>
      </c>
      <c r="X325" s="13">
        <f t="shared" si="515"/>
        <v>3.554530116752689E-2</v>
      </c>
      <c r="Y325" s="13">
        <f t="shared" si="516"/>
        <v>2.4484194478379667E-2</v>
      </c>
      <c r="Z325" s="13">
        <f t="shared" si="517"/>
        <v>2.9373855795700912E-2</v>
      </c>
      <c r="AA325" s="13">
        <f t="shared" si="518"/>
        <v>3.8754646839399602E-2</v>
      </c>
      <c r="AB325" s="13">
        <f t="shared" si="519"/>
        <v>2.5565636702458448E-2</v>
      </c>
      <c r="AC325" s="13">
        <f t="shared" si="520"/>
        <v>1.277246272577093E-3</v>
      </c>
      <c r="AD325" s="13">
        <f t="shared" si="521"/>
        <v>8.5104282430663522E-3</v>
      </c>
      <c r="AE325" s="13">
        <f t="shared" si="522"/>
        <v>1.1724248964186184E-2</v>
      </c>
      <c r="AF325" s="13">
        <f t="shared" si="523"/>
        <v>8.0758576330286977E-3</v>
      </c>
      <c r="AG325" s="13">
        <f t="shared" si="524"/>
        <v>3.7085233466793155E-3</v>
      </c>
      <c r="AH325" s="13">
        <f t="shared" si="525"/>
        <v>1.0116600144871696E-2</v>
      </c>
      <c r="AI325" s="13">
        <f t="shared" si="526"/>
        <v>1.3347422570492198E-2</v>
      </c>
      <c r="AJ325" s="13">
        <f t="shared" si="527"/>
        <v>8.8050178283261612E-3</v>
      </c>
      <c r="AK325" s="13">
        <f t="shared" si="528"/>
        <v>3.8723250898660242E-3</v>
      </c>
      <c r="AL325" s="13">
        <f t="shared" si="529"/>
        <v>9.286051294181183E-5</v>
      </c>
      <c r="AM325" s="13">
        <f t="shared" si="530"/>
        <v>2.2456611982166808E-3</v>
      </c>
      <c r="AN325" s="13">
        <f t="shared" si="531"/>
        <v>3.0936975467193012E-3</v>
      </c>
      <c r="AO325" s="13">
        <f t="shared" si="532"/>
        <v>2.1309903110445809E-3</v>
      </c>
      <c r="AP325" s="13">
        <f t="shared" si="533"/>
        <v>9.7857437304679665E-4</v>
      </c>
      <c r="AQ325" s="13">
        <f t="shared" si="534"/>
        <v>3.370291497645968E-4</v>
      </c>
      <c r="AR325" s="13">
        <f t="shared" si="535"/>
        <v>2.7873929579567665E-3</v>
      </c>
      <c r="AS325" s="13">
        <f t="shared" si="536"/>
        <v>3.6775706410342663E-3</v>
      </c>
      <c r="AT325" s="13">
        <f t="shared" si="537"/>
        <v>2.4260170746989024E-3</v>
      </c>
      <c r="AU325" s="13">
        <f t="shared" si="538"/>
        <v>1.0669287637985172E-3</v>
      </c>
      <c r="AV325" s="13">
        <f t="shared" si="539"/>
        <v>3.5191538805283781E-4</v>
      </c>
      <c r="AW325" s="13">
        <f t="shared" si="540"/>
        <v>4.6884039216050255E-6</v>
      </c>
      <c r="AX325" s="13">
        <f t="shared" si="541"/>
        <v>4.9380537159265199E-4</v>
      </c>
      <c r="AY325" s="13">
        <f t="shared" si="542"/>
        <v>6.8028270153403447E-4</v>
      </c>
      <c r="AZ325" s="13">
        <f t="shared" si="543"/>
        <v>4.6859003630706007E-4</v>
      </c>
      <c r="BA325" s="13">
        <f t="shared" si="544"/>
        <v>2.1518173903399039E-4</v>
      </c>
      <c r="BB325" s="13">
        <f t="shared" si="545"/>
        <v>7.4110379904691209E-5</v>
      </c>
      <c r="BC325" s="13">
        <f t="shared" si="546"/>
        <v>2.0419384783390276E-5</v>
      </c>
      <c r="BD325" s="13">
        <f t="shared" si="547"/>
        <v>6.4000087239498888E-4</v>
      </c>
      <c r="BE325" s="13">
        <f t="shared" si="548"/>
        <v>8.4439060227855926E-4</v>
      </c>
      <c r="BF325" s="13">
        <f t="shared" si="549"/>
        <v>5.5702696665724976E-4</v>
      </c>
      <c r="BG325" s="13">
        <f t="shared" si="550"/>
        <v>2.44972757667758E-4</v>
      </c>
      <c r="BH325" s="13">
        <f t="shared" si="551"/>
        <v>8.0801723603454175E-5</v>
      </c>
      <c r="BI325" s="13">
        <f t="shared" si="552"/>
        <v>2.1321288454918857E-5</v>
      </c>
      <c r="BJ325" s="14">
        <f t="shared" si="553"/>
        <v>0.35701673983739302</v>
      </c>
      <c r="BK325" s="14">
        <f t="shared" si="554"/>
        <v>0.25889497014963975</v>
      </c>
      <c r="BL325" s="14">
        <f t="shared" si="555"/>
        <v>0.35438335470919768</v>
      </c>
      <c r="BM325" s="14">
        <f t="shared" si="556"/>
        <v>0.50463164036049424</v>
      </c>
      <c r="BN325" s="14">
        <f t="shared" si="557"/>
        <v>0.49436168583382473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1.2939000000000001</v>
      </c>
      <c r="F326" s="10">
        <f>VLOOKUP(B326,home!$B$2:$E$405,3,FALSE)</f>
        <v>0.61829999999999996</v>
      </c>
      <c r="G326" s="10">
        <f>VLOOKUP(C326,away!$B$2:$E$405,4,FALSE)</f>
        <v>0.91779999999999995</v>
      </c>
      <c r="H326" s="10">
        <f>VLOOKUP(A326,away!$A$2:$E$405,3,FALSE)</f>
        <v>1.1342000000000001</v>
      </c>
      <c r="I326" s="10">
        <f>VLOOKUP(C326,away!$B$2:$E$405,3,FALSE)</f>
        <v>1.7634000000000001</v>
      </c>
      <c r="J326" s="10">
        <f>VLOOKUP(B326,home!$B$2:$E$405,4,FALSE)</f>
        <v>1.4107000000000001</v>
      </c>
      <c r="K326" s="12">
        <f t="shared" si="502"/>
        <v>0.73425685998599999</v>
      </c>
      <c r="L326" s="12">
        <f t="shared" si="503"/>
        <v>2.8214681085960005</v>
      </c>
      <c r="M326" s="13">
        <f t="shared" si="504"/>
        <v>2.8560661826513383E-2</v>
      </c>
      <c r="N326" s="13">
        <f t="shared" si="505"/>
        <v>2.0970861871857732E-2</v>
      </c>
      <c r="O326" s="13">
        <f t="shared" si="506"/>
        <v>8.0582996503902715E-2</v>
      </c>
      <c r="P326" s="13">
        <f t="shared" si="507"/>
        <v>5.9168617981218426E-2</v>
      </c>
      <c r="Q326" s="13">
        <f t="shared" si="508"/>
        <v>7.6989995946151937E-3</v>
      </c>
      <c r="R326" s="13">
        <f t="shared" si="509"/>
        <v>0.11368117736543226</v>
      </c>
      <c r="S326" s="13">
        <f t="shared" si="510"/>
        <v>3.0644644853409793E-2</v>
      </c>
      <c r="T326" s="13">
        <f t="shared" si="511"/>
        <v>2.1722481824300307E-2</v>
      </c>
      <c r="U326" s="13">
        <f t="shared" si="512"/>
        <v>8.3471184331853826E-2</v>
      </c>
      <c r="V326" s="13">
        <f t="shared" si="513"/>
        <v>7.0539965289611031E-3</v>
      </c>
      <c r="W326" s="13">
        <f t="shared" si="514"/>
        <v>1.88434775579188E-3</v>
      </c>
      <c r="X326" s="13">
        <f t="shared" si="515"/>
        <v>5.3166270984712346E-3</v>
      </c>
      <c r="Y326" s="13">
        <f t="shared" si="516"/>
        <v>7.5003469018169377E-3</v>
      </c>
      <c r="Z326" s="13">
        <f t="shared" si="517"/>
        <v>0.10691593882807088</v>
      </c>
      <c r="AA326" s="13">
        <f t="shared" si="518"/>
        <v>7.850376152635459E-2</v>
      </c>
      <c r="AB326" s="13">
        <f t="shared" si="519"/>
        <v>2.8820962717715434E-2</v>
      </c>
      <c r="AC326" s="13">
        <f t="shared" si="520"/>
        <v>9.1335249074017244E-4</v>
      </c>
      <c r="AD326" s="13">
        <f t="shared" si="521"/>
        <v>3.4589881657235284E-4</v>
      </c>
      <c r="AE326" s="13">
        <f t="shared" si="522"/>
        <v>9.7594247975999143E-4</v>
      </c>
      <c r="AF326" s="13">
        <f t="shared" si="523"/>
        <v>1.3767952912334567E-3</v>
      </c>
      <c r="AG326" s="13">
        <f t="shared" si="524"/>
        <v>1.2948613354267803E-3</v>
      </c>
      <c r="AH326" s="13">
        <f t="shared" si="525"/>
        <v>7.5414977926000715E-2</v>
      </c>
      <c r="AI326" s="13">
        <f t="shared" si="526"/>
        <v>5.5373964887858791E-2</v>
      </c>
      <c r="AJ326" s="13">
        <f t="shared" si="527"/>
        <v>2.0329356791767103E-2</v>
      </c>
      <c r="AK326" s="13">
        <f t="shared" si="528"/>
        <v>4.9756565611526592E-3</v>
      </c>
      <c r="AL326" s="13">
        <f t="shared" si="529"/>
        <v>7.5687048059413812E-5</v>
      </c>
      <c r="AM326" s="13">
        <f t="shared" si="530"/>
        <v>5.0795715785857849E-5</v>
      </c>
      <c r="AN326" s="13">
        <f t="shared" si="531"/>
        <v>1.4331849214310437E-4</v>
      </c>
      <c r="AO326" s="13">
        <f t="shared" si="532"/>
        <v>2.0218427747691772E-4</v>
      </c>
      <c r="AP326" s="13">
        <f t="shared" si="533"/>
        <v>1.9015216365354934E-4</v>
      </c>
      <c r="AQ326" s="13">
        <f t="shared" si="534"/>
        <v>1.3412706638225427E-4</v>
      </c>
      <c r="AR326" s="13">
        <f t="shared" si="535"/>
        <v>4.2556191025736469E-2</v>
      </c>
      <c r="AS326" s="13">
        <f t="shared" si="536"/>
        <v>3.124717519552165E-2</v>
      </c>
      <c r="AT326" s="13">
        <f t="shared" si="537"/>
        <v>1.1471726371248075E-2</v>
      </c>
      <c r="AU326" s="13">
        <f t="shared" si="538"/>
        <v>2.8077312613237343E-3</v>
      </c>
      <c r="AV326" s="13">
        <f t="shared" si="539"/>
        <v>5.1539898490602395E-4</v>
      </c>
      <c r="AW326" s="13">
        <f t="shared" si="540"/>
        <v>4.3555421905877545E-6</v>
      </c>
      <c r="AX326" s="13">
        <f t="shared" si="541"/>
        <v>6.2161837956108781E-6</v>
      </c>
      <c r="AY326" s="13">
        <f t="shared" si="542"/>
        <v>1.7538764336487332E-5</v>
      </c>
      <c r="AZ326" s="13">
        <f t="shared" si="543"/>
        <v>2.4742532119789951E-5</v>
      </c>
      <c r="BA326" s="13">
        <f t="shared" si="544"/>
        <v>2.3270088433966515E-5</v>
      </c>
      <c r="BB326" s="13">
        <f t="shared" si="545"/>
        <v>1.6413953100161294E-5</v>
      </c>
      <c r="BC326" s="13">
        <f t="shared" si="546"/>
        <v>9.2622890416191072E-6</v>
      </c>
      <c r="BD326" s="13">
        <f t="shared" si="547"/>
        <v>2.0011822633739129E-2</v>
      </c>
      <c r="BE326" s="13">
        <f t="shared" si="548"/>
        <v>1.4693818049646057E-2</v>
      </c>
      <c r="BF326" s="13">
        <f t="shared" si="549"/>
        <v>5.3945183511693619E-3</v>
      </c>
      <c r="BG326" s="13">
        <f t="shared" si="550"/>
        <v>1.3203207018888234E-3</v>
      </c>
      <c r="BH326" s="13">
        <f t="shared" si="551"/>
        <v>2.423636331858497E-4</v>
      </c>
      <c r="BI326" s="13">
        <f t="shared" si="552"/>
        <v>3.5591432055568147E-5</v>
      </c>
      <c r="BJ326" s="14">
        <f t="shared" si="553"/>
        <v>6.9905184496115158E-2</v>
      </c>
      <c r="BK326" s="14">
        <f t="shared" si="554"/>
        <v>0.12643449949323879</v>
      </c>
      <c r="BL326" s="14">
        <f t="shared" si="555"/>
        <v>0.67145069625245879</v>
      </c>
      <c r="BM326" s="14">
        <f t="shared" si="556"/>
        <v>0.66402982070419803</v>
      </c>
      <c r="BN326" s="14">
        <f t="shared" si="557"/>
        <v>0.31066331514353973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1.2939000000000001</v>
      </c>
      <c r="F327" s="10">
        <f>VLOOKUP(B327,home!$B$2:$E$405,3,FALSE)</f>
        <v>1.2881</v>
      </c>
      <c r="G327" s="10">
        <f>VLOOKUP(C327,away!$B$2:$E$405,4,FALSE)</f>
        <v>0.87590000000000001</v>
      </c>
      <c r="H327" s="10">
        <f>VLOOKUP(A327,away!$A$2:$E$405,3,FALSE)</f>
        <v>1.1342000000000001</v>
      </c>
      <c r="I327" s="10">
        <f>VLOOKUP(C327,away!$B$2:$E$405,3,FALSE)</f>
        <v>0.7641</v>
      </c>
      <c r="J327" s="10">
        <f>VLOOKUP(B327,home!$B$2:$E$405,4,FALSE)</f>
        <v>0.58779999999999999</v>
      </c>
      <c r="K327" s="12">
        <f t="shared" si="502"/>
        <v>1.4598385215810001</v>
      </c>
      <c r="L327" s="12">
        <f t="shared" si="503"/>
        <v>0.5094122969160001</v>
      </c>
      <c r="M327" s="13">
        <f t="shared" si="504"/>
        <v>0.13956137385864784</v>
      </c>
      <c r="N327" s="13">
        <f t="shared" si="505"/>
        <v>0.20373706968362168</v>
      </c>
      <c r="O327" s="13">
        <f t="shared" si="506"/>
        <v>7.1094280018086389E-2</v>
      </c>
      <c r="P327" s="13">
        <f t="shared" si="507"/>
        <v>0.10378616863446888</v>
      </c>
      <c r="Q327" s="13">
        <f t="shared" si="508"/>
        <v>0.14871161129909177</v>
      </c>
      <c r="R327" s="13">
        <f t="shared" si="509"/>
        <v>1.8108150240801337E-2</v>
      </c>
      <c r="S327" s="13">
        <f t="shared" si="510"/>
        <v>1.9295397612544642E-2</v>
      </c>
      <c r="T327" s="13">
        <f t="shared" si="511"/>
        <v>7.5755523489949725E-2</v>
      </c>
      <c r="U327" s="13">
        <f t="shared" si="512"/>
        <v>2.6434975276098054E-2</v>
      </c>
      <c r="V327" s="13">
        <f t="shared" si="513"/>
        <v>1.5943566102187326E-3</v>
      </c>
      <c r="W327" s="13">
        <f t="shared" si="514"/>
        <v>7.2364979593598167E-2</v>
      </c>
      <c r="X327" s="13">
        <f t="shared" si="515"/>
        <v>3.6863610471054312E-2</v>
      </c>
      <c r="Y327" s="13">
        <f t="shared" si="516"/>
        <v>9.389388241338243E-3</v>
      </c>
      <c r="Z327" s="13">
        <f t="shared" si="517"/>
        <v>3.0748381356888767E-3</v>
      </c>
      <c r="AA327" s="13">
        <f t="shared" si="518"/>
        <v>4.4887671581049287E-3</v>
      </c>
      <c r="AB327" s="13">
        <f t="shared" si="519"/>
        <v>3.2764376059046239E-3</v>
      </c>
      <c r="AC327" s="13">
        <f t="shared" si="520"/>
        <v>7.4103671845494391E-5</v>
      </c>
      <c r="AD327" s="13">
        <f t="shared" si="521"/>
        <v>2.6410296206039401E-2</v>
      </c>
      <c r="AE327" s="13">
        <f t="shared" si="522"/>
        <v>1.3453729652550452E-2</v>
      </c>
      <c r="AF327" s="13">
        <f t="shared" si="523"/>
        <v>3.4267476621963125E-3</v>
      </c>
      <c r="AG327" s="13">
        <f t="shared" si="524"/>
        <v>5.8187579918365245E-4</v>
      </c>
      <c r="AH327" s="13">
        <f t="shared" si="525"/>
        <v>3.9159008933654552E-4</v>
      </c>
      <c r="AI327" s="13">
        <f t="shared" si="526"/>
        <v>5.7165829708283441E-4</v>
      </c>
      <c r="AJ327" s="13">
        <f t="shared" si="527"/>
        <v>4.1726440163145865E-4</v>
      </c>
      <c r="AK327" s="13">
        <f t="shared" si="528"/>
        <v>2.0304621572868309E-4</v>
      </c>
      <c r="AL327" s="13">
        <f t="shared" si="529"/>
        <v>2.2043165583564543E-6</v>
      </c>
      <c r="AM327" s="13">
        <f t="shared" si="530"/>
        <v>7.7109535535881688E-3</v>
      </c>
      <c r="AN327" s="13">
        <f t="shared" si="531"/>
        <v>3.9280545611459416E-3</v>
      </c>
      <c r="AO327" s="13">
        <f t="shared" si="532"/>
        <v>1.0004996482023624E-3</v>
      </c>
      <c r="AP327" s="13">
        <f t="shared" si="533"/>
        <v>1.6988894128480518E-4</v>
      </c>
      <c r="AQ327" s="13">
        <f t="shared" si="534"/>
        <v>2.1635878950130017E-5</v>
      </c>
      <c r="AR327" s="13">
        <f t="shared" si="535"/>
        <v>3.9896161371694272E-5</v>
      </c>
      <c r="AS327" s="13">
        <f t="shared" si="536"/>
        <v>5.8241953233611172E-5</v>
      </c>
      <c r="AT327" s="13">
        <f t="shared" si="537"/>
        <v>4.2511923451272352E-5</v>
      </c>
      <c r="AU327" s="13">
        <f t="shared" si="538"/>
        <v>2.0686847826890028E-5</v>
      </c>
      <c r="AV327" s="13">
        <f t="shared" si="539"/>
        <v>7.5498643369445668E-6</v>
      </c>
      <c r="AW327" s="13">
        <f t="shared" si="540"/>
        <v>4.5535038282203329E-8</v>
      </c>
      <c r="AX327" s="13">
        <f t="shared" si="541"/>
        <v>1.876124505941653E-3</v>
      </c>
      <c r="AY327" s="13">
        <f t="shared" si="542"/>
        <v>9.5572089387213318E-4</v>
      </c>
      <c r="AZ327" s="13">
        <f t="shared" si="543"/>
        <v>2.4342798787900803E-4</v>
      </c>
      <c r="BA327" s="13">
        <f t="shared" si="544"/>
        <v>4.1335070146361907E-5</v>
      </c>
      <c r="BB327" s="13">
        <f t="shared" si="545"/>
        <v>5.2641482566105505E-6</v>
      </c>
      <c r="BC327" s="13">
        <f t="shared" si="546"/>
        <v>5.3632437094126774E-7</v>
      </c>
      <c r="BD327" s="13">
        <f t="shared" si="547"/>
        <v>3.3872658670810286E-6</v>
      </c>
      <c r="BE327" s="13">
        <f t="shared" si="548"/>
        <v>4.9448611956013534E-6</v>
      </c>
      <c r="BF327" s="13">
        <f t="shared" si="549"/>
        <v>3.6093494286049692E-6</v>
      </c>
      <c r="BG327" s="13">
        <f t="shared" si="550"/>
        <v>1.7563557779079685E-6</v>
      </c>
      <c r="BH327" s="13">
        <f t="shared" si="551"/>
        <v>6.4099895554785414E-7</v>
      </c>
      <c r="BI327" s="13">
        <f t="shared" si="552"/>
        <v>1.8715099352038889E-7</v>
      </c>
      <c r="BJ327" s="14">
        <f t="shared" si="553"/>
        <v>0.60664827361226192</v>
      </c>
      <c r="BK327" s="14">
        <f t="shared" si="554"/>
        <v>0.26526932559815608</v>
      </c>
      <c r="BL327" s="14">
        <f t="shared" si="555"/>
        <v>0.1251695820352135</v>
      </c>
      <c r="BM327" s="14">
        <f t="shared" si="556"/>
        <v>0.31420769028776863</v>
      </c>
      <c r="BN327" s="14">
        <f t="shared" si="557"/>
        <v>0.68499865373471791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1.2939000000000001</v>
      </c>
      <c r="F328" s="10">
        <f>VLOOKUP(B328,home!$B$2:$E$405,3,FALSE)</f>
        <v>0.82440000000000002</v>
      </c>
      <c r="G328" s="10">
        <f>VLOOKUP(C328,away!$B$2:$E$405,4,FALSE)</f>
        <v>0.62790000000000001</v>
      </c>
      <c r="H328" s="10">
        <f>VLOOKUP(A328,away!$A$2:$E$405,3,FALSE)</f>
        <v>1.1342000000000001</v>
      </c>
      <c r="I328" s="10">
        <f>VLOOKUP(C328,away!$B$2:$E$405,3,FALSE)</f>
        <v>0.93679999999999997</v>
      </c>
      <c r="J328" s="10">
        <f>VLOOKUP(B328,home!$B$2:$E$405,4,FALSE)</f>
        <v>1.4695</v>
      </c>
      <c r="K328" s="12">
        <f t="shared" si="502"/>
        <v>0.669775379364</v>
      </c>
      <c r="L328" s="12">
        <f t="shared" si="503"/>
        <v>1.56137102392</v>
      </c>
      <c r="M328" s="13">
        <f t="shared" si="504"/>
        <v>0.10740522982247871</v>
      </c>
      <c r="N328" s="13">
        <f t="shared" si="505"/>
        <v>7.1937378550028269E-2</v>
      </c>
      <c r="O328" s="13">
        <f t="shared" si="506"/>
        <v>0.1676994136622865</v>
      </c>
      <c r="P328" s="13">
        <f t="shared" si="507"/>
        <v>0.11232093840477828</v>
      </c>
      <c r="Q328" s="13">
        <f t="shared" si="508"/>
        <v>2.4090942504398433E-2</v>
      </c>
      <c r="R328" s="13">
        <f t="shared" si="509"/>
        <v>0.130920502610334</v>
      </c>
      <c r="S328" s="13">
        <f t="shared" si="510"/>
        <v>2.936540712445275E-2</v>
      </c>
      <c r="T328" s="13">
        <f t="shared" si="511"/>
        <v>3.7614899565290426E-2</v>
      </c>
      <c r="U328" s="13">
        <f t="shared" si="512"/>
        <v>8.7687329302361991E-2</v>
      </c>
      <c r="V328" s="13">
        <f t="shared" si="513"/>
        <v>3.412155472946779E-3</v>
      </c>
      <c r="W328" s="13">
        <f t="shared" si="514"/>
        <v>5.3785067183732584E-3</v>
      </c>
      <c r="X328" s="13">
        <f t="shared" si="515"/>
        <v>8.3978445420270515E-3</v>
      </c>
      <c r="Y328" s="13">
        <f t="shared" si="516"/>
        <v>6.5560755656528837E-3</v>
      </c>
      <c r="Z328" s="13">
        <f t="shared" si="517"/>
        <v>6.8138493070939415E-2</v>
      </c>
      <c r="AA328" s="13">
        <f t="shared" si="518"/>
        <v>4.5637485045879729E-2</v>
      </c>
      <c r="AB328" s="13">
        <f t="shared" si="519"/>
        <v>1.5283431929911486E-2</v>
      </c>
      <c r="AC328" s="13">
        <f t="shared" si="520"/>
        <v>2.230201600388986E-4</v>
      </c>
      <c r="AD328" s="13">
        <f t="shared" si="521"/>
        <v>9.0059784442756774E-4</v>
      </c>
      <c r="AE328" s="13">
        <f t="shared" si="522"/>
        <v>1.4061673784940161E-3</v>
      </c>
      <c r="AF328" s="13">
        <f t="shared" si="523"/>
        <v>1.0977744997810526E-3</v>
      </c>
      <c r="AG328" s="13">
        <f t="shared" si="524"/>
        <v>5.713444315854694E-4</v>
      </c>
      <c r="AH328" s="13">
        <f t="shared" si="525"/>
        <v>2.6597367173634617E-2</v>
      </c>
      <c r="AI328" s="13">
        <f t="shared" si="526"/>
        <v>1.7814261688804723E-2</v>
      </c>
      <c r="AJ328" s="13">
        <f t="shared" si="527"/>
        <v>5.9657769403543776E-3</v>
      </c>
      <c r="AK328" s="13">
        <f t="shared" si="528"/>
        <v>1.3319101711422856E-3</v>
      </c>
      <c r="AL328" s="13">
        <f t="shared" si="529"/>
        <v>9.3290927081132758E-6</v>
      </c>
      <c r="AM328" s="13">
        <f t="shared" si="530"/>
        <v>1.2063965258117495E-4</v>
      </c>
      <c r="AN328" s="13">
        <f t="shared" si="531"/>
        <v>1.883632578760222E-4</v>
      </c>
      <c r="AO328" s="13">
        <f t="shared" si="532"/>
        <v>1.4705246640939594E-4</v>
      </c>
      <c r="AP328" s="13">
        <f t="shared" si="533"/>
        <v>7.6534486682533327E-5</v>
      </c>
      <c r="AQ328" s="13">
        <f t="shared" si="534"/>
        <v>2.9874682459174658E-5</v>
      </c>
      <c r="AR328" s="13">
        <f t="shared" si="535"/>
        <v>8.3056716834948134E-3</v>
      </c>
      <c r="AS328" s="13">
        <f t="shared" si="536"/>
        <v>5.5629344026855701E-3</v>
      </c>
      <c r="AT328" s="13">
        <f t="shared" si="537"/>
        <v>1.8629582499678872E-3</v>
      </c>
      <c r="AU328" s="13">
        <f t="shared" si="538"/>
        <v>4.1592118953717846E-4</v>
      </c>
      <c r="AV328" s="13">
        <f t="shared" si="539"/>
        <v>6.9643443126947446E-5</v>
      </c>
      <c r="AW328" s="13">
        <f t="shared" si="540"/>
        <v>2.7100181692279052E-7</v>
      </c>
      <c r="AX328" s="13">
        <f t="shared" si="541"/>
        <v>1.346691151231627E-5</v>
      </c>
      <c r="AY328" s="13">
        <f t="shared" si="542"/>
        <v>2.1026845417025287E-5</v>
      </c>
      <c r="AZ328" s="13">
        <f t="shared" si="543"/>
        <v>1.6415353579294171E-5</v>
      </c>
      <c r="BA328" s="13">
        <f t="shared" si="544"/>
        <v>8.5434858087037944E-6</v>
      </c>
      <c r="BB328" s="13">
        <f t="shared" si="545"/>
        <v>3.3348877962454568E-6</v>
      </c>
      <c r="BC328" s="13">
        <f t="shared" si="546"/>
        <v>1.0413994346164159E-6</v>
      </c>
      <c r="BD328" s="13">
        <f t="shared" si="547"/>
        <v>2.1613725168002753E-3</v>
      </c>
      <c r="BE328" s="13">
        <f t="shared" si="548"/>
        <v>1.4476340973868277E-3</v>
      </c>
      <c r="BF328" s="13">
        <f t="shared" si="549"/>
        <v>4.8479483837876206E-4</v>
      </c>
      <c r="BG328" s="13">
        <f t="shared" si="550"/>
        <v>1.0823454892961482E-4</v>
      </c>
      <c r="BH328" s="13">
        <f t="shared" si="551"/>
        <v>1.8123209017406043E-5</v>
      </c>
      <c r="BI328" s="13">
        <f t="shared" si="552"/>
        <v>2.4276958389852395E-6</v>
      </c>
      <c r="BJ328" s="14">
        <f t="shared" si="553"/>
        <v>0.1585778250296149</v>
      </c>
      <c r="BK328" s="14">
        <f t="shared" si="554"/>
        <v>0.25275710692282055</v>
      </c>
      <c r="BL328" s="14">
        <f t="shared" si="555"/>
        <v>0.51937719439987384</v>
      </c>
      <c r="BM328" s="14">
        <f t="shared" si="556"/>
        <v>0.3844554580253447</v>
      </c>
      <c r="BN328" s="14">
        <f t="shared" si="557"/>
        <v>0.61437440555430423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1.2939000000000001</v>
      </c>
      <c r="F329" s="10">
        <f>VLOOKUP(B329,home!$B$2:$E$405,3,FALSE)</f>
        <v>1.0627</v>
      </c>
      <c r="G329" s="10">
        <f>VLOOKUP(C329,away!$B$2:$E$405,4,FALSE)</f>
        <v>0.72130000000000005</v>
      </c>
      <c r="H329" s="10">
        <f>VLOOKUP(A329,away!$A$2:$E$405,3,FALSE)</f>
        <v>1.1342000000000001</v>
      </c>
      <c r="I329" s="10">
        <f>VLOOKUP(C329,away!$B$2:$E$405,3,FALSE)</f>
        <v>1.2343999999999999</v>
      </c>
      <c r="J329" s="10">
        <f>VLOOKUP(B329,home!$B$2:$E$405,4,FALSE)</f>
        <v>0.8266</v>
      </c>
      <c r="K329" s="12">
        <f t="shared" si="502"/>
        <v>0.99180735738900017</v>
      </c>
      <c r="L329" s="12">
        <f t="shared" si="503"/>
        <v>1.157286686368</v>
      </c>
      <c r="M329" s="13">
        <f t="shared" si="504"/>
        <v>0.11658973514045867</v>
      </c>
      <c r="N329" s="13">
        <f t="shared" si="505"/>
        <v>0.11563455710834177</v>
      </c>
      <c r="O329" s="13">
        <f t="shared" si="506"/>
        <v>0.13492774824522422</v>
      </c>
      <c r="P329" s="13">
        <f t="shared" si="507"/>
        <v>0.13382233342554412</v>
      </c>
      <c r="Q329" s="13">
        <f t="shared" si="508"/>
        <v>5.7343602254235924E-2</v>
      </c>
      <c r="R329" s="13">
        <f t="shared" si="509"/>
        <v>7.807504333290563E-2</v>
      </c>
      <c r="S329" s="13">
        <f t="shared" si="510"/>
        <v>3.8400500914344569E-2</v>
      </c>
      <c r="T329" s="13">
        <f t="shared" si="511"/>
        <v>6.6362987437209267E-2</v>
      </c>
      <c r="U329" s="13">
        <f t="shared" si="512"/>
        <v>7.7435402406040799E-2</v>
      </c>
      <c r="V329" s="13">
        <f t="shared" si="513"/>
        <v>4.8973671375447244E-3</v>
      </c>
      <c r="W329" s="13">
        <f t="shared" si="514"/>
        <v>1.8957935538313219E-2</v>
      </c>
      <c r="X329" s="13">
        <f t="shared" si="515"/>
        <v>2.1939766399512652E-2</v>
      </c>
      <c r="Y329" s="13">
        <f t="shared" si="516"/>
        <v>1.2695299778089994E-2</v>
      </c>
      <c r="Z329" s="13">
        <f t="shared" si="517"/>
        <v>3.0118402728925454E-2</v>
      </c>
      <c r="AA329" s="13">
        <f t="shared" si="518"/>
        <v>2.9871653419353203E-2</v>
      </c>
      <c r="AB329" s="13">
        <f t="shared" si="519"/>
        <v>1.4813462819344392E-2</v>
      </c>
      <c r="AC329" s="13">
        <f t="shared" si="520"/>
        <v>3.5132654324063287E-4</v>
      </c>
      <c r="AD329" s="13">
        <f t="shared" si="521"/>
        <v>4.7006549869513603E-3</v>
      </c>
      <c r="AE329" s="13">
        <f t="shared" si="522"/>
        <v>5.440005433608155E-3</v>
      </c>
      <c r="AF329" s="13">
        <f t="shared" si="523"/>
        <v>3.1478229310421485E-3</v>
      </c>
      <c r="AG329" s="13">
        <f t="shared" si="524"/>
        <v>1.214311189712991E-3</v>
      </c>
      <c r="AH329" s="13">
        <f t="shared" si="525"/>
        <v>8.7139066232137675E-3</v>
      </c>
      <c r="AI329" s="13">
        <f t="shared" si="526"/>
        <v>8.6425167005041523E-3</v>
      </c>
      <c r="AJ329" s="13">
        <f t="shared" si="527"/>
        <v>4.2858558249586612E-3</v>
      </c>
      <c r="AK329" s="13">
        <f t="shared" si="528"/>
        <v>1.416914446634168E-3</v>
      </c>
      <c r="AL329" s="13">
        <f t="shared" si="529"/>
        <v>1.6130180844531885E-5</v>
      </c>
      <c r="AM329" s="13">
        <f t="shared" si="530"/>
        <v>9.3242884012113109E-4</v>
      </c>
      <c r="AN329" s="13">
        <f t="shared" si="531"/>
        <v>1.0790874826577415E-3</v>
      </c>
      <c r="AO329" s="13">
        <f t="shared" si="532"/>
        <v>6.244067885530823E-4</v>
      </c>
      <c r="AP329" s="13">
        <f t="shared" si="533"/>
        <v>2.4087255442342698E-4</v>
      </c>
      <c r="AQ329" s="13">
        <f t="shared" si="534"/>
        <v>6.9689650086420896E-5</v>
      </c>
      <c r="AR329" s="13">
        <f t="shared" si="535"/>
        <v>2.0168976242598453E-3</v>
      </c>
      <c r="AS329" s="13">
        <f t="shared" si="536"/>
        <v>2.0003739028413093E-3</v>
      </c>
      <c r="AT329" s="13">
        <f t="shared" si="537"/>
        <v>9.9199277718347982E-4</v>
      </c>
      <c r="AU329" s="13">
        <f t="shared" si="538"/>
        <v>3.2795524496244085E-4</v>
      </c>
      <c r="AV329" s="13">
        <f t="shared" si="539"/>
        <v>8.1317106212015143E-5</v>
      </c>
      <c r="AW329" s="13">
        <f t="shared" si="540"/>
        <v>5.1428637458967925E-7</v>
      </c>
      <c r="AX329" s="13">
        <f t="shared" si="541"/>
        <v>1.5413163064563823E-4</v>
      </c>
      <c r="AY329" s="13">
        <f t="shared" si="542"/>
        <v>1.7837448409438716E-4</v>
      </c>
      <c r="AZ329" s="13">
        <f t="shared" si="543"/>
        <v>1.0321520781509743E-4</v>
      </c>
      <c r="BA329" s="13">
        <f t="shared" si="544"/>
        <v>3.9816528611706192E-5</v>
      </c>
      <c r="BB329" s="13">
        <f t="shared" si="545"/>
        <v>1.1519784614929534E-5</v>
      </c>
      <c r="BC329" s="13">
        <f t="shared" si="546"/>
        <v>2.6663386729369725E-6</v>
      </c>
      <c r="BD329" s="13">
        <f t="shared" si="547"/>
        <v>3.8902146138719416E-4</v>
      </c>
      <c r="BE329" s="13">
        <f t="shared" si="548"/>
        <v>3.8583434758603997E-4</v>
      </c>
      <c r="BF329" s="13">
        <f t="shared" si="549"/>
        <v>1.913366723346096E-4</v>
      </c>
      <c r="BG329" s="13">
        <f t="shared" si="550"/>
        <v>6.3256373119931401E-5</v>
      </c>
      <c r="BH329" s="13">
        <f t="shared" si="551"/>
        <v>1.5684534065522933E-5</v>
      </c>
      <c r="BI329" s="13">
        <f t="shared" si="552"/>
        <v>3.1112072566808116E-6</v>
      </c>
      <c r="BJ329" s="14">
        <f t="shared" si="553"/>
        <v>0.31087315234731405</v>
      </c>
      <c r="BK329" s="14">
        <f t="shared" si="554"/>
        <v>0.29425576782607166</v>
      </c>
      <c r="BL329" s="14">
        <f t="shared" si="555"/>
        <v>0.36464928506938799</v>
      </c>
      <c r="BM329" s="14">
        <f t="shared" si="556"/>
        <v>0.363325728267269</v>
      </c>
      <c r="BN329" s="14">
        <f t="shared" si="557"/>
        <v>0.63639301950671023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1.2939000000000001</v>
      </c>
      <c r="F330" s="10">
        <f>VLOOKUP(B330,home!$B$2:$E$405,3,FALSE)</f>
        <v>1.0144</v>
      </c>
      <c r="G330" s="10">
        <f>VLOOKUP(C330,away!$B$2:$E$405,4,FALSE)</f>
        <v>1.4974000000000001</v>
      </c>
      <c r="H330" s="10">
        <f>VLOOKUP(A330,away!$A$2:$E$405,3,FALSE)</f>
        <v>1.1342000000000001</v>
      </c>
      <c r="I330" s="10">
        <f>VLOOKUP(C330,away!$B$2:$E$405,3,FALSE)</f>
        <v>0.8266</v>
      </c>
      <c r="J330" s="10">
        <f>VLOOKUP(B330,home!$B$2:$E$405,4,FALSE)</f>
        <v>1.2122999999999999</v>
      </c>
      <c r="K330" s="12">
        <f t="shared" si="502"/>
        <v>1.965385656384</v>
      </c>
      <c r="L330" s="12">
        <f t="shared" si="503"/>
        <v>1.136567279556</v>
      </c>
      <c r="M330" s="13">
        <f t="shared" si="504"/>
        <v>4.4961310039138801E-2</v>
      </c>
      <c r="N330" s="13">
        <f t="shared" si="505"/>
        <v>8.8366313843157351E-2</v>
      </c>
      <c r="O330" s="13">
        <f t="shared" si="506"/>
        <v>5.1101553836457855E-2</v>
      </c>
      <c r="P330" s="13">
        <f t="shared" si="507"/>
        <v>0.10043426092910905</v>
      </c>
      <c r="Q330" s="13">
        <f t="shared" si="508"/>
        <v>8.6836942867434194E-2</v>
      </c>
      <c r="R330" s="13">
        <f t="shared" si="509"/>
        <v>2.9040177012493704E-2</v>
      </c>
      <c r="S330" s="13">
        <f t="shared" si="510"/>
        <v>5.608733797789478E-2</v>
      </c>
      <c r="T330" s="13">
        <f t="shared" si="511"/>
        <v>9.8696027919799464E-2</v>
      </c>
      <c r="U330" s="13">
        <f t="shared" si="512"/>
        <v>5.7075147359207497E-2</v>
      </c>
      <c r="V330" s="13">
        <f t="shared" si="513"/>
        <v>1.3920833841825853E-2</v>
      </c>
      <c r="W330" s="13">
        <f t="shared" si="514"/>
        <v>5.688936065196401E-2</v>
      </c>
      <c r="X330" s="13">
        <f t="shared" si="515"/>
        <v>6.4658585871882876E-2</v>
      </c>
      <c r="Y330" s="13">
        <f t="shared" si="516"/>
        <v>3.6744416522171988E-2</v>
      </c>
      <c r="Z330" s="13">
        <f t="shared" si="517"/>
        <v>1.1002038328304885E-2</v>
      </c>
      <c r="AA330" s="13">
        <f t="shared" si="518"/>
        <v>2.1623248321437426E-2</v>
      </c>
      <c r="AB330" s="13">
        <f t="shared" si="519"/>
        <v>2.1249011047691262E-2</v>
      </c>
      <c r="AC330" s="13">
        <f t="shared" si="520"/>
        <v>1.9435163493952345E-3</v>
      </c>
      <c r="AD330" s="13">
        <f t="shared" si="521"/>
        <v>2.7952383356556594E-2</v>
      </c>
      <c r="AE330" s="13">
        <f t="shared" si="522"/>
        <v>3.1769764308667937E-2</v>
      </c>
      <c r="AF330" s="13">
        <f t="shared" si="523"/>
        <v>1.8054237296219022E-2</v>
      </c>
      <c r="AG330" s="13">
        <f t="shared" si="524"/>
        <v>6.8399517894073749E-3</v>
      </c>
      <c r="AH330" s="13">
        <f t="shared" si="525"/>
        <v>3.1261391930930828E-3</v>
      </c>
      <c r="AI330" s="13">
        <f t="shared" si="526"/>
        <v>6.1440691299649974E-3</v>
      </c>
      <c r="AJ330" s="13">
        <f t="shared" si="527"/>
        <v>6.0377326699324651E-3</v>
      </c>
      <c r="AK330" s="13">
        <f t="shared" si="528"/>
        <v>3.9554910621887786E-3</v>
      </c>
      <c r="AL330" s="13">
        <f t="shared" si="529"/>
        <v>1.7365653090199791E-4</v>
      </c>
      <c r="AM330" s="13">
        <f t="shared" si="530"/>
        <v>1.0987442662144645E-2</v>
      </c>
      <c r="AN330" s="13">
        <f t="shared" si="531"/>
        <v>1.2487967815791272E-2</v>
      </c>
      <c r="AO330" s="13">
        <f t="shared" si="532"/>
        <v>7.0967078037883881E-3</v>
      </c>
      <c r="AP330" s="13">
        <f t="shared" si="533"/>
        <v>2.688628627451868E-3</v>
      </c>
      <c r="AQ330" s="13">
        <f t="shared" si="534"/>
        <v>7.6395183120983828E-4</v>
      </c>
      <c r="AR330" s="13">
        <f t="shared" si="535"/>
        <v>7.1061350364143815E-4</v>
      </c>
      <c r="AS330" s="13">
        <f t="shared" si="536"/>
        <v>1.3966295872896619E-3</v>
      </c>
      <c r="AT330" s="13">
        <f t="shared" si="537"/>
        <v>1.3724578790703038E-3</v>
      </c>
      <c r="AU330" s="13">
        <f t="shared" si="538"/>
        <v>8.9913634317199378E-4</v>
      </c>
      <c r="AV330" s="13">
        <f t="shared" si="539"/>
        <v>4.4178741800094957E-4</v>
      </c>
      <c r="AW330" s="13">
        <f t="shared" si="540"/>
        <v>1.0775354114628218E-5</v>
      </c>
      <c r="AX330" s="13">
        <f t="shared" si="541"/>
        <v>3.599093701420118E-3</v>
      </c>
      <c r="AY330" s="13">
        <f t="shared" si="542"/>
        <v>4.0906121370901981E-3</v>
      </c>
      <c r="AZ330" s="13">
        <f t="shared" si="543"/>
        <v>2.324627954185682E-3</v>
      </c>
      <c r="BA330" s="13">
        <f t="shared" si="544"/>
        <v>8.8069868995621669E-4</v>
      </c>
      <c r="BB330" s="13">
        <f t="shared" si="545"/>
        <v>2.5024332853801768E-4</v>
      </c>
      <c r="BC330" s="13">
        <f t="shared" si="546"/>
        <v>5.6883675828698564E-5</v>
      </c>
      <c r="BD330" s="13">
        <f t="shared" si="547"/>
        <v>1.3461000944158446E-4</v>
      </c>
      <c r="BE330" s="13">
        <f t="shared" si="548"/>
        <v>2.6456058176220493E-4</v>
      </c>
      <c r="BF330" s="13">
        <f t="shared" si="549"/>
        <v>2.5998178632002206E-4</v>
      </c>
      <c r="BG330" s="13">
        <f t="shared" si="550"/>
        <v>1.7032149125148713E-4</v>
      </c>
      <c r="BH330" s="13">
        <f t="shared" si="551"/>
        <v>8.3686853969901424E-5</v>
      </c>
      <c r="BI330" s="13">
        <f t="shared" si="552"/>
        <v>3.2895388484069359E-5</v>
      </c>
      <c r="BJ330" s="14">
        <f t="shared" si="553"/>
        <v>0.56203484265466574</v>
      </c>
      <c r="BK330" s="14">
        <f t="shared" si="554"/>
        <v>0.22161152780535592</v>
      </c>
      <c r="BL330" s="14">
        <f t="shared" si="555"/>
        <v>0.20511925047487067</v>
      </c>
      <c r="BM330" s="14">
        <f t="shared" si="556"/>
        <v>0.59494726395243058</v>
      </c>
      <c r="BN330" s="14">
        <f t="shared" si="557"/>
        <v>0.400740558527791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1.2939000000000001</v>
      </c>
      <c r="F331" s="10">
        <f>VLOOKUP(B331,home!$B$2:$E$405,3,FALSE)</f>
        <v>0.62790000000000001</v>
      </c>
      <c r="G331" s="10">
        <f>VLOOKUP(C331,away!$B$2:$E$405,4,FALSE)</f>
        <v>0.43469999999999998</v>
      </c>
      <c r="H331" s="10">
        <f>VLOOKUP(A331,away!$A$2:$E$405,3,FALSE)</f>
        <v>1.1342000000000001</v>
      </c>
      <c r="I331" s="10">
        <f>VLOOKUP(C331,away!$B$2:$E$405,3,FALSE)</f>
        <v>1.9838</v>
      </c>
      <c r="J331" s="10">
        <f>VLOOKUP(B331,home!$B$2:$E$405,4,FALSE)</f>
        <v>0.9919</v>
      </c>
      <c r="K331" s="12">
        <f t="shared" si="502"/>
        <v>0.353167585407</v>
      </c>
      <c r="L331" s="12">
        <f t="shared" si="503"/>
        <v>2.2318007497240004</v>
      </c>
      <c r="M331" s="13">
        <f t="shared" si="504"/>
        <v>7.5398467045910286E-2</v>
      </c>
      <c r="N331" s="13">
        <f t="shared" si="505"/>
        <v>2.6628294549993391E-2</v>
      </c>
      <c r="O331" s="13">
        <f t="shared" si="506"/>
        <v>0.16827435528110291</v>
      </c>
      <c r="P331" s="13">
        <f t="shared" si="507"/>
        <v>5.9429047740546768E-2</v>
      </c>
      <c r="Q331" s="13">
        <f t="shared" si="508"/>
        <v>4.7021252448637722E-3</v>
      </c>
      <c r="R331" s="13">
        <f t="shared" si="509"/>
        <v>0.18777741613784416</v>
      </c>
      <c r="S331" s="13">
        <f t="shared" si="510"/>
        <v>1.1710489131024574E-2</v>
      </c>
      <c r="T331" s="13">
        <f t="shared" si="511"/>
        <v>1.0494206646783116E-2</v>
      </c>
      <c r="U331" s="13">
        <f t="shared" si="512"/>
        <v>6.6316896651367849E-2</v>
      </c>
      <c r="V331" s="13">
        <f t="shared" si="513"/>
        <v>1.0255782008716321E-3</v>
      </c>
      <c r="W331" s="13">
        <f t="shared" si="514"/>
        <v>5.5354607300327902E-4</v>
      </c>
      <c r="X331" s="13">
        <f t="shared" si="515"/>
        <v>1.2354045407354944E-3</v>
      </c>
      <c r="Y331" s="13">
        <f t="shared" si="516"/>
        <v>1.3785883901129554E-3</v>
      </c>
      <c r="Z331" s="13">
        <f t="shared" si="517"/>
        <v>0.13969392603922537</v>
      </c>
      <c r="AA331" s="13">
        <f t="shared" si="518"/>
        <v>4.9335366555297265E-2</v>
      </c>
      <c r="AB331" s="13">
        <f t="shared" si="519"/>
        <v>8.7118261407517997E-3</v>
      </c>
      <c r="AC331" s="13">
        <f t="shared" si="520"/>
        <v>5.0522525729992846E-5</v>
      </c>
      <c r="AD331" s="13">
        <f t="shared" si="521"/>
        <v>4.8873632503523743E-5</v>
      </c>
      <c r="AE331" s="13">
        <f t="shared" si="522"/>
        <v>1.0907620966309956E-4</v>
      </c>
      <c r="AF331" s="13">
        <f t="shared" si="523"/>
        <v>1.2171818325157894E-4</v>
      </c>
      <c r="AG331" s="13">
        <f t="shared" si="524"/>
        <v>9.0550244211972373E-5</v>
      </c>
      <c r="AH331" s="13">
        <f t="shared" si="525"/>
        <v>7.7942252216558108E-2</v>
      </c>
      <c r="AI331" s="13">
        <f t="shared" si="526"/>
        <v>2.752667701650522E-2</v>
      </c>
      <c r="AJ331" s="13">
        <f t="shared" si="527"/>
        <v>4.8607650280987564E-3</v>
      </c>
      <c r="AK331" s="13">
        <f t="shared" si="528"/>
        <v>5.7222154940147541E-4</v>
      </c>
      <c r="AL331" s="13">
        <f t="shared" si="529"/>
        <v>1.5928735483454935E-6</v>
      </c>
      <c r="AM331" s="13">
        <f t="shared" si="530"/>
        <v>3.4521165562677097E-6</v>
      </c>
      <c r="AN331" s="13">
        <f t="shared" si="531"/>
        <v>7.7044363184129092E-6</v>
      </c>
      <c r="AO331" s="13">
        <f t="shared" si="532"/>
        <v>8.5973833758173753E-6</v>
      </c>
      <c r="AP331" s="13">
        <f t="shared" si="533"/>
        <v>6.3958822212712909E-6</v>
      </c>
      <c r="AQ331" s="13">
        <f t="shared" si="534"/>
        <v>3.5685836841449203E-6</v>
      </c>
      <c r="AR331" s="13">
        <f t="shared" si="535"/>
        <v>3.4790315386418302E-2</v>
      </c>
      <c r="AS331" s="13">
        <f t="shared" si="536"/>
        <v>1.2286811680569351E-2</v>
      </c>
      <c r="AT331" s="13">
        <f t="shared" si="537"/>
        <v>2.1696518067886006E-3</v>
      </c>
      <c r="AU331" s="13">
        <f t="shared" si="538"/>
        <v>2.5541689659248836E-4</v>
      </c>
      <c r="AV331" s="13">
        <f t="shared" si="539"/>
        <v>2.2551242160429626E-5</v>
      </c>
      <c r="AW331" s="13">
        <f t="shared" si="540"/>
        <v>3.4875067336005812E-8</v>
      </c>
      <c r="AX331" s="13">
        <f t="shared" si="541"/>
        <v>2.0319594478676591E-7</v>
      </c>
      <c r="AY331" s="13">
        <f t="shared" si="542"/>
        <v>4.5349286191598076E-7</v>
      </c>
      <c r="AZ331" s="13">
        <f t="shared" si="543"/>
        <v>5.0605285460928423E-7</v>
      </c>
      <c r="BA331" s="13">
        <f t="shared" si="544"/>
        <v>3.7646971343899039E-7</v>
      </c>
      <c r="BB331" s="13">
        <f t="shared" si="545"/>
        <v>2.100513471753797E-7</v>
      </c>
      <c r="BC331" s="13">
        <f t="shared" si="546"/>
        <v>9.3758550821309729E-8</v>
      </c>
      <c r="BD331" s="13">
        <f t="shared" si="547"/>
        <v>1.2940841993757134E-2</v>
      </c>
      <c r="BE331" s="13">
        <f t="shared" si="548"/>
        <v>4.5702859200687142E-3</v>
      </c>
      <c r="BF331" s="13">
        <f t="shared" si="549"/>
        <v>8.0703842150513857E-4</v>
      </c>
      <c r="BG331" s="13">
        <f t="shared" si="550"/>
        <v>9.5006603551215507E-5</v>
      </c>
      <c r="BH331" s="13">
        <f t="shared" si="551"/>
        <v>8.3883131934757213E-6</v>
      </c>
      <c r="BI331" s="13">
        <f t="shared" si="552"/>
        <v>5.924960632355002E-7</v>
      </c>
      <c r="BJ331" s="14">
        <f t="shared" si="553"/>
        <v>4.5393945138550849E-2</v>
      </c>
      <c r="BK331" s="14">
        <f t="shared" si="554"/>
        <v>0.1476161510104935</v>
      </c>
      <c r="BL331" s="14">
        <f t="shared" si="555"/>
        <v>0.65926467733759553</v>
      </c>
      <c r="BM331" s="14">
        <f t="shared" si="556"/>
        <v>0.46975857490780937</v>
      </c>
      <c r="BN331" s="14">
        <f t="shared" si="557"/>
        <v>0.52220970600026129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1.2939000000000001</v>
      </c>
      <c r="F332" s="10">
        <f>VLOOKUP(B332,home!$B$2:$E$405,3,FALSE)</f>
        <v>1.2881</v>
      </c>
      <c r="G332" s="10">
        <f>VLOOKUP(C332,away!$B$2:$E$405,4,FALSE)</f>
        <v>0.81830000000000003</v>
      </c>
      <c r="H332" s="10">
        <f>VLOOKUP(A332,away!$A$2:$E$405,3,FALSE)</f>
        <v>1.1342000000000001</v>
      </c>
      <c r="I332" s="10">
        <f>VLOOKUP(C332,away!$B$2:$E$405,3,FALSE)</f>
        <v>0.88170000000000004</v>
      </c>
      <c r="J332" s="10">
        <f>VLOOKUP(B332,home!$B$2:$E$405,4,FALSE)</f>
        <v>0.64659999999999995</v>
      </c>
      <c r="K332" s="12">
        <f t="shared" si="502"/>
        <v>1.3638381803970001</v>
      </c>
      <c r="L332" s="12">
        <f t="shared" si="503"/>
        <v>0.64661560892399994</v>
      </c>
      <c r="M332" s="13">
        <f t="shared" si="504"/>
        <v>0.13392788583281076</v>
      </c>
      <c r="N332" s="13">
        <f t="shared" si="505"/>
        <v>0.18265596411863785</v>
      </c>
      <c r="O332" s="13">
        <f t="shared" si="506"/>
        <v>8.6599861449686871E-2</v>
      </c>
      <c r="P332" s="13">
        <f t="shared" si="507"/>
        <v>0.11810819746217327</v>
      </c>
      <c r="Q332" s="13">
        <f t="shared" si="508"/>
        <v>0.12455658887111139</v>
      </c>
      <c r="R332" s="13">
        <f t="shared" si="509"/>
        <v>2.7998411072011651E-2</v>
      </c>
      <c r="S332" s="13">
        <f t="shared" si="510"/>
        <v>2.6039286405927564E-2</v>
      </c>
      <c r="T332" s="13">
        <f t="shared" si="511"/>
        <v>8.0540234558389989E-2</v>
      </c>
      <c r="U332" s="13">
        <f t="shared" si="512"/>
        <v>3.8185302010459596E-2</v>
      </c>
      <c r="V332" s="13">
        <f t="shared" si="513"/>
        <v>2.5515001445916017E-3</v>
      </c>
      <c r="W332" s="13">
        <f t="shared" si="514"/>
        <v>5.6625010507477938E-2</v>
      </c>
      <c r="X332" s="13">
        <f t="shared" si="515"/>
        <v>3.6614615649620735E-2</v>
      </c>
      <c r="Y332" s="13">
        <f t="shared" si="516"/>
        <v>1.1837790996898866E-2</v>
      </c>
      <c r="Z332" s="13">
        <f t="shared" si="517"/>
        <v>6.0347365414110928E-3</v>
      </c>
      <c r="AA332" s="13">
        <f t="shared" si="518"/>
        <v>8.2304041038133921E-3</v>
      </c>
      <c r="AB332" s="13">
        <f t="shared" si="519"/>
        <v>5.6124696784384288E-3</v>
      </c>
      <c r="AC332" s="13">
        <f t="shared" si="520"/>
        <v>1.4063215859988232E-4</v>
      </c>
      <c r="AD332" s="13">
        <f t="shared" si="521"/>
        <v>1.9306837823869927E-2</v>
      </c>
      <c r="AE332" s="13">
        <f t="shared" si="522"/>
        <v>1.2484102695878563E-2</v>
      </c>
      <c r="AF332" s="13">
        <f t="shared" si="523"/>
        <v>4.0362078332826339E-3</v>
      </c>
      <c r="AG332" s="13">
        <f t="shared" si="524"/>
        <v>8.699583286206229E-4</v>
      </c>
      <c r="AH332" s="13">
        <f t="shared" si="525"/>
        <v>9.7553871085511172E-4</v>
      </c>
      <c r="AI332" s="13">
        <f t="shared" si="526"/>
        <v>1.3304769403194709E-3</v>
      </c>
      <c r="AJ332" s="13">
        <f t="shared" si="527"/>
        <v>9.0727762467273764E-4</v>
      </c>
      <c r="AK332" s="13">
        <f t="shared" si="528"/>
        <v>4.1245995491619305E-4</v>
      </c>
      <c r="AL332" s="13">
        <f t="shared" si="529"/>
        <v>4.9608222079101494E-6</v>
      </c>
      <c r="AM332" s="13">
        <f t="shared" si="530"/>
        <v>5.2662805133853463E-3</v>
      </c>
      <c r="AN332" s="13">
        <f t="shared" si="531"/>
        <v>3.4052591809272605E-3</v>
      </c>
      <c r="AO332" s="13">
        <f t="shared" si="532"/>
        <v>1.100946869409661E-3</v>
      </c>
      <c r="AP332" s="13">
        <f t="shared" si="533"/>
        <v>2.3729647678543314E-4</v>
      </c>
      <c r="AQ332" s="13">
        <f t="shared" si="534"/>
        <v>3.8359901458033162E-5</v>
      </c>
      <c r="AR332" s="13">
        <f t="shared" si="535"/>
        <v>1.261597115097024E-4</v>
      </c>
      <c r="AS332" s="13">
        <f t="shared" si="536"/>
        <v>1.7206143138480303E-4</v>
      </c>
      <c r="AT332" s="13">
        <f t="shared" si="537"/>
        <v>1.1733197474817652E-4</v>
      </c>
      <c r="AU332" s="13">
        <f t="shared" si="538"/>
        <v>5.334060898097995E-5</v>
      </c>
      <c r="AV332" s="13">
        <f t="shared" si="539"/>
        <v>1.818698977347189E-5</v>
      </c>
      <c r="AW332" s="13">
        <f t="shared" si="540"/>
        <v>1.2152347786587782E-7</v>
      </c>
      <c r="AX332" s="13">
        <f t="shared" si="541"/>
        <v>1.1970590721392749E-3</v>
      </c>
      <c r="AY332" s="13">
        <f t="shared" si="542"/>
        <v>7.7403708084933546E-4</v>
      </c>
      <c r="AZ332" s="13">
        <f t="shared" si="543"/>
        <v>2.5025222918157418E-4</v>
      </c>
      <c r="BA332" s="13">
        <f t="shared" si="544"/>
        <v>5.3938999185610666E-5</v>
      </c>
      <c r="BB332" s="13">
        <f t="shared" si="545"/>
        <v>8.7194497007886946E-6</v>
      </c>
      <c r="BC332" s="13">
        <f t="shared" si="546"/>
        <v>1.1276264555515342E-6</v>
      </c>
      <c r="BD332" s="13">
        <f t="shared" si="547"/>
        <v>1.3596139779920396E-5</v>
      </c>
      <c r="BE332" s="13">
        <f t="shared" si="548"/>
        <v>1.8542934537869907E-5</v>
      </c>
      <c r="BF332" s="13">
        <f t="shared" si="549"/>
        <v>1.264478104967459E-5</v>
      </c>
      <c r="BG332" s="13">
        <f t="shared" si="550"/>
        <v>5.7484783927688887E-6</v>
      </c>
      <c r="BH332" s="13">
        <f t="shared" si="551"/>
        <v>1.9599985778113476E-6</v>
      </c>
      <c r="BI332" s="13">
        <f t="shared" si="552"/>
        <v>5.3462417878858722E-7</v>
      </c>
      <c r="BJ332" s="14">
        <f t="shared" si="553"/>
        <v>0.54186058878326637</v>
      </c>
      <c r="BK332" s="14">
        <f t="shared" si="554"/>
        <v>0.28154649990716035</v>
      </c>
      <c r="BL332" s="14">
        <f t="shared" si="555"/>
        <v>0.17079230921808741</v>
      </c>
      <c r="BM332" s="14">
        <f t="shared" si="556"/>
        <v>0.32561331008612188</v>
      </c>
      <c r="BN332" s="14">
        <f t="shared" si="557"/>
        <v>0.67384690880643183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1.2939000000000001</v>
      </c>
      <c r="F333" s="10">
        <f>VLOOKUP(B333,home!$B$2:$E$405,3,FALSE)</f>
        <v>0.53129999999999999</v>
      </c>
      <c r="G333" s="10">
        <f>VLOOKUP(C333,away!$B$2:$E$405,4,FALSE)</f>
        <v>0.67630000000000001</v>
      </c>
      <c r="H333" s="10">
        <f>VLOOKUP(A333,away!$A$2:$E$405,3,FALSE)</f>
        <v>1.1342000000000001</v>
      </c>
      <c r="I333" s="10">
        <f>VLOOKUP(C333,away!$B$2:$E$405,3,FALSE)</f>
        <v>1.2674000000000001</v>
      </c>
      <c r="J333" s="10">
        <f>VLOOKUP(B333,home!$B$2:$E$405,4,FALSE)</f>
        <v>0.71640000000000004</v>
      </c>
      <c r="K333" s="12">
        <f t="shared" si="502"/>
        <v>0.46492180604100003</v>
      </c>
      <c r="L333" s="12">
        <f t="shared" si="503"/>
        <v>1.0298143113120002</v>
      </c>
      <c r="M333" s="13">
        <f t="shared" si="504"/>
        <v>0.22430778785429389</v>
      </c>
      <c r="N333" s="13">
        <f t="shared" si="505"/>
        <v>0.10428558183827979</v>
      </c>
      <c r="O333" s="13">
        <f t="shared" si="506"/>
        <v>0.23099537007108789</v>
      </c>
      <c r="P333" s="13">
        <f t="shared" si="507"/>
        <v>0.10739478464055933</v>
      </c>
      <c r="Q333" s="13">
        <f t="shared" si="508"/>
        <v>2.4242320526144775E-2</v>
      </c>
      <c r="R333" s="13">
        <f t="shared" si="509"/>
        <v>0.11894116897300899</v>
      </c>
      <c r="S333" s="13">
        <f t="shared" si="510"/>
        <v>1.2854702770601254E-2</v>
      </c>
      <c r="T333" s="13">
        <f t="shared" si="511"/>
        <v>2.4965088617236546E-2</v>
      </c>
      <c r="U333" s="13">
        <f t="shared" si="512"/>
        <v>5.5298343091559093E-2</v>
      </c>
      <c r="V333" s="13">
        <f t="shared" si="513"/>
        <v>6.8384609125856288E-4</v>
      </c>
      <c r="W333" s="13">
        <f t="shared" si="514"/>
        <v>3.7569278138800135E-3</v>
      </c>
      <c r="X333" s="13">
        <f t="shared" si="515"/>
        <v>3.8689380292997442E-3</v>
      </c>
      <c r="Y333" s="13">
        <f t="shared" si="516"/>
        <v>1.9921438760760616E-3</v>
      </c>
      <c r="Z333" s="13">
        <f t="shared" si="517"/>
        <v>4.082910600419451E-2</v>
      </c>
      <c r="AA333" s="13">
        <f t="shared" si="518"/>
        <v>1.8982341702509547E-2</v>
      </c>
      <c r="AB333" s="13">
        <f t="shared" si="519"/>
        <v>4.4126522936090646E-3</v>
      </c>
      <c r="AC333" s="13">
        <f t="shared" si="520"/>
        <v>2.0463373229407165E-5</v>
      </c>
      <c r="AD333" s="13">
        <f t="shared" si="521"/>
        <v>4.3666941609869027E-4</v>
      </c>
      <c r="AE333" s="13">
        <f t="shared" si="522"/>
        <v>4.4968841401068593E-4</v>
      </c>
      <c r="AF333" s="13">
        <f t="shared" si="523"/>
        <v>2.3154778218970005E-4</v>
      </c>
      <c r="AG333" s="13">
        <f t="shared" si="524"/>
        <v>7.9483739950502344E-5</v>
      </c>
      <c r="AH333" s="13">
        <f t="shared" si="525"/>
        <v>1.0511599420298551E-2</v>
      </c>
      <c r="AI333" s="13">
        <f t="shared" si="526"/>
        <v>4.8870717868647311E-3</v>
      </c>
      <c r="AJ333" s="13">
        <f t="shared" si="527"/>
        <v>1.1360531207005838E-3</v>
      </c>
      <c r="AK333" s="13">
        <f t="shared" si="528"/>
        <v>1.7605862287820996E-4</v>
      </c>
      <c r="AL333" s="13">
        <f t="shared" si="529"/>
        <v>3.9190071499775648E-7</v>
      </c>
      <c r="AM333" s="13">
        <f t="shared" si="530"/>
        <v>4.0603426715094402E-5</v>
      </c>
      <c r="AN333" s="13">
        <f t="shared" si="531"/>
        <v>4.1813989919512215E-5</v>
      </c>
      <c r="AO333" s="13">
        <f t="shared" si="532"/>
        <v>2.1530322616084694E-5</v>
      </c>
      <c r="AP333" s="13">
        <f t="shared" si="533"/>
        <v>7.3907447857361482E-6</v>
      </c>
      <c r="AQ333" s="13">
        <f t="shared" si="534"/>
        <v>1.9027736879014063E-6</v>
      </c>
      <c r="AR333" s="13">
        <f t="shared" si="535"/>
        <v>2.1649991035604756E-3</v>
      </c>
      <c r="AS333" s="13">
        <f t="shared" si="536"/>
        <v>1.0065552933044824E-3</v>
      </c>
      <c r="AT333" s="13">
        <f t="shared" si="537"/>
        <v>2.3398475242162418E-4</v>
      </c>
      <c r="AU333" s="13">
        <f t="shared" si="538"/>
        <v>3.6261537893972606E-5</v>
      </c>
      <c r="AV333" s="13">
        <f t="shared" si="539"/>
        <v>4.2146949218724746E-6</v>
      </c>
      <c r="AW333" s="13">
        <f t="shared" si="540"/>
        <v>5.2120958550198445E-9</v>
      </c>
      <c r="AX333" s="13">
        <f t="shared" si="541"/>
        <v>3.1462364133058478E-6</v>
      </c>
      <c r="AY333" s="13">
        <f t="shared" si="542"/>
        <v>3.2400392851932993E-6</v>
      </c>
      <c r="AZ333" s="13">
        <f t="shared" si="543"/>
        <v>1.6683194125525813E-6</v>
      </c>
      <c r="BA333" s="13">
        <f t="shared" si="544"/>
        <v>5.7268640229542587E-7</v>
      </c>
      <c r="BB333" s="13">
        <f t="shared" si="545"/>
        <v>1.4744016324440271E-7</v>
      </c>
      <c r="BC333" s="13">
        <f t="shared" si="546"/>
        <v>3.0367198034252709E-8</v>
      </c>
      <c r="BD333" s="13">
        <f t="shared" si="547"/>
        <v>3.7159117680403804E-4</v>
      </c>
      <c r="BE333" s="13">
        <f t="shared" si="548"/>
        <v>1.7276084102863391E-4</v>
      </c>
      <c r="BF333" s="13">
        <f t="shared" si="549"/>
        <v>4.0160141112097283E-5</v>
      </c>
      <c r="BG333" s="13">
        <f t="shared" si="550"/>
        <v>6.2237751122325647E-6</v>
      </c>
      <c r="BH333" s="13">
        <f t="shared" si="551"/>
        <v>7.2339219139304751E-7</v>
      </c>
      <c r="BI333" s="13">
        <f t="shared" si="552"/>
        <v>6.7264160819682489E-8</v>
      </c>
      <c r="BJ333" s="14">
        <f t="shared" si="553"/>
        <v>0.16443043639976551</v>
      </c>
      <c r="BK333" s="14">
        <f t="shared" si="554"/>
        <v>0.34526521666994264</v>
      </c>
      <c r="BL333" s="14">
        <f t="shared" si="555"/>
        <v>0.44937820105502824</v>
      </c>
      <c r="BM333" s="14">
        <f t="shared" si="556"/>
        <v>0.18973271139836695</v>
      </c>
      <c r="BN333" s="14">
        <f t="shared" si="557"/>
        <v>0.81016701390337464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1.2939000000000001</v>
      </c>
      <c r="F334" s="10">
        <f>VLOOKUP(B334,home!$B$2:$E$405,3,FALSE)</f>
        <v>0.72460000000000002</v>
      </c>
      <c r="G334" s="10">
        <f>VLOOKUP(C334,away!$B$2:$E$405,4,FALSE)</f>
        <v>0.72130000000000005</v>
      </c>
      <c r="H334" s="10">
        <f>VLOOKUP(A334,away!$A$2:$E$405,3,FALSE)</f>
        <v>1.1342000000000001</v>
      </c>
      <c r="I334" s="10">
        <f>VLOOKUP(C334,away!$B$2:$E$405,3,FALSE)</f>
        <v>0.58779999999999999</v>
      </c>
      <c r="J334" s="10">
        <f>VLOOKUP(B334,home!$B$2:$E$405,4,FALSE)</f>
        <v>0.9919</v>
      </c>
      <c r="K334" s="12">
        <f t="shared" si="502"/>
        <v>0.67626198472200016</v>
      </c>
      <c r="L334" s="12">
        <f t="shared" si="503"/>
        <v>0.66128262964400009</v>
      </c>
      <c r="M334" s="13">
        <f t="shared" si="504"/>
        <v>0.26248939064282323</v>
      </c>
      <c r="N334" s="13">
        <f t="shared" si="505"/>
        <v>0.17751159628458399</v>
      </c>
      <c r="O334" s="13">
        <f t="shared" si="506"/>
        <v>0.17357967449793729</v>
      </c>
      <c r="P334" s="13">
        <f t="shared" si="507"/>
        <v>0.11738533518337381</v>
      </c>
      <c r="Q334" s="13">
        <f t="shared" si="508"/>
        <v>6.0022172207291606E-2</v>
      </c>
      <c r="R334" s="13">
        <f t="shared" si="509"/>
        <v>5.7392611802372769E-2</v>
      </c>
      <c r="S334" s="13">
        <f t="shared" si="510"/>
        <v>1.312368938261483E-2</v>
      </c>
      <c r="T334" s="13">
        <f t="shared" si="511"/>
        <v>3.9691619874182807E-2</v>
      </c>
      <c r="U334" s="13">
        <f t="shared" si="512"/>
        <v>3.8812441565851896E-2</v>
      </c>
      <c r="V334" s="13">
        <f t="shared" si="513"/>
        <v>6.5210198622929743E-4</v>
      </c>
      <c r="W334" s="13">
        <f t="shared" si="514"/>
        <v>1.3530237768076237E-2</v>
      </c>
      <c r="X334" s="13">
        <f t="shared" si="515"/>
        <v>8.9473112109820195E-3</v>
      </c>
      <c r="Y334" s="13">
        <f t="shared" si="516"/>
        <v>2.958350742920716E-3</v>
      </c>
      <c r="Z334" s="13">
        <f t="shared" si="517"/>
        <v>1.2650912418270115E-2</v>
      </c>
      <c r="AA334" s="13">
        <f t="shared" si="518"/>
        <v>8.5553311405235453E-3</v>
      </c>
      <c r="AB334" s="13">
        <f t="shared" si="519"/>
        <v>2.8928226085221929E-3</v>
      </c>
      <c r="AC334" s="13">
        <f t="shared" si="520"/>
        <v>1.8226262888142273E-5</v>
      </c>
      <c r="AD334" s="13">
        <f t="shared" si="521"/>
        <v>2.2874963616999499E-3</v>
      </c>
      <c r="AE334" s="13">
        <f t="shared" si="522"/>
        <v>1.5126816093660254E-3</v>
      </c>
      <c r="AF334" s="13">
        <f t="shared" si="523"/>
        <v>5.0015503622784165E-4</v>
      </c>
      <c r="AG334" s="13">
        <f t="shared" si="524"/>
        <v>1.1024794586214576E-4</v>
      </c>
      <c r="AH334" s="13">
        <f t="shared" si="525"/>
        <v>2.0914571578373991E-3</v>
      </c>
      <c r="AI334" s="13">
        <f t="shared" si="526"/>
        <v>1.4143729685201526E-3</v>
      </c>
      <c r="AJ334" s="13">
        <f t="shared" si="527"/>
        <v>4.782433354142928E-4</v>
      </c>
      <c r="AK334" s="13">
        <f t="shared" si="528"/>
        <v>1.0780592906244632E-4</v>
      </c>
      <c r="AL334" s="13">
        <f t="shared" si="529"/>
        <v>3.2603161187206106E-7</v>
      </c>
      <c r="AM334" s="13">
        <f t="shared" si="530"/>
        <v>3.0938936592151252E-4</v>
      </c>
      <c r="AN334" s="13">
        <f t="shared" si="531"/>
        <v>2.0459381348046754E-4</v>
      </c>
      <c r="AO334" s="13">
        <f t="shared" si="532"/>
        <v>6.7647167493628814E-5</v>
      </c>
      <c r="AP334" s="13">
        <f t="shared" si="533"/>
        <v>1.4911298936051663E-5</v>
      </c>
      <c r="AQ334" s="13">
        <f t="shared" si="534"/>
        <v>2.4651457429600056E-6</v>
      </c>
      <c r="AR334" s="13">
        <f t="shared" si="535"/>
        <v>2.7660885782449641E-4</v>
      </c>
      <c r="AS334" s="13">
        <f t="shared" si="536"/>
        <v>1.8706005518407949E-4</v>
      </c>
      <c r="AT334" s="13">
        <f t="shared" si="537"/>
        <v>6.3250802090496241E-5</v>
      </c>
      <c r="AU334" s="13">
        <f t="shared" si="538"/>
        <v>1.425803765232581E-5</v>
      </c>
      <c r="AV334" s="13">
        <f t="shared" si="539"/>
        <v>2.4105422102507146E-6</v>
      </c>
      <c r="AW334" s="13">
        <f t="shared" si="540"/>
        <v>4.0500398835435868E-9</v>
      </c>
      <c r="AX334" s="13">
        <f t="shared" si="541"/>
        <v>3.4871377774993869E-5</v>
      </c>
      <c r="AY334" s="13">
        <f t="shared" si="542"/>
        <v>2.3059836394357281E-5</v>
      </c>
      <c r="AZ334" s="13">
        <f t="shared" si="543"/>
        <v>7.6245346250104991E-6</v>
      </c>
      <c r="BA334" s="13">
        <f t="shared" si="544"/>
        <v>1.6806574355462246E-6</v>
      </c>
      <c r="BB334" s="13">
        <f t="shared" si="545"/>
        <v>2.7784739212718716E-7</v>
      </c>
      <c r="BC334" s="13">
        <f t="shared" si="546"/>
        <v>3.6747130821118808E-8</v>
      </c>
      <c r="BD334" s="13">
        <f t="shared" si="547"/>
        <v>3.048610548083438E-5</v>
      </c>
      <c r="BE334" s="13">
        <f t="shared" si="548"/>
        <v>2.0616594198913299E-5</v>
      </c>
      <c r="BF334" s="13">
        <f t="shared" si="549"/>
        <v>6.971109455582592E-6</v>
      </c>
      <c r="BG334" s="13">
        <f t="shared" si="550"/>
        <v>1.5714321053821957E-6</v>
      </c>
      <c r="BH334" s="13">
        <f t="shared" si="551"/>
        <v>2.6567494861040865E-7</v>
      </c>
      <c r="BI334" s="13">
        <f t="shared" si="552"/>
        <v>3.5933173607638077E-8</v>
      </c>
      <c r="BJ334" s="14">
        <f t="shared" si="553"/>
        <v>0.30773842683352082</v>
      </c>
      <c r="BK334" s="14">
        <f t="shared" si="554"/>
        <v>0.3936921293259355</v>
      </c>
      <c r="BL334" s="14">
        <f t="shared" si="555"/>
        <v>0.28592829615036647</v>
      </c>
      <c r="BM334" s="14">
        <f t="shared" si="556"/>
        <v>0.15160592832335587</v>
      </c>
      <c r="BN334" s="14">
        <f t="shared" si="557"/>
        <v>0.84838078061838262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1.6092</v>
      </c>
      <c r="F335" s="10">
        <f>VLOOKUP(B335,home!$B$2:$E$405,3,FALSE)</f>
        <v>1.3982000000000001</v>
      </c>
      <c r="G335" s="10">
        <f>VLOOKUP(C335,away!$B$2:$E$405,4,FALSE)</f>
        <v>0.74570000000000003</v>
      </c>
      <c r="H335" s="10">
        <f>VLOOKUP(A335,away!$A$2:$E$405,3,FALSE)</f>
        <v>1.1609</v>
      </c>
      <c r="I335" s="10">
        <f>VLOOKUP(C335,away!$B$2:$E$405,3,FALSE)</f>
        <v>0.68910000000000005</v>
      </c>
      <c r="J335" s="10">
        <f>VLOOKUP(B335,home!$B$2:$E$405,4,FALSE)</f>
        <v>0.21540000000000001</v>
      </c>
      <c r="K335" s="12">
        <f t="shared" si="502"/>
        <v>1.6778126512080003</v>
      </c>
      <c r="L335" s="12">
        <f t="shared" si="503"/>
        <v>0.17231487132600001</v>
      </c>
      <c r="M335" s="13">
        <f t="shared" si="504"/>
        <v>0.15721711631018107</v>
      </c>
      <c r="N335" s="13">
        <f t="shared" si="505"/>
        <v>0.26378086673166146</v>
      </c>
      <c r="O335" s="13">
        <f t="shared" si="506"/>
        <v>2.7090847167233627E-2</v>
      </c>
      <c r="P335" s="13">
        <f t="shared" si="507"/>
        <v>4.5453366109127001E-2</v>
      </c>
      <c r="Q335" s="13">
        <f t="shared" si="508"/>
        <v>0.22128743767449657</v>
      </c>
      <c r="R335" s="13">
        <f t="shared" si="509"/>
        <v>2.3340779218670978E-3</v>
      </c>
      <c r="S335" s="13">
        <f t="shared" si="510"/>
        <v>3.2852792035922632E-3</v>
      </c>
      <c r="T335" s="13">
        <f t="shared" si="511"/>
        <v>3.8131116348941126E-2</v>
      </c>
      <c r="U335" s="13">
        <f t="shared" si="512"/>
        <v>3.916145466213895E-3</v>
      </c>
      <c r="V335" s="13">
        <f t="shared" si="513"/>
        <v>1.0553487496655834E-4</v>
      </c>
      <c r="W335" s="13">
        <f t="shared" si="514"/>
        <v>0.12375962082789076</v>
      </c>
      <c r="X335" s="13">
        <f t="shared" si="515"/>
        <v>2.1325623138312547E-2</v>
      </c>
      <c r="Y335" s="13">
        <f t="shared" si="516"/>
        <v>1.8373610035125479E-3</v>
      </c>
      <c r="Z335" s="13">
        <f t="shared" si="517"/>
        <v>1.3406544559046218E-4</v>
      </c>
      <c r="AA335" s="13">
        <f t="shared" si="518"/>
        <v>2.2493670070151527E-4</v>
      </c>
      <c r="AB335" s="13">
        <f t="shared" si="519"/>
        <v>1.8870082107899492E-4</v>
      </c>
      <c r="AC335" s="13">
        <f t="shared" si="520"/>
        <v>1.9069628921922923E-6</v>
      </c>
      <c r="AD335" s="13">
        <f t="shared" si="521"/>
        <v>5.1911364383435077E-2</v>
      </c>
      <c r="AE335" s="13">
        <f t="shared" si="522"/>
        <v>8.9451000740887153E-3</v>
      </c>
      <c r="AF335" s="13">
        <f t="shared" si="523"/>
        <v>7.7068688413239525E-4</v>
      </c>
      <c r="AG335" s="13">
        <f t="shared" si="524"/>
        <v>4.4266937090636533E-5</v>
      </c>
      <c r="AH335" s="13">
        <f t="shared" si="525"/>
        <v>5.7753675015458352E-6</v>
      </c>
      <c r="AI335" s="13">
        <f t="shared" si="526"/>
        <v>9.6899846594691427E-6</v>
      </c>
      <c r="AJ335" s="13">
        <f t="shared" si="527"/>
        <v>8.1289894258343889E-6</v>
      </c>
      <c r="AK335" s="13">
        <f t="shared" si="528"/>
        <v>4.5463071000669994E-6</v>
      </c>
      <c r="AL335" s="13">
        <f t="shared" si="529"/>
        <v>2.2053039651058102E-8</v>
      </c>
      <c r="AM335" s="13">
        <f t="shared" si="530"/>
        <v>1.7419508780799137E-2</v>
      </c>
      <c r="AN335" s="13">
        <f t="shared" si="531"/>
        <v>3.0016404141255306E-3</v>
      </c>
      <c r="AO335" s="13">
        <f t="shared" si="532"/>
        <v>2.5861364086348114E-4</v>
      </c>
      <c r="AP335" s="13">
        <f t="shared" si="533"/>
        <v>1.4854325416179714E-5</v>
      </c>
      <c r="AQ335" s="13">
        <f t="shared" si="534"/>
        <v>6.3990529318088467E-7</v>
      </c>
      <c r="AR335" s="13">
        <f t="shared" si="535"/>
        <v>1.9903634157784667E-7</v>
      </c>
      <c r="AS335" s="13">
        <f t="shared" si="536"/>
        <v>3.3394569194946806E-7</v>
      </c>
      <c r="AT335" s="13">
        <f t="shared" si="537"/>
        <v>2.8014915338461366E-7</v>
      </c>
      <c r="AU335" s="13">
        <f t="shared" si="538"/>
        <v>1.5667926459130515E-7</v>
      </c>
      <c r="AV335" s="13">
        <f t="shared" si="539"/>
        <v>6.5719613078314385E-8</v>
      </c>
      <c r="AW335" s="13">
        <f t="shared" si="540"/>
        <v>1.771055546559124E-10</v>
      </c>
      <c r="AX335" s="13">
        <f t="shared" si="541"/>
        <v>4.8711120350422724E-3</v>
      </c>
      <c r="AY335" s="13">
        <f t="shared" si="542"/>
        <v>8.3936504353283935E-4</v>
      </c>
      <c r="AZ335" s="13">
        <f t="shared" si="543"/>
        <v>7.2317539735951807E-5</v>
      </c>
      <c r="BA335" s="13">
        <f t="shared" si="544"/>
        <v>4.1537958514044771E-6</v>
      </c>
      <c r="BB335" s="13">
        <f t="shared" si="545"/>
        <v>1.7894019941230877E-7</v>
      </c>
      <c r="BC335" s="13">
        <f t="shared" si="546"/>
        <v>6.1668114873561574E-9</v>
      </c>
      <c r="BD335" s="13">
        <f t="shared" si="547"/>
        <v>5.7161535980307359E-9</v>
      </c>
      <c r="BE335" s="13">
        <f t="shared" si="548"/>
        <v>9.5906348230240999E-9</v>
      </c>
      <c r="BF335" s="13">
        <f t="shared" si="549"/>
        <v>8.0456442195929181E-9</v>
      </c>
      <c r="BG335" s="13">
        <f t="shared" si="550"/>
        <v>4.4996945529171732E-9</v>
      </c>
      <c r="BH335" s="13">
        <f t="shared" si="551"/>
        <v>1.8874111118640407E-9</v>
      </c>
      <c r="BI335" s="13">
        <f t="shared" si="552"/>
        <v>6.3334444830320852E-10</v>
      </c>
      <c r="BJ335" s="14">
        <f t="shared" si="553"/>
        <v>0.7582758345912326</v>
      </c>
      <c r="BK335" s="14">
        <f t="shared" si="554"/>
        <v>0.20690259055733157</v>
      </c>
      <c r="BL335" s="14">
        <f t="shared" si="555"/>
        <v>3.3783914628729372E-2</v>
      </c>
      <c r="BM335" s="14">
        <f t="shared" si="556"/>
        <v>0.28109332844189006</v>
      </c>
      <c r="BN335" s="14">
        <f t="shared" si="557"/>
        <v>0.71716371191456685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1.25</v>
      </c>
      <c r="F336" s="10">
        <f>VLOOKUP(B336,home!$B$2:$E$405,3,FALSE)</f>
        <v>2.08</v>
      </c>
      <c r="G336" s="10">
        <f>VLOOKUP(C336,away!$B$2:$E$405,4,FALSE)</f>
        <v>0.64</v>
      </c>
      <c r="H336" s="10">
        <f>VLOOKUP(A336,away!$A$2:$E$405,3,FALSE)</f>
        <v>0.84089999999999998</v>
      </c>
      <c r="I336" s="10">
        <f>VLOOKUP(C336,away!$B$2:$E$405,3,FALSE)</f>
        <v>0.71350000000000002</v>
      </c>
      <c r="J336" s="10">
        <f>VLOOKUP(B336,home!$B$2:$E$405,4,FALSE)</f>
        <v>0.23780000000000001</v>
      </c>
      <c r="K336" s="12">
        <f t="shared" si="502"/>
        <v>1.6640000000000001</v>
      </c>
      <c r="L336" s="12">
        <f t="shared" si="503"/>
        <v>0.14267575527000001</v>
      </c>
      <c r="M336" s="13">
        <f t="shared" si="504"/>
        <v>0.16419906844576593</v>
      </c>
      <c r="N336" s="13">
        <f t="shared" si="505"/>
        <v>0.27322724989375452</v>
      </c>
      <c r="O336" s="13">
        <f t="shared" si="506"/>
        <v>2.3427226105130081E-2</v>
      </c>
      <c r="P336" s="13">
        <f t="shared" si="507"/>
        <v>3.898290423893646E-2</v>
      </c>
      <c r="Q336" s="13">
        <f t="shared" si="508"/>
        <v>0.22732507191160384</v>
      </c>
      <c r="R336" s="13">
        <f t="shared" si="509"/>
        <v>1.6712485892152471E-3</v>
      </c>
      <c r="S336" s="13">
        <f t="shared" si="510"/>
        <v>2.313756766841871E-3</v>
      </c>
      <c r="T336" s="13">
        <f t="shared" si="511"/>
        <v>3.2433776326795144E-2</v>
      </c>
      <c r="U336" s="13">
        <f t="shared" si="512"/>
        <v>2.7809576524541711E-3</v>
      </c>
      <c r="V336" s="13">
        <f t="shared" si="513"/>
        <v>6.1034964264719483E-5</v>
      </c>
      <c r="W336" s="13">
        <f t="shared" si="514"/>
        <v>0.12608963988696964</v>
      </c>
      <c r="X336" s="13">
        <f t="shared" si="515"/>
        <v>1.7989934602595712E-2</v>
      </c>
      <c r="Y336" s="13">
        <f t="shared" si="516"/>
        <v>1.2833637533416248E-3</v>
      </c>
      <c r="Z336" s="13">
        <f t="shared" si="517"/>
        <v>7.9482218236735834E-5</v>
      </c>
      <c r="AA336" s="13">
        <f t="shared" si="518"/>
        <v>1.3225841114592843E-4</v>
      </c>
      <c r="AB336" s="13">
        <f t="shared" si="519"/>
        <v>1.100389980734125E-4</v>
      </c>
      <c r="AC336" s="13">
        <f t="shared" si="520"/>
        <v>9.0565380093201553E-7</v>
      </c>
      <c r="AD336" s="13">
        <f t="shared" si="521"/>
        <v>5.2453290192979347E-2</v>
      </c>
      <c r="AE336" s="13">
        <f t="shared" si="522"/>
        <v>7.4838127946798136E-3</v>
      </c>
      <c r="AF336" s="13">
        <f t="shared" si="523"/>
        <v>5.3387932139011582E-4</v>
      </c>
      <c r="AG336" s="13">
        <f t="shared" si="524"/>
        <v>2.5390545134123297E-5</v>
      </c>
      <c r="AH336" s="13">
        <f t="shared" si="525"/>
        <v>2.8350463793653111E-6</v>
      </c>
      <c r="AI336" s="13">
        <f t="shared" si="526"/>
        <v>4.7175171752638782E-6</v>
      </c>
      <c r="AJ336" s="13">
        <f t="shared" si="527"/>
        <v>3.9249742898195475E-6</v>
      </c>
      <c r="AK336" s="13">
        <f t="shared" si="528"/>
        <v>2.1770524060865763E-6</v>
      </c>
      <c r="AL336" s="13">
        <f t="shared" si="529"/>
        <v>8.6005397544682494E-9</v>
      </c>
      <c r="AM336" s="13">
        <f t="shared" si="530"/>
        <v>1.7456454976223532E-2</v>
      </c>
      <c r="AN336" s="13">
        <f t="shared" si="531"/>
        <v>2.4906128980694423E-3</v>
      </c>
      <c r="AO336" s="13">
        <f t="shared" si="532"/>
        <v>1.7767503815863055E-4</v>
      </c>
      <c r="AP336" s="13">
        <f t="shared" si="533"/>
        <v>8.4499734206362345E-6</v>
      </c>
      <c r="AQ336" s="13">
        <f t="shared" si="534"/>
        <v>3.0140158495017479E-7</v>
      </c>
      <c r="AR336" s="13">
        <f t="shared" si="535"/>
        <v>8.0898476680284923E-8</v>
      </c>
      <c r="AS336" s="13">
        <f t="shared" si="536"/>
        <v>1.3461506519599412E-7</v>
      </c>
      <c r="AT336" s="13">
        <f t="shared" si="537"/>
        <v>1.1199973424306714E-7</v>
      </c>
      <c r="AU336" s="13">
        <f t="shared" si="538"/>
        <v>6.2122519260154598E-8</v>
      </c>
      <c r="AV336" s="13">
        <f t="shared" si="539"/>
        <v>2.5842968012224302E-8</v>
      </c>
      <c r="AW336" s="13">
        <f t="shared" si="540"/>
        <v>5.671875757361582E-11</v>
      </c>
      <c r="AX336" s="13">
        <f t="shared" si="541"/>
        <v>4.8412568467393266E-3</v>
      </c>
      <c r="AY336" s="13">
        <f t="shared" si="542"/>
        <v>6.9072997706459205E-4</v>
      </c>
      <c r="AZ336" s="13">
        <f t="shared" si="543"/>
        <v>4.9275210582660215E-5</v>
      </c>
      <c r="BA336" s="13">
        <f t="shared" si="544"/>
        <v>2.3434592953231159E-6</v>
      </c>
      <c r="BB336" s="13">
        <f t="shared" si="545"/>
        <v>8.3588706226181819E-8</v>
      </c>
      <c r="BC336" s="13">
        <f t="shared" si="546"/>
        <v>2.3852163585725279E-9</v>
      </c>
      <c r="BD336" s="13">
        <f t="shared" si="547"/>
        <v>1.9237085434253577E-9</v>
      </c>
      <c r="BE336" s="13">
        <f t="shared" si="548"/>
        <v>3.2010510162597951E-9</v>
      </c>
      <c r="BF336" s="13">
        <f t="shared" si="549"/>
        <v>2.6632744455281506E-9</v>
      </c>
      <c r="BG336" s="13">
        <f t="shared" si="550"/>
        <v>1.4772295591196145E-9</v>
      </c>
      <c r="BH336" s="13">
        <f t="shared" si="551"/>
        <v>6.1452749659375944E-10</v>
      </c>
      <c r="BI336" s="13">
        <f t="shared" si="552"/>
        <v>2.0451475086640318E-10</v>
      </c>
      <c r="BJ336" s="14">
        <f t="shared" si="553"/>
        <v>0.76456259498430523</v>
      </c>
      <c r="BK336" s="14">
        <f t="shared" si="554"/>
        <v>0.20624840864721425</v>
      </c>
      <c r="BL336" s="14">
        <f t="shared" si="555"/>
        <v>2.8135809909338571E-2</v>
      </c>
      <c r="BM336" s="14">
        <f t="shared" si="556"/>
        <v>0.26950279665434324</v>
      </c>
      <c r="BN336" s="14">
        <f t="shared" si="557"/>
        <v>0.7288327691844062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1.25</v>
      </c>
      <c r="F337" s="10">
        <f>VLOOKUP(B337,home!$B$2:$E$405,3,FALSE)</f>
        <v>1.6</v>
      </c>
      <c r="G337" s="10">
        <f>VLOOKUP(C337,away!$B$2:$E$405,4,FALSE)</f>
        <v>1.44</v>
      </c>
      <c r="H337" s="10">
        <f>VLOOKUP(A337,away!$A$2:$E$405,3,FALSE)</f>
        <v>0.84089999999999998</v>
      </c>
      <c r="I337" s="10">
        <f>VLOOKUP(C337,away!$B$2:$E$405,3,FALSE)</f>
        <v>1.1892</v>
      </c>
      <c r="J337" s="10">
        <f>VLOOKUP(B337,home!$B$2:$E$405,4,FALSE)</f>
        <v>0.59460000000000002</v>
      </c>
      <c r="K337" s="12">
        <f t="shared" si="502"/>
        <v>2.88</v>
      </c>
      <c r="L337" s="12">
        <f t="shared" si="503"/>
        <v>0.59459897728800004</v>
      </c>
      <c r="M337" s="13">
        <f t="shared" si="504"/>
        <v>3.0974252711706892E-2</v>
      </c>
      <c r="N337" s="13">
        <f t="shared" si="505"/>
        <v>8.9205847809715841E-2</v>
      </c>
      <c r="O337" s="13">
        <f t="shared" si="506"/>
        <v>1.8417258984640979E-2</v>
      </c>
      <c r="P337" s="13">
        <f t="shared" si="507"/>
        <v>5.3041705875766024E-2</v>
      </c>
      <c r="Q337" s="13">
        <f t="shared" si="508"/>
        <v>0.12845642084599082</v>
      </c>
      <c r="R337" s="13">
        <f t="shared" si="509"/>
        <v>5.4754416783578787E-3</v>
      </c>
      <c r="S337" s="13">
        <f t="shared" si="510"/>
        <v>2.2707751728485798E-2</v>
      </c>
      <c r="T337" s="13">
        <f t="shared" si="511"/>
        <v>7.6380056461103074E-2</v>
      </c>
      <c r="U337" s="13">
        <f t="shared" si="512"/>
        <v>1.5769272033670692E-2</v>
      </c>
      <c r="V337" s="13">
        <f t="shared" si="513"/>
        <v>4.3206419053655916E-3</v>
      </c>
      <c r="W337" s="13">
        <f t="shared" si="514"/>
        <v>0.12331816401215119</v>
      </c>
      <c r="X337" s="13">
        <f t="shared" si="515"/>
        <v>7.3324854202658954E-2</v>
      </c>
      <c r="Y337" s="13">
        <f t="shared" si="516"/>
        <v>2.1799441659346365E-2</v>
      </c>
      <c r="Z337" s="13">
        <f t="shared" si="517"/>
        <v>1.0852306740505621E-3</v>
      </c>
      <c r="AA337" s="13">
        <f t="shared" si="518"/>
        <v>3.1254643412656187E-3</v>
      </c>
      <c r="AB337" s="13">
        <f t="shared" si="519"/>
        <v>4.5006686514224908E-3</v>
      </c>
      <c r="AC337" s="13">
        <f t="shared" si="520"/>
        <v>4.6242886646845002E-4</v>
      </c>
      <c r="AD337" s="13">
        <f t="shared" si="521"/>
        <v>8.8789078088748849E-2</v>
      </c>
      <c r="AE337" s="13">
        <f t="shared" si="522"/>
        <v>5.2793895025914445E-2</v>
      </c>
      <c r="AF337" s="13">
        <f t="shared" si="523"/>
        <v>1.5695597994729381E-2</v>
      </c>
      <c r="AG337" s="13">
        <f t="shared" si="524"/>
        <v>3.1108621718632257E-3</v>
      </c>
      <c r="AH337" s="13">
        <f t="shared" si="525"/>
        <v>1.6131926222800775E-4</v>
      </c>
      <c r="AI337" s="13">
        <f t="shared" si="526"/>
        <v>4.645994752166623E-4</v>
      </c>
      <c r="AJ337" s="13">
        <f t="shared" si="527"/>
        <v>6.6902324431199374E-4</v>
      </c>
      <c r="AK337" s="13">
        <f t="shared" si="528"/>
        <v>6.4226231453951401E-4</v>
      </c>
      <c r="AL337" s="13">
        <f t="shared" si="529"/>
        <v>3.1675361019331913E-5</v>
      </c>
      <c r="AM337" s="13">
        <f t="shared" si="530"/>
        <v>5.1142508979119324E-2</v>
      </c>
      <c r="AN337" s="13">
        <f t="shared" si="531"/>
        <v>3.0409283534926709E-2</v>
      </c>
      <c r="AO337" s="13">
        <f t="shared" si="532"/>
        <v>9.0406644449641214E-3</v>
      </c>
      <c r="AP337" s="13">
        <f t="shared" si="533"/>
        <v>1.7918566109932175E-3</v>
      </c>
      <c r="AQ337" s="13">
        <f t="shared" si="534"/>
        <v>2.6635902708582715E-4</v>
      </c>
      <c r="AR337" s="13">
        <f t="shared" si="535"/>
        <v>1.9184053667525625E-5</v>
      </c>
      <c r="AS337" s="13">
        <f t="shared" si="536"/>
        <v>5.5250074562473798E-5</v>
      </c>
      <c r="AT337" s="13">
        <f t="shared" si="537"/>
        <v>7.9560107369962277E-5</v>
      </c>
      <c r="AU337" s="13">
        <f t="shared" si="538"/>
        <v>7.637770307516378E-5</v>
      </c>
      <c r="AV337" s="13">
        <f t="shared" si="539"/>
        <v>5.4991946214117918E-5</v>
      </c>
      <c r="AW337" s="13">
        <f t="shared" si="540"/>
        <v>1.5067309813858347E-6</v>
      </c>
      <c r="AX337" s="13">
        <f t="shared" si="541"/>
        <v>2.4548404309977276E-2</v>
      </c>
      <c r="AY337" s="13">
        <f t="shared" si="542"/>
        <v>1.4596456096764823E-2</v>
      </c>
      <c r="AZ337" s="13">
        <f t="shared" si="543"/>
        <v>4.3395189335827785E-3</v>
      </c>
      <c r="BA337" s="13">
        <f t="shared" si="544"/>
        <v>8.6009117327674441E-4</v>
      </c>
      <c r="BB337" s="13">
        <f t="shared" si="545"/>
        <v>1.2785233300119703E-4</v>
      </c>
      <c r="BC337" s="13">
        <f t="shared" si="546"/>
        <v>1.5204173289279319E-5</v>
      </c>
      <c r="BD337" s="13">
        <f t="shared" si="547"/>
        <v>1.9011364484914733E-6</v>
      </c>
      <c r="BE337" s="13">
        <f t="shared" si="548"/>
        <v>5.4752729716554428E-6</v>
      </c>
      <c r="BF337" s="13">
        <f t="shared" si="549"/>
        <v>7.8843930791838377E-6</v>
      </c>
      <c r="BG337" s="13">
        <f t="shared" si="550"/>
        <v>7.5690173560164847E-6</v>
      </c>
      <c r="BH337" s="13">
        <f t="shared" si="551"/>
        <v>5.4496924963318688E-6</v>
      </c>
      <c r="BI337" s="13">
        <f t="shared" si="552"/>
        <v>3.1390228778871554E-6</v>
      </c>
      <c r="BJ337" s="14">
        <f t="shared" si="553"/>
        <v>0.81001241788920331</v>
      </c>
      <c r="BK337" s="14">
        <f t="shared" si="554"/>
        <v>0.1261349125455769</v>
      </c>
      <c r="BL337" s="14">
        <f t="shared" si="555"/>
        <v>4.9542092405772648E-2</v>
      </c>
      <c r="BM337" s="14">
        <f t="shared" si="556"/>
        <v>0.64660877624264168</v>
      </c>
      <c r="BN337" s="14">
        <f t="shared" si="557"/>
        <v>0.32557092790617848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1.3125</v>
      </c>
      <c r="F338" s="10">
        <f>VLOOKUP(B338,home!$B$2:$E$405,3,FALSE)</f>
        <v>1.5238</v>
      </c>
      <c r="G338" s="10">
        <f>VLOOKUP(C338,away!$B$2:$E$405,4,FALSE)</f>
        <v>1.3332999999999999</v>
      </c>
      <c r="H338" s="10">
        <f>VLOOKUP(A338,away!$A$2:$E$405,3,FALSE)</f>
        <v>1.2</v>
      </c>
      <c r="I338" s="10">
        <f>VLOOKUP(C338,away!$B$2:$E$405,3,FALSE)</f>
        <v>0.20830000000000001</v>
      </c>
      <c r="J338" s="10">
        <f>VLOOKUP(B338,home!$B$2:$E$405,4,FALSE)</f>
        <v>0.41670000000000001</v>
      </c>
      <c r="K338" s="12">
        <f t="shared" si="502"/>
        <v>2.6665833337499998</v>
      </c>
      <c r="L338" s="12">
        <f t="shared" si="503"/>
        <v>0.10415833200000001</v>
      </c>
      <c r="M338" s="13">
        <f t="shared" si="504"/>
        <v>6.2615547709334154E-2</v>
      </c>
      <c r="N338" s="13">
        <f t="shared" si="505"/>
        <v>0.16696957595533846</v>
      </c>
      <c r="O338" s="13">
        <f t="shared" si="506"/>
        <v>6.5219310066706665E-3</v>
      </c>
      <c r="P338" s="13">
        <f t="shared" si="507"/>
        <v>1.7391272526255361E-2</v>
      </c>
      <c r="Q338" s="13">
        <f t="shared" si="508"/>
        <v>0.22261914424290516</v>
      </c>
      <c r="R338" s="13">
        <f t="shared" si="509"/>
        <v>3.3965672753694879E-4</v>
      </c>
      <c r="S338" s="13">
        <f t="shared" si="510"/>
        <v>1.2075928868597802E-3</v>
      </c>
      <c r="T338" s="13">
        <f t="shared" si="511"/>
        <v>2.3187638735608404E-2</v>
      </c>
      <c r="U338" s="13">
        <f t="shared" si="512"/>
        <v>9.057229688460923E-4</v>
      </c>
      <c r="V338" s="13">
        <f t="shared" si="513"/>
        <v>3.72672385772242E-5</v>
      </c>
      <c r="W338" s="13">
        <f t="shared" si="514"/>
        <v>0.19787749993727269</v>
      </c>
      <c r="X338" s="13">
        <f t="shared" si="515"/>
        <v>2.061059033379643E-2</v>
      </c>
      <c r="Y338" s="13">
        <f t="shared" si="516"/>
        <v>1.0733823553517796E-3</v>
      </c>
      <c r="Z338" s="13">
        <f t="shared" si="517"/>
        <v>1.1792692730942348E-5</v>
      </c>
      <c r="AA338" s="13">
        <f t="shared" si="518"/>
        <v>3.1446197896365639E-5</v>
      </c>
      <c r="AB338" s="13">
        <f t="shared" si="519"/>
        <v>4.1926953610126463E-5</v>
      </c>
      <c r="AC338" s="13">
        <f t="shared" si="520"/>
        <v>6.4692868435620507E-7</v>
      </c>
      <c r="AD338" s="13">
        <f t="shared" si="521"/>
        <v>0.13191421086421204</v>
      </c>
      <c r="AE338" s="13">
        <f t="shared" si="522"/>
        <v>1.3739964170712604E-2</v>
      </c>
      <c r="AF338" s="13">
        <f t="shared" si="523"/>
        <v>7.1556587488059412E-4</v>
      </c>
      <c r="AG338" s="13">
        <f t="shared" si="524"/>
        <v>2.4844049321227788E-5</v>
      </c>
      <c r="AH338" s="13">
        <f t="shared" si="525"/>
        <v>3.0707680116087015E-7</v>
      </c>
      <c r="AI338" s="13">
        <f t="shared" si="526"/>
        <v>8.1884588015683894E-7</v>
      </c>
      <c r="AJ338" s="13">
        <f t="shared" si="527"/>
        <v>1.0917603884680384E-6</v>
      </c>
      <c r="AK338" s="13">
        <f t="shared" si="528"/>
        <v>9.7042335211243226E-7</v>
      </c>
      <c r="AL338" s="13">
        <f t="shared" si="529"/>
        <v>7.1872967442004254E-9</v>
      </c>
      <c r="AM338" s="13">
        <f t="shared" si="530"/>
        <v>7.0352047235058168E-2</v>
      </c>
      <c r="AN338" s="13">
        <f t="shared" si="531"/>
        <v>7.3277518927888701E-3</v>
      </c>
      <c r="AO338" s="13">
        <f t="shared" si="532"/>
        <v>3.8162320723136579E-4</v>
      </c>
      <c r="AP338" s="13">
        <f t="shared" si="533"/>
        <v>1.3249745572569796E-5</v>
      </c>
      <c r="AQ338" s="13">
        <f t="shared" si="534"/>
        <v>3.4501784956581397E-7</v>
      </c>
      <c r="AR338" s="13">
        <f t="shared" si="535"/>
        <v>6.3969214809623835E-9</v>
      </c>
      <c r="AS338" s="13">
        <f t="shared" si="536"/>
        <v>1.7057924208441658E-8</v>
      </c>
      <c r="AT338" s="13">
        <f t="shared" si="537"/>
        <v>2.2743188201300597E-8</v>
      </c>
      <c r="AU338" s="13">
        <f t="shared" si="538"/>
        <v>2.0215535537975934E-8</v>
      </c>
      <c r="AV338" s="13">
        <f t="shared" si="539"/>
        <v>1.3476602537099371E-8</v>
      </c>
      <c r="AW338" s="13">
        <f t="shared" si="540"/>
        <v>5.5451366393011306E-11</v>
      </c>
      <c r="AX338" s="13">
        <f t="shared" si="541"/>
        <v>3.1266599442033138E-2</v>
      </c>
      <c r="AY338" s="13">
        <f t="shared" si="542"/>
        <v>3.2566768451943026E-3</v>
      </c>
      <c r="AZ338" s="13">
        <f t="shared" si="543"/>
        <v>1.6960501402923039E-4</v>
      </c>
      <c r="BA338" s="13">
        <f t="shared" si="544"/>
        <v>5.8885917867070772E-6</v>
      </c>
      <c r="BB338" s="13">
        <f t="shared" si="545"/>
        <v>1.5333647458307733E-7</v>
      </c>
      <c r="BC338" s="13">
        <f t="shared" si="546"/>
        <v>3.194254285466748E-9</v>
      </c>
      <c r="BD338" s="13">
        <f t="shared" si="547"/>
        <v>1.1104877856533509E-10</v>
      </c>
      <c r="BE338" s="13">
        <f t="shared" si="548"/>
        <v>2.9612082215561679E-10</v>
      </c>
      <c r="BF338" s="13">
        <f t="shared" si="549"/>
        <v>3.9481542456825781E-10</v>
      </c>
      <c r="BG338" s="13">
        <f t="shared" si="550"/>
        <v>3.509360770203821E-10</v>
      </c>
      <c r="BH338" s="13">
        <f t="shared" si="551"/>
        <v>2.3395007354853938E-10</v>
      </c>
      <c r="BI338" s="13">
        <f t="shared" si="552"/>
        <v>1.2476947341082432E-10</v>
      </c>
      <c r="BJ338" s="14">
        <f t="shared" si="553"/>
        <v>0.89150636004167239</v>
      </c>
      <c r="BK338" s="14">
        <f t="shared" si="554"/>
        <v>8.4509011322201913E-2</v>
      </c>
      <c r="BL338" s="14">
        <f t="shared" si="555"/>
        <v>7.8439533627947117E-3</v>
      </c>
      <c r="BM338" s="14">
        <f t="shared" si="556"/>
        <v>0.5041573124616161</v>
      </c>
      <c r="BN338" s="14">
        <f t="shared" si="557"/>
        <v>0.4764571281680407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1.4943</v>
      </c>
      <c r="F339" s="10">
        <f>VLOOKUP(B339,home!$B$2:$E$405,3,FALSE)</f>
        <v>1.2776000000000001</v>
      </c>
      <c r="G339" s="10">
        <f>VLOOKUP(C339,away!$B$2:$E$405,4,FALSE)</f>
        <v>0.66920000000000002</v>
      </c>
      <c r="H339" s="10">
        <f>VLOOKUP(A339,away!$A$2:$E$405,3,FALSE)</f>
        <v>1.0455000000000001</v>
      </c>
      <c r="I339" s="10">
        <f>VLOOKUP(C339,away!$B$2:$E$405,3,FALSE)</f>
        <v>1.1477999999999999</v>
      </c>
      <c r="J339" s="10">
        <f>VLOOKUP(B339,home!$B$2:$E$405,4,FALSE)</f>
        <v>0.86950000000000005</v>
      </c>
      <c r="K339" s="12">
        <f t="shared" si="502"/>
        <v>1.2775815514560001</v>
      </c>
      <c r="L339" s="12">
        <f t="shared" si="503"/>
        <v>1.04342165055</v>
      </c>
      <c r="M339" s="13">
        <f t="shared" si="504"/>
        <v>9.8175046781582981E-2</v>
      </c>
      <c r="N339" s="13">
        <f t="shared" si="505"/>
        <v>0.12542662858148018</v>
      </c>
      <c r="O339" s="13">
        <f t="shared" si="506"/>
        <v>0.10243796935566279</v>
      </c>
      <c r="P339" s="13">
        <f t="shared" si="507"/>
        <v>0.13087285981740987</v>
      </c>
      <c r="Q339" s="13">
        <f t="shared" si="508"/>
        <v>8.0121373368511481E-2</v>
      </c>
      <c r="R339" s="13">
        <f t="shared" si="509"/>
        <v>5.3442997532037989E-2</v>
      </c>
      <c r="S339" s="13">
        <f t="shared" si="510"/>
        <v>4.3615220970794746E-2</v>
      </c>
      <c r="T339" s="13">
        <f t="shared" si="511"/>
        <v>8.3600375644505079E-2</v>
      </c>
      <c r="U339" s="13">
        <f t="shared" si="512"/>
        <v>6.8277787701440273E-2</v>
      </c>
      <c r="V339" s="13">
        <f t="shared" si="513"/>
        <v>6.460171439960115E-3</v>
      </c>
      <c r="W339" s="13">
        <f t="shared" si="514"/>
        <v>3.4120529497642785E-2</v>
      </c>
      <c r="X339" s="13">
        <f t="shared" si="515"/>
        <v>3.5602099206070402E-2</v>
      </c>
      <c r="Y339" s="13">
        <f t="shared" si="516"/>
        <v>1.8574000558321407E-2</v>
      </c>
      <c r="Z339" s="13">
        <f t="shared" si="517"/>
        <v>1.8587860231739552E-2</v>
      </c>
      <c r="AA339" s="13">
        <f t="shared" si="518"/>
        <v>2.3747507313113102E-2</v>
      </c>
      <c r="AB339" s="13">
        <f t="shared" si="519"/>
        <v>1.5169688618149877E-2</v>
      </c>
      <c r="AC339" s="13">
        <f t="shared" si="520"/>
        <v>5.3823574508913435E-4</v>
      </c>
      <c r="AD339" s="13">
        <f t="shared" si="521"/>
        <v>1.0897939753024673E-2</v>
      </c>
      <c r="AE339" s="13">
        <f t="shared" si="522"/>
        <v>1.1371146284695464E-2</v>
      </c>
      <c r="AF339" s="13">
        <f t="shared" si="523"/>
        <v>5.9324501125112205E-3</v>
      </c>
      <c r="AG339" s="13">
        <f t="shared" si="524"/>
        <v>2.0633489627339971E-3</v>
      </c>
      <c r="AH339" s="13">
        <f t="shared" si="525"/>
        <v>4.8487439507985969E-3</v>
      </c>
      <c r="AI339" s="13">
        <f t="shared" si="526"/>
        <v>6.194665819274167E-3</v>
      </c>
      <c r="AJ339" s="13">
        <f t="shared" si="527"/>
        <v>3.957095384069873E-3</v>
      </c>
      <c r="AK339" s="13">
        <f t="shared" si="528"/>
        <v>1.6851706866797885E-3</v>
      </c>
      <c r="AL339" s="13">
        <f t="shared" si="529"/>
        <v>2.8699940982960064E-5</v>
      </c>
      <c r="AM339" s="13">
        <f t="shared" si="530"/>
        <v>2.784601355468653E-3</v>
      </c>
      <c r="AN339" s="13">
        <f t="shared" si="531"/>
        <v>2.9055133424468692E-3</v>
      </c>
      <c r="AO339" s="13">
        <f t="shared" si="532"/>
        <v>1.5158377637354797E-3</v>
      </c>
      <c r="AP339" s="13">
        <f t="shared" si="533"/>
        <v>5.2721931380096513E-4</v>
      </c>
      <c r="AQ339" s="13">
        <f t="shared" si="534"/>
        <v>1.3752801165201035E-4</v>
      </c>
      <c r="AR339" s="13">
        <f t="shared" si="535"/>
        <v>1.0118568832473203E-3</v>
      </c>
      <c r="AS339" s="13">
        <f t="shared" si="536"/>
        <v>1.2927296867505443E-3</v>
      </c>
      <c r="AT339" s="13">
        <f t="shared" si="537"/>
        <v>8.2578379940599492E-4</v>
      </c>
      <c r="AU339" s="13">
        <f t="shared" si="538"/>
        <v>3.5166871587078043E-4</v>
      </c>
      <c r="AV339" s="13">
        <f t="shared" si="539"/>
        <v>1.1232136590518276E-4</v>
      </c>
      <c r="AW339" s="13">
        <f t="shared" si="540"/>
        <v>1.062739881512979E-6</v>
      </c>
      <c r="AX339" s="13">
        <f t="shared" si="541"/>
        <v>5.9292588665101997E-4</v>
      </c>
      <c r="AY339" s="13">
        <f t="shared" si="542"/>
        <v>6.1867170730322955E-4</v>
      </c>
      <c r="AZ339" s="13">
        <f t="shared" si="543"/>
        <v>3.2276772699146107E-4</v>
      </c>
      <c r="BA339" s="13">
        <f t="shared" si="544"/>
        <v>1.1226094481390071E-4</v>
      </c>
      <c r="BB339" s="13">
        <f t="shared" si="545"/>
        <v>2.9283875082505686E-5</v>
      </c>
      <c r="BC339" s="13">
        <f t="shared" si="546"/>
        <v>6.1110858546176221E-6</v>
      </c>
      <c r="BD339" s="13">
        <f t="shared" si="547"/>
        <v>1.7596556320638288E-4</v>
      </c>
      <c r="BE339" s="13">
        <f t="shared" si="548"/>
        <v>2.2481035724403948E-4</v>
      </c>
      <c r="BF339" s="13">
        <f t="shared" si="549"/>
        <v>1.4360678249560884E-4</v>
      </c>
      <c r="BG339" s="13">
        <f t="shared" si="550"/>
        <v>6.1156458660114766E-5</v>
      </c>
      <c r="BH339" s="13">
        <f t="shared" si="551"/>
        <v>1.9533090834136041E-5</v>
      </c>
      <c r="BI339" s="13">
        <f t="shared" si="552"/>
        <v>4.9910232985212943E-6</v>
      </c>
      <c r="BJ339" s="14">
        <f t="shared" si="553"/>
        <v>0.41726261298329742</v>
      </c>
      <c r="BK339" s="14">
        <f t="shared" si="554"/>
        <v>0.28030890640312311</v>
      </c>
      <c r="BL339" s="14">
        <f t="shared" si="555"/>
        <v>0.28398605008814504</v>
      </c>
      <c r="BM339" s="14">
        <f t="shared" si="556"/>
        <v>0.40905094530219804</v>
      </c>
      <c r="BN339" s="14">
        <f t="shared" si="557"/>
        <v>0.59047687543668526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1.4943</v>
      </c>
      <c r="F340" s="10">
        <f>VLOOKUP(B340,home!$B$2:$E$405,3,FALSE)</f>
        <v>0.66920000000000002</v>
      </c>
      <c r="G340" s="10">
        <f>VLOOKUP(C340,away!$B$2:$E$405,4,FALSE)</f>
        <v>1.3942000000000001</v>
      </c>
      <c r="H340" s="10">
        <f>VLOOKUP(A340,away!$A$2:$E$405,3,FALSE)</f>
        <v>1.0455000000000001</v>
      </c>
      <c r="I340" s="10">
        <f>VLOOKUP(C340,away!$B$2:$E$405,3,FALSE)</f>
        <v>1.0362</v>
      </c>
      <c r="J340" s="10">
        <f>VLOOKUP(B340,home!$B$2:$E$405,4,FALSE)</f>
        <v>1.0434000000000001</v>
      </c>
      <c r="K340" s="12">
        <f t="shared" si="502"/>
        <v>1.3941798677520001</v>
      </c>
      <c r="L340" s="12">
        <f t="shared" si="503"/>
        <v>1.1303643641400003</v>
      </c>
      <c r="M340" s="13">
        <f t="shared" si="504"/>
        <v>8.0094809128771594E-2</v>
      </c>
      <c r="N340" s="13">
        <f t="shared" si="505"/>
        <v>0.11166657039877249</v>
      </c>
      <c r="O340" s="13">
        <f t="shared" si="506"/>
        <v>9.0536317991758597E-2</v>
      </c>
      <c r="P340" s="13">
        <f t="shared" si="507"/>
        <v>0.12622391184450305</v>
      </c>
      <c r="Q340" s="13">
        <f t="shared" si="508"/>
        <v>7.7841642175440026E-2</v>
      </c>
      <c r="R340" s="13">
        <f t="shared" si="509"/>
        <v>5.116951375916555E-2</v>
      </c>
      <c r="S340" s="13">
        <f t="shared" si="510"/>
        <v>4.9730051468484082E-2</v>
      </c>
      <c r="T340" s="13">
        <f t="shared" si="511"/>
        <v>8.7989418361254693E-2</v>
      </c>
      <c r="U340" s="13">
        <f t="shared" si="512"/>
        <v>7.133950592568758E-2</v>
      </c>
      <c r="V340" s="13">
        <f t="shared" si="513"/>
        <v>8.7079046290538444E-3</v>
      </c>
      <c r="W340" s="13">
        <f t="shared" si="514"/>
        <v>3.6175083464584486E-2</v>
      </c>
      <c r="X340" s="13">
        <f t="shared" si="515"/>
        <v>4.0891025218156483E-2</v>
      </c>
      <c r="Y340" s="13">
        <f t="shared" si="516"/>
        <v>2.3110878859877091E-2</v>
      </c>
      <c r="Z340" s="13">
        <f t="shared" si="517"/>
        <v>1.9280064961244046E-2</v>
      </c>
      <c r="AA340" s="13">
        <f t="shared" si="518"/>
        <v>2.6879878417917197E-2</v>
      </c>
      <c r="AB340" s="13">
        <f t="shared" si="519"/>
        <v>1.8737692668940823E-2</v>
      </c>
      <c r="AC340" s="13">
        <f t="shared" si="520"/>
        <v>8.5769118358289384E-4</v>
      </c>
      <c r="AD340" s="13">
        <f t="shared" si="521"/>
        <v>1.2608643270142996E-2</v>
      </c>
      <c r="AE340" s="13">
        <f t="shared" si="522"/>
        <v>1.4252361032723282E-2</v>
      </c>
      <c r="AF340" s="13">
        <f t="shared" si="523"/>
        <v>8.0551805081239877E-3</v>
      </c>
      <c r="AG340" s="13">
        <f t="shared" si="524"/>
        <v>3.0350963310328306E-3</v>
      </c>
      <c r="AH340" s="13">
        <f t="shared" si="525"/>
        <v>5.4483745926236348E-3</v>
      </c>
      <c r="AI340" s="13">
        <f t="shared" si="526"/>
        <v>7.5960141690073774E-3</v>
      </c>
      <c r="AJ340" s="13">
        <f t="shared" si="527"/>
        <v>5.2951050147945124E-3</v>
      </c>
      <c r="AK340" s="13">
        <f t="shared" si="528"/>
        <v>2.4607762697530546E-3</v>
      </c>
      <c r="AL340" s="13">
        <f t="shared" si="529"/>
        <v>5.4066493209225997E-5</v>
      </c>
      <c r="AM340" s="13">
        <f t="shared" si="530"/>
        <v>3.5157433213800185E-3</v>
      </c>
      <c r="AN340" s="13">
        <f t="shared" si="531"/>
        <v>3.9740709639511772E-3</v>
      </c>
      <c r="AO340" s="13">
        <f t="shared" si="532"/>
        <v>2.246074099106956E-3</v>
      </c>
      <c r="AP340" s="13">
        <f t="shared" si="533"/>
        <v>8.4629404028278572E-4</v>
      </c>
      <c r="AQ340" s="13">
        <f t="shared" si="534"/>
        <v>2.3915515617993084E-4</v>
      </c>
      <c r="AR340" s="13">
        <f t="shared" si="535"/>
        <v>1.2317296963975095E-3</v>
      </c>
      <c r="AS340" s="13">
        <f t="shared" si="536"/>
        <v>1.7172527452296912E-3</v>
      </c>
      <c r="AT340" s="13">
        <f t="shared" si="537"/>
        <v>1.1970796026205452E-3</v>
      </c>
      <c r="AU340" s="13">
        <f t="shared" si="538"/>
        <v>5.5631476069004267E-4</v>
      </c>
      <c r="AV340" s="13">
        <f t="shared" si="539"/>
        <v>1.939007098718324E-4</v>
      </c>
      <c r="AW340" s="13">
        <f t="shared" si="540"/>
        <v>2.3668076574970733E-6</v>
      </c>
      <c r="AX340" s="13">
        <f t="shared" si="541"/>
        <v>8.1692975980859461E-4</v>
      </c>
      <c r="AY340" s="13">
        <f t="shared" si="542"/>
        <v>9.2342828849308512E-4</v>
      </c>
      <c r="AZ340" s="13">
        <f t="shared" si="543"/>
        <v>5.2190521507568764E-4</v>
      </c>
      <c r="BA340" s="13">
        <f t="shared" si="544"/>
        <v>1.9664768552679317E-4</v>
      </c>
      <c r="BB340" s="13">
        <f t="shared" si="545"/>
        <v>5.55708840025241E-5</v>
      </c>
      <c r="BC340" s="13">
        <f t="shared" si="546"/>
        <v>1.2563069392042175E-5</v>
      </c>
      <c r="BD340" s="13">
        <f t="shared" si="547"/>
        <v>2.3205055917678753E-4</v>
      </c>
      <c r="BE340" s="13">
        <f t="shared" si="548"/>
        <v>3.2352021790487139E-4</v>
      </c>
      <c r="BF340" s="13">
        <f t="shared" si="549"/>
        <v>2.2552268730685596E-4</v>
      </c>
      <c r="BG340" s="13">
        <f t="shared" si="550"/>
        <v>1.0480639678818267E-4</v>
      </c>
      <c r="BH340" s="13">
        <f t="shared" si="551"/>
        <v>3.6529742103428054E-5</v>
      </c>
      <c r="BI340" s="13">
        <f t="shared" si="552"/>
        <v>1.018580620295439E-5</v>
      </c>
      <c r="BJ340" s="14">
        <f t="shared" si="553"/>
        <v>0.4289742821033079</v>
      </c>
      <c r="BK340" s="14">
        <f t="shared" si="554"/>
        <v>0.26659186303609778</v>
      </c>
      <c r="BL340" s="14">
        <f t="shared" si="555"/>
        <v>0.28529207173394117</v>
      </c>
      <c r="BM340" s="14">
        <f t="shared" si="556"/>
        <v>0.46168445505534406</v>
      </c>
      <c r="BN340" s="14">
        <f t="shared" si="557"/>
        <v>0.53753276529841132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1.6236999999999999</v>
      </c>
      <c r="F341" s="10">
        <f>VLOOKUP(B341,home!$B$2:$E$405,3,FALSE)</f>
        <v>0.83579999999999999</v>
      </c>
      <c r="G341" s="10">
        <f>VLOOKUP(C341,away!$B$2:$E$405,4,FALSE)</f>
        <v>0.87980000000000003</v>
      </c>
      <c r="H341" s="10">
        <f>VLOOKUP(A341,away!$A$2:$E$405,3,FALSE)</f>
        <v>1.1289</v>
      </c>
      <c r="I341" s="10">
        <f>VLOOKUP(C341,away!$B$2:$E$405,3,FALSE)</f>
        <v>0.82250000000000001</v>
      </c>
      <c r="J341" s="10">
        <f>VLOOKUP(B341,home!$B$2:$E$405,4,FALSE)</f>
        <v>1.3919999999999999</v>
      </c>
      <c r="K341" s="12">
        <f t="shared" si="502"/>
        <v>1.1939664271079999</v>
      </c>
      <c r="L341" s="12">
        <f t="shared" si="503"/>
        <v>1.292500188</v>
      </c>
      <c r="M341" s="13">
        <f t="shared" si="504"/>
        <v>8.3203437566121086E-2</v>
      </c>
      <c r="N341" s="13">
        <f t="shared" si="505"/>
        <v>9.9342111073925127E-2</v>
      </c>
      <c r="O341" s="13">
        <f t="shared" si="506"/>
        <v>0.10754045869645777</v>
      </c>
      <c r="P341" s="13">
        <f t="shared" si="507"/>
        <v>0.12839969723936512</v>
      </c>
      <c r="Q341" s="13">
        <f t="shared" si="508"/>
        <v>5.9305572710150245E-2</v>
      </c>
      <c r="R341" s="13">
        <f t="shared" si="509"/>
        <v>6.9498031541388977E-2</v>
      </c>
      <c r="S341" s="13">
        <f t="shared" si="510"/>
        <v>4.9536661986047649E-2</v>
      </c>
      <c r="T341" s="13">
        <f t="shared" si="511"/>
        <v>7.6652463877316862E-2</v>
      </c>
      <c r="U341" s="13">
        <f t="shared" si="512"/>
        <v>8.2978316410511274E-2</v>
      </c>
      <c r="V341" s="13">
        <f t="shared" si="513"/>
        <v>8.4938963892669771E-3</v>
      </c>
      <c r="W341" s="13">
        <f t="shared" si="514"/>
        <v>2.3602954252110609E-2</v>
      </c>
      <c r="X341" s="13">
        <f t="shared" si="515"/>
        <v>3.0506822808208361E-2</v>
      </c>
      <c r="Y341" s="13">
        <f t="shared" si="516"/>
        <v>1.9715037107446005E-2</v>
      </c>
      <c r="Z341" s="13">
        <f t="shared" si="517"/>
        <v>2.9942072944291718E-2</v>
      </c>
      <c r="AA341" s="13">
        <f t="shared" si="518"/>
        <v>3.5749829853503091E-2</v>
      </c>
      <c r="AB341" s="13">
        <f t="shared" si="519"/>
        <v>2.1342048309953007E-2</v>
      </c>
      <c r="AC341" s="13">
        <f t="shared" si="520"/>
        <v>8.1923727903197678E-4</v>
      </c>
      <c r="AD341" s="13">
        <f t="shared" si="521"/>
        <v>7.0452837393965139E-3</v>
      </c>
      <c r="AE341" s="13">
        <f t="shared" si="522"/>
        <v>9.1060305576833381E-3</v>
      </c>
      <c r="AF341" s="13">
        <f t="shared" si="523"/>
        <v>5.8847731038697317E-3</v>
      </c>
      <c r="AG341" s="13">
        <f t="shared" si="524"/>
        <v>2.5353567810296562E-3</v>
      </c>
      <c r="AH341" s="13">
        <f t="shared" si="525"/>
        <v>9.675033727401694E-3</v>
      </c>
      <c r="AI341" s="13">
        <f t="shared" si="526"/>
        <v>1.1551665451655195E-2</v>
      </c>
      <c r="AJ341" s="13">
        <f t="shared" si="527"/>
        <v>6.8961503632298388E-3</v>
      </c>
      <c r="AK341" s="13">
        <f t="shared" si="528"/>
        <v>2.7445906699950233E-3</v>
      </c>
      <c r="AL341" s="13">
        <f t="shared" si="529"/>
        <v>5.0569938777499893E-5</v>
      </c>
      <c r="AM341" s="13">
        <f t="shared" si="530"/>
        <v>1.6823664508578689E-3</v>
      </c>
      <c r="AN341" s="13">
        <f t="shared" si="531"/>
        <v>2.1744589540186885E-3</v>
      </c>
      <c r="AO341" s="13">
        <f t="shared" si="532"/>
        <v>1.4052443034337195E-3</v>
      </c>
      <c r="AP341" s="13">
        <f t="shared" si="533"/>
        <v>6.0542617545800365E-4</v>
      </c>
      <c r="AQ341" s="13">
        <f t="shared" si="534"/>
        <v>1.9562836139989777E-4</v>
      </c>
      <c r="AR341" s="13">
        <f t="shared" si="535"/>
        <v>2.5009965823146025E-3</v>
      </c>
      <c r="AS341" s="13">
        <f t="shared" si="536"/>
        <v>2.9861059535954844E-3</v>
      </c>
      <c r="AT341" s="13">
        <f t="shared" si="537"/>
        <v>1.7826551281901644E-3</v>
      </c>
      <c r="AU341" s="13">
        <f t="shared" si="538"/>
        <v>7.0947679139032166E-4</v>
      </c>
      <c r="AV341" s="13">
        <f t="shared" si="539"/>
        <v>2.1177286743308737E-4</v>
      </c>
      <c r="AW341" s="13">
        <f t="shared" si="540"/>
        <v>2.1677672816783697E-6</v>
      </c>
      <c r="AX341" s="13">
        <f t="shared" si="541"/>
        <v>3.3478151006952268E-4</v>
      </c>
      <c r="AY341" s="13">
        <f t="shared" si="542"/>
        <v>4.3270516470378194E-4</v>
      </c>
      <c r="AZ341" s="13">
        <f t="shared" si="543"/>
        <v>2.7963575336410469E-4</v>
      </c>
      <c r="BA341" s="13">
        <f t="shared" si="544"/>
        <v>1.2047642126487561E-4</v>
      </c>
      <c r="BB341" s="13">
        <f t="shared" si="545"/>
        <v>3.892894928360475E-5</v>
      </c>
      <c r="BC341" s="13">
        <f t="shared" si="546"/>
        <v>1.0063134853540307E-5</v>
      </c>
      <c r="BD341" s="13">
        <f t="shared" si="547"/>
        <v>5.387564254714977E-4</v>
      </c>
      <c r="BE341" s="13">
        <f t="shared" si="548"/>
        <v>6.4325708440168155E-4</v>
      </c>
      <c r="BF341" s="13">
        <f t="shared" si="549"/>
        <v>3.8401368138749254E-4</v>
      </c>
      <c r="BG341" s="13">
        <f t="shared" si="550"/>
        <v>1.5283314770893818E-4</v>
      </c>
      <c r="BH341" s="13">
        <f t="shared" si="551"/>
        <v>4.5619411828427492E-5</v>
      </c>
      <c r="BI341" s="13">
        <f t="shared" si="552"/>
        <v>1.08936092295112E-5</v>
      </c>
      <c r="BJ341" s="14">
        <f t="shared" si="553"/>
        <v>0.34097612118984405</v>
      </c>
      <c r="BK341" s="14">
        <f t="shared" si="554"/>
        <v>0.2709362055633141</v>
      </c>
      <c r="BL341" s="14">
        <f t="shared" si="555"/>
        <v>0.35794250570704711</v>
      </c>
      <c r="BM341" s="14">
        <f t="shared" si="556"/>
        <v>0.45207705917966656</v>
      </c>
      <c r="BN341" s="14">
        <f t="shared" si="557"/>
        <v>0.54728930882740834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1.6236999999999999</v>
      </c>
      <c r="F342" s="10">
        <f>VLOOKUP(B342,home!$B$2:$E$405,3,FALSE)</f>
        <v>1.3265</v>
      </c>
      <c r="G342" s="10">
        <f>VLOOKUP(C342,away!$B$2:$E$405,4,FALSE)</f>
        <v>0.79179999999999995</v>
      </c>
      <c r="H342" s="10">
        <f>VLOOKUP(A342,away!$A$2:$E$405,3,FALSE)</f>
        <v>1.1289</v>
      </c>
      <c r="I342" s="10">
        <f>VLOOKUP(C342,away!$B$2:$E$405,3,FALSE)</f>
        <v>0.94910000000000005</v>
      </c>
      <c r="J342" s="10">
        <f>VLOOKUP(B342,home!$B$2:$E$405,4,FALSE)</f>
        <v>0.74950000000000006</v>
      </c>
      <c r="K342" s="12">
        <f t="shared" si="502"/>
        <v>1.70540896799</v>
      </c>
      <c r="L342" s="12">
        <f t="shared" si="503"/>
        <v>0.80304352300500015</v>
      </c>
      <c r="M342" s="13">
        <f t="shared" si="504"/>
        <v>8.1394099933097319E-2</v>
      </c>
      <c r="N342" s="13">
        <f t="shared" si="505"/>
        <v>0.13881022796737838</v>
      </c>
      <c r="O342" s="13">
        <f t="shared" si="506"/>
        <v>6.5363004762095514E-2</v>
      </c>
      <c r="P342" s="13">
        <f t="shared" si="507"/>
        <v>0.11147065449605073</v>
      </c>
      <c r="Q342" s="13">
        <f t="shared" si="508"/>
        <v>0.11836410381215175</v>
      </c>
      <c r="R342" s="13">
        <f t="shared" si="509"/>
        <v>2.6244668809172887E-2</v>
      </c>
      <c r="S342" s="13">
        <f t="shared" si="510"/>
        <v>3.8165256523480677E-2</v>
      </c>
      <c r="T342" s="13">
        <f t="shared" si="511"/>
        <v>9.5051526922639906E-2</v>
      </c>
      <c r="U342" s="13">
        <f t="shared" si="512"/>
        <v>4.4757893549090863E-2</v>
      </c>
      <c r="V342" s="13">
        <f t="shared" si="513"/>
        <v>5.8075546114234209E-3</v>
      </c>
      <c r="W342" s="13">
        <f t="shared" si="514"/>
        <v>6.7286401376447633E-2</v>
      </c>
      <c r="X342" s="13">
        <f t="shared" si="515"/>
        <v>5.4033908811670993E-2</v>
      </c>
      <c r="Y342" s="13">
        <f t="shared" si="516"/>
        <v>2.1695790246927592E-2</v>
      </c>
      <c r="Z342" s="13">
        <f t="shared" si="517"/>
        <v>7.0252037668725479E-3</v>
      </c>
      <c r="AA342" s="13">
        <f t="shared" si="518"/>
        <v>1.1980845505981568E-2</v>
      </c>
      <c r="AB342" s="13">
        <f t="shared" si="519"/>
        <v>1.0216120685001832E-2</v>
      </c>
      <c r="AC342" s="13">
        <f t="shared" si="520"/>
        <v>4.970967752031786E-4</v>
      </c>
      <c r="AD342" s="13">
        <f t="shared" si="521"/>
        <v>2.868770808279214E-2</v>
      </c>
      <c r="AE342" s="13">
        <f t="shared" si="522"/>
        <v>2.3037478165744418E-2</v>
      </c>
      <c r="AF342" s="13">
        <f t="shared" si="523"/>
        <v>9.2500488136850814E-3</v>
      </c>
      <c r="AG342" s="13">
        <f t="shared" si="524"/>
        <v>2.4760639291032975E-3</v>
      </c>
      <c r="AH342" s="13">
        <f t="shared" si="525"/>
        <v>1.4103860956943318E-3</v>
      </c>
      <c r="AI342" s="13">
        <f t="shared" si="526"/>
        <v>2.405285095925515E-3</v>
      </c>
      <c r="AJ342" s="13">
        <f t="shared" si="527"/>
        <v>2.0509973865820313E-3</v>
      </c>
      <c r="AK342" s="13">
        <f t="shared" si="528"/>
        <v>1.1659297788003493E-3</v>
      </c>
      <c r="AL342" s="13">
        <f t="shared" si="529"/>
        <v>2.7231311815141718E-5</v>
      </c>
      <c r="AM342" s="13">
        <f t="shared" si="530"/>
        <v>9.7848549270945703E-3</v>
      </c>
      <c r="AN342" s="13">
        <f t="shared" si="531"/>
        <v>7.857664372746858E-3</v>
      </c>
      <c r="AO342" s="13">
        <f t="shared" si="532"/>
        <v>3.1550232402407551E-3</v>
      </c>
      <c r="AP342" s="13">
        <f t="shared" si="533"/>
        <v>8.4454032600186251E-4</v>
      </c>
      <c r="AQ342" s="13">
        <f t="shared" si="534"/>
        <v>1.6955065967808172E-4</v>
      </c>
      <c r="AR342" s="13">
        <f t="shared" si="535"/>
        <v>2.2652028381672874E-4</v>
      </c>
      <c r="AS342" s="13">
        <f t="shared" si="536"/>
        <v>3.8630972345268913E-4</v>
      </c>
      <c r="AT342" s="13">
        <f t="shared" si="537"/>
        <v>3.2940803339897657E-4</v>
      </c>
      <c r="AU342" s="13">
        <f t="shared" si="538"/>
        <v>1.8725847142885466E-4</v>
      </c>
      <c r="AV342" s="13">
        <f t="shared" si="539"/>
        <v>7.9838069126717036E-5</v>
      </c>
      <c r="AW342" s="13">
        <f t="shared" si="540"/>
        <v>1.0359378195836131E-6</v>
      </c>
      <c r="AX342" s="13">
        <f t="shared" si="541"/>
        <v>2.7811965571913708E-3</v>
      </c>
      <c r="AY342" s="13">
        <f t="shared" si="542"/>
        <v>2.2334218814563356E-3</v>
      </c>
      <c r="AZ342" s="13">
        <f t="shared" si="543"/>
        <v>8.9676748802057569E-4</v>
      </c>
      <c r="BA342" s="13">
        <f t="shared" si="544"/>
        <v>2.4004777429879586E-4</v>
      </c>
      <c r="BB342" s="13">
        <f t="shared" si="545"/>
        <v>4.8192202590603529E-5</v>
      </c>
      <c r="BC342" s="13">
        <f t="shared" si="546"/>
        <v>7.7400872299457927E-6</v>
      </c>
      <c r="BD342" s="13">
        <f t="shared" si="547"/>
        <v>3.0317607791379713E-5</v>
      </c>
      <c r="BE342" s="13">
        <f t="shared" si="548"/>
        <v>5.1703920215422447E-5</v>
      </c>
      <c r="BF342" s="13">
        <f t="shared" si="549"/>
        <v>4.4088164607810464E-5</v>
      </c>
      <c r="BG342" s="13">
        <f t="shared" si="550"/>
        <v>2.5062783768126424E-5</v>
      </c>
      <c r="BH342" s="13">
        <f t="shared" si="551"/>
        <v>1.0685574050239261E-5</v>
      </c>
      <c r="BI342" s="13">
        <f t="shared" si="552"/>
        <v>3.6446547626798469E-6</v>
      </c>
      <c r="BJ342" s="14">
        <f t="shared" si="553"/>
        <v>0.58671225764509083</v>
      </c>
      <c r="BK342" s="14">
        <f t="shared" si="554"/>
        <v>0.23959531553252683</v>
      </c>
      <c r="BL342" s="14">
        <f t="shared" si="555"/>
        <v>0.16696996895476451</v>
      </c>
      <c r="BM342" s="14">
        <f t="shared" si="556"/>
        <v>0.45642360017567157</v>
      </c>
      <c r="BN342" s="14">
        <f t="shared" si="557"/>
        <v>0.54164675977994658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1.6236999999999999</v>
      </c>
      <c r="F343" s="10">
        <f>VLOOKUP(B343,home!$B$2:$E$405,3,FALSE)</f>
        <v>0.96779999999999999</v>
      </c>
      <c r="G343" s="10">
        <f>VLOOKUP(C343,away!$B$2:$E$405,4,FALSE)</f>
        <v>1.0558000000000001</v>
      </c>
      <c r="H343" s="10">
        <f>VLOOKUP(A343,away!$A$2:$E$405,3,FALSE)</f>
        <v>1.1289</v>
      </c>
      <c r="I343" s="10">
        <f>VLOOKUP(C343,away!$B$2:$E$405,3,FALSE)</f>
        <v>0.94910000000000005</v>
      </c>
      <c r="J343" s="10">
        <f>VLOOKUP(B343,home!$B$2:$E$405,4,FALSE)</f>
        <v>1.0124</v>
      </c>
      <c r="K343" s="12">
        <f t="shared" si="502"/>
        <v>1.659101920788</v>
      </c>
      <c r="L343" s="12">
        <f t="shared" si="503"/>
        <v>1.084724833476</v>
      </c>
      <c r="M343" s="13">
        <f t="shared" si="504"/>
        <v>6.4323724226001466E-2</v>
      </c>
      <c r="N343" s="13">
        <f t="shared" si="505"/>
        <v>0.10671961441559663</v>
      </c>
      <c r="O343" s="13">
        <f t="shared" si="506"/>
        <v>6.9773541049605592E-2</v>
      </c>
      <c r="P343" s="13">
        <f t="shared" si="507"/>
        <v>0.11576141597558098</v>
      </c>
      <c r="Q343" s="13">
        <f t="shared" si="508"/>
        <v>8.852935863133557E-2</v>
      </c>
      <c r="R343" s="13">
        <f t="shared" si="509"/>
        <v>3.7842546348032129E-2</v>
      </c>
      <c r="S343" s="13">
        <f t="shared" si="510"/>
        <v>5.2083059516221844E-2</v>
      </c>
      <c r="T343" s="13">
        <f t="shared" si="511"/>
        <v>9.6029993799112562E-2</v>
      </c>
      <c r="U343" s="13">
        <f t="shared" si="512"/>
        <v>6.2784641333529026E-2</v>
      </c>
      <c r="V343" s="13">
        <f t="shared" si="513"/>
        <v>1.0414696720873711E-2</v>
      </c>
      <c r="W343" s="13">
        <f t="shared" si="514"/>
        <v>4.895974298379286E-2</v>
      </c>
      <c r="X343" s="13">
        <f t="shared" si="515"/>
        <v>5.3107849055122475E-2</v>
      </c>
      <c r="Y343" s="13">
        <f t="shared" si="516"/>
        <v>2.8803701361293132E-2</v>
      </c>
      <c r="Z343" s="13">
        <f t="shared" si="517"/>
        <v>1.3682916595225659E-2</v>
      </c>
      <c r="AA343" s="13">
        <f t="shared" si="518"/>
        <v>2.270135320512089E-2</v>
      </c>
      <c r="AB343" s="13">
        <f t="shared" si="519"/>
        <v>1.8831929353551449E-2</v>
      </c>
      <c r="AC343" s="13">
        <f t="shared" si="520"/>
        <v>1.1714379626953746E-3</v>
      </c>
      <c r="AD343" s="13">
        <f t="shared" si="521"/>
        <v>2.0307300906424377E-2</v>
      </c>
      <c r="AE343" s="13">
        <f t="shared" si="522"/>
        <v>2.2027833594068208E-2</v>
      </c>
      <c r="AF343" s="13">
        <f t="shared" si="523"/>
        <v>1.1947069063581336E-2</v>
      </c>
      <c r="AG343" s="13">
        <f t="shared" si="524"/>
        <v>4.3197608335065127E-3</v>
      </c>
      <c r="AH343" s="13">
        <f t="shared" si="525"/>
        <v>3.7105498563055365E-3</v>
      </c>
      <c r="AI343" s="13">
        <f t="shared" si="526"/>
        <v>6.1561803937761521E-3</v>
      </c>
      <c r="AJ343" s="13">
        <f t="shared" si="527"/>
        <v>5.1068653580157216E-3</v>
      </c>
      <c r="AK343" s="13">
        <f t="shared" si="528"/>
        <v>2.8242700415631941E-3</v>
      </c>
      <c r="AL343" s="13">
        <f t="shared" si="529"/>
        <v>8.4328026040724898E-5</v>
      </c>
      <c r="AM343" s="13">
        <f t="shared" si="530"/>
        <v>6.7383763879737173E-3</v>
      </c>
      <c r="AN343" s="13">
        <f t="shared" si="531"/>
        <v>7.3092842053434012E-3</v>
      </c>
      <c r="AO343" s="13">
        <f t="shared" si="532"/>
        <v>3.9642810462349387E-3</v>
      </c>
      <c r="AP343" s="13">
        <f t="shared" si="533"/>
        <v>1.4333846992430857E-3</v>
      </c>
      <c r="AQ343" s="13">
        <f t="shared" si="534"/>
        <v>3.8870699479837557E-4</v>
      </c>
      <c r="AR343" s="13">
        <f t="shared" si="535"/>
        <v>8.0498511499708404E-4</v>
      </c>
      <c r="AS343" s="13">
        <f t="shared" si="536"/>
        <v>1.3355523504974111E-3</v>
      </c>
      <c r="AT343" s="13">
        <f t="shared" si="537"/>
        <v>1.1079087350115919E-3</v>
      </c>
      <c r="AU343" s="13">
        <f t="shared" si="538"/>
        <v>6.1271117010517847E-4</v>
      </c>
      <c r="AV343" s="13">
        <f t="shared" si="539"/>
        <v>2.5413756980244105E-4</v>
      </c>
      <c r="AW343" s="13">
        <f t="shared" si="540"/>
        <v>4.215626080926314E-6</v>
      </c>
      <c r="AX343" s="13">
        <f t="shared" si="541"/>
        <v>1.8632755347132814E-3</v>
      </c>
      <c r="AY343" s="13">
        <f t="shared" si="542"/>
        <v>2.0211412441117692E-3</v>
      </c>
      <c r="AZ343" s="13">
        <f t="shared" si="543"/>
        <v>1.096191049725307E-3</v>
      </c>
      <c r="BA343" s="13">
        <f t="shared" si="544"/>
        <v>3.9635521795705516E-4</v>
      </c>
      <c r="BB343" s="13">
        <f t="shared" si="545"/>
        <v>1.0748408694895257E-4</v>
      </c>
      <c r="BC343" s="13">
        <f t="shared" si="546"/>
        <v>2.3318131663404503E-5</v>
      </c>
      <c r="BD343" s="13">
        <f t="shared" si="547"/>
        <v>1.4553122413597837E-4</v>
      </c>
      <c r="BE343" s="13">
        <f t="shared" si="548"/>
        <v>2.4145113349863066E-4</v>
      </c>
      <c r="BF343" s="13">
        <f t="shared" si="549"/>
        <v>2.0029601968200901E-4</v>
      </c>
      <c r="BG343" s="13">
        <f t="shared" si="550"/>
        <v>1.1077050366020409E-4</v>
      </c>
      <c r="BH343" s="13">
        <f t="shared" si="551"/>
        <v>4.5944888847324681E-5</v>
      </c>
      <c r="BI343" s="13">
        <f t="shared" si="552"/>
        <v>1.5245450667397512E-5</v>
      </c>
      <c r="BJ343" s="14">
        <f t="shared" si="553"/>
        <v>0.50609402324254693</v>
      </c>
      <c r="BK343" s="14">
        <f t="shared" si="554"/>
        <v>0.24585980367152585</v>
      </c>
      <c r="BL343" s="14">
        <f t="shared" si="555"/>
        <v>0.23460641110040492</v>
      </c>
      <c r="BM343" s="14">
        <f t="shared" si="556"/>
        <v>0.51527602834552011</v>
      </c>
      <c r="BN343" s="14">
        <f t="shared" si="557"/>
        <v>0.48295020064615241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1.2513000000000001</v>
      </c>
      <c r="F344" s="10">
        <f>VLOOKUP(B344,home!$B$2:$E$405,3,FALSE)</f>
        <v>1.1988000000000001</v>
      </c>
      <c r="G344" s="10">
        <f>VLOOKUP(C344,away!$B$2:$E$405,4,FALSE)</f>
        <v>0.999</v>
      </c>
      <c r="H344" s="10">
        <f>VLOOKUP(A344,away!$A$2:$E$405,3,FALSE)</f>
        <v>0.94869999999999999</v>
      </c>
      <c r="I344" s="10">
        <f>VLOOKUP(C344,away!$B$2:$E$405,3,FALSE)</f>
        <v>1.7129000000000001</v>
      </c>
      <c r="J344" s="10">
        <f>VLOOKUP(B344,home!$B$2:$E$405,4,FALSE)</f>
        <v>1.9763999999999999</v>
      </c>
      <c r="K344" s="12">
        <f t="shared" si="502"/>
        <v>1.4985583815600001</v>
      </c>
      <c r="L344" s="12">
        <f t="shared" si="503"/>
        <v>3.2117057937719999</v>
      </c>
      <c r="M344" s="13">
        <f t="shared" si="504"/>
        <v>9.0023990565169017E-3</v>
      </c>
      <c r="N344" s="13">
        <f t="shared" si="505"/>
        <v>1.3490620560291241E-2</v>
      </c>
      <c r="O344" s="13">
        <f t="shared" si="506"/>
        <v>2.8913057207662924E-2</v>
      </c>
      <c r="P344" s="13">
        <f t="shared" si="507"/>
        <v>4.3327904215067041E-2</v>
      </c>
      <c r="Q344" s="13">
        <f t="shared" si="508"/>
        <v>1.0108241256535054E-2</v>
      </c>
      <c r="R344" s="13">
        <f t="shared" si="509"/>
        <v>4.6430116674756154E-2</v>
      </c>
      <c r="S344" s="13">
        <f t="shared" si="510"/>
        <v>5.2133527737559825E-2</v>
      </c>
      <c r="T344" s="13">
        <f t="shared" si="511"/>
        <v>3.2464697008458797E-2</v>
      </c>
      <c r="U344" s="13">
        <f t="shared" si="512"/>
        <v>6.9578240499764549E-2</v>
      </c>
      <c r="V344" s="13">
        <f t="shared" si="513"/>
        <v>2.7879438729185108E-2</v>
      </c>
      <c r="W344" s="13">
        <f t="shared" si="514"/>
        <v>5.0492632192703944E-3</v>
      </c>
      <c r="X344" s="13">
        <f t="shared" si="515"/>
        <v>1.6216747935610586E-2</v>
      </c>
      <c r="Y344" s="13">
        <f t="shared" si="516"/>
        <v>2.6041711650470326E-2</v>
      </c>
      <c r="Z344" s="13">
        <f t="shared" si="517"/>
        <v>4.9706624909941419E-2</v>
      </c>
      <c r="AA344" s="13">
        <f t="shared" si="518"/>
        <v>7.4488279377851796E-2</v>
      </c>
      <c r="AB344" s="13">
        <f t="shared" si="519"/>
        <v>5.5812517694831379E-2</v>
      </c>
      <c r="AC344" s="13">
        <f t="shared" si="520"/>
        <v>8.3863593140869122E-3</v>
      </c>
      <c r="AD344" s="13">
        <f t="shared" si="521"/>
        <v>1.891653929485071E-3</v>
      </c>
      <c r="AE344" s="13">
        <f t="shared" si="522"/>
        <v>6.0754358851387736E-3</v>
      </c>
      <c r="AF344" s="13">
        <f t="shared" si="523"/>
        <v>9.7562563159952608E-3</v>
      </c>
      <c r="AG344" s="13">
        <f t="shared" si="524"/>
        <v>1.0444741645202213E-2</v>
      </c>
      <c r="AH344" s="13">
        <f t="shared" si="525"/>
        <v>3.9910763803027625E-2</v>
      </c>
      <c r="AI344" s="13">
        <f t="shared" si="526"/>
        <v>5.9808609611488511E-2</v>
      </c>
      <c r="AJ344" s="13">
        <f t="shared" si="527"/>
        <v>4.481334661137306E-2</v>
      </c>
      <c r="AK344" s="13">
        <f t="shared" si="528"/>
        <v>2.2385138723408828E-2</v>
      </c>
      <c r="AL344" s="13">
        <f t="shared" si="529"/>
        <v>1.6145179559035503E-3</v>
      </c>
      <c r="AM344" s="13">
        <f t="shared" si="530"/>
        <v>5.6695077020815256E-4</v>
      </c>
      <c r="AN344" s="13">
        <f t="shared" si="531"/>
        <v>1.8208790734610214E-3</v>
      </c>
      <c r="AO344" s="13">
        <f t="shared" si="532"/>
        <v>2.9240639349964776E-3</v>
      </c>
      <c r="AP344" s="13">
        <f t="shared" si="533"/>
        <v>3.1304110271293127E-3</v>
      </c>
      <c r="AQ344" s="13">
        <f t="shared" si="534"/>
        <v>2.513489808179743E-3</v>
      </c>
      <c r="AR344" s="13">
        <f t="shared" si="535"/>
        <v>2.5636326268009924E-2</v>
      </c>
      <c r="AS344" s="13">
        <f t="shared" si="536"/>
        <v>3.8417531601333064E-2</v>
      </c>
      <c r="AT344" s="13">
        <f t="shared" si="537"/>
        <v>2.8785456990011928E-2</v>
      </c>
      <c r="AU344" s="13">
        <f t="shared" si="538"/>
        <v>1.4378895946472414E-2</v>
      </c>
      <c r="AV344" s="13">
        <f t="shared" si="539"/>
        <v>5.3869037595413406E-3</v>
      </c>
      <c r="AW344" s="13">
        <f t="shared" si="540"/>
        <v>2.1584888066357175E-4</v>
      </c>
      <c r="AX344" s="13">
        <f t="shared" si="541"/>
        <v>1.4160147143788733E-4</v>
      </c>
      <c r="AY344" s="13">
        <f t="shared" si="542"/>
        <v>4.5478226622370317E-4</v>
      </c>
      <c r="AZ344" s="13">
        <f t="shared" si="543"/>
        <v>7.303134196677139E-4</v>
      </c>
      <c r="BA344" s="13">
        <f t="shared" si="544"/>
        <v>7.8185061373874619E-4</v>
      </c>
      <c r="BB344" s="13">
        <f t="shared" si="545"/>
        <v>6.2776853650223143E-4</v>
      </c>
      <c r="BC344" s="13">
        <f t="shared" si="546"/>
        <v>4.0324156916639705E-4</v>
      </c>
      <c r="BD344" s="13">
        <f t="shared" si="547"/>
        <v>1.3722722934332804E-2</v>
      </c>
      <c r="BE344" s="13">
        <f t="shared" si="548"/>
        <v>2.0564301471070058E-2</v>
      </c>
      <c r="BF344" s="13">
        <f t="shared" si="549"/>
        <v>1.5408403165199343E-2</v>
      </c>
      <c r="BG344" s="13">
        <f t="shared" si="550"/>
        <v>7.6967972365550317E-3</v>
      </c>
      <c r="BH344" s="13">
        <f t="shared" si="551"/>
        <v>2.8835250025018499E-3</v>
      </c>
      <c r="BI344" s="13">
        <f t="shared" si="552"/>
        <v>8.6422611218739355E-4</v>
      </c>
      <c r="BJ344" s="14">
        <f t="shared" si="553"/>
        <v>0.14563472189716914</v>
      </c>
      <c r="BK344" s="14">
        <f t="shared" si="554"/>
        <v>0.14279892927454305</v>
      </c>
      <c r="BL344" s="14">
        <f t="shared" si="555"/>
        <v>0.61588516069137988</v>
      </c>
      <c r="BM344" s="14">
        <f t="shared" si="556"/>
        <v>0.80251416441664425</v>
      </c>
      <c r="BN344" s="14">
        <f t="shared" si="557"/>
        <v>0.15127233897082934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1.1861999999999999</v>
      </c>
      <c r="F345" s="10">
        <f>VLOOKUP(B345,home!$B$2:$E$405,3,FALSE)</f>
        <v>0.84299999999999997</v>
      </c>
      <c r="G345" s="10">
        <f>VLOOKUP(C345,away!$B$2:$E$405,4,FALSE)</f>
        <v>1.4915</v>
      </c>
      <c r="H345" s="10">
        <f>VLOOKUP(A345,away!$A$2:$E$405,3,FALSE)</f>
        <v>1.0607</v>
      </c>
      <c r="I345" s="10">
        <f>VLOOKUP(C345,away!$B$2:$E$405,3,FALSE)</f>
        <v>1.0153000000000001</v>
      </c>
      <c r="J345" s="10">
        <f>VLOOKUP(B345,home!$B$2:$E$405,4,FALSE)</f>
        <v>0.86419999999999997</v>
      </c>
      <c r="K345" s="12">
        <f t="shared" si="502"/>
        <v>1.4914501838999998</v>
      </c>
      <c r="L345" s="12">
        <f t="shared" si="503"/>
        <v>0.93068179118200001</v>
      </c>
      <c r="M345" s="13">
        <f t="shared" si="504"/>
        <v>8.873224073167553E-2</v>
      </c>
      <c r="N345" s="13">
        <f t="shared" si="505"/>
        <v>0.13233971675711653</v>
      </c>
      <c r="O345" s="13">
        <f t="shared" si="506"/>
        <v>8.2581480739748206E-2</v>
      </c>
      <c r="P345" s="13">
        <f t="shared" si="507"/>
        <v>0.12316616463603175</v>
      </c>
      <c r="Q345" s="13">
        <f t="shared" si="508"/>
        <v>9.8689047447337683E-2</v>
      </c>
      <c r="R345" s="13">
        <f t="shared" si="509"/>
        <v>3.8428540206665342E-2</v>
      </c>
      <c r="S345" s="13">
        <f t="shared" si="510"/>
        <v>4.2740676855618796E-2</v>
      </c>
      <c r="T345" s="13">
        <f t="shared" si="511"/>
        <v>9.1848099448333623E-2</v>
      </c>
      <c r="U345" s="13">
        <f t="shared" si="512"/>
        <v>5.7314253358239566E-2</v>
      </c>
      <c r="V345" s="13">
        <f t="shared" si="513"/>
        <v>6.5918733569752044E-3</v>
      </c>
      <c r="W345" s="13">
        <f t="shared" si="514"/>
        <v>4.9063265988082534E-2</v>
      </c>
      <c r="X345" s="13">
        <f t="shared" si="515"/>
        <v>4.566228827102755E-2</v>
      </c>
      <c r="Y345" s="13">
        <f t="shared" si="516"/>
        <v>2.1248530118774374E-2</v>
      </c>
      <c r="Z345" s="13">
        <f t="shared" si="517"/>
        <v>1.1921580877349604E-2</v>
      </c>
      <c r="AA345" s="13">
        <f t="shared" si="518"/>
        <v>1.7780443991901786E-2</v>
      </c>
      <c r="AB345" s="13">
        <f t="shared" si="519"/>
        <v>1.3259323230772786E-2</v>
      </c>
      <c r="AC345" s="13">
        <f t="shared" si="520"/>
        <v>5.7187201098656687E-4</v>
      </c>
      <c r="AD345" s="13">
        <f t="shared" si="521"/>
        <v>1.829385427016508E-2</v>
      </c>
      <c r="AE345" s="13">
        <f t="shared" si="522"/>
        <v>1.7025757059779715E-2</v>
      </c>
      <c r="AF345" s="13">
        <f t="shared" si="523"/>
        <v>7.9227810383126832E-3</v>
      </c>
      <c r="AG345" s="13">
        <f t="shared" si="524"/>
        <v>2.4578626826265446E-3</v>
      </c>
      <c r="AH345" s="13">
        <f t="shared" si="525"/>
        <v>2.7737995611632014E-3</v>
      </c>
      <c r="AI345" s="13">
        <f t="shared" si="526"/>
        <v>4.1369838655985949E-3</v>
      </c>
      <c r="AJ345" s="13">
        <f t="shared" si="527"/>
        <v>3.0850526735691792E-3</v>
      </c>
      <c r="AK345" s="13">
        <f t="shared" si="528"/>
        <v>1.5337341257786461E-3</v>
      </c>
      <c r="AL345" s="13">
        <f t="shared" si="529"/>
        <v>3.1751833009111032E-5</v>
      </c>
      <c r="AM345" s="13">
        <f t="shared" si="530"/>
        <v>5.4568744630954973E-3</v>
      </c>
      <c r="AN345" s="13">
        <f t="shared" si="531"/>
        <v>5.0786136995690321E-3</v>
      </c>
      <c r="AO345" s="13">
        <f t="shared" si="532"/>
        <v>2.3632866473181752E-3</v>
      </c>
      <c r="AP345" s="13">
        <f t="shared" si="533"/>
        <v>7.3315595000086095E-4</v>
      </c>
      <c r="AQ345" s="13">
        <f t="shared" si="534"/>
        <v>1.7058372319063547E-4</v>
      </c>
      <c r="AR345" s="13">
        <f t="shared" si="535"/>
        <v>5.1630494879264296E-4</v>
      </c>
      <c r="AS345" s="13">
        <f t="shared" si="536"/>
        <v>7.7004311082526735E-4</v>
      </c>
      <c r="AT345" s="13">
        <f t="shared" si="537"/>
        <v>5.7424046962563661E-4</v>
      </c>
      <c r="AU345" s="13">
        <f t="shared" si="538"/>
        <v>2.8548368467532599E-4</v>
      </c>
      <c r="AV345" s="13">
        <f t="shared" si="539"/>
        <v>1.0644617350236614E-4</v>
      </c>
      <c r="AW345" s="13">
        <f t="shared" si="540"/>
        <v>1.2242673575042427E-6</v>
      </c>
      <c r="AX345" s="13">
        <f t="shared" si="541"/>
        <v>1.3564427369171651E-3</v>
      </c>
      <c r="AY345" s="13">
        <f t="shared" si="542"/>
        <v>1.2624165560298816E-3</v>
      </c>
      <c r="AZ345" s="13">
        <f t="shared" si="543"/>
        <v>5.8745405079185093E-4</v>
      </c>
      <c r="BA345" s="13">
        <f t="shared" si="544"/>
        <v>1.8224426274269381E-4</v>
      </c>
      <c r="BB345" s="13">
        <f t="shared" si="545"/>
        <v>4.2402854220503318E-5</v>
      </c>
      <c r="BC345" s="13">
        <f t="shared" si="546"/>
        <v>7.8927128634334543E-6</v>
      </c>
      <c r="BD345" s="13">
        <f t="shared" si="547"/>
        <v>8.0085935756411258E-5</v>
      </c>
      <c r="BE345" s="13">
        <f t="shared" si="548"/>
        <v>1.1944418361170313E-4</v>
      </c>
      <c r="BF345" s="13">
        <f t="shared" si="549"/>
        <v>8.9072524806730019E-5</v>
      </c>
      <c r="BG345" s="13">
        <f t="shared" si="550"/>
        <v>4.4282411167811591E-5</v>
      </c>
      <c r="BH345" s="13">
        <f t="shared" si="551"/>
        <v>1.6511252569942003E-5</v>
      </c>
      <c r="BI345" s="13">
        <f t="shared" si="552"/>
        <v>4.9251421363718661E-6</v>
      </c>
      <c r="BJ345" s="14">
        <f t="shared" si="553"/>
        <v>0.50179257073829597</v>
      </c>
      <c r="BK345" s="14">
        <f t="shared" si="554"/>
        <v>0.26309699598032682</v>
      </c>
      <c r="BL345" s="14">
        <f t="shared" si="555"/>
        <v>0.22350045159090751</v>
      </c>
      <c r="BM345" s="14">
        <f t="shared" si="556"/>
        <v>0.43511321637963246</v>
      </c>
      <c r="BN345" s="14">
        <f t="shared" si="557"/>
        <v>0.56393719051857494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1.2939000000000001</v>
      </c>
      <c r="F351" s="10">
        <f>VLOOKUP(B351,home!$B$2:$E$405,3,FALSE)</f>
        <v>1.8032999999999999</v>
      </c>
      <c r="G351" s="10">
        <f>VLOOKUP(C351,away!$B$2:$E$405,4,FALSE)</f>
        <v>0.62790000000000001</v>
      </c>
      <c r="H351" s="10">
        <f>VLOOKUP(A351,away!$A$2:$E$405,3,FALSE)</f>
        <v>1.1342000000000001</v>
      </c>
      <c r="I351" s="10">
        <f>VLOOKUP(C351,away!$B$2:$E$405,3,FALSE)</f>
        <v>0.93679999999999997</v>
      </c>
      <c r="J351" s="10">
        <f>VLOOKUP(B351,home!$B$2:$E$405,4,FALSE)</f>
        <v>0.52900000000000003</v>
      </c>
      <c r="K351" s="12">
        <f t="shared" si="558"/>
        <v>1.4650727093729998</v>
      </c>
      <c r="L351" s="12">
        <f t="shared" si="559"/>
        <v>0.56207231824000004</v>
      </c>
      <c r="M351" s="13">
        <f t="shared" si="560"/>
        <v>0.13171101619374631</v>
      </c>
      <c r="N351" s="13">
        <f t="shared" si="561"/>
        <v>0.19296621534924294</v>
      </c>
      <c r="O351" s="13">
        <f t="shared" si="562"/>
        <v>7.4031116209765171E-2</v>
      </c>
      <c r="P351" s="13">
        <f t="shared" si="563"/>
        <v>0.10846096800334805</v>
      </c>
      <c r="Q351" s="13">
        <f t="shared" si="564"/>
        <v>0.14135476796958457</v>
      </c>
      <c r="R351" s="13">
        <f t="shared" si="565"/>
        <v>2.0805420554958778E-2</v>
      </c>
      <c r="S351" s="13">
        <f t="shared" si="566"/>
        <v>2.2328773097686119E-2</v>
      </c>
      <c r="T351" s="13">
        <f t="shared" si="567"/>
        <v>7.9451602126941703E-2</v>
      </c>
      <c r="U351" s="13">
        <f t="shared" si="568"/>
        <v>3.0481453862098155E-2</v>
      </c>
      <c r="V351" s="13">
        <f t="shared" si="569"/>
        <v>2.0430252149226252E-3</v>
      </c>
      <c r="W351" s="13">
        <f t="shared" si="570"/>
        <v>6.9031670963996997E-2</v>
      </c>
      <c r="X351" s="13">
        <f t="shared" si="571"/>
        <v>3.8800791330714693E-2</v>
      </c>
      <c r="Y351" s="13">
        <f t="shared" si="572"/>
        <v>1.0904425366400652E-2</v>
      </c>
      <c r="Z351" s="13">
        <f t="shared" si="573"/>
        <v>3.8980503210946094E-3</v>
      </c>
      <c r="AA351" s="13">
        <f t="shared" si="574"/>
        <v>5.7109271451983709E-3</v>
      </c>
      <c r="AB351" s="13">
        <f t="shared" si="575"/>
        <v>4.1834617528237949E-3</v>
      </c>
      <c r="AC351" s="13">
        <f t="shared" si="576"/>
        <v>1.0514899345046072E-4</v>
      </c>
      <c r="AD351" s="13">
        <f t="shared" si="577"/>
        <v>2.5284104302942121E-2</v>
      </c>
      <c r="AE351" s="13">
        <f t="shared" si="578"/>
        <v>1.4211495120176639E-2</v>
      </c>
      <c r="AF351" s="13">
        <f t="shared" si="579"/>
        <v>3.9939440039270654E-3</v>
      </c>
      <c r="AG351" s="13">
        <f t="shared" si="580"/>
        <v>7.482951217360112E-4</v>
      </c>
      <c r="AH351" s="13">
        <f t="shared" si="581"/>
        <v>5.4774654514845589E-4</v>
      </c>
      <c r="AI351" s="13">
        <f t="shared" si="582"/>
        <v>8.0248851495034849E-4</v>
      </c>
      <c r="AJ351" s="13">
        <f t="shared" si="583"/>
        <v>5.878520114195111E-4</v>
      </c>
      <c r="AK351" s="13">
        <f t="shared" si="584"/>
        <v>2.8708197969358359E-4</v>
      </c>
      <c r="AL351" s="13">
        <f t="shared" si="585"/>
        <v>3.4635103254958163E-6</v>
      </c>
      <c r="AM351" s="13">
        <f t="shared" si="586"/>
        <v>7.4086102390361853E-3</v>
      </c>
      <c r="AN351" s="13">
        <f t="shared" si="587"/>
        <v>4.1641747319916692E-3</v>
      </c>
      <c r="AO351" s="13">
        <f t="shared" si="588"/>
        <v>1.1702836725834942E-3</v>
      </c>
      <c r="AP351" s="13">
        <f t="shared" si="589"/>
        <v>2.1926135228247527E-4</v>
      </c>
      <c r="AQ351" s="13">
        <f t="shared" si="590"/>
        <v>3.0810184144462053E-5</v>
      </c>
      <c r="AR351" s="13">
        <f t="shared" si="591"/>
        <v>6.1574634087908703E-5</v>
      </c>
      <c r="AS351" s="13">
        <f t="shared" si="592"/>
        <v>9.0211315991823481E-5</v>
      </c>
      <c r="AT351" s="13">
        <f t="shared" si="593"/>
        <v>6.6083068568122342E-5</v>
      </c>
      <c r="AU351" s="13">
        <f t="shared" si="594"/>
        <v>3.2272166770260238E-5</v>
      </c>
      <c r="AV351" s="13">
        <f t="shared" si="595"/>
        <v>1.182026770186061E-5</v>
      </c>
      <c r="AW351" s="13">
        <f t="shared" si="596"/>
        <v>7.9225568016834891E-8</v>
      </c>
      <c r="AX351" s="13">
        <f t="shared" si="597"/>
        <v>1.809025445932216E-3</v>
      </c>
      <c r="AY351" s="13">
        <f t="shared" si="598"/>
        <v>1.0168031261502705E-3</v>
      </c>
      <c r="AZ351" s="13">
        <f t="shared" si="599"/>
        <v>2.8575844515448087E-4</v>
      </c>
      <c r="BA351" s="13">
        <f t="shared" si="600"/>
        <v>5.3538970574878986E-5</v>
      </c>
      <c r="BB351" s="13">
        <f t="shared" si="601"/>
        <v>7.5231933268013456E-6</v>
      </c>
      <c r="BC351" s="13">
        <f t="shared" si="602"/>
        <v>8.4571574275258628E-7</v>
      </c>
      <c r="BD351" s="13">
        <f t="shared" si="603"/>
        <v>5.7682328877617592E-6</v>
      </c>
      <c r="BE351" s="13">
        <f t="shared" si="604"/>
        <v>8.4508805851675626E-6</v>
      </c>
      <c r="BF351" s="13">
        <f t="shared" si="605"/>
        <v>6.1905772577495628E-6</v>
      </c>
      <c r="BG351" s="13">
        <f t="shared" si="606"/>
        <v>3.0232152651980091E-6</v>
      </c>
      <c r="BH351" s="13">
        <f t="shared" si="607"/>
        <v>1.1073075449003643E-6</v>
      </c>
      <c r="BI351" s="13">
        <f t="shared" si="608"/>
        <v>3.2445721298326822E-7</v>
      </c>
      <c r="BJ351" s="14">
        <f t="shared" si="609"/>
        <v>0.59291394673258302</v>
      </c>
      <c r="BK351" s="14">
        <f t="shared" si="610"/>
        <v>0.2656691981396293</v>
      </c>
      <c r="BL351" s="14">
        <f t="shared" si="611"/>
        <v>0.13772437469992987</v>
      </c>
      <c r="BM351" s="14">
        <f t="shared" si="612"/>
        <v>0.32985934171200887</v>
      </c>
      <c r="BN351" s="14">
        <f t="shared" si="613"/>
        <v>0.66932950428064586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1.2513000000000001</v>
      </c>
      <c r="F353" s="10">
        <f>VLOOKUP(B353,home!$B$2:$E$405,3,FALSE)</f>
        <v>0.68500000000000005</v>
      </c>
      <c r="G353" s="10">
        <f>VLOOKUP(C353,away!$B$2:$E$405,4,FALSE)</f>
        <v>1.37</v>
      </c>
      <c r="H353" s="10">
        <f>VLOOKUP(A353,away!$A$2:$E$405,3,FALSE)</f>
        <v>0.94869999999999999</v>
      </c>
      <c r="I353" s="10">
        <f>VLOOKUP(C353,away!$B$2:$E$405,3,FALSE)</f>
        <v>0.90349999999999997</v>
      </c>
      <c r="J353" s="10">
        <f>VLOOKUP(B353,home!$B$2:$E$405,4,FALSE)</f>
        <v>0.90349999999999997</v>
      </c>
      <c r="K353" s="12">
        <f t="shared" ref="K353:K416" si="614">E353*F353*G353</f>
        <v>1.1742824850000002</v>
      </c>
      <c r="L353" s="12">
        <f t="shared" ref="L353:L416" si="615">H353*I353*J353</f>
        <v>0.77443543157499994</v>
      </c>
      <c r="M353" s="13">
        <f t="shared" ref="M353:M416" si="616">_xlfn.POISSON.DIST(0,K353,FALSE) * _xlfn.POISSON.DIST(0,L353,FALSE)</f>
        <v>0.14245659579613196</v>
      </c>
      <c r="N353" s="13">
        <f t="shared" ref="N353:N416" si="617">_xlfn.POISSON.DIST(1,K353,FALSE) * _xlfn.POISSON.DIST(0,L353,FALSE)</f>
        <v>0.16728428531612241</v>
      </c>
      <c r="O353" s="13">
        <f t="shared" ref="O353:O416" si="618">_xlfn.POISSON.DIST(0,K353,FALSE) * _xlfn.POISSON.DIST(1,L353,FALSE)</f>
        <v>0.11032343524608278</v>
      </c>
      <c r="P353" s="13">
        <f t="shared" ref="P353:P416" si="619">_xlfn.POISSON.DIST(1,K353,FALSE) * _xlfn.POISSON.DIST(1,L353,FALSE)</f>
        <v>0.12955087769450668</v>
      </c>
      <c r="Q353" s="13">
        <f t="shared" ref="Q353:Q416" si="620">_xlfn.POISSON.DIST(2,K353,FALSE) * _xlfn.POISSON.DIST(0,L353,FALSE)</f>
        <v>9.8219503131232649E-2</v>
      </c>
      <c r="R353" s="13">
        <f t="shared" ref="R353:R416" si="621">_xlfn.POISSON.DIST(0,K353,FALSE) * _xlfn.POISSON.DIST(2,L353,FALSE)</f>
        <v>4.2719188593818326E-2</v>
      </c>
      <c r="S353" s="13">
        <f t="shared" ref="S353:S416" si="622">_xlfn.POISSON.DIST(2,K353,FALSE) * _xlfn.POISSON.DIST(2,L353,FALSE)</f>
        <v>2.9453585173823064E-2</v>
      </c>
      <c r="T353" s="13">
        <f t="shared" ref="T353:T416" si="623">_xlfn.POISSON.DIST(2,K353,FALSE) * _xlfn.POISSON.DIST(1,L353,FALSE)</f>
        <v>7.6064663296518203E-2</v>
      </c>
      <c r="U353" s="13">
        <f t="shared" ref="U353:U416" si="624">_xlfn.POISSON.DIST(1,K353,FALSE) * _xlfn.POISSON.DIST(2,L353,FALSE)</f>
        <v>5.0164394939132648E-2</v>
      </c>
      <c r="V353" s="13">
        <f t="shared" ref="V353:V416" si="625">_xlfn.POISSON.DIST(3,K353,FALSE) * _xlfn.POISSON.DIST(3,L353,FALSE)</f>
        <v>2.9761406656252671E-3</v>
      </c>
      <c r="W353" s="13">
        <f t="shared" ref="W353:W416" si="626">_xlfn.POISSON.DIST(3,K353,FALSE) * _xlfn.POISSON.DIST(0,L353,FALSE)</f>
        <v>3.844581407080306E-2</v>
      </c>
      <c r="X353" s="13">
        <f t="shared" ref="X353:X416" si="627">_xlfn.POISSON.DIST(3,K353,FALSE) * _xlfn.POISSON.DIST(1,L353,FALSE)</f>
        <v>2.9773800612174571E-2</v>
      </c>
      <c r="Y353" s="13">
        <f t="shared" ref="Y353:Y416" si="628">_xlfn.POISSON.DIST(3,K353,FALSE) * _xlfn.POISSON.DIST(2,L353,FALSE)</f>
        <v>1.1528943063358704E-2</v>
      </c>
      <c r="Z353" s="13">
        <f t="shared" ref="Z353:Z416" si="629">_xlfn.POISSON.DIST(0,K353,FALSE) * _xlfn.POISSON.DIST(3,L353,FALSE)</f>
        <v>1.1027751085062506E-2</v>
      </c>
      <c r="AA353" s="13">
        <f t="shared" ref="AA353:AA416" si="630">_xlfn.POISSON.DIST(1,K353,FALSE) * _xlfn.POISSON.DIST(3,L353,FALSE)</f>
        <v>1.2949694948128648E-2</v>
      </c>
      <c r="AB353" s="13">
        <f t="shared" ref="AB353:AB416" si="631">_xlfn.POISSON.DIST(2,K353,FALSE) * _xlfn.POISSON.DIST(3,L353,FALSE)</f>
        <v>7.6032999818402298E-3</v>
      </c>
      <c r="AC353" s="13">
        <f t="shared" ref="AC353:AC416" si="632">_xlfn.POISSON.DIST(4,K353,FALSE) * _xlfn.POISSON.DIST(4,L353,FALSE)</f>
        <v>1.6915750426442155E-4</v>
      </c>
      <c r="AD353" s="13">
        <f t="shared" ref="AD353:AD416" si="633">_xlfn.POISSON.DIST(4,K353,FALSE) * _xlfn.POISSON.DIST(0,L353,FALSE)</f>
        <v>1.128656152122765E-2</v>
      </c>
      <c r="AE353" s="13">
        <f t="shared" ref="AE353:AE416" si="634">_xlfn.POISSON.DIST(4,K353,FALSE) * _xlfn.POISSON.DIST(1,L353,FALSE)</f>
        <v>8.7407131426897218E-3</v>
      </c>
      <c r="AF353" s="13">
        <f t="shared" ref="AF353:AF416" si="635">_xlfn.POISSON.DIST(4,K353,FALSE) * _xlfn.POISSON.DIST(2,L353,FALSE)</f>
        <v>3.3845589774660939E-3</v>
      </c>
      <c r="AG353" s="13">
        <f t="shared" ref="AG353:AG416" si="636">_xlfn.POISSON.DIST(4,K353,FALSE) * _xlfn.POISSON.DIST(3,L353,FALSE)</f>
        <v>8.7370746413499849E-4</v>
      </c>
      <c r="AH353" s="13">
        <f t="shared" ref="AH353:AH416" si="637">_xlfn.POISSON.DIST(0,K353,FALSE) * _xlfn.POISSON.DIST(4,L353,FALSE)</f>
        <v>2.1350702927155135E-3</v>
      </c>
      <c r="AI353" s="13">
        <f t="shared" ref="AI353:AI416" si="638">_xlfn.POISSON.DIST(1,K353,FALSE) * _xlfn.POISSON.DIST(4,L353,FALSE)</f>
        <v>2.5071756489796508E-3</v>
      </c>
      <c r="AJ353" s="13">
        <f t="shared" ref="AJ353:AJ416" si="639">_xlfn.POISSON.DIST(2,K353,FALSE) * _xlfn.POISSON.DIST(4,L353,FALSE)</f>
        <v>1.4720662257076565E-3</v>
      </c>
      <c r="AK353" s="13">
        <f t="shared" ref="AK353:AK416" si="640">_xlfn.POISSON.DIST(3,K353,FALSE) * _xlfn.POISSON.DIST(4,L353,FALSE)</f>
        <v>5.7620719520285271E-4</v>
      </c>
      <c r="AL353" s="13">
        <f t="shared" ref="AL353:AL416" si="641">_xlfn.POISSON.DIST(5,K353,FALSE) * _xlfn.POISSON.DIST(5,L353,FALSE)</f>
        <v>6.1533137229896102E-6</v>
      </c>
      <c r="AM353" s="13">
        <f t="shared" ref="AM353:AM416" si="642">_xlfn.POISSON.DIST(5,K353,FALSE) * _xlfn.POISSON.DIST(0,L353,FALSE)</f>
        <v>2.6507223020505164E-3</v>
      </c>
      <c r="AN353" s="13">
        <f t="shared" ref="AN353:AN416" si="643">_xlfn.POISSON.DIST(5,K353,FALSE) * _xlfn.POISSON.DIST(1,L353,FALSE)</f>
        <v>2.0528132699739691E-3</v>
      </c>
      <c r="AO353" s="13">
        <f t="shared" ref="AO353:AO416" si="644">_xlfn.POISSON.DIST(5,K353,FALSE) * _xlfn.POISSON.DIST(2,L353,FALSE)</f>
        <v>7.9488566533758868E-4</v>
      </c>
      <c r="AP353" s="13">
        <f t="shared" ref="AP353:AP416" si="645">_xlfn.POISSON.DIST(5,K353,FALSE) * _xlfn.POISSON.DIST(3,L353,FALSE)</f>
        <v>2.0519587442949886E-4</v>
      </c>
      <c r="AQ353" s="13">
        <f t="shared" ref="AQ353:AQ416" si="646">_xlfn.POISSON.DIST(5,K353,FALSE) * _xlfn.POISSON.DIST(4,L353,FALSE)</f>
        <v>3.9727738892804602E-5</v>
      </c>
      <c r="AR353" s="13">
        <f t="shared" ref="AR353:AR416" si="647">_xlfn.POISSON.DIST(0,K353,FALSE) * _xlfn.POISSON.DIST(5,L353,FALSE)</f>
        <v>3.3069481671642011E-4</v>
      </c>
      <c r="AS353" s="13">
        <f t="shared" ref="AS353:AS416" si="648">_xlfn.POISSON.DIST(1,K353,FALSE) * _xlfn.POISSON.DIST(5,L353,FALSE)</f>
        <v>3.8832913115037737E-4</v>
      </c>
      <c r="AT353" s="13">
        <f t="shared" ref="AT353:AT416" si="649">_xlfn.POISSON.DIST(2,K353,FALSE) * _xlfn.POISSON.DIST(5,L353,FALSE)</f>
        <v>2.2800404856257811E-4</v>
      </c>
      <c r="AU353" s="13">
        <f t="shared" ref="AU353:AU416" si="650">_xlfn.POISSON.DIST(3,K353,FALSE) * _xlfn.POISSON.DIST(5,L353,FALSE)</f>
        <v>8.9247053578708318E-5</v>
      </c>
      <c r="AV353" s="13">
        <f t="shared" ref="AV353:AV416" si="651">_xlfn.POISSON.DIST(4,K353,FALSE) * _xlfn.POISSON.DIST(5,L353,FALSE)</f>
        <v>2.6200312963833448E-5</v>
      </c>
      <c r="AW353" s="13">
        <f t="shared" ref="AW353:AW416" si="652">_xlfn.POISSON.DIST(6,K353,FALSE) * _xlfn.POISSON.DIST(6,L353,FALSE)</f>
        <v>1.554405608966003E-7</v>
      </c>
      <c r="AX353" s="13">
        <f t="shared" ref="AX353:AX416" si="653">_xlfn.POISSON.DIST(6,K353,FALSE) * _xlfn.POISSON.DIST(0,L353,FALSE)</f>
        <v>5.1878279531613388E-4</v>
      </c>
      <c r="AY353" s="13">
        <f t="shared" ref="AY353:AY416" si="654">_xlfn.POISSON.DIST(6,K353,FALSE) * _xlfn.POISSON.DIST(1,L353,FALSE)</f>
        <v>4.0176377798433502E-4</v>
      </c>
      <c r="AZ353" s="13">
        <f t="shared" ref="AZ353:AZ416" si="655">_xlfn.POISSON.DIST(6,K353,FALSE) * _xlfn.POISSON.DIST(2,L353,FALSE)</f>
        <v>1.5557005239725044E-4</v>
      </c>
      <c r="BA353" s="13">
        <f t="shared" ref="BA353:BA416" si="656">_xlfn.POISSON.DIST(6,K353,FALSE) * _xlfn.POISSON.DIST(3,L353,FALSE)</f>
        <v>4.0159653556136672E-5</v>
      </c>
      <c r="BB353" s="13">
        <f t="shared" ref="BB353:BB416" si="657">_xlfn.POISSON.DIST(6,K353,FALSE) * _xlfn.POISSON.DIST(4,L353,FALSE)</f>
        <v>7.7752646584122944E-6</v>
      </c>
      <c r="BC353" s="13">
        <f t="shared" ref="BC353:BC416" si="658">_xlfn.POISSON.DIST(6,K353,FALSE) * _xlfn.POISSON.DIST(5,L353,FALSE)</f>
        <v>1.2042880882694743E-6</v>
      </c>
      <c r="BD353" s="13">
        <f t="shared" ref="BD353:BD416" si="659">_xlfn.POISSON.DIST(0,K353,FALSE) * _xlfn.POISSON.DIST(6,L353,FALSE)</f>
        <v>4.2683630517232715E-5</v>
      </c>
      <c r="BE353" s="13">
        <f t="shared" ref="BE353:BE416" si="660">_xlfn.POISSON.DIST(1,K353,FALSE) * _xlfn.POISSON.DIST(6,L353,FALSE)</f>
        <v>5.0122639712597868E-5</v>
      </c>
      <c r="BF353" s="13">
        <f t="shared" ref="BF353:BF416" si="661">_xlfn.POISSON.DIST(2,K353,FALSE) * _xlfn.POISSON.DIST(6,L353,FALSE)</f>
        <v>2.9429068958234568E-5</v>
      </c>
      <c r="BG353" s="13">
        <f t="shared" ref="BG353:BG416" si="662">_xlfn.POISSON.DIST(3,K353,FALSE) * _xlfn.POISSON.DIST(6,L353,FALSE)</f>
        <v>1.1519346742504019E-5</v>
      </c>
      <c r="BH353" s="13">
        <f t="shared" ref="BH353:BH416" si="663">_xlfn.POISSON.DIST(4,K353,FALSE) * _xlfn.POISSON.DIST(6,L353,FALSE)</f>
        <v>3.3817417795910695E-6</v>
      </c>
      <c r="BI353" s="13">
        <f t="shared" ref="BI353:BI416" si="664">_xlfn.POISSON.DIST(5,K353,FALSE) * _xlfn.POISSON.DIST(6,L353,FALSE)</f>
        <v>7.9422402811330461E-7</v>
      </c>
      <c r="BJ353" s="14">
        <f t="shared" ref="BJ353:BJ416" si="665">SUM(N353,Q353,T353,W353,X353,Y353,AD353,AE353,AF353,AG353,AM353,AN353,AO353,AP353,AQ353,AX353,AY353,AZ353,BA353,BB353,BC353)</f>
        <v>0.45247115127841298</v>
      </c>
      <c r="BK353" s="14">
        <f t="shared" ref="BK353:BK416" si="666">SUM(M353,P353,S353,V353,AC353,AL353,AY353)</f>
        <v>0.30501427392605879</v>
      </c>
      <c r="BL353" s="14">
        <f t="shared" ref="BL353:BL416" si="667">SUM(O353,R353,U353,AA353,AB353,AH353,AI353,AJ353,AK353,AR353,AS353,AT353,AU353,AV353,BD353,BE353,BF353,BG353,BH353,BI353)</f>
        <v>0.23165093908631845</v>
      </c>
      <c r="BM353" s="14">
        <f t="shared" ref="BM353:BM416" si="668">SUM(S353:BI353)</f>
        <v>0.30920862126053461</v>
      </c>
      <c r="BN353" s="14">
        <f t="shared" ref="BN353:BN416" si="669">SUM(M353:R353)</f>
        <v>0.69055388577789478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1.4847999999999999</v>
      </c>
      <c r="F354" s="10">
        <f>VLOOKUP(B354,home!$B$2:$E$405,3,FALSE)</f>
        <v>0.53879999999999995</v>
      </c>
      <c r="G354" s="10">
        <f>VLOOKUP(C354,away!$B$2:$E$405,4,FALSE)</f>
        <v>0.26939999999999997</v>
      </c>
      <c r="H354" s="10">
        <f>VLOOKUP(A354,away!$A$2:$E$405,3,FALSE)</f>
        <v>1.1818</v>
      </c>
      <c r="I354" s="10">
        <f>VLOOKUP(C354,away!$B$2:$E$405,3,FALSE)</f>
        <v>1.0154000000000001</v>
      </c>
      <c r="J354" s="10">
        <f>VLOOKUP(B354,home!$B$2:$E$405,4,FALSE)</f>
        <v>1.0154000000000001</v>
      </c>
      <c r="K354" s="12">
        <f t="shared" si="614"/>
        <v>0.21552275865599996</v>
      </c>
      <c r="L354" s="12">
        <f t="shared" si="615"/>
        <v>1.2184797156880003</v>
      </c>
      <c r="M354" s="13">
        <f t="shared" si="616"/>
        <v>0.23835300870801285</v>
      </c>
      <c r="N354" s="13">
        <f t="shared" si="617"/>
        <v>5.1370497970708494E-2</v>
      </c>
      <c r="O354" s="13">
        <f t="shared" si="618"/>
        <v>0.29042830628391902</v>
      </c>
      <c r="P354" s="13">
        <f t="shared" si="619"/>
        <v>6.25939097620999E-2</v>
      </c>
      <c r="Q354" s="13">
        <f t="shared" si="620"/>
        <v>5.5357557180897706E-3</v>
      </c>
      <c r="R354" s="13">
        <f t="shared" si="621"/>
        <v>0.17694050003428857</v>
      </c>
      <c r="S354" s="13">
        <f t="shared" si="622"/>
        <v>4.1094483771605432E-3</v>
      </c>
      <c r="T354" s="13">
        <f t="shared" si="623"/>
        <v>6.7452060534962466E-3</v>
      </c>
      <c r="U354" s="13">
        <f t="shared" si="624"/>
        <v>3.8134704685361918E-2</v>
      </c>
      <c r="V354" s="13">
        <f t="shared" si="625"/>
        <v>1.199091876775007E-4</v>
      </c>
      <c r="W354" s="13">
        <f t="shared" si="626"/>
        <v>3.9769378120281095E-4</v>
      </c>
      <c r="X354" s="13">
        <f t="shared" si="627"/>
        <v>4.8458180545088691E-4</v>
      </c>
      <c r="Y354" s="13">
        <f t="shared" si="628"/>
        <v>2.952265502666873E-4</v>
      </c>
      <c r="Z354" s="13">
        <f t="shared" si="629"/>
        <v>7.1866136725157473E-2</v>
      </c>
      <c r="AA354" s="13">
        <f t="shared" si="630"/>
        <v>1.5488788040955206E-2</v>
      </c>
      <c r="AB354" s="13">
        <f t="shared" si="631"/>
        <v>1.6690931634123635E-3</v>
      </c>
      <c r="AC354" s="13">
        <f t="shared" si="632"/>
        <v>1.9680853080626198E-6</v>
      </c>
      <c r="AD354" s="13">
        <f t="shared" si="633"/>
        <v>2.1428015206291374E-5</v>
      </c>
      <c r="AE354" s="13">
        <f t="shared" si="634"/>
        <v>2.6109601876320064E-5</v>
      </c>
      <c r="AF354" s="13">
        <f t="shared" si="635"/>
        <v>1.5907010135492677E-5</v>
      </c>
      <c r="AG354" s="13">
        <f t="shared" si="636"/>
        <v>6.4607897291137493E-6</v>
      </c>
      <c r="AH354" s="13">
        <f t="shared" si="637"/>
        <v>2.1891857461116226E-2</v>
      </c>
      <c r="AI354" s="13">
        <f t="shared" si="638"/>
        <v>4.7181935121237036E-3</v>
      </c>
      <c r="AJ354" s="13">
        <f t="shared" si="639"/>
        <v>5.0843904080287081E-4</v>
      </c>
      <c r="AK354" s="13">
        <f t="shared" si="640"/>
        <v>3.6526728227415058E-5</v>
      </c>
      <c r="AL354" s="13">
        <f t="shared" si="641"/>
        <v>2.0673563945298745E-8</v>
      </c>
      <c r="AM354" s="13">
        <f t="shared" si="642"/>
        <v>9.2364498995652728E-7</v>
      </c>
      <c r="AN354" s="13">
        <f t="shared" si="643"/>
        <v>1.1254426847588753E-6</v>
      </c>
      <c r="AO354" s="13">
        <f t="shared" si="644"/>
        <v>6.8566454127406711E-7</v>
      </c>
      <c r="AP354" s="13">
        <f t="shared" si="645"/>
        <v>2.7848944510298936E-7</v>
      </c>
      <c r="AQ354" s="13">
        <f t="shared" si="646"/>
        <v>8.4833434972799925E-8</v>
      </c>
      <c r="AR354" s="13">
        <f t="shared" si="647"/>
        <v>5.3349568510206256E-3</v>
      </c>
      <c r="AS354" s="13">
        <f t="shared" si="648"/>
        <v>1.1498046178426917E-3</v>
      </c>
      <c r="AT354" s="13">
        <f t="shared" si="649"/>
        <v>1.2390453157643233E-4</v>
      </c>
      <c r="AU354" s="13">
        <f t="shared" si="650"/>
        <v>8.9014154851107125E-6</v>
      </c>
      <c r="AV354" s="13">
        <f t="shared" si="651"/>
        <v>4.796144053235743E-7</v>
      </c>
      <c r="AW354" s="13">
        <f t="shared" si="652"/>
        <v>1.5080796931633938E-10</v>
      </c>
      <c r="AX354" s="13">
        <f t="shared" si="653"/>
        <v>3.3177752709037292E-8</v>
      </c>
      <c r="AY354" s="13">
        <f t="shared" si="654"/>
        <v>4.0426418688074544E-8</v>
      </c>
      <c r="AZ354" s="13">
        <f t="shared" si="655"/>
        <v>2.4629385574664568E-8</v>
      </c>
      <c r="BA354" s="13">
        <f t="shared" si="656"/>
        <v>1.0003468910862467E-8</v>
      </c>
      <c r="BB354" s="13">
        <f t="shared" si="657"/>
        <v>3.0472559886003651E-9</v>
      </c>
      <c r="BC354" s="13">
        <f t="shared" si="658"/>
        <v>7.4260392212366575E-10</v>
      </c>
      <c r="BD354" s="13">
        <f t="shared" si="659"/>
        <v>1.0834227845065579E-3</v>
      </c>
      <c r="BE354" s="13">
        <f t="shared" si="660"/>
        <v>2.3350226730761828E-4</v>
      </c>
      <c r="BF354" s="13">
        <f t="shared" si="661"/>
        <v>2.5162526401284298E-5</v>
      </c>
      <c r="BG354" s="13">
        <f t="shared" si="662"/>
        <v>1.8076990349197401E-6</v>
      </c>
      <c r="BH354" s="13">
        <f t="shared" si="663"/>
        <v>9.7400070706422819E-8</v>
      </c>
      <c r="BI354" s="13">
        <f t="shared" si="664"/>
        <v>4.1983863863875425E-9</v>
      </c>
      <c r="BJ354" s="14">
        <f t="shared" si="665"/>
        <v>6.4902077398143965E-2</v>
      </c>
      <c r="BK354" s="14">
        <f t="shared" si="666"/>
        <v>0.30517830522024153</v>
      </c>
      <c r="BL354" s="14">
        <f t="shared" si="667"/>
        <v>0.55777845285624483</v>
      </c>
      <c r="BM354" s="14">
        <f t="shared" si="668"/>
        <v>0.17450295344705863</v>
      </c>
      <c r="BN354" s="14">
        <f t="shared" si="669"/>
        <v>0.82522197847711865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1.4847999999999999</v>
      </c>
      <c r="F355" s="10">
        <f>VLOOKUP(B355,home!$B$2:$E$405,3,FALSE)</f>
        <v>0.80820000000000003</v>
      </c>
      <c r="G355" s="10">
        <f>VLOOKUP(C355,away!$B$2:$E$405,4,FALSE)</f>
        <v>0.67349999999999999</v>
      </c>
      <c r="H355" s="10">
        <f>VLOOKUP(A355,away!$A$2:$E$405,3,FALSE)</f>
        <v>1.1818</v>
      </c>
      <c r="I355" s="10">
        <f>VLOOKUP(C355,away!$B$2:$E$405,3,FALSE)</f>
        <v>1.1846000000000001</v>
      </c>
      <c r="J355" s="10">
        <f>VLOOKUP(B355,home!$B$2:$E$405,4,FALSE)</f>
        <v>1.3539000000000001</v>
      </c>
      <c r="K355" s="12">
        <f t="shared" si="614"/>
        <v>0.80821034495999988</v>
      </c>
      <c r="L355" s="12">
        <f t="shared" si="615"/>
        <v>1.8954062230920004</v>
      </c>
      <c r="M355" s="13">
        <f t="shared" si="616"/>
        <v>6.6962898409515484E-2</v>
      </c>
      <c r="N355" s="13">
        <f t="shared" si="617"/>
        <v>5.412010722307594E-2</v>
      </c>
      <c r="O355" s="13">
        <f t="shared" si="618"/>
        <v>0.12692189436167306</v>
      </c>
      <c r="P355" s="13">
        <f t="shared" si="619"/>
        <v>0.10257958802502445</v>
      </c>
      <c r="Q355" s="13">
        <f t="shared" si="620"/>
        <v>2.1870215264017188E-2</v>
      </c>
      <c r="R355" s="13">
        <f t="shared" si="621"/>
        <v>0.12028427420987034</v>
      </c>
      <c r="S355" s="13">
        <f t="shared" si="622"/>
        <v>3.9285082222069986E-2</v>
      </c>
      <c r="T355" s="13">
        <f t="shared" si="623"/>
        <v>4.1452942111779835E-2</v>
      </c>
      <c r="U355" s="13">
        <f t="shared" si="624"/>
        <v>9.7214994752422526E-2</v>
      </c>
      <c r="V355" s="13">
        <f t="shared" si="625"/>
        <v>6.6867003894610843E-3</v>
      </c>
      <c r="W355" s="13">
        <f t="shared" si="626"/>
        <v>5.891911407626931E-3</v>
      </c>
      <c r="X355" s="13">
        <f t="shared" si="627"/>
        <v>1.1167565547922833E-2</v>
      </c>
      <c r="Y355" s="13">
        <f t="shared" si="628"/>
        <v>1.0583536618160383E-2</v>
      </c>
      <c r="Z355" s="13">
        <f t="shared" si="629"/>
        <v>7.5995853959164278E-2</v>
      </c>
      <c r="AA355" s="13">
        <f t="shared" si="630"/>
        <v>6.142063534386593E-2</v>
      </c>
      <c r="AB355" s="13">
        <f t="shared" si="631"/>
        <v>2.4820396439464116E-2</v>
      </c>
      <c r="AC355" s="13">
        <f t="shared" si="632"/>
        <v>6.4020430295119442E-4</v>
      </c>
      <c r="AD355" s="13">
        <f t="shared" si="633"/>
        <v>1.1904759378079796E-3</v>
      </c>
      <c r="AE355" s="13">
        <f t="shared" si="634"/>
        <v>2.2564355009625299E-3</v>
      </c>
      <c r="AF355" s="13">
        <f t="shared" si="635"/>
        <v>2.1384309452650479E-3</v>
      </c>
      <c r="AG355" s="13">
        <f t="shared" si="636"/>
        <v>1.3510651071026265E-3</v>
      </c>
      <c r="AH355" s="13">
        <f t="shared" si="637"/>
        <v>3.6010753630847693E-2</v>
      </c>
      <c r="AI355" s="13">
        <f t="shared" si="638"/>
        <v>2.910426361425698E-2</v>
      </c>
      <c r="AJ355" s="13">
        <f t="shared" si="639"/>
        <v>1.1761183467742702E-2</v>
      </c>
      <c r="AK355" s="13">
        <f t="shared" si="640"/>
        <v>3.1685033825340596E-3</v>
      </c>
      <c r="AL355" s="13">
        <f t="shared" si="641"/>
        <v>3.9228823846280527E-5</v>
      </c>
      <c r="AM355" s="13">
        <f t="shared" si="642"/>
        <v>1.924309936724734E-4</v>
      </c>
      <c r="AN355" s="13">
        <f t="shared" si="643"/>
        <v>3.647349029225834E-4</v>
      </c>
      <c r="AO355" s="13">
        <f t="shared" si="644"/>
        <v>3.456604023891607E-4</v>
      </c>
      <c r="AP355" s="13">
        <f t="shared" si="645"/>
        <v>2.1838895925496669E-4</v>
      </c>
      <c r="AQ355" s="13">
        <f t="shared" si="646"/>
        <v>1.0348394810661227E-4</v>
      </c>
      <c r="AR355" s="13">
        <f t="shared" si="647"/>
        <v>1.3651001306028318E-2</v>
      </c>
      <c r="AS355" s="13">
        <f t="shared" si="648"/>
        <v>1.1032880474594556E-2</v>
      </c>
      <c r="AT355" s="13">
        <f t="shared" si="649"/>
        <v>4.4584440671372565E-3</v>
      </c>
      <c r="AU355" s="13">
        <f t="shared" si="650"/>
        <v>1.2011202058286226E-3</v>
      </c>
      <c r="AV355" s="13">
        <f t="shared" si="651"/>
        <v>2.4268944397279416E-4</v>
      </c>
      <c r="AW355" s="13">
        <f t="shared" si="652"/>
        <v>1.669281167646762E-6</v>
      </c>
      <c r="AX355" s="13">
        <f t="shared" si="653"/>
        <v>2.5920786629504199E-5</v>
      </c>
      <c r="AY355" s="13">
        <f t="shared" si="654"/>
        <v>4.913042028500218E-5</v>
      </c>
      <c r="AZ355" s="13">
        <f t="shared" si="655"/>
        <v>4.6561052175659305E-5</v>
      </c>
      <c r="BA355" s="13">
        <f t="shared" si="656"/>
        <v>2.9417369349151984E-5</v>
      </c>
      <c r="BB355" s="13">
        <f t="shared" si="657"/>
        <v>1.3939466232844632E-5</v>
      </c>
      <c r="BC355" s="13">
        <f t="shared" si="658"/>
        <v>5.2841902088629066E-6</v>
      </c>
      <c r="BD355" s="13">
        <f t="shared" si="659"/>
        <v>4.3123654711471841E-3</v>
      </c>
      <c r="BE355" s="13">
        <f t="shared" si="660"/>
        <v>3.4852983850294579E-3</v>
      </c>
      <c r="BF355" s="13">
        <f t="shared" si="661"/>
        <v>1.4084271050265943E-3</v>
      </c>
      <c r="BG355" s="13">
        <f t="shared" si="662"/>
        <v>3.7943511880151931E-4</v>
      </c>
      <c r="BH355" s="13">
        <f t="shared" si="663"/>
        <v>7.6665847064128596E-5</v>
      </c>
      <c r="BI355" s="13">
        <f t="shared" si="664"/>
        <v>1.2392426140469997E-5</v>
      </c>
      <c r="BJ355" s="14">
        <f t="shared" si="665"/>
        <v>0.15341763815494808</v>
      </c>
      <c r="BK355" s="14">
        <f t="shared" si="666"/>
        <v>0.21624283259315352</v>
      </c>
      <c r="BL355" s="14">
        <f t="shared" si="667"/>
        <v>0.55096761905344849</v>
      </c>
      <c r="BM355" s="14">
        <f t="shared" si="668"/>
        <v>0.5038375051284204</v>
      </c>
      <c r="BN355" s="14">
        <f t="shared" si="669"/>
        <v>0.49273897749317641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1.4847999999999999</v>
      </c>
      <c r="F356" s="10">
        <f>VLOOKUP(B356,home!$B$2:$E$405,3,FALSE)</f>
        <v>0.80820000000000003</v>
      </c>
      <c r="G356" s="10">
        <f>VLOOKUP(C356,away!$B$2:$E$405,4,FALSE)</f>
        <v>1.2346999999999999</v>
      </c>
      <c r="H356" s="10">
        <f>VLOOKUP(A356,away!$A$2:$E$405,3,FALSE)</f>
        <v>1.1818</v>
      </c>
      <c r="I356" s="10">
        <f>VLOOKUP(C356,away!$B$2:$E$405,3,FALSE)</f>
        <v>0.98719999999999997</v>
      </c>
      <c r="J356" s="10">
        <f>VLOOKUP(B356,home!$B$2:$E$405,4,FALSE)</f>
        <v>0.67689999999999995</v>
      </c>
      <c r="K356" s="12">
        <f t="shared" si="614"/>
        <v>1.4816589649919998</v>
      </c>
      <c r="L356" s="12">
        <f t="shared" si="615"/>
        <v>0.78972092662399984</v>
      </c>
      <c r="M356" s="13">
        <f t="shared" si="616"/>
        <v>0.10316971878515326</v>
      </c>
      <c r="N356" s="13">
        <f t="shared" si="617"/>
        <v>0.15286233875372585</v>
      </c>
      <c r="O356" s="13">
        <f t="shared" si="618"/>
        <v>8.1475285918548718E-2</v>
      </c>
      <c r="P356" s="13">
        <f t="shared" si="619"/>
        <v>0.12071858780650416</v>
      </c>
      <c r="Q356" s="13">
        <f t="shared" si="620"/>
        <v>0.11324492731205098</v>
      </c>
      <c r="R356" s="13">
        <f t="shared" si="621"/>
        <v>3.2171369146275802E-2</v>
      </c>
      <c r="S356" s="13">
        <f t="shared" si="622"/>
        <v>3.5313117098691248E-2</v>
      </c>
      <c r="T356" s="13">
        <f t="shared" si="623"/>
        <v>8.9431888932340414E-2</v>
      </c>
      <c r="U356" s="13">
        <f t="shared" si="624"/>
        <v>4.7666997511646561E-2</v>
      </c>
      <c r="V356" s="13">
        <f t="shared" si="625"/>
        <v>4.5910861759276287E-3</v>
      </c>
      <c r="W356" s="13">
        <f t="shared" si="626"/>
        <v>5.5930120597255897E-2</v>
      </c>
      <c r="X356" s="13">
        <f t="shared" si="627"/>
        <v>4.4169186664256996E-2</v>
      </c>
      <c r="Y356" s="13">
        <f t="shared" si="628"/>
        <v>1.7440665510362718E-2</v>
      </c>
      <c r="Z356" s="13">
        <f t="shared" si="629"/>
        <v>8.4688011509865633E-3</v>
      </c>
      <c r="AA356" s="13">
        <f t="shared" si="630"/>
        <v>1.2547875148093808E-2</v>
      </c>
      <c r="AB356" s="13">
        <f t="shared" si="631"/>
        <v>9.2958358523867572E-3</v>
      </c>
      <c r="AC356" s="13">
        <f t="shared" si="632"/>
        <v>3.3575103612167154E-4</v>
      </c>
      <c r="AD356" s="13">
        <f t="shared" si="633"/>
        <v>2.0717341149001988E-2</v>
      </c>
      <c r="AE356" s="13">
        <f t="shared" si="634"/>
        <v>1.6360917849375375E-2</v>
      </c>
      <c r="AF356" s="13">
        <f t="shared" si="635"/>
        <v>6.4602796022139274E-3</v>
      </c>
      <c r="AG356" s="13">
        <f t="shared" si="636"/>
        <v>1.7006059979035029E-3</v>
      </c>
      <c r="AH356" s="13">
        <f t="shared" si="637"/>
        <v>1.6719973730878761E-3</v>
      </c>
      <c r="AI356" s="13">
        <f t="shared" si="638"/>
        <v>2.4773298972787252E-3</v>
      </c>
      <c r="AJ356" s="13">
        <f t="shared" si="639"/>
        <v>1.8352790257728669E-3</v>
      </c>
      <c r="AK356" s="13">
        <f t="shared" si="640"/>
        <v>9.0641920726605056E-4</v>
      </c>
      <c r="AL356" s="13">
        <f t="shared" si="641"/>
        <v>1.5714452423616151E-5</v>
      </c>
      <c r="AM356" s="13">
        <f t="shared" si="642"/>
        <v>6.1392068488432833E-3</v>
      </c>
      <c r="AN356" s="13">
        <f t="shared" si="643"/>
        <v>4.8482601214049244E-3</v>
      </c>
      <c r="AO356" s="13">
        <f t="shared" si="644"/>
        <v>1.9143862377950407E-3</v>
      </c>
      <c r="AP356" s="13">
        <f t="shared" si="645"/>
        <v>5.0394362454257756E-4</v>
      </c>
      <c r="AQ356" s="13">
        <f t="shared" si="646"/>
        <v>9.9493706535005351E-5</v>
      </c>
      <c r="AR356" s="13">
        <f t="shared" si="647"/>
        <v>2.6408226295757033E-4</v>
      </c>
      <c r="AS356" s="13">
        <f t="shared" si="648"/>
        <v>3.9127985240645875E-4</v>
      </c>
      <c r="AT356" s="13">
        <f t="shared" si="649"/>
        <v>2.8987165056938816E-4</v>
      </c>
      <c r="AU356" s="13">
        <f t="shared" si="650"/>
        <v>1.4316364325438742E-4</v>
      </c>
      <c r="AV356" s="13">
        <f t="shared" si="651"/>
        <v>5.3029923872194916E-5</v>
      </c>
      <c r="AW356" s="13">
        <f t="shared" si="652"/>
        <v>5.1076208511065199E-7</v>
      </c>
      <c r="AX356" s="13">
        <f t="shared" si="653"/>
        <v>1.5160351442548257E-3</v>
      </c>
      <c r="AY356" s="13">
        <f t="shared" si="654"/>
        <v>1.1972446789154704E-3</v>
      </c>
      <c r="AZ356" s="13">
        <f t="shared" si="655"/>
        <v>4.7274458861438904E-4</v>
      </c>
      <c r="BA356" s="13">
        <f t="shared" si="656"/>
        <v>1.2444543152567901E-4</v>
      </c>
      <c r="BB356" s="13">
        <f t="shared" si="657"/>
        <v>2.4569290374645683E-5</v>
      </c>
      <c r="BC356" s="13">
        <f t="shared" si="658"/>
        <v>3.8805765522318636E-6</v>
      </c>
      <c r="BD356" s="13">
        <f t="shared" si="659"/>
        <v>3.4758548234635852E-5</v>
      </c>
      <c r="BE356" s="13">
        <f t="shared" si="660"/>
        <v>5.1500314601955054E-5</v>
      </c>
      <c r="BF356" s="13">
        <f t="shared" si="661"/>
        <v>3.8152951414947561E-5</v>
      </c>
      <c r="BG356" s="13">
        <f t="shared" si="662"/>
        <v>1.884322083495375E-5</v>
      </c>
      <c r="BH356" s="13">
        <f t="shared" si="663"/>
        <v>6.9798067698583188E-6</v>
      </c>
      <c r="BI356" s="13">
        <f t="shared" si="664"/>
        <v>2.0683386548944833E-6</v>
      </c>
      <c r="BJ356" s="14">
        <f t="shared" si="665"/>
        <v>0.5351624826178456</v>
      </c>
      <c r="BK356" s="14">
        <f t="shared" si="666"/>
        <v>0.265341220033737</v>
      </c>
      <c r="BL356" s="14">
        <f t="shared" si="667"/>
        <v>0.19134211959392844</v>
      </c>
      <c r="BM356" s="14">
        <f t="shared" si="668"/>
        <v>0.39547566175740845</v>
      </c>
      <c r="BN356" s="14">
        <f t="shared" si="669"/>
        <v>0.60364222772225873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1.2464</v>
      </c>
      <c r="F357" s="10">
        <f>VLOOKUP(B357,home!$B$2:$E$405,3,FALSE)</f>
        <v>1.0697000000000001</v>
      </c>
      <c r="G357" s="10">
        <f>VLOOKUP(C357,away!$B$2:$E$405,4,FALSE)</f>
        <v>1.0210999999999999</v>
      </c>
      <c r="H357" s="10">
        <f>VLOOKUP(A357,away!$A$2:$E$405,3,FALSE)</f>
        <v>1.1087</v>
      </c>
      <c r="I357" s="10">
        <f>VLOOKUP(C357,away!$B$2:$E$405,3,FALSE)</f>
        <v>0.82</v>
      </c>
      <c r="J357" s="10">
        <f>VLOOKUP(B357,home!$B$2:$E$405,4,FALSE)</f>
        <v>0.90200000000000002</v>
      </c>
      <c r="K357" s="12">
        <f t="shared" si="614"/>
        <v>1.3614061630879999</v>
      </c>
      <c r="L357" s="12">
        <f t="shared" si="615"/>
        <v>0.82003886800000003</v>
      </c>
      <c r="M357" s="13">
        <f t="shared" si="616"/>
        <v>0.11287830007946056</v>
      </c>
      <c r="N357" s="13">
        <f t="shared" si="617"/>
        <v>0.15367321340707427</v>
      </c>
      <c r="O357" s="13">
        <f t="shared" si="618"/>
        <v>9.2564593418925159E-2</v>
      </c>
      <c r="P357" s="13">
        <f t="shared" si="619"/>
        <v>0.1260180079642596</v>
      </c>
      <c r="Q357" s="13">
        <f t="shared" si="620"/>
        <v>0.1046058299169642</v>
      </c>
      <c r="R357" s="13">
        <f t="shared" si="621"/>
        <v>3.7953282202067812E-2</v>
      </c>
      <c r="S357" s="13">
        <f t="shared" si="622"/>
        <v>3.5171814069004208E-2</v>
      </c>
      <c r="T357" s="13">
        <f t="shared" si="623"/>
        <v>8.5780846351307852E-2</v>
      </c>
      <c r="U357" s="13">
        <f t="shared" si="624"/>
        <v>5.1669832299313212E-2</v>
      </c>
      <c r="V357" s="13">
        <f t="shared" si="625"/>
        <v>4.3628914625014831E-3</v>
      </c>
      <c r="W357" s="13">
        <f t="shared" si="626"/>
        <v>4.747034051463004E-2</v>
      </c>
      <c r="X357" s="13">
        <f t="shared" si="627"/>
        <v>3.8927524299191753E-2</v>
      </c>
      <c r="Y357" s="13">
        <f t="shared" si="628"/>
        <v>1.5961041480175849E-2</v>
      </c>
      <c r="Z357" s="13">
        <f t="shared" si="629"/>
        <v>1.0374388857956079E-2</v>
      </c>
      <c r="AA357" s="13">
        <f t="shared" si="630"/>
        <v>1.4123756929492883E-2</v>
      </c>
      <c r="AB357" s="13">
        <f t="shared" si="631"/>
        <v>9.6140848648842304E-3</v>
      </c>
      <c r="AC357" s="13">
        <f t="shared" si="632"/>
        <v>3.0442237939094536E-4</v>
      </c>
      <c r="AD357" s="13">
        <f t="shared" si="633"/>
        <v>1.6156603535125838E-2</v>
      </c>
      <c r="AE357" s="13">
        <f t="shared" si="634"/>
        <v>1.3249042873669391E-2</v>
      </c>
      <c r="AF357" s="13">
        <f t="shared" si="635"/>
        <v>5.4323650601036562E-3</v>
      </c>
      <c r="AG357" s="13">
        <f t="shared" si="636"/>
        <v>1.4849168314833849E-3</v>
      </c>
      <c r="AH357" s="13">
        <f t="shared" si="637"/>
        <v>2.1268505238175289E-3</v>
      </c>
      <c r="AI357" s="13">
        <f t="shared" si="638"/>
        <v>2.8955074110921242E-3</v>
      </c>
      <c r="AJ357" s="13">
        <f t="shared" si="639"/>
        <v>1.9709808173638986E-3</v>
      </c>
      <c r="AK357" s="13">
        <f t="shared" si="640"/>
        <v>8.944351440291449E-4</v>
      </c>
      <c r="AL357" s="13">
        <f t="shared" si="641"/>
        <v>1.3594358456348702E-5</v>
      </c>
      <c r="AM357" s="13">
        <f t="shared" si="642"/>
        <v>4.3991399254579341E-3</v>
      </c>
      <c r="AN357" s="13">
        <f t="shared" si="643"/>
        <v>3.6074657246461294E-3</v>
      </c>
      <c r="AO357" s="13">
        <f t="shared" si="644"/>
        <v>1.4791310545938057E-3</v>
      </c>
      <c r="AP357" s="13">
        <f t="shared" si="645"/>
        <v>4.0431498521091688E-4</v>
      </c>
      <c r="AQ357" s="13">
        <f t="shared" si="646"/>
        <v>8.2888500696949244E-5</v>
      </c>
      <c r="AR357" s="13">
        <f t="shared" si="647"/>
        <v>3.4882001919130687E-4</v>
      </c>
      <c r="AS357" s="13">
        <f t="shared" si="648"/>
        <v>4.7488572393551953E-4</v>
      </c>
      <c r="AT357" s="13">
        <f t="shared" si="649"/>
        <v>3.2325617566416145E-4</v>
      </c>
      <c r="AU357" s="13">
        <f t="shared" si="650"/>
        <v>1.4669431660181549E-4</v>
      </c>
      <c r="AV357" s="13">
        <f t="shared" si="651"/>
        <v>4.9927636677923508E-5</v>
      </c>
      <c r="AW357" s="13">
        <f t="shared" si="652"/>
        <v>4.2157841454399925E-7</v>
      </c>
      <c r="AX357" s="13">
        <f t="shared" si="653"/>
        <v>9.9816936780081815E-4</v>
      </c>
      <c r="AY357" s="13">
        <f t="shared" si="654"/>
        <v>8.1853767844365861E-4</v>
      </c>
      <c r="AZ357" s="13">
        <f t="shared" si="655"/>
        <v>3.3561635562314287E-4</v>
      </c>
      <c r="BA357" s="13">
        <f t="shared" si="656"/>
        <v>9.1739485449162514E-5</v>
      </c>
      <c r="BB357" s="13">
        <f t="shared" si="657"/>
        <v>1.880748594965842E-5</v>
      </c>
      <c r="BC357" s="13">
        <f t="shared" si="658"/>
        <v>3.0845738976167613E-6</v>
      </c>
      <c r="BD357" s="13">
        <f t="shared" si="659"/>
        <v>4.7674328945562905E-5</v>
      </c>
      <c r="BE357" s="13">
        <f t="shared" si="660"/>
        <v>6.4904125247573964E-5</v>
      </c>
      <c r="BF357" s="13">
        <f t="shared" si="661"/>
        <v>4.4180438060941329E-5</v>
      </c>
      <c r="BG357" s="13">
        <f t="shared" si="662"/>
        <v>2.004917355469772E-5</v>
      </c>
      <c r="BH357" s="13">
        <f t="shared" si="663"/>
        <v>6.8237671105466091E-6</v>
      </c>
      <c r="BI357" s="13">
        <f t="shared" si="664"/>
        <v>1.8579837199550686E-6</v>
      </c>
      <c r="BJ357" s="14">
        <f t="shared" si="665"/>
        <v>0.49498061940749605</v>
      </c>
      <c r="BK357" s="14">
        <f t="shared" si="666"/>
        <v>0.27956756799151672</v>
      </c>
      <c r="BL357" s="14">
        <f t="shared" si="667"/>
        <v>0.21534239729969606</v>
      </c>
      <c r="BM357" s="14">
        <f t="shared" si="668"/>
        <v>0.37175363046788407</v>
      </c>
      <c r="BN357" s="14">
        <f t="shared" si="669"/>
        <v>0.62769322698875163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1.3654999999999999</v>
      </c>
      <c r="F358" s="10">
        <f>VLOOKUP(B358,home!$B$2:$E$405,3,FALSE)</f>
        <v>1.3077000000000001</v>
      </c>
      <c r="G358" s="10">
        <f>VLOOKUP(C358,away!$B$2:$E$405,4,FALSE)</f>
        <v>1.1717</v>
      </c>
      <c r="H358" s="10">
        <f>VLOOKUP(A358,away!$A$2:$E$405,3,FALSE)</f>
        <v>1.2</v>
      </c>
      <c r="I358" s="10">
        <f>VLOOKUP(C358,away!$B$2:$E$405,3,FALSE)</f>
        <v>0.72219999999999995</v>
      </c>
      <c r="J358" s="10">
        <f>VLOOKUP(B358,home!$B$2:$E$405,4,FALSE)</f>
        <v>0.65480000000000005</v>
      </c>
      <c r="K358" s="12">
        <f t="shared" si="614"/>
        <v>2.0922629188949999</v>
      </c>
      <c r="L358" s="12">
        <f t="shared" si="615"/>
        <v>0.56747587200000005</v>
      </c>
      <c r="M358" s="13">
        <f t="shared" si="616"/>
        <v>6.9966495243551877E-2</v>
      </c>
      <c r="N358" s="13">
        <f t="shared" si="617"/>
        <v>0.14638830356312696</v>
      </c>
      <c r="O358" s="13">
        <f t="shared" si="618"/>
        <v>3.9704297899118453E-2</v>
      </c>
      <c r="P358" s="13">
        <f t="shared" si="619"/>
        <v>8.3071830215086184E-2</v>
      </c>
      <c r="Q358" s="13">
        <f t="shared" si="620"/>
        <v>0.1531414096525377</v>
      </c>
      <c r="R358" s="13">
        <f t="shared" si="621"/>
        <v>1.1265615536225007E-2</v>
      </c>
      <c r="S358" s="13">
        <f t="shared" si="622"/>
        <v>2.4657977190590014E-2</v>
      </c>
      <c r="T358" s="13">
        <f t="shared" si="623"/>
        <v>8.6904054981883055E-2</v>
      </c>
      <c r="U358" s="13">
        <f t="shared" si="624"/>
        <v>2.3570629644970989E-2</v>
      </c>
      <c r="V358" s="13">
        <f t="shared" si="625"/>
        <v>3.2529590492544292E-3</v>
      </c>
      <c r="W358" s="13">
        <f t="shared" si="626"/>
        <v>0.10680403092110449</v>
      </c>
      <c r="X358" s="13">
        <f t="shared" si="627"/>
        <v>6.0608710580068732E-2</v>
      </c>
      <c r="Y358" s="13">
        <f t="shared" si="628"/>
        <v>1.7196990443610064E-2</v>
      </c>
      <c r="Z358" s="13">
        <f t="shared" si="629"/>
        <v>2.1309883333453443E-3</v>
      </c>
      <c r="AA358" s="13">
        <f t="shared" si="630"/>
        <v>4.4585878704563207E-3</v>
      </c>
      <c r="AB358" s="13">
        <f t="shared" si="631"/>
        <v>4.6642690359953928E-3</v>
      </c>
      <c r="AC358" s="13">
        <f t="shared" si="632"/>
        <v>2.4139166619646833E-4</v>
      </c>
      <c r="AD358" s="13">
        <f t="shared" si="633"/>
        <v>5.5865528371185483E-2</v>
      </c>
      <c r="AE358" s="13">
        <f t="shared" si="634"/>
        <v>3.1702339427179226E-2</v>
      </c>
      <c r="AF358" s="13">
        <f t="shared" si="635"/>
        <v>8.9951563554392551E-3</v>
      </c>
      <c r="AG358" s="13">
        <f t="shared" si="636"/>
        <v>1.7015113988597442E-3</v>
      </c>
      <c r="AH358" s="13">
        <f t="shared" si="637"/>
        <v>3.0232111567174403E-4</v>
      </c>
      <c r="AI358" s="13">
        <f t="shared" si="638"/>
        <v>6.3253525991895597E-4</v>
      </c>
      <c r="AJ358" s="13">
        <f t="shared" si="639"/>
        <v>6.617150346110213E-4</v>
      </c>
      <c r="AK358" s="13">
        <f t="shared" si="640"/>
        <v>4.614939432639871E-4</v>
      </c>
      <c r="AL358" s="13">
        <f t="shared" si="641"/>
        <v>1.1464257250448951E-5</v>
      </c>
      <c r="AM358" s="13">
        <f t="shared" si="642"/>
        <v>2.3377074691101601E-2</v>
      </c>
      <c r="AN358" s="13">
        <f t="shared" si="643"/>
        <v>1.3265925845142012E-2</v>
      </c>
      <c r="AO358" s="13">
        <f t="shared" si="644"/>
        <v>3.7640464184296499E-3</v>
      </c>
      <c r="AP358" s="13">
        <f t="shared" si="645"/>
        <v>7.1200184118228082E-4</v>
      </c>
      <c r="AQ358" s="13">
        <f t="shared" si="646"/>
        <v>1.0101096642263008E-4</v>
      </c>
      <c r="AR358" s="13">
        <f t="shared" si="647"/>
        <v>3.4311987747967176E-5</v>
      </c>
      <c r="AS358" s="13">
        <f t="shared" si="648"/>
        <v>7.1789699638651267E-5</v>
      </c>
      <c r="AT358" s="13">
        <f t="shared" si="649"/>
        <v>7.5101463256279933E-5</v>
      </c>
      <c r="AU358" s="13">
        <f t="shared" si="650"/>
        <v>5.2377335575289944E-5</v>
      </c>
      <c r="AV358" s="13">
        <f t="shared" si="651"/>
        <v>2.7396789253674772E-5</v>
      </c>
      <c r="AW358" s="13">
        <f t="shared" si="652"/>
        <v>3.7810035143576434E-7</v>
      </c>
      <c r="AX358" s="13">
        <f t="shared" si="653"/>
        <v>8.1518310880717738E-3</v>
      </c>
      <c r="AY358" s="13">
        <f t="shared" si="654"/>
        <v>4.6259674551002395E-3</v>
      </c>
      <c r="AZ358" s="13">
        <f t="shared" si="655"/>
        <v>1.3125624577133145E-3</v>
      </c>
      <c r="BA358" s="13">
        <f t="shared" si="656"/>
        <v>2.4828250841510874E-4</v>
      </c>
      <c r="BB358" s="13">
        <f t="shared" si="657"/>
        <v>3.52235832413028E-5</v>
      </c>
      <c r="BC358" s="13">
        <f t="shared" si="658"/>
        <v>3.9977067229645803E-6</v>
      </c>
      <c r="BD358" s="13">
        <f t="shared" si="659"/>
        <v>3.2452041945551628E-6</v>
      </c>
      <c r="BE358" s="13">
        <f t="shared" si="660"/>
        <v>6.7898204005102815E-6</v>
      </c>
      <c r="BF358" s="13">
        <f t="shared" si="661"/>
        <v>7.1030447249722308E-6</v>
      </c>
      <c r="BG358" s="13">
        <f t="shared" si="662"/>
        <v>4.9538123631040444E-6</v>
      </c>
      <c r="BH358" s="13">
        <f t="shared" si="663"/>
        <v>2.5911694786215518E-6</v>
      </c>
      <c r="BI358" s="13">
        <f t="shared" si="664"/>
        <v>1.0842815633384727E-6</v>
      </c>
      <c r="BJ358" s="14">
        <f t="shared" si="665"/>
        <v>0.72490596025653775</v>
      </c>
      <c r="BK358" s="14">
        <f t="shared" si="666"/>
        <v>0.18582808507702966</v>
      </c>
      <c r="BL358" s="14">
        <f t="shared" si="667"/>
        <v>8.6008209948428824E-2</v>
      </c>
      <c r="BM358" s="14">
        <f t="shared" si="668"/>
        <v>0.4907097021509465</v>
      </c>
      <c r="BN358" s="14">
        <f t="shared" si="669"/>
        <v>0.50353795210964614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1.2939000000000001</v>
      </c>
      <c r="F359" s="10">
        <f>VLOOKUP(B359,home!$B$2:$E$405,3,FALSE)</f>
        <v>0.61829999999999996</v>
      </c>
      <c r="G359" s="10">
        <f>VLOOKUP(C359,away!$B$2:$E$405,4,FALSE)</f>
        <v>0.72130000000000005</v>
      </c>
      <c r="H359" s="10">
        <f>VLOOKUP(A359,away!$A$2:$E$405,3,FALSE)</f>
        <v>1.1342000000000001</v>
      </c>
      <c r="I359" s="10">
        <f>VLOOKUP(C359,away!$B$2:$E$405,3,FALSE)</f>
        <v>0.58779999999999999</v>
      </c>
      <c r="J359" s="10">
        <f>VLOOKUP(B359,home!$B$2:$E$405,4,FALSE)</f>
        <v>1.4107000000000001</v>
      </c>
      <c r="K359" s="12">
        <f t="shared" si="614"/>
        <v>0.57705325028100007</v>
      </c>
      <c r="L359" s="12">
        <f t="shared" si="615"/>
        <v>0.94048936953200013</v>
      </c>
      <c r="M359" s="13">
        <f t="shared" si="616"/>
        <v>0.21925000612076823</v>
      </c>
      <c r="N359" s="13">
        <f t="shared" si="617"/>
        <v>0.12651892865611847</v>
      </c>
      <c r="O359" s="13">
        <f t="shared" si="618"/>
        <v>0.20620230002640846</v>
      </c>
      <c r="P359" s="13">
        <f t="shared" si="619"/>
        <v>0.11898970744565697</v>
      </c>
      <c r="Q359" s="13">
        <f t="shared" si="620"/>
        <v>3.6504079501541553E-2</v>
      </c>
      <c r="R359" s="13">
        <f t="shared" si="621"/>
        <v>9.6965535573942621E-2</v>
      </c>
      <c r="S359" s="13">
        <f t="shared" si="622"/>
        <v>1.6144298840069536E-2</v>
      </c>
      <c r="T359" s="13">
        <f t="shared" si="623"/>
        <v>3.4331698715750827E-2</v>
      </c>
      <c r="U359" s="13">
        <f t="shared" si="624"/>
        <v>5.5954277468181532E-2</v>
      </c>
      <c r="V359" s="13">
        <f t="shared" si="625"/>
        <v>9.7352354859583175E-4</v>
      </c>
      <c r="W359" s="13">
        <f t="shared" si="626"/>
        <v>7.0215992416268599E-3</v>
      </c>
      <c r="X359" s="13">
        <f t="shared" si="627"/>
        <v>6.6037394438640158E-3</v>
      </c>
      <c r="Y359" s="13">
        <f t="shared" si="628"/>
        <v>3.1053733730566349E-3</v>
      </c>
      <c r="Z359" s="13">
        <f t="shared" si="629"/>
        <v>3.0398351806090011E-2</v>
      </c>
      <c r="AA359" s="13">
        <f t="shared" si="630"/>
        <v>1.7541467712889551E-2</v>
      </c>
      <c r="AB359" s="13">
        <f t="shared" si="631"/>
        <v>5.0611804792110669E-3</v>
      </c>
      <c r="AC359" s="13">
        <f t="shared" si="632"/>
        <v>3.30214592374597E-5</v>
      </c>
      <c r="AD359" s="13">
        <f t="shared" si="633"/>
        <v>1.0129591661378462E-3</v>
      </c>
      <c r="AE359" s="13">
        <f t="shared" si="634"/>
        <v>9.5267732752264353E-4</v>
      </c>
      <c r="AF359" s="13">
        <f t="shared" si="635"/>
        <v>4.4799144956460089E-4</v>
      </c>
      <c r="AG359" s="13">
        <f t="shared" si="636"/>
        <v>1.4044373198557946E-4</v>
      </c>
      <c r="AH359" s="13">
        <f t="shared" si="637"/>
        <v>7.147331681230381E-3</v>
      </c>
      <c r="AI359" s="13">
        <f t="shared" si="638"/>
        <v>4.1243909774903564E-3</v>
      </c>
      <c r="AJ359" s="13">
        <f t="shared" si="639"/>
        <v>1.1899966094952204E-3</v>
      </c>
      <c r="AK359" s="13">
        <f t="shared" si="640"/>
        <v>2.2889713711086226E-4</v>
      </c>
      <c r="AL359" s="13">
        <f t="shared" si="641"/>
        <v>7.1684627856835033E-7</v>
      </c>
      <c r="AM359" s="13">
        <f t="shared" si="642"/>
        <v>1.1690627584435519E-4</v>
      </c>
      <c r="AN359" s="13">
        <f t="shared" si="643"/>
        <v>1.099491096631917E-4</v>
      </c>
      <c r="AO359" s="13">
        <f t="shared" si="644"/>
        <v>5.1702984413869953E-5</v>
      </c>
      <c r="AP359" s="13">
        <f t="shared" si="645"/>
        <v>1.6208702404774462E-5</v>
      </c>
      <c r="AQ359" s="13">
        <f t="shared" si="646"/>
        <v>3.8110280763995363E-6</v>
      </c>
      <c r="AR359" s="13">
        <f t="shared" si="647"/>
        <v>1.3443978933432906E-3</v>
      </c>
      <c r="AS359" s="13">
        <f t="shared" si="648"/>
        <v>7.7578917402467524E-4</v>
      </c>
      <c r="AT359" s="13">
        <f t="shared" si="649"/>
        <v>2.2383583220187555E-4</v>
      </c>
      <c r="AU359" s="13">
        <f t="shared" si="650"/>
        <v>4.3055064833814939E-5</v>
      </c>
      <c r="AV359" s="13">
        <f t="shared" si="651"/>
        <v>6.2112662758530239E-6</v>
      </c>
      <c r="AW359" s="13">
        <f t="shared" si="652"/>
        <v>1.0806705509834487E-8</v>
      </c>
      <c r="AX359" s="13">
        <f t="shared" si="653"/>
        <v>1.1243524409038713E-5</v>
      </c>
      <c r="AY359" s="13">
        <f t="shared" si="654"/>
        <v>1.0574415182774473E-5</v>
      </c>
      <c r="AZ359" s="13">
        <f t="shared" si="655"/>
        <v>4.9725625342085872E-6</v>
      </c>
      <c r="BA359" s="13">
        <f t="shared" si="656"/>
        <v>1.5588807342520931E-6</v>
      </c>
      <c r="BB359" s="13">
        <f t="shared" si="657"/>
        <v>3.66527689733083E-7</v>
      </c>
      <c r="BC359" s="13">
        <f t="shared" si="658"/>
        <v>6.8943079166617581E-8</v>
      </c>
      <c r="BD359" s="13">
        <f t="shared" si="659"/>
        <v>2.1073198785176336E-4</v>
      </c>
      <c r="BE359" s="13">
        <f t="shared" si="660"/>
        <v>1.2160357852803629E-4</v>
      </c>
      <c r="BF359" s="13">
        <f t="shared" si="661"/>
        <v>3.5085870117702079E-5</v>
      </c>
      <c r="BG359" s="13">
        <f t="shared" si="662"/>
        <v>6.7488051301189982E-6</v>
      </c>
      <c r="BH359" s="13">
        <f t="shared" si="663"/>
        <v>9.7360498396206389E-7</v>
      </c>
      <c r="BI359" s="13">
        <f t="shared" si="664"/>
        <v>1.1236438409701803E-7</v>
      </c>
      <c r="BJ359" s="14">
        <f t="shared" si="665"/>
        <v>0.21696685356120068</v>
      </c>
      <c r="BK359" s="14">
        <f t="shared" si="666"/>
        <v>0.35540184867578928</v>
      </c>
      <c r="BL359" s="14">
        <f t="shared" si="667"/>
        <v>0.39718392310763523</v>
      </c>
      <c r="BM359" s="14">
        <f t="shared" si="668"/>
        <v>0.1955098562178017</v>
      </c>
      <c r="BN359" s="14">
        <f t="shared" si="669"/>
        <v>0.80443055732443625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1.6092</v>
      </c>
      <c r="F360" s="10">
        <f>VLOOKUP(B360,home!$B$2:$E$405,3,FALSE)</f>
        <v>0.99429999999999996</v>
      </c>
      <c r="G360" s="10">
        <f>VLOOKUP(C360,away!$B$2:$E$405,4,FALSE)</f>
        <v>0.77680000000000005</v>
      </c>
      <c r="H360" s="10">
        <f>VLOOKUP(A360,away!$A$2:$E$405,3,FALSE)</f>
        <v>1.1609</v>
      </c>
      <c r="I360" s="10">
        <f>VLOOKUP(C360,away!$B$2:$E$405,3,FALSE)</f>
        <v>1.7228000000000001</v>
      </c>
      <c r="J360" s="10">
        <f>VLOOKUP(B360,home!$B$2:$E$405,4,FALSE)</f>
        <v>1.5505</v>
      </c>
      <c r="K360" s="12">
        <f t="shared" si="614"/>
        <v>1.2429014086079999</v>
      </c>
      <c r="L360" s="12">
        <f t="shared" si="615"/>
        <v>3.1009977052600002</v>
      </c>
      <c r="M360" s="13">
        <f t="shared" si="616"/>
        <v>1.298579626460576E-2</v>
      </c>
      <c r="N360" s="13">
        <f t="shared" si="617"/>
        <v>1.6140064469175E-2</v>
      </c>
      <c r="O360" s="13">
        <f t="shared" si="618"/>
        <v>4.0268924417516345E-2</v>
      </c>
      <c r="P360" s="13">
        <f t="shared" si="619"/>
        <v>5.0050302881660139E-2</v>
      </c>
      <c r="Q360" s="13">
        <f t="shared" si="620"/>
        <v>1.0030254431880771E-2</v>
      </c>
      <c r="R360" s="13">
        <f t="shared" si="621"/>
        <v>6.243692110600331E-2</v>
      </c>
      <c r="S360" s="13">
        <f t="shared" si="622"/>
        <v>4.822639997390199E-2</v>
      </c>
      <c r="T360" s="13">
        <f t="shared" si="623"/>
        <v>3.110379597643622E-2</v>
      </c>
      <c r="U360" s="13">
        <f t="shared" si="624"/>
        <v>7.760293719179806E-2</v>
      </c>
      <c r="V360" s="13">
        <f t="shared" si="625"/>
        <v>2.0652872281906754E-2</v>
      </c>
      <c r="W360" s="13">
        <f t="shared" si="626"/>
        <v>4.155539120693749E-3</v>
      </c>
      <c r="X360" s="13">
        <f t="shared" si="627"/>
        <v>1.2886317277389474E-2</v>
      </c>
      <c r="Y360" s="13">
        <f t="shared" si="628"/>
        <v>1.9980220153218532E-2</v>
      </c>
      <c r="Z360" s="13">
        <f t="shared" si="629"/>
        <v>6.4538916357738632E-2</v>
      </c>
      <c r="AA360" s="13">
        <f t="shared" si="630"/>
        <v>8.0215510051067224E-2</v>
      </c>
      <c r="AB360" s="13">
        <f t="shared" si="631"/>
        <v>4.9849985217340326E-2</v>
      </c>
      <c r="AC360" s="13">
        <f t="shared" si="632"/>
        <v>4.9750631960816596E-3</v>
      </c>
      <c r="AD360" s="13">
        <f t="shared" si="633"/>
        <v>1.2912313566589776E-3</v>
      </c>
      <c r="AE360" s="13">
        <f t="shared" si="634"/>
        <v>4.0041054739592468E-3</v>
      </c>
      <c r="AF360" s="13">
        <f t="shared" si="635"/>
        <v>6.2083609431833166E-3</v>
      </c>
      <c r="AG360" s="13">
        <f t="shared" si="636"/>
        <v>6.4173710127457574E-3</v>
      </c>
      <c r="AH360" s="13">
        <f t="shared" si="637"/>
        <v>5.0033757881328647E-2</v>
      </c>
      <c r="AI360" s="13">
        <f t="shared" si="638"/>
        <v>6.2187028148654989E-2</v>
      </c>
      <c r="AJ360" s="13">
        <f t="shared" si="639"/>
        <v>3.864617244155432E-2</v>
      </c>
      <c r="AK360" s="13">
        <f t="shared" si="640"/>
        <v>1.601112738830518E-2</v>
      </c>
      <c r="AL360" s="13">
        <f t="shared" si="641"/>
        <v>7.670023916761232E-4</v>
      </c>
      <c r="AM360" s="13">
        <f t="shared" si="642"/>
        <v>3.2097465440605243E-4</v>
      </c>
      <c r="AN360" s="13">
        <f t="shared" si="643"/>
        <v>9.9534166675979002E-4</v>
      </c>
      <c r="AO360" s="13">
        <f t="shared" si="644"/>
        <v>1.5432761122858871E-3</v>
      </c>
      <c r="AP360" s="13">
        <f t="shared" si="645"/>
        <v>1.5952318942603697E-3</v>
      </c>
      <c r="AQ360" s="13">
        <f t="shared" si="646"/>
        <v>1.2367026108647426E-3</v>
      </c>
      <c r="AR360" s="13">
        <f t="shared" si="647"/>
        <v>3.1030913675106908E-2</v>
      </c>
      <c r="AS360" s="13">
        <f t="shared" si="648"/>
        <v>3.8568366317183619E-2</v>
      </c>
      <c r="AT360" s="13">
        <f t="shared" si="649"/>
        <v>2.3968338411668434E-2</v>
      </c>
      <c r="AU360" s="13">
        <f t="shared" si="650"/>
        <v>9.9300938579519778E-3</v>
      </c>
      <c r="AV360" s="13">
        <f t="shared" si="651"/>
        <v>3.0855319109145407E-3</v>
      </c>
      <c r="AW360" s="13">
        <f t="shared" si="652"/>
        <v>8.2116861531113388E-5</v>
      </c>
      <c r="AX360" s="13">
        <f t="shared" si="653"/>
        <v>6.6489975014791405E-5</v>
      </c>
      <c r="AY360" s="13">
        <f t="shared" si="654"/>
        <v>2.061852599436629E-4</v>
      </c>
      <c r="AZ360" s="13">
        <f t="shared" si="655"/>
        <v>3.1969000897186776E-4</v>
      </c>
      <c r="BA360" s="13">
        <f t="shared" si="656"/>
        <v>3.3045266140543689E-4</v>
      </c>
      <c r="BB360" s="13">
        <f t="shared" si="657"/>
        <v>2.5618323617882991E-4</v>
      </c>
      <c r="BC360" s="13">
        <f t="shared" si="658"/>
        <v>1.5888472550332639E-4</v>
      </c>
      <c r="BD360" s="13">
        <f t="shared" si="659"/>
        <v>1.603779868310462E-2</v>
      </c>
      <c r="BE360" s="13">
        <f t="shared" si="660"/>
        <v>1.9933402574202255E-2</v>
      </c>
      <c r="BF360" s="13">
        <f t="shared" si="661"/>
        <v>1.2387627068913162E-2</v>
      </c>
      <c r="BG360" s="13">
        <f t="shared" si="662"/>
        <v>5.132199711087586E-3</v>
      </c>
      <c r="BH360" s="13">
        <f t="shared" si="663"/>
        <v>1.594704562542083E-3</v>
      </c>
      <c r="BI360" s="13">
        <f t="shared" si="664"/>
        <v>3.9641210941943181E-4</v>
      </c>
      <c r="BJ360" s="14">
        <f t="shared" si="665"/>
        <v>0.11924667302093579</v>
      </c>
      <c r="BK360" s="14">
        <f t="shared" si="666"/>
        <v>0.13786362224977611</v>
      </c>
      <c r="BL360" s="14">
        <f t="shared" si="667"/>
        <v>0.63931775272566316</v>
      </c>
      <c r="BM360" s="14">
        <f t="shared" si="668"/>
        <v>0.7689306323848597</v>
      </c>
      <c r="BN360" s="14">
        <f t="shared" si="669"/>
        <v>0.19191226357084135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1.6092</v>
      </c>
      <c r="F361" s="10">
        <f>VLOOKUP(B361,home!$B$2:$E$405,3,FALSE)</f>
        <v>0.62139999999999995</v>
      </c>
      <c r="G361" s="10">
        <f>VLOOKUP(C361,away!$B$2:$E$405,4,FALSE)</f>
        <v>1.3671</v>
      </c>
      <c r="H361" s="10">
        <f>VLOOKUP(A361,away!$A$2:$E$405,3,FALSE)</f>
        <v>1.1609</v>
      </c>
      <c r="I361" s="10">
        <f>VLOOKUP(C361,away!$B$2:$E$405,3,FALSE)</f>
        <v>1.0337000000000001</v>
      </c>
      <c r="J361" s="10">
        <f>VLOOKUP(B361,home!$B$2:$E$405,4,FALSE)</f>
        <v>1.0337000000000001</v>
      </c>
      <c r="K361" s="12">
        <f t="shared" si="614"/>
        <v>1.367041050648</v>
      </c>
      <c r="L361" s="12">
        <f t="shared" si="615"/>
        <v>1.2404630825210001</v>
      </c>
      <c r="M361" s="13">
        <f t="shared" si="616"/>
        <v>7.371830541868557E-2</v>
      </c>
      <c r="N361" s="13">
        <f t="shared" si="617"/>
        <v>0.1007759496915501</v>
      </c>
      <c r="O361" s="13">
        <f t="shared" si="618"/>
        <v>9.1444836377887251E-2</v>
      </c>
      <c r="P361" s="13">
        <f t="shared" si="619"/>
        <v>0.12500884519836145</v>
      </c>
      <c r="Q361" s="13">
        <f t="shared" si="620"/>
        <v>6.8882430073193321E-2</v>
      </c>
      <c r="R361" s="13">
        <f t="shared" si="621"/>
        <v>5.6716971806971259E-2</v>
      </c>
      <c r="S361" s="13">
        <f t="shared" si="622"/>
        <v>5.2996373455251822E-2</v>
      </c>
      <c r="T361" s="13">
        <f t="shared" si="623"/>
        <v>8.5446111540130626E-2</v>
      </c>
      <c r="U361" s="13">
        <f t="shared" si="624"/>
        <v>7.7534428728574994E-2</v>
      </c>
      <c r="V361" s="13">
        <f t="shared" si="625"/>
        <v>9.9854822093299513E-3</v>
      </c>
      <c r="W361" s="13">
        <f t="shared" si="626"/>
        <v>3.1388369859481874E-2</v>
      </c>
      <c r="X361" s="13">
        <f t="shared" si="627"/>
        <v>3.8936114031202132E-2</v>
      </c>
      <c r="Y361" s="13">
        <f t="shared" si="628"/>
        <v>2.4149406016267083E-2</v>
      </c>
      <c r="Z361" s="13">
        <f t="shared" si="629"/>
        <v>2.3451769892977408E-2</v>
      </c>
      <c r="AA361" s="13">
        <f t="shared" si="630"/>
        <v>3.2059532154050975E-2</v>
      </c>
      <c r="AB361" s="13">
        <f t="shared" si="631"/>
        <v>2.1913348259578594E-2</v>
      </c>
      <c r="AC361" s="13">
        <f t="shared" si="632"/>
        <v>1.0583138006288845E-3</v>
      </c>
      <c r="AD361" s="13">
        <f t="shared" si="633"/>
        <v>1.0727297527708526E-2</v>
      </c>
      <c r="AE361" s="13">
        <f t="shared" si="634"/>
        <v>1.3306816558341221E-2</v>
      </c>
      <c r="AF361" s="13">
        <f t="shared" si="635"/>
        <v>8.2533073432507192E-3</v>
      </c>
      <c r="AG361" s="13">
        <f t="shared" si="636"/>
        <v>3.4126410226673308E-3</v>
      </c>
      <c r="AH361" s="13">
        <f t="shared" si="637"/>
        <v>7.2727636930039899E-3</v>
      </c>
      <c r="AI361" s="13">
        <f t="shared" si="638"/>
        <v>9.9421665199988032E-3</v>
      </c>
      <c r="AJ361" s="13">
        <f t="shared" si="639"/>
        <v>6.7956748826082684E-3</v>
      </c>
      <c r="AK361" s="13">
        <f t="shared" si="640"/>
        <v>3.0966555104610114E-3</v>
      </c>
      <c r="AL361" s="13">
        <f t="shared" si="641"/>
        <v>7.1786015873648499E-5</v>
      </c>
      <c r="AM361" s="13">
        <f t="shared" si="642"/>
        <v>2.9329312165784723E-3</v>
      </c>
      <c r="AN361" s="13">
        <f t="shared" si="643"/>
        <v>3.6381928977389983E-3</v>
      </c>
      <c r="AO361" s="13">
        <f t="shared" si="644"/>
        <v>2.2565219883676638E-3</v>
      </c>
      <c r="AP361" s="13">
        <f t="shared" si="645"/>
        <v>9.3304407382232288E-4</v>
      </c>
      <c r="AQ361" s="13">
        <f t="shared" si="646"/>
        <v>2.8935168198539776E-4</v>
      </c>
      <c r="AR361" s="13">
        <f t="shared" si="647"/>
        <v>1.8043189738141075E-3</v>
      </c>
      <c r="AS361" s="13">
        <f t="shared" si="648"/>
        <v>2.4665781056669592E-3</v>
      </c>
      <c r="AT361" s="13">
        <f t="shared" si="649"/>
        <v>1.6859567625381569E-3</v>
      </c>
      <c r="AU361" s="13">
        <f t="shared" si="650"/>
        <v>7.6825736800242113E-4</v>
      </c>
      <c r="AV361" s="13">
        <f t="shared" si="651"/>
        <v>2.6255983988052411E-4</v>
      </c>
      <c r="AW361" s="13">
        <f t="shared" si="652"/>
        <v>3.3814482843351957E-6</v>
      </c>
      <c r="AX361" s="13">
        <f t="shared" si="653"/>
        <v>6.6823956196495813E-4</v>
      </c>
      <c r="AY361" s="13">
        <f t="shared" si="654"/>
        <v>8.2892650689753481E-4</v>
      </c>
      <c r="AZ361" s="13">
        <f t="shared" si="655"/>
        <v>5.1412636496474056E-4</v>
      </c>
      <c r="BA361" s="13">
        <f t="shared" si="656"/>
        <v>2.1258492516315958E-4</v>
      </c>
      <c r="BB361" s="13">
        <f t="shared" si="657"/>
        <v>6.5925937891347312E-5</v>
      </c>
      <c r="BC361" s="13">
        <f t="shared" si="658"/>
        <v>1.6355738426957732E-5</v>
      </c>
      <c r="BD361" s="13">
        <f t="shared" si="659"/>
        <v>3.730318460180962E-4</v>
      </c>
      <c r="BE361" s="13">
        <f t="shared" si="660"/>
        <v>5.0994984670574121E-4</v>
      </c>
      <c r="BF361" s="13">
        <f t="shared" si="661"/>
        <v>3.4856118710920156E-4</v>
      </c>
      <c r="BG361" s="13">
        <f t="shared" si="662"/>
        <v>1.5883248381362572E-4</v>
      </c>
      <c r="BH361" s="13">
        <f t="shared" si="663"/>
        <v>5.4282631387402566E-5</v>
      </c>
      <c r="BI361" s="13">
        <f t="shared" si="664"/>
        <v>1.4841317088754587E-5</v>
      </c>
      <c r="BJ361" s="14">
        <f t="shared" si="665"/>
        <v>0.39763464455759434</v>
      </c>
      <c r="BK361" s="14">
        <f t="shared" si="666"/>
        <v>0.2636680326050288</v>
      </c>
      <c r="BL361" s="14">
        <f t="shared" si="667"/>
        <v>0.31522354829516014</v>
      </c>
      <c r="BM361" s="14">
        <f t="shared" si="668"/>
        <v>0.48260511172549864</v>
      </c>
      <c r="BN361" s="14">
        <f t="shared" si="669"/>
        <v>0.51654733856664892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1.25</v>
      </c>
      <c r="F362" s="10">
        <f>VLOOKUP(B362,home!$B$2:$E$405,3,FALSE)</f>
        <v>1.3332999999999999</v>
      </c>
      <c r="G362" s="10">
        <f>VLOOKUP(C362,away!$B$2:$E$405,4,FALSE)</f>
        <v>2.1333000000000002</v>
      </c>
      <c r="H362" s="10">
        <f>VLOOKUP(A362,away!$A$2:$E$405,3,FALSE)</f>
        <v>0.84089999999999998</v>
      </c>
      <c r="I362" s="10">
        <f>VLOOKUP(C362,away!$B$2:$E$405,3,FALSE)</f>
        <v>0.99099999999999999</v>
      </c>
      <c r="J362" s="10">
        <f>VLOOKUP(B362,home!$B$2:$E$405,4,FALSE)</f>
        <v>0.59460000000000002</v>
      </c>
      <c r="K362" s="12">
        <f t="shared" si="614"/>
        <v>3.5554111124999999</v>
      </c>
      <c r="L362" s="12">
        <f t="shared" si="615"/>
        <v>0.49549914774000003</v>
      </c>
      <c r="M362" s="13">
        <f t="shared" si="616"/>
        <v>1.7406522960244E-2</v>
      </c>
      <c r="N362" s="13">
        <f t="shared" si="617"/>
        <v>6.1887345162837906E-2</v>
      </c>
      <c r="O362" s="13">
        <f t="shared" si="618"/>
        <v>8.6249172919176456E-3</v>
      </c>
      <c r="P362" s="13">
        <f t="shared" si="619"/>
        <v>3.0665126784077398E-2</v>
      </c>
      <c r="Q362" s="13">
        <f t="shared" si="620"/>
        <v>0.11001747735753853</v>
      </c>
      <c r="R362" s="13">
        <f t="shared" si="621"/>
        <v>2.1368195837365906E-3</v>
      </c>
      <c r="S362" s="13">
        <f t="shared" si="622"/>
        <v>1.3505712812824157E-2</v>
      </c>
      <c r="T362" s="13">
        <f t="shared" si="623"/>
        <v>5.4513566267165095E-2</v>
      </c>
      <c r="U362" s="13">
        <f t="shared" si="624"/>
        <v>7.5972720934246981E-3</v>
      </c>
      <c r="V362" s="13">
        <f t="shared" si="625"/>
        <v>2.6436730175521507E-3</v>
      </c>
      <c r="W362" s="13">
        <f t="shared" si="626"/>
        <v>0.13038578718873656</v>
      </c>
      <c r="X362" s="13">
        <f t="shared" si="627"/>
        <v>6.460604642942798E-2</v>
      </c>
      <c r="Y362" s="13">
        <f t="shared" si="628"/>
        <v>1.6006120472316213E-2</v>
      </c>
      <c r="Z362" s="13">
        <f t="shared" si="629"/>
        <v>3.5293076087187413E-4</v>
      </c>
      <c r="AA362" s="13">
        <f t="shared" si="630"/>
        <v>1.2548139491469414E-3</v>
      </c>
      <c r="AB362" s="13">
        <f t="shared" si="631"/>
        <v>2.2306897294585228E-3</v>
      </c>
      <c r="AC362" s="13">
        <f t="shared" si="632"/>
        <v>2.9108544697596786E-4</v>
      </c>
      <c r="AD362" s="13">
        <f t="shared" si="633"/>
        <v>0.1158937691707235</v>
      </c>
      <c r="AE362" s="13">
        <f t="shared" si="634"/>
        <v>5.7425263852469786E-2</v>
      </c>
      <c r="AF362" s="13">
        <f t="shared" si="635"/>
        <v>1.4227084648821702E-2</v>
      </c>
      <c r="AG362" s="13">
        <f t="shared" si="636"/>
        <v>2.3498361061053304E-3</v>
      </c>
      <c r="AH362" s="13">
        <f t="shared" si="637"/>
        <v>4.3719222805810842E-5</v>
      </c>
      <c r="AI362" s="13">
        <f t="shared" si="638"/>
        <v>1.5543981059364329E-4</v>
      </c>
      <c r="AJ362" s="13">
        <f t="shared" si="639"/>
        <v>2.7632621495476733E-4</v>
      </c>
      <c r="AK362" s="13">
        <f t="shared" si="640"/>
        <v>3.2748443177508119E-4</v>
      </c>
      <c r="AL362" s="13">
        <f t="shared" si="641"/>
        <v>2.0512246258267707E-5</v>
      </c>
      <c r="AM362" s="13">
        <f t="shared" si="642"/>
        <v>8.240999895582006E-2</v>
      </c>
      <c r="AN362" s="13">
        <f t="shared" si="643"/>
        <v>4.0834084247863132E-2</v>
      </c>
      <c r="AO362" s="13">
        <f t="shared" si="644"/>
        <v>1.0116626971779768E-2</v>
      </c>
      <c r="AP362" s="13">
        <f t="shared" si="645"/>
        <v>1.6709266808401244E-3</v>
      </c>
      <c r="AQ362" s="13">
        <f t="shared" si="646"/>
        <v>2.0698568657307717E-4</v>
      </c>
      <c r="AR362" s="13">
        <f t="shared" si="647"/>
        <v>4.3325675280268905E-6</v>
      </c>
      <c r="AS362" s="13">
        <f t="shared" si="648"/>
        <v>1.5404058734803462E-5</v>
      </c>
      <c r="AT362" s="13">
        <f t="shared" si="649"/>
        <v>2.7383880801661464E-5</v>
      </c>
      <c r="AU362" s="13">
        <f t="shared" si="650"/>
        <v>3.2453651368534193E-5</v>
      </c>
      <c r="AV362" s="13">
        <f t="shared" si="651"/>
        <v>2.8846518179221823E-5</v>
      </c>
      <c r="AW362" s="13">
        <f t="shared" si="652"/>
        <v>1.003791371731158E-6</v>
      </c>
      <c r="AX362" s="13">
        <f t="shared" si="653"/>
        <v>4.8833571011439328E-2</v>
      </c>
      <c r="AY362" s="13">
        <f t="shared" si="654"/>
        <v>2.4196992817268958E-2</v>
      </c>
      <c r="AZ362" s="13">
        <f t="shared" si="655"/>
        <v>5.9947946594138346E-3</v>
      </c>
      <c r="BA362" s="13">
        <f t="shared" si="656"/>
        <v>9.9013854820528629E-4</v>
      </c>
      <c r="BB362" s="13">
        <f t="shared" si="657"/>
        <v>1.2265320169506006E-4</v>
      </c>
      <c r="BC362" s="13">
        <f t="shared" si="658"/>
        <v>1.2154911381496924E-5</v>
      </c>
      <c r="BD362" s="13">
        <f t="shared" si="659"/>
        <v>3.5779725294388695E-7</v>
      </c>
      <c r="BE362" s="13">
        <f t="shared" si="660"/>
        <v>1.2721163291386689E-6</v>
      </c>
      <c r="BF362" s="13">
        <f t="shared" si="661"/>
        <v>2.2614482665061657E-6</v>
      </c>
      <c r="BG362" s="13">
        <f t="shared" si="662"/>
        <v>2.6801260990266281E-6</v>
      </c>
      <c r="BH362" s="13">
        <f t="shared" si="663"/>
        <v>2.3822375288451369E-6</v>
      </c>
      <c r="BI362" s="13">
        <f t="shared" si="664"/>
        <v>1.693966756534108E-6</v>
      </c>
      <c r="BJ362" s="14">
        <f t="shared" si="665"/>
        <v>0.84270122434842265</v>
      </c>
      <c r="BK362" s="14">
        <f t="shared" si="666"/>
        <v>8.8729626085200894E-2</v>
      </c>
      <c r="BL362" s="14">
        <f t="shared" si="667"/>
        <v>2.2766550696658939E-2</v>
      </c>
      <c r="BM362" s="14">
        <f t="shared" si="668"/>
        <v>0.69961613372490528</v>
      </c>
      <c r="BN362" s="14">
        <f t="shared" si="669"/>
        <v>0.23073820914035209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1.25</v>
      </c>
      <c r="F363" s="10">
        <f>VLOOKUP(B363,home!$B$2:$E$405,3,FALSE)</f>
        <v>1.6</v>
      </c>
      <c r="G363" s="10">
        <f>VLOOKUP(C363,away!$B$2:$E$405,4,FALSE)</f>
        <v>0.66669999999999996</v>
      </c>
      <c r="H363" s="10">
        <f>VLOOKUP(A363,away!$A$2:$E$405,3,FALSE)</f>
        <v>0.84089999999999998</v>
      </c>
      <c r="I363" s="10">
        <f>VLOOKUP(C363,away!$B$2:$E$405,3,FALSE)</f>
        <v>0.19819999999999999</v>
      </c>
      <c r="J363" s="10">
        <f>VLOOKUP(B363,home!$B$2:$E$405,4,FALSE)</f>
        <v>0.79279999999999995</v>
      </c>
      <c r="K363" s="12">
        <f t="shared" si="614"/>
        <v>1.3333999999999999</v>
      </c>
      <c r="L363" s="12">
        <f t="shared" si="615"/>
        <v>0.13213310606399997</v>
      </c>
      <c r="M363" s="13">
        <f t="shared" si="616"/>
        <v>0.23095483522940477</v>
      </c>
      <c r="N363" s="13">
        <f t="shared" si="617"/>
        <v>0.3079551772948883</v>
      </c>
      <c r="O363" s="13">
        <f t="shared" si="618"/>
        <v>3.0516779739360581E-2</v>
      </c>
      <c r="P363" s="13">
        <f t="shared" si="619"/>
        <v>4.0691074104463397E-2</v>
      </c>
      <c r="Q363" s="13">
        <f t="shared" si="620"/>
        <v>0.20531371670250206</v>
      </c>
      <c r="R363" s="13">
        <f t="shared" si="621"/>
        <v>2.0161384470163287E-3</v>
      </c>
      <c r="S363" s="13">
        <f t="shared" si="622"/>
        <v>1.7923022808012236E-3</v>
      </c>
      <c r="T363" s="13">
        <f t="shared" si="623"/>
        <v>2.7128739105445752E-2</v>
      </c>
      <c r="U363" s="13">
        <f t="shared" si="624"/>
        <v>2.6883190052515728E-3</v>
      </c>
      <c r="V363" s="13">
        <f t="shared" si="625"/>
        <v>3.5086564220922326E-5</v>
      </c>
      <c r="W363" s="13">
        <f t="shared" si="626"/>
        <v>9.1255103283705424E-2</v>
      </c>
      <c r="X363" s="13">
        <f t="shared" si="627"/>
        <v>1.2057820241067123E-2</v>
      </c>
      <c r="Y363" s="13">
        <f t="shared" si="628"/>
        <v>7.9661862040678391E-4</v>
      </c>
      <c r="Z363" s="13">
        <f t="shared" si="629"/>
        <v>8.8799545086438959E-5</v>
      </c>
      <c r="AA363" s="13">
        <f t="shared" si="630"/>
        <v>1.1840531341825771E-4</v>
      </c>
      <c r="AB363" s="13">
        <f t="shared" si="631"/>
        <v>7.8940822455952423E-5</v>
      </c>
      <c r="AC363" s="13">
        <f t="shared" si="632"/>
        <v>3.8636070970500453E-7</v>
      </c>
      <c r="AD363" s="13">
        <f t="shared" si="633"/>
        <v>3.0419888679623197E-2</v>
      </c>
      <c r="AE363" s="13">
        <f t="shared" si="634"/>
        <v>4.0194743773597245E-3</v>
      </c>
      <c r="AF363" s="13">
        <f t="shared" si="635"/>
        <v>2.6555281711260138E-4</v>
      </c>
      <c r="AG363" s="13">
        <f t="shared" si="636"/>
        <v>1.1696106183044455E-5</v>
      </c>
      <c r="AH363" s="13">
        <f t="shared" si="637"/>
        <v>2.9333399273353455E-6</v>
      </c>
      <c r="AI363" s="13">
        <f t="shared" si="638"/>
        <v>3.91131545910895E-6</v>
      </c>
      <c r="AJ363" s="13">
        <f t="shared" si="639"/>
        <v>2.6076740165879372E-6</v>
      </c>
      <c r="AK363" s="13">
        <f t="shared" si="640"/>
        <v>1.1590241779061185E-6</v>
      </c>
      <c r="AL363" s="13">
        <f t="shared" si="641"/>
        <v>2.7228583032770858E-9</v>
      </c>
      <c r="AM363" s="13">
        <f t="shared" si="642"/>
        <v>8.1123759130819102E-3</v>
      </c>
      <c r="AN363" s="13">
        <f t="shared" si="643"/>
        <v>1.0719134269542908E-3</v>
      </c>
      <c r="AO363" s="13">
        <f t="shared" si="644"/>
        <v>7.0817625267588489E-5</v>
      </c>
      <c r="AP363" s="13">
        <f t="shared" si="645"/>
        <v>3.1191175968942934E-6</v>
      </c>
      <c r="AQ363" s="13">
        <f t="shared" si="646"/>
        <v>1.0303467406413055E-7</v>
      </c>
      <c r="AR363" s="13">
        <f t="shared" si="647"/>
        <v>7.7518263148073437E-8</v>
      </c>
      <c r="AS363" s="13">
        <f t="shared" si="648"/>
        <v>1.0336285208164111E-7</v>
      </c>
      <c r="AT363" s="13">
        <f t="shared" si="649"/>
        <v>6.8912013482830137E-8</v>
      </c>
      <c r="AU363" s="13">
        <f t="shared" si="650"/>
        <v>3.0629092926001907E-8</v>
      </c>
      <c r="AV363" s="13">
        <f t="shared" si="651"/>
        <v>1.0210208126882733E-8</v>
      </c>
      <c r="AW363" s="13">
        <f t="shared" si="652"/>
        <v>1.3325841258163097E-11</v>
      </c>
      <c r="AX363" s="13">
        <f t="shared" si="653"/>
        <v>1.8028403404172356E-3</v>
      </c>
      <c r="AY363" s="13">
        <f t="shared" si="654"/>
        <v>2.3821489391680846E-4</v>
      </c>
      <c r="AZ363" s="13">
        <f t="shared" si="655"/>
        <v>1.5738036921967078E-5</v>
      </c>
      <c r="BA363" s="13">
        <f t="shared" si="656"/>
        <v>6.9317190061647483E-7</v>
      </c>
      <c r="BB363" s="13">
        <f t="shared" si="657"/>
        <v>2.2897739066185269E-8</v>
      </c>
      <c r="BC363" s="13">
        <f t="shared" si="658"/>
        <v>6.0510987693161082E-10</v>
      </c>
      <c r="BD363" s="13">
        <f t="shared" si="659"/>
        <v>1.7071214810735764E-9</v>
      </c>
      <c r="BE363" s="13">
        <f t="shared" si="660"/>
        <v>2.2762757828635067E-9</v>
      </c>
      <c r="BF363" s="13">
        <f t="shared" si="661"/>
        <v>1.5175930644351002E-9</v>
      </c>
      <c r="BG363" s="13">
        <f t="shared" si="662"/>
        <v>6.7451953070592094E-10</v>
      </c>
      <c r="BH363" s="13">
        <f t="shared" si="663"/>
        <v>2.2485108556081869E-10</v>
      </c>
      <c r="BI363" s="13">
        <f t="shared" si="664"/>
        <v>5.996328749735909E-11</v>
      </c>
      <c r="BJ363" s="14">
        <f t="shared" si="665"/>
        <v>0.69053962629187449</v>
      </c>
      <c r="BK363" s="14">
        <f t="shared" si="666"/>
        <v>0.27371190215637514</v>
      </c>
      <c r="BL363" s="14">
        <f t="shared" si="667"/>
        <v>3.5429491773837613E-2</v>
      </c>
      <c r="BM363" s="14">
        <f t="shared" si="668"/>
        <v>0.18208388336894712</v>
      </c>
      <c r="BN363" s="14">
        <f t="shared" si="669"/>
        <v>0.81744772151763545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1.2513000000000001</v>
      </c>
      <c r="F364" s="10">
        <f>VLOOKUP(B364,home!$B$2:$E$405,3,FALSE)</f>
        <v>0.69930000000000003</v>
      </c>
      <c r="G364" s="10">
        <f>VLOOKUP(C364,away!$B$2:$E$405,4,FALSE)</f>
        <v>1.37</v>
      </c>
      <c r="H364" s="10">
        <f>VLOOKUP(A364,away!$A$2:$E$405,3,FALSE)</f>
        <v>0.94869999999999999</v>
      </c>
      <c r="I364" s="10">
        <f>VLOOKUP(C364,away!$B$2:$E$405,3,FALSE)</f>
        <v>0.75290000000000001</v>
      </c>
      <c r="J364" s="10">
        <f>VLOOKUP(B364,home!$B$2:$E$405,4,FALSE)</f>
        <v>0.65880000000000005</v>
      </c>
      <c r="K364" s="12">
        <f t="shared" si="614"/>
        <v>1.1987967033000002</v>
      </c>
      <c r="L364" s="12">
        <f t="shared" si="615"/>
        <v>0.47056518032400002</v>
      </c>
      <c r="M364" s="13">
        <f t="shared" si="616"/>
        <v>0.18836722750861581</v>
      </c>
      <c r="N364" s="13">
        <f t="shared" si="617"/>
        <v>0.22581401134708975</v>
      </c>
      <c r="O364" s="13">
        <f t="shared" si="618"/>
        <v>8.8639058379723745E-2</v>
      </c>
      <c r="P364" s="13">
        <f t="shared" si="619"/>
        <v>0.10626021096922907</v>
      </c>
      <c r="Q364" s="13">
        <f t="shared" si="620"/>
        <v>0.13535254618092005</v>
      </c>
      <c r="R364" s="13">
        <f t="shared" si="621"/>
        <v>2.085522724510213E-2</v>
      </c>
      <c r="S364" s="13">
        <f t="shared" si="622"/>
        <v>1.4985664683508461E-2</v>
      </c>
      <c r="T364" s="13">
        <f t="shared" si="623"/>
        <v>6.3692195300937171E-2</v>
      </c>
      <c r="U364" s="13">
        <f t="shared" si="624"/>
        <v>2.5001177668000779E-2</v>
      </c>
      <c r="V364" s="13">
        <f t="shared" si="625"/>
        <v>9.3928811989271255E-4</v>
      </c>
      <c r="W364" s="13">
        <f t="shared" si="626"/>
        <v>5.4086728714982678E-2</v>
      </c>
      <c r="X364" s="13">
        <f t="shared" si="627"/>
        <v>2.5451331250901092E-2</v>
      </c>
      <c r="Y364" s="13">
        <f t="shared" si="628"/>
        <v>5.9882551397830641E-3</v>
      </c>
      <c r="Z364" s="13">
        <f t="shared" si="629"/>
        <v>3.2712479230964943E-3</v>
      </c>
      <c r="AA364" s="13">
        <f t="shared" si="630"/>
        <v>3.9215612258850499E-3</v>
      </c>
      <c r="AB364" s="13">
        <f t="shared" si="631"/>
        <v>2.350577334690053E-3</v>
      </c>
      <c r="AC364" s="13">
        <f t="shared" si="632"/>
        <v>3.3116480471677641E-5</v>
      </c>
      <c r="AD364" s="13">
        <f t="shared" si="633"/>
        <v>1.6209748018950667E-2</v>
      </c>
      <c r="AE364" s="13">
        <f t="shared" si="634"/>
        <v>7.6277429995441227E-3</v>
      </c>
      <c r="AF364" s="13">
        <f t="shared" si="635"/>
        <v>1.7946751300228043E-3</v>
      </c>
      <c r="AG364" s="13">
        <f t="shared" si="636"/>
        <v>2.8150387539405971E-4</v>
      </c>
      <c r="AH364" s="13">
        <f t="shared" si="637"/>
        <v>3.8483384220410318E-4</v>
      </c>
      <c r="AI364" s="13">
        <f t="shared" si="638"/>
        <v>4.6133754135255136E-4</v>
      </c>
      <c r="AJ364" s="13">
        <f t="shared" si="639"/>
        <v>2.7652496184098311E-4</v>
      </c>
      <c r="AK364" s="13">
        <f t="shared" si="640"/>
        <v>1.1049907087837633E-4</v>
      </c>
      <c r="AL364" s="13">
        <f t="shared" si="641"/>
        <v>7.4725614386777813E-7</v>
      </c>
      <c r="AM364" s="13">
        <f t="shared" si="642"/>
        <v>3.8864384972883493E-3</v>
      </c>
      <c r="AN364" s="13">
        <f t="shared" si="643"/>
        <v>1.8288226322946276E-3</v>
      </c>
      <c r="AO364" s="13">
        <f t="shared" si="644"/>
        <v>4.3029012587316687E-4</v>
      </c>
      <c r="AP364" s="13">
        <f t="shared" si="645"/>
        <v>6.7493183557714478E-5</v>
      </c>
      <c r="AQ364" s="13">
        <f t="shared" si="646"/>
        <v>7.9399855228691888E-6</v>
      </c>
      <c r="AR364" s="13">
        <f t="shared" si="647"/>
        <v>3.621788127031033E-5</v>
      </c>
      <c r="AS364" s="13">
        <f t="shared" si="648"/>
        <v>4.3417876667358845E-5</v>
      </c>
      <c r="AT364" s="13">
        <f t="shared" si="649"/>
        <v>2.6024603706557896E-5</v>
      </c>
      <c r="AU364" s="13">
        <f t="shared" si="650"/>
        <v>1.0399403042703527E-5</v>
      </c>
      <c r="AV364" s="13">
        <f t="shared" si="651"/>
        <v>3.1166925209702442E-6</v>
      </c>
      <c r="AW364" s="13">
        <f t="shared" si="652"/>
        <v>1.1709337444742505E-8</v>
      </c>
      <c r="AX364" s="13">
        <f t="shared" si="653"/>
        <v>7.7650827635458123E-4</v>
      </c>
      <c r="AY364" s="13">
        <f t="shared" si="654"/>
        <v>3.6539775708587191E-4</v>
      </c>
      <c r="AZ364" s="13">
        <f t="shared" si="655"/>
        <v>8.5971730726549223E-5</v>
      </c>
      <c r="BA364" s="13">
        <f t="shared" si="656"/>
        <v>1.3485100990701672E-5</v>
      </c>
      <c r="BB364" s="13">
        <f t="shared" si="657"/>
        <v>1.5864047448442212E-6</v>
      </c>
      <c r="BC364" s="13">
        <f t="shared" si="658"/>
        <v>1.4930136696489409E-7</v>
      </c>
      <c r="BD364" s="13">
        <f t="shared" si="659"/>
        <v>2.8404789718194648E-6</v>
      </c>
      <c r="BE364" s="13">
        <f t="shared" si="660"/>
        <v>3.4051568272101482E-6</v>
      </c>
      <c r="BF364" s="13">
        <f t="shared" si="661"/>
        <v>2.0410453893395076E-6</v>
      </c>
      <c r="BG364" s="13">
        <f t="shared" si="662"/>
        <v>8.1559949467528922E-7</v>
      </c>
      <c r="BH364" s="13">
        <f t="shared" si="663"/>
        <v>2.4443449635747064E-7</v>
      </c>
      <c r="BI364" s="13">
        <f t="shared" si="664"/>
        <v>5.8605453681226271E-8</v>
      </c>
      <c r="BJ364" s="14">
        <f t="shared" si="665"/>
        <v>0.5437628209543317</v>
      </c>
      <c r="BK364" s="14">
        <f t="shared" si="666"/>
        <v>0.31095165277494746</v>
      </c>
      <c r="BL364" s="14">
        <f t="shared" si="667"/>
        <v>0.14212937904751879</v>
      </c>
      <c r="BM364" s="14">
        <f t="shared" si="668"/>
        <v>0.23446143302146555</v>
      </c>
      <c r="BN364" s="14">
        <f t="shared" si="669"/>
        <v>0.76528828163068063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1.2513000000000001</v>
      </c>
      <c r="F365" s="10">
        <f>VLOOKUP(B365,home!$B$2:$E$405,3,FALSE)</f>
        <v>0.68500000000000005</v>
      </c>
      <c r="G365" s="10">
        <f>VLOOKUP(C365,away!$B$2:$E$405,4,FALSE)</f>
        <v>1.4842</v>
      </c>
      <c r="H365" s="10">
        <f>VLOOKUP(A365,away!$A$2:$E$405,3,FALSE)</f>
        <v>0.94869999999999999</v>
      </c>
      <c r="I365" s="10">
        <f>VLOOKUP(C365,away!$B$2:$E$405,3,FALSE)</f>
        <v>1.0541</v>
      </c>
      <c r="J365" s="10">
        <f>VLOOKUP(B365,home!$B$2:$E$405,4,FALSE)</f>
        <v>0.60229999999999995</v>
      </c>
      <c r="K365" s="12">
        <f t="shared" si="614"/>
        <v>1.2721679301000002</v>
      </c>
      <c r="L365" s="12">
        <f t="shared" si="615"/>
        <v>0.60231485874099988</v>
      </c>
      <c r="M365" s="13">
        <f t="shared" si="616"/>
        <v>0.15343430426039845</v>
      </c>
      <c r="N365" s="13">
        <f t="shared" si="617"/>
        <v>0.19519420125728471</v>
      </c>
      <c r="O365" s="13">
        <f t="shared" si="618"/>
        <v>9.2415761296625459E-2</v>
      </c>
      <c r="P365" s="13">
        <f t="shared" si="619"/>
        <v>0.11756836775734372</v>
      </c>
      <c r="Q365" s="13">
        <f t="shared" si="620"/>
        <v>0.12415990149050139</v>
      </c>
      <c r="R365" s="13">
        <f t="shared" si="621"/>
        <v>2.7831693105409464E-2</v>
      </c>
      <c r="S365" s="13">
        <f t="shared" si="622"/>
        <v>2.2521562508061602E-2</v>
      </c>
      <c r="T365" s="13">
        <f t="shared" si="623"/>
        <v>7.4783353527547794E-2</v>
      </c>
      <c r="U365" s="13">
        <f t="shared" si="624"/>
        <v>3.5406587409087198E-2</v>
      </c>
      <c r="V365" s="13">
        <f t="shared" si="625"/>
        <v>1.9174499153317556E-3</v>
      </c>
      <c r="W365" s="13">
        <f t="shared" si="626"/>
        <v>5.2650748293530343E-2</v>
      </c>
      <c r="X365" s="13">
        <f t="shared" si="627"/>
        <v>3.1712328021025665E-2</v>
      </c>
      <c r="Y365" s="13">
        <f t="shared" si="628"/>
        <v>9.5504031861661613E-3</v>
      </c>
      <c r="Z365" s="13">
        <f t="shared" si="629"/>
        <v>5.5878141004358532E-3</v>
      </c>
      <c r="AA365" s="13">
        <f t="shared" si="630"/>
        <v>7.1086378979350736E-3</v>
      </c>
      <c r="AB365" s="13">
        <f t="shared" si="631"/>
        <v>4.5216905802232411E-3</v>
      </c>
      <c r="AC365" s="13">
        <f t="shared" si="632"/>
        <v>9.1827353198760685E-5</v>
      </c>
      <c r="AD365" s="13">
        <f t="shared" si="633"/>
        <v>1.6745148368699156E-2</v>
      </c>
      <c r="AE365" s="13">
        <f t="shared" si="634"/>
        <v>1.0085851674290115E-2</v>
      </c>
      <c r="AF365" s="13">
        <f t="shared" si="635"/>
        <v>3.0374291632413639E-3</v>
      </c>
      <c r="AG365" s="13">
        <f t="shared" si="636"/>
        <v>6.0982957246450515E-4</v>
      </c>
      <c r="AH365" s="13">
        <f t="shared" si="637"/>
        <v>8.4140586514374705E-4</v>
      </c>
      <c r="AI365" s="13">
        <f t="shared" si="638"/>
        <v>1.0704095578339206E-3</v>
      </c>
      <c r="AJ365" s="13">
        <f t="shared" si="639"/>
        <v>6.8087035577441772E-4</v>
      </c>
      <c r="AK365" s="13">
        <f t="shared" si="640"/>
        <v>2.8872714372399713E-4</v>
      </c>
      <c r="AL365" s="13">
        <f t="shared" si="641"/>
        <v>2.814492386978379E-6</v>
      </c>
      <c r="AM365" s="13">
        <f t="shared" si="642"/>
        <v>4.2605281478850787E-3</v>
      </c>
      <c r="AN365" s="13">
        <f t="shared" si="643"/>
        <v>2.5661794095554547E-3</v>
      </c>
      <c r="AO365" s="13">
        <f t="shared" si="644"/>
        <v>7.72823994285228E-4</v>
      </c>
      <c r="AP365" s="13">
        <f t="shared" si="645"/>
        <v>1.5516112498318744E-4</v>
      </c>
      <c r="AQ365" s="13">
        <f t="shared" si="646"/>
        <v>2.3363962769085795E-5</v>
      </c>
      <c r="AR365" s="13">
        <f t="shared" si="647"/>
        <v>1.01358250961581E-4</v>
      </c>
      <c r="AS365" s="13">
        <f t="shared" si="648"/>
        <v>1.2894471632435083E-4</v>
      </c>
      <c r="AT365" s="13">
        <f t="shared" si="649"/>
        <v>8.2019666431840582E-5</v>
      </c>
      <c r="AU365" s="13">
        <f t="shared" si="650"/>
        <v>3.478092975736235E-5</v>
      </c>
      <c r="AV365" s="13">
        <f t="shared" si="651"/>
        <v>1.1061795854094294E-5</v>
      </c>
      <c r="AW365" s="13">
        <f t="shared" si="652"/>
        <v>5.9905348343191371E-8</v>
      </c>
      <c r="AX365" s="13">
        <f t="shared" si="653"/>
        <v>9.0335121250462364E-4</v>
      </c>
      <c r="AY365" s="13">
        <f t="shared" si="654"/>
        <v>5.4410185795323327E-4</v>
      </c>
      <c r="AZ365" s="13">
        <f t="shared" si="655"/>
        <v>1.6386031685690862E-4</v>
      </c>
      <c r="BA365" s="13">
        <f t="shared" si="656"/>
        <v>3.2898501200308133E-5</v>
      </c>
      <c r="BB365" s="13">
        <f t="shared" si="657"/>
        <v>4.9538140258135517E-6</v>
      </c>
      <c r="BC365" s="13">
        <f t="shared" si="658"/>
        <v>5.9675115903741484E-7</v>
      </c>
      <c r="BD365" s="13">
        <f t="shared" si="659"/>
        <v>1.0174930101693238E-5</v>
      </c>
      <c r="BE365" s="13">
        <f t="shared" si="660"/>
        <v>1.294421976638327E-5</v>
      </c>
      <c r="BF365" s="13">
        <f t="shared" si="661"/>
        <v>8.2336106334796588E-6</v>
      </c>
      <c r="BG365" s="13">
        <f t="shared" si="662"/>
        <v>3.4915117989477212E-6</v>
      </c>
      <c r="BH365" s="13">
        <f t="shared" si="663"/>
        <v>1.1104473345467629E-6</v>
      </c>
      <c r="BI365" s="13">
        <f t="shared" si="664"/>
        <v>2.8253509741508346E-7</v>
      </c>
      <c r="BJ365" s="14">
        <f t="shared" si="665"/>
        <v>0.52795701364792913</v>
      </c>
      <c r="BK365" s="14">
        <f t="shared" si="666"/>
        <v>0.2960804281446745</v>
      </c>
      <c r="BL365" s="14">
        <f t="shared" si="667"/>
        <v>0.17056018582581825</v>
      </c>
      <c r="BM365" s="14">
        <f t="shared" si="668"/>
        <v>0.28903717059868961</v>
      </c>
      <c r="BN365" s="14">
        <f t="shared" si="669"/>
        <v>0.71060422916756316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1.2513000000000001</v>
      </c>
      <c r="F366" s="10">
        <f>VLOOKUP(B366,home!$B$2:$E$405,3,FALSE)</f>
        <v>0.9133</v>
      </c>
      <c r="G366" s="10">
        <f>VLOOKUP(C366,away!$B$2:$E$405,4,FALSE)</f>
        <v>0.4995</v>
      </c>
      <c r="H366" s="10">
        <f>VLOOKUP(A366,away!$A$2:$E$405,3,FALSE)</f>
        <v>0.94869999999999999</v>
      </c>
      <c r="I366" s="10">
        <f>VLOOKUP(C366,away!$B$2:$E$405,3,FALSE)</f>
        <v>0.52700000000000002</v>
      </c>
      <c r="J366" s="10">
        <f>VLOOKUP(B366,home!$B$2:$E$405,4,FALSE)</f>
        <v>0.90349999999999997</v>
      </c>
      <c r="K366" s="12">
        <f t="shared" si="614"/>
        <v>0.57083473885500013</v>
      </c>
      <c r="L366" s="12">
        <f t="shared" si="615"/>
        <v>0.45171828714999995</v>
      </c>
      <c r="M366" s="13">
        <f t="shared" si="616"/>
        <v>0.35967550608251797</v>
      </c>
      <c r="N366" s="13">
        <f t="shared" si="617"/>
        <v>0.20531527358715415</v>
      </c>
      <c r="O366" s="13">
        <f t="shared" si="618"/>
        <v>0.16247200353740437</v>
      </c>
      <c r="P366" s="13">
        <f t="shared" si="619"/>
        <v>9.2744663710522882E-2</v>
      </c>
      <c r="Q366" s="13">
        <f t="shared" si="620"/>
        <v>5.8600545290533018E-2</v>
      </c>
      <c r="R366" s="13">
        <f t="shared" si="621"/>
        <v>3.6695787573872513E-2</v>
      </c>
      <c r="S366" s="13">
        <f t="shared" si="622"/>
        <v>5.9787033738159107E-3</v>
      </c>
      <c r="T366" s="13">
        <f t="shared" si="623"/>
        <v>2.6470937944695565E-2</v>
      </c>
      <c r="U366" s="13">
        <f t="shared" si="624"/>
        <v>2.0947230316810079E-2</v>
      </c>
      <c r="V366" s="13">
        <f t="shared" si="625"/>
        <v>1.7129416328898531E-4</v>
      </c>
      <c r="W366" s="13">
        <f t="shared" si="626"/>
        <v>1.1150408989227341E-2</v>
      </c>
      <c r="X366" s="13">
        <f t="shared" si="627"/>
        <v>5.0368436496357359E-3</v>
      </c>
      <c r="Y366" s="13">
        <f t="shared" si="628"/>
        <v>1.1376171930279045E-3</v>
      </c>
      <c r="Z366" s="13">
        <f t="shared" si="629"/>
        <v>5.5253861028299826E-3</v>
      </c>
      <c r="AA366" s="13">
        <f t="shared" si="630"/>
        <v>3.1540823330820002E-3</v>
      </c>
      <c r="AB366" s="13">
        <f t="shared" si="631"/>
        <v>9.0022988246601639E-4</v>
      </c>
      <c r="AC366" s="13">
        <f t="shared" si="632"/>
        <v>2.7605819866017601E-6</v>
      </c>
      <c r="AD366" s="13">
        <f t="shared" si="633"/>
        <v>1.5912602008730087E-3</v>
      </c>
      <c r="AE366" s="13">
        <f t="shared" si="634"/>
        <v>7.1880133234832023E-4</v>
      </c>
      <c r="AF366" s="13">
        <f t="shared" si="635"/>
        <v>1.6234785332476051E-4</v>
      </c>
      <c r="AG366" s="13">
        <f t="shared" si="636"/>
        <v>2.4445164742113418E-5</v>
      </c>
      <c r="AH366" s="13">
        <f t="shared" si="637"/>
        <v>6.2397948655319312E-4</v>
      </c>
      <c r="AI366" s="13">
        <f t="shared" si="638"/>
        <v>3.5618916725746908E-4</v>
      </c>
      <c r="AJ366" s="13">
        <f t="shared" si="639"/>
        <v>1.0166257513719865E-4</v>
      </c>
      <c r="AK366" s="13">
        <f t="shared" si="640"/>
        <v>1.9344176509923207E-5</v>
      </c>
      <c r="AL366" s="13">
        <f t="shared" si="641"/>
        <v>2.8473359310040815E-8</v>
      </c>
      <c r="AM366" s="13">
        <f t="shared" si="642"/>
        <v>1.8166932024313984E-4</v>
      </c>
      <c r="AN366" s="13">
        <f t="shared" si="643"/>
        <v>8.2063354167935922E-5</v>
      </c>
      <c r="AO366" s="13">
        <f t="shared" si="644"/>
        <v>1.853475889126191E-5</v>
      </c>
      <c r="AP366" s="13">
        <f t="shared" si="645"/>
        <v>2.7908298463663545E-6</v>
      </c>
      <c r="AQ366" s="13">
        <f t="shared" si="646"/>
        <v>3.1516721948192671E-7</v>
      </c>
      <c r="AR366" s="13">
        <f t="shared" si="647"/>
        <v>5.6372588976508984E-5</v>
      </c>
      <c r="AS366" s="13">
        <f t="shared" si="648"/>
        <v>3.217943210698577E-5</v>
      </c>
      <c r="AT366" s="13">
        <f t="shared" si="649"/>
        <v>9.1845688616467128E-6</v>
      </c>
      <c r="AU366" s="13">
        <f t="shared" si="650"/>
        <v>1.7476236558779555E-6</v>
      </c>
      <c r="AV366" s="13">
        <f t="shared" si="651"/>
        <v>2.4940107330497831E-7</v>
      </c>
      <c r="AW366" s="13">
        <f t="shared" si="652"/>
        <v>2.0394556955278105E-10</v>
      </c>
      <c r="AX366" s="13">
        <f t="shared" si="653"/>
        <v>1.7283859829826344E-5</v>
      </c>
      <c r="AY366" s="13">
        <f t="shared" si="654"/>
        <v>7.8074355576698448E-6</v>
      </c>
      <c r="AZ366" s="13">
        <f t="shared" si="655"/>
        <v>1.7633807085723135E-6</v>
      </c>
      <c r="BA366" s="13">
        <f t="shared" si="656"/>
        <v>2.6551710442321291E-7</v>
      </c>
      <c r="BB366" s="13">
        <f t="shared" si="657"/>
        <v>2.9984732904770347E-8</v>
      </c>
      <c r="BC366" s="13">
        <f t="shared" si="658"/>
        <v>2.7089304376786214E-9</v>
      </c>
      <c r="BD366" s="13">
        <f t="shared" si="659"/>
        <v>4.2440882224466002E-6</v>
      </c>
      <c r="BE366" s="13">
        <f t="shared" si="660"/>
        <v>2.4226729921378868E-6</v>
      </c>
      <c r="BF366" s="13">
        <f t="shared" si="661"/>
        <v>6.9147295239904611E-7</v>
      </c>
      <c r="BG366" s="13">
        <f t="shared" si="662"/>
        <v>1.315722607360018E-7</v>
      </c>
      <c r="BH366" s="13">
        <f t="shared" si="663"/>
        <v>1.8776504274449393E-8</v>
      </c>
      <c r="BI366" s="13">
        <f t="shared" si="664"/>
        <v>2.143656182823023E-9</v>
      </c>
      <c r="BJ366" s="14">
        <f t="shared" si="665"/>
        <v>0.31052100752279399</v>
      </c>
      <c r="BK366" s="14">
        <f t="shared" si="666"/>
        <v>0.45858076382104934</v>
      </c>
      <c r="BL366" s="14">
        <f t="shared" si="667"/>
        <v>0.22537775339035521</v>
      </c>
      <c r="BM366" s="14">
        <f t="shared" si="668"/>
        <v>8.4493323823411487E-2</v>
      </c>
      <c r="BN366" s="14">
        <f t="shared" si="669"/>
        <v>0.91550377978200503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1.2513000000000001</v>
      </c>
      <c r="F367" s="10">
        <f>VLOOKUP(B367,home!$B$2:$E$405,3,FALSE)</f>
        <v>1.3985000000000001</v>
      </c>
      <c r="G367" s="10">
        <f>VLOOKUP(C367,away!$B$2:$E$405,4,FALSE)</f>
        <v>0.57079999999999997</v>
      </c>
      <c r="H367" s="10">
        <f>VLOOKUP(A367,away!$A$2:$E$405,3,FALSE)</f>
        <v>0.94869999999999999</v>
      </c>
      <c r="I367" s="10">
        <f>VLOOKUP(C367,away!$B$2:$E$405,3,FALSE)</f>
        <v>0.60229999999999995</v>
      </c>
      <c r="J367" s="10">
        <f>VLOOKUP(B367,home!$B$2:$E$405,4,FALSE)</f>
        <v>0.65880000000000005</v>
      </c>
      <c r="K367" s="12">
        <f t="shared" si="614"/>
        <v>0.9988674929400001</v>
      </c>
      <c r="L367" s="12">
        <f t="shared" si="615"/>
        <v>0.37643964418799997</v>
      </c>
      <c r="M367" s="13">
        <f t="shared" si="616"/>
        <v>0.2527619513018115</v>
      </c>
      <c r="N367" s="13">
        <f t="shared" si="617"/>
        <v>0.25247569660746289</v>
      </c>
      <c r="O367" s="13">
        <f t="shared" si="618"/>
        <v>9.5149619012318498E-2</v>
      </c>
      <c r="P367" s="13">
        <f t="shared" si="619"/>
        <v>9.5041861397030747E-2</v>
      </c>
      <c r="Q367" s="13">
        <f t="shared" si="620"/>
        <v>0.12609488304928823</v>
      </c>
      <c r="R367" s="13">
        <f t="shared" si="621"/>
        <v>1.7909044362810465E-2</v>
      </c>
      <c r="S367" s="13">
        <f t="shared" si="622"/>
        <v>8.9342515470480777E-3</v>
      </c>
      <c r="T367" s="13">
        <f t="shared" si="623"/>
        <v>4.7467112909001533E-2</v>
      </c>
      <c r="U367" s="13">
        <f t="shared" si="624"/>
        <v>1.7888762243631728E-2</v>
      </c>
      <c r="V367" s="13">
        <f t="shared" si="625"/>
        <v>3.7326640204238222E-4</v>
      </c>
      <c r="W367" s="13">
        <f t="shared" si="626"/>
        <v>4.1984026568001695E-2</v>
      </c>
      <c r="X367" s="13">
        <f t="shared" si="627"/>
        <v>1.5804452022838096E-2</v>
      </c>
      <c r="Y367" s="13">
        <f t="shared" si="628"/>
        <v>2.9747111480317441E-3</v>
      </c>
      <c r="Z367" s="13">
        <f t="shared" si="629"/>
        <v>2.2472247625611595E-3</v>
      </c>
      <c r="AA367" s="13">
        <f t="shared" si="630"/>
        <v>2.2446797646521522E-3</v>
      </c>
      <c r="AB367" s="13">
        <f t="shared" si="631"/>
        <v>1.1210688244856222E-3</v>
      </c>
      <c r="AC367" s="13">
        <f t="shared" si="632"/>
        <v>8.7720712770373238E-6</v>
      </c>
      <c r="AD367" s="13">
        <f t="shared" si="633"/>
        <v>1.0484119840376551E-2</v>
      </c>
      <c r="AE367" s="13">
        <f t="shared" si="634"/>
        <v>3.9466383423356994E-3</v>
      </c>
      <c r="AF367" s="13">
        <f t="shared" si="635"/>
        <v>7.4283556666378421E-4</v>
      </c>
      <c r="AG367" s="13">
        <f t="shared" si="636"/>
        <v>9.3210918801702104E-5</v>
      </c>
      <c r="AH367" s="13">
        <f t="shared" si="637"/>
        <v>2.1148612250724636E-4</v>
      </c>
      <c r="AI367" s="13">
        <f t="shared" si="638"/>
        <v>2.1124661298041491E-4</v>
      </c>
      <c r="AJ367" s="13">
        <f t="shared" si="639"/>
        <v>1.0550368734990675E-4</v>
      </c>
      <c r="AK367" s="13">
        <f t="shared" si="640"/>
        <v>3.5128067893042323E-5</v>
      </c>
      <c r="AL367" s="13">
        <f t="shared" si="641"/>
        <v>1.3193662704107818E-7</v>
      </c>
      <c r="AM367" s="13">
        <f t="shared" si="642"/>
        <v>2.0944493001278882E-3</v>
      </c>
      <c r="AN367" s="13">
        <f t="shared" si="643"/>
        <v>7.884337493099477E-4</v>
      </c>
      <c r="AO367" s="13">
        <f t="shared" si="644"/>
        <v>1.4839886002802373E-4</v>
      </c>
      <c r="AP367" s="13">
        <f t="shared" si="645"/>
        <v>1.8621071355618022E-5</v>
      </c>
      <c r="AQ367" s="13">
        <f t="shared" si="646"/>
        <v>1.7524273688770517E-6</v>
      </c>
      <c r="AR367" s="13">
        <f t="shared" si="647"/>
        <v>1.5922352141465535E-5</v>
      </c>
      <c r="AS367" s="13">
        <f t="shared" si="648"/>
        <v>1.590431996525352E-5</v>
      </c>
      <c r="AT367" s="13">
        <f t="shared" si="649"/>
        <v>7.9431541053041842E-6</v>
      </c>
      <c r="AU367" s="13">
        <f t="shared" si="650"/>
        <v>2.644719475733754E-6</v>
      </c>
      <c r="AV367" s="13">
        <f t="shared" si="651"/>
        <v>6.604310780639415E-7</v>
      </c>
      <c r="AW367" s="13">
        <f t="shared" si="652"/>
        <v>1.3780536011856101E-9</v>
      </c>
      <c r="AX367" s="13">
        <f t="shared" si="653"/>
        <v>3.4867955358478014E-4</v>
      </c>
      <c r="AY367" s="13">
        <f t="shared" si="654"/>
        <v>1.3125680708708529E-4</v>
      </c>
      <c r="AZ367" s="13">
        <f t="shared" si="655"/>
        <v>2.4705132878557666E-5</v>
      </c>
      <c r="BA367" s="13">
        <f t="shared" si="656"/>
        <v>3.099997143473836E-6</v>
      </c>
      <c r="BB367" s="13">
        <f t="shared" si="657"/>
        <v>2.9174045541827678E-7</v>
      </c>
      <c r="BC367" s="13">
        <f t="shared" si="658"/>
        <v>2.1964534646580253E-8</v>
      </c>
      <c r="BD367" s="13">
        <f t="shared" si="659"/>
        <v>9.9896742912821982E-7</v>
      </c>
      <c r="BE367" s="13">
        <f t="shared" si="660"/>
        <v>9.9783609146202212E-7</v>
      </c>
      <c r="BF367" s="13">
        <f t="shared" si="661"/>
        <v>4.9835301752185933E-7</v>
      </c>
      <c r="BG367" s="13">
        <f t="shared" si="662"/>
        <v>1.6592954307038123E-7</v>
      </c>
      <c r="BH367" s="13">
        <f t="shared" si="663"/>
        <v>4.1435406672847852E-8</v>
      </c>
      <c r="BI367" s="13">
        <f t="shared" si="664"/>
        <v>8.2776961564513798E-9</v>
      </c>
      <c r="BJ367" s="14">
        <f t="shared" si="665"/>
        <v>0.50562739757667607</v>
      </c>
      <c r="BK367" s="14">
        <f t="shared" si="666"/>
        <v>0.3572514914629239</v>
      </c>
      <c r="BL367" s="14">
        <f t="shared" si="667"/>
        <v>0.13492232447457889</v>
      </c>
      <c r="BM367" s="14">
        <f t="shared" si="668"/>
        <v>0.16048412711698434</v>
      </c>
      <c r="BN367" s="14">
        <f t="shared" si="669"/>
        <v>0.83943305573072236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1.7</v>
      </c>
      <c r="F368" s="10">
        <f>VLOOKUP(B368,home!$B$2:$E$405,3,FALSE)</f>
        <v>0.94120000000000004</v>
      </c>
      <c r="G368" s="10">
        <f>VLOOKUP(C368,away!$B$2:$E$405,4,FALSE)</f>
        <v>0.23530000000000001</v>
      </c>
      <c r="H368" s="10">
        <f>VLOOKUP(A368,away!$A$2:$E$405,3,FALSE)</f>
        <v>1.3667</v>
      </c>
      <c r="I368" s="10">
        <f>VLOOKUP(C368,away!$B$2:$E$405,3,FALSE)</f>
        <v>1.4634</v>
      </c>
      <c r="J368" s="10">
        <f>VLOOKUP(B368,home!$B$2:$E$405,4,FALSE)</f>
        <v>0.439</v>
      </c>
      <c r="K368" s="12">
        <f t="shared" si="614"/>
        <v>0.37648941200000002</v>
      </c>
      <c r="L368" s="12">
        <f t="shared" si="615"/>
        <v>0.87801263441999999</v>
      </c>
      <c r="M368" s="13">
        <f t="shared" si="616"/>
        <v>0.28521783811290119</v>
      </c>
      <c r="N368" s="13">
        <f t="shared" si="617"/>
        <v>0.10738149616303735</v>
      </c>
      <c r="O368" s="13">
        <f t="shared" si="618"/>
        <v>0.25042486542508541</v>
      </c>
      <c r="P368" s="13">
        <f t="shared" si="619"/>
        <v>9.4282310334069558E-2</v>
      </c>
      <c r="Q368" s="13">
        <f t="shared" si="620"/>
        <v>2.0213998175051096E-2</v>
      </c>
      <c r="R368" s="13">
        <f t="shared" si="621"/>
        <v>0.10993809790807661</v>
      </c>
      <c r="S368" s="13">
        <f t="shared" si="622"/>
        <v>7.7915481205028088E-3</v>
      </c>
      <c r="T368" s="13">
        <f t="shared" si="623"/>
        <v>1.7748145789837685E-2</v>
      </c>
      <c r="U368" s="13">
        <f t="shared" si="624"/>
        <v>4.1390529837810199E-2</v>
      </c>
      <c r="V368" s="13">
        <f t="shared" si="625"/>
        <v>2.8617703527960772E-4</v>
      </c>
      <c r="W368" s="13">
        <f t="shared" si="626"/>
        <v>2.5367854290313544E-3</v>
      </c>
      <c r="X368" s="13">
        <f t="shared" si="627"/>
        <v>2.2273296575020898E-3</v>
      </c>
      <c r="Y368" s="13">
        <f t="shared" si="628"/>
        <v>9.7781179015260294E-4</v>
      </c>
      <c r="Z368" s="13">
        <f t="shared" si="629"/>
        <v>3.2175679655798081E-2</v>
      </c>
      <c r="AA368" s="13">
        <f t="shared" si="630"/>
        <v>1.2113802714311782E-2</v>
      </c>
      <c r="AB368" s="13">
        <f t="shared" si="631"/>
        <v>2.2803592304976236E-3</v>
      </c>
      <c r="AC368" s="13">
        <f t="shared" si="632"/>
        <v>5.9124615568477229E-6</v>
      </c>
      <c r="AD368" s="13">
        <f t="shared" si="633"/>
        <v>2.3876821363654551E-4</v>
      </c>
      <c r="AE368" s="13">
        <f t="shared" si="634"/>
        <v>2.0964150827078068E-4</v>
      </c>
      <c r="AF368" s="13">
        <f t="shared" si="635"/>
        <v>9.2033946480305173E-5</v>
      </c>
      <c r="AG368" s="13">
        <f t="shared" si="636"/>
        <v>2.6935655935080678E-5</v>
      </c>
      <c r="AH368" s="13">
        <f t="shared" si="637"/>
        <v>7.0626633147103162E-3</v>
      </c>
      <c r="AI368" s="13">
        <f t="shared" si="638"/>
        <v>2.6590179585092581E-3</v>
      </c>
      <c r="AJ368" s="13">
        <f t="shared" si="639"/>
        <v>5.0054605384829555E-4</v>
      </c>
      <c r="AK368" s="13">
        <f t="shared" si="640"/>
        <v>6.2816763164088405E-5</v>
      </c>
      <c r="AL368" s="13">
        <f t="shared" si="641"/>
        <v>7.8177513584590728E-8</v>
      </c>
      <c r="AM368" s="13">
        <f t="shared" si="642"/>
        <v>1.7978740871262684E-5</v>
      </c>
      <c r="AN368" s="13">
        <f t="shared" si="643"/>
        <v>1.5785561635931876E-5</v>
      </c>
      <c r="AO368" s="13">
        <f t="shared" si="644"/>
        <v>6.9299612788819155E-6</v>
      </c>
      <c r="AP368" s="13">
        <f t="shared" si="645"/>
        <v>2.0281978529665677E-6</v>
      </c>
      <c r="AQ368" s="13">
        <f t="shared" si="646"/>
        <v>4.4519583500204089E-7</v>
      </c>
      <c r="AR368" s="13">
        <f t="shared" si="647"/>
        <v>1.2402215245940591E-3</v>
      </c>
      <c r="AS368" s="13">
        <f t="shared" si="648"/>
        <v>4.6693027254416085E-4</v>
      </c>
      <c r="AT368" s="13">
        <f t="shared" si="649"/>
        <v>8.7897151877575433E-5</v>
      </c>
      <c r="AU368" s="13">
        <f t="shared" si="650"/>
        <v>1.1030782342287696E-5</v>
      </c>
      <c r="AV368" s="13">
        <f t="shared" si="651"/>
        <v>1.0382431894869689E-6</v>
      </c>
      <c r="AW368" s="13">
        <f t="shared" si="652"/>
        <v>7.1784864564648489E-10</v>
      </c>
      <c r="AX368" s="13">
        <f t="shared" si="653"/>
        <v>1.1281342631870098E-6</v>
      </c>
      <c r="AY368" s="13">
        <f t="shared" si="654"/>
        <v>9.9051613640029207E-7</v>
      </c>
      <c r="AZ368" s="13">
        <f t="shared" si="655"/>
        <v>4.3484284117817018E-7</v>
      </c>
      <c r="BA368" s="13">
        <f t="shared" si="656"/>
        <v>1.2726583618050763E-7</v>
      </c>
      <c r="BB368" s="13">
        <f t="shared" si="657"/>
        <v>2.7935253024127908E-8</v>
      </c>
      <c r="BC368" s="13">
        <f t="shared" si="658"/>
        <v>4.9055010201807643E-9</v>
      </c>
      <c r="BD368" s="13">
        <f t="shared" si="659"/>
        <v>1.8148836134553641E-4</v>
      </c>
      <c r="BE368" s="13">
        <f t="shared" si="660"/>
        <v>6.8328446447824537E-5</v>
      </c>
      <c r="BF368" s="13">
        <f t="shared" si="661"/>
        <v>1.2862468313007475E-5</v>
      </c>
      <c r="BG368" s="13">
        <f t="shared" si="662"/>
        <v>1.6141943773442727E-6</v>
      </c>
      <c r="BH368" s="13">
        <f t="shared" si="663"/>
        <v>1.5193177299501279E-7</v>
      </c>
      <c r="BI368" s="13">
        <f t="shared" si="664"/>
        <v>1.1440140775801971E-8</v>
      </c>
      <c r="BJ368" s="14">
        <f t="shared" si="665"/>
        <v>0.15169882758623993</v>
      </c>
      <c r="BK368" s="14">
        <f t="shared" si="666"/>
        <v>0.38758485475796001</v>
      </c>
      <c r="BL368" s="14">
        <f t="shared" si="667"/>
        <v>0.42850427402295871</v>
      </c>
      <c r="BM368" s="14">
        <f t="shared" si="668"/>
        <v>0.13250404010644765</v>
      </c>
      <c r="BN368" s="14">
        <f t="shared" si="669"/>
        <v>0.86745860611822123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1.7</v>
      </c>
      <c r="F369" s="10">
        <f>VLOOKUP(B369,home!$B$2:$E$405,3,FALSE)</f>
        <v>0.94120000000000004</v>
      </c>
      <c r="G369" s="10">
        <f>VLOOKUP(C369,away!$B$2:$E$405,4,FALSE)</f>
        <v>1.8824000000000001</v>
      </c>
      <c r="H369" s="10">
        <f>VLOOKUP(A369,away!$A$2:$E$405,3,FALSE)</f>
        <v>1.3667</v>
      </c>
      <c r="I369" s="10">
        <f>VLOOKUP(C369,away!$B$2:$E$405,3,FALSE)</f>
        <v>0.73170000000000002</v>
      </c>
      <c r="J369" s="10">
        <f>VLOOKUP(B369,home!$B$2:$E$405,4,FALSE)</f>
        <v>1.4634</v>
      </c>
      <c r="K369" s="12">
        <f t="shared" si="614"/>
        <v>3.0119152960000002</v>
      </c>
      <c r="L369" s="12">
        <f t="shared" si="615"/>
        <v>1.4634210583260001</v>
      </c>
      <c r="M369" s="13">
        <f t="shared" si="616"/>
        <v>1.1386391618267476E-2</v>
      </c>
      <c r="N369" s="13">
        <f t="shared" si="617"/>
        <v>3.4294847081306007E-2</v>
      </c>
      <c r="O369" s="13">
        <f t="shared" si="618"/>
        <v>1.6663085272519286E-2</v>
      </c>
      <c r="P369" s="13">
        <f t="shared" si="619"/>
        <v>5.0187801410853168E-2</v>
      </c>
      <c r="Q369" s="13">
        <f t="shared" si="620"/>
        <v>5.1646587249083283E-2</v>
      </c>
      <c r="R369" s="13">
        <f t="shared" si="621"/>
        <v>1.2192554942243283E-2</v>
      </c>
      <c r="S369" s="13">
        <f t="shared" si="622"/>
        <v>5.5303196458091196E-2</v>
      </c>
      <c r="T369" s="13">
        <f t="shared" si="623"/>
        <v>7.5580703370979552E-2</v>
      </c>
      <c r="U369" s="13">
        <f t="shared" si="624"/>
        <v>3.6722942727862938E-2</v>
      </c>
      <c r="V369" s="13">
        <f t="shared" si="625"/>
        <v>2.7084434884838041E-2</v>
      </c>
      <c r="W369" s="13">
        <f t="shared" si="626"/>
        <v>5.1851715373904157E-2</v>
      </c>
      <c r="X369" s="13">
        <f t="shared" si="627"/>
        <v>7.5880892188497348E-2</v>
      </c>
      <c r="Y369" s="13">
        <f t="shared" si="628"/>
        <v>5.552284777660596E-2</v>
      </c>
      <c r="Z369" s="13">
        <f t="shared" si="629"/>
        <v>5.9476138857585239E-3</v>
      </c>
      <c r="AA369" s="13">
        <f t="shared" si="630"/>
        <v>1.7913709237218096E-2</v>
      </c>
      <c r="AB369" s="13">
        <f t="shared" si="631"/>
        <v>2.6977287429836846E-2</v>
      </c>
      <c r="AC369" s="13">
        <f t="shared" si="632"/>
        <v>7.4612544347711848E-3</v>
      </c>
      <c r="AD369" s="13">
        <f t="shared" si="633"/>
        <v>3.9043243664625076E-2</v>
      </c>
      <c r="AE369" s="13">
        <f t="shared" si="634"/>
        <v>5.7136704964165522E-2</v>
      </c>
      <c r="AF369" s="13">
        <f t="shared" si="635"/>
        <v>4.1807528623959769E-2</v>
      </c>
      <c r="AG369" s="13">
        <f t="shared" si="636"/>
        <v>2.039400592828992E-2</v>
      </c>
      <c r="AH369" s="13">
        <f t="shared" si="637"/>
        <v>2.1759658518027869E-3</v>
      </c>
      <c r="AI369" s="13">
        <f t="shared" si="638"/>
        <v>6.5538248326184835E-3</v>
      </c>
      <c r="AJ369" s="13">
        <f t="shared" si="639"/>
        <v>9.8697826303341292E-3</v>
      </c>
      <c r="AK369" s="13">
        <f t="shared" si="640"/>
        <v>9.9089830908328236E-3</v>
      </c>
      <c r="AL369" s="13">
        <f t="shared" si="641"/>
        <v>1.3154789274852673E-3</v>
      </c>
      <c r="AM369" s="13">
        <f t="shared" si="642"/>
        <v>2.351898855978786E-2</v>
      </c>
      <c r="AN369" s="13">
        <f t="shared" si="643"/>
        <v>3.4418183128921837E-2</v>
      </c>
      <c r="AO369" s="13">
        <f t="shared" si="644"/>
        <v>2.518414699009244E-2</v>
      </c>
      <c r="AP369" s="13">
        <f t="shared" si="645"/>
        <v>1.2285003680426213E-2</v>
      </c>
      <c r="AQ369" s="13">
        <f t="shared" si="646"/>
        <v>4.4945332718870313E-3</v>
      </c>
      <c r="AR369" s="13">
        <f t="shared" si="647"/>
        <v>6.3687084994529393E-4</v>
      </c>
      <c r="AS369" s="13">
        <f t="shared" si="648"/>
        <v>1.9182010545267514E-3</v>
      </c>
      <c r="AT369" s="13">
        <f t="shared" si="649"/>
        <v>2.8887295484662278E-3</v>
      </c>
      <c r="AU369" s="13">
        <f t="shared" si="650"/>
        <v>2.9002029043442012E-3</v>
      </c>
      <c r="AV369" s="13">
        <f t="shared" si="651"/>
        <v>2.1837913722744812E-3</v>
      </c>
      <c r="AW369" s="13">
        <f t="shared" si="652"/>
        <v>1.6106213399821732E-4</v>
      </c>
      <c r="AX369" s="13">
        <f t="shared" si="653"/>
        <v>1.1806200231612348E-2</v>
      </c>
      <c r="AY369" s="13">
        <f t="shared" si="654"/>
        <v>1.727744203775481E-2</v>
      </c>
      <c r="AZ369" s="13">
        <f t="shared" si="655"/>
        <v>1.2642086256028636E-2</v>
      </c>
      <c r="BA369" s="13">
        <f t="shared" si="656"/>
        <v>6.1668984160820036E-3</v>
      </c>
      <c r="BB369" s="13">
        <f t="shared" si="657"/>
        <v>2.2561922516629138E-3</v>
      </c>
      <c r="BC369" s="13">
        <f t="shared" si="658"/>
        <v>6.6035185054309222E-4</v>
      </c>
      <c r="BD369" s="13">
        <f t="shared" si="659"/>
        <v>1.5533503554065342E-4</v>
      </c>
      <c r="BE369" s="13">
        <f t="shared" si="660"/>
        <v>4.6785596954959771E-4</v>
      </c>
      <c r="BF369" s="13">
        <f t="shared" si="661"/>
        <v>7.0457127550567207E-4</v>
      </c>
      <c r="BG369" s="13">
        <f t="shared" si="662"/>
        <v>7.0736966727258789E-4</v>
      </c>
      <c r="BH369" s="13">
        <f t="shared" si="663"/>
        <v>5.3263438019618447E-4</v>
      </c>
      <c r="BI369" s="13">
        <f t="shared" si="664"/>
        <v>3.2084992737767336E-4</v>
      </c>
      <c r="BJ369" s="14">
        <f t="shared" si="665"/>
        <v>0.65386910289621569</v>
      </c>
      <c r="BK369" s="14">
        <f t="shared" si="666"/>
        <v>0.17001599977206114</v>
      </c>
      <c r="BL369" s="14">
        <f t="shared" si="667"/>
        <v>0.152394548000268</v>
      </c>
      <c r="BM369" s="14">
        <f t="shared" si="668"/>
        <v>0.78873961707627449</v>
      </c>
      <c r="BN369" s="14">
        <f t="shared" si="669"/>
        <v>0.17637126757427249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1.7</v>
      </c>
      <c r="F370" s="10">
        <f>VLOOKUP(B370,home!$B$2:$E$405,3,FALSE)</f>
        <v>0.7843</v>
      </c>
      <c r="G370" s="10">
        <f>VLOOKUP(C370,away!$B$2:$E$405,4,FALSE)</f>
        <v>1.7646999999999999</v>
      </c>
      <c r="H370" s="10">
        <f>VLOOKUP(A370,away!$A$2:$E$405,3,FALSE)</f>
        <v>1.3667</v>
      </c>
      <c r="I370" s="10">
        <f>VLOOKUP(C370,away!$B$2:$E$405,3,FALSE)</f>
        <v>0.878</v>
      </c>
      <c r="J370" s="10">
        <f>VLOOKUP(B370,home!$B$2:$E$405,4,FALSE)</f>
        <v>1.3413999999999999</v>
      </c>
      <c r="K370" s="12">
        <f t="shared" si="614"/>
        <v>2.3528921569999999</v>
      </c>
      <c r="L370" s="12">
        <f t="shared" si="615"/>
        <v>1.60962983164</v>
      </c>
      <c r="M370" s="13">
        <f t="shared" si="616"/>
        <v>1.901509790776286E-2</v>
      </c>
      <c r="N370" s="13">
        <f t="shared" si="617"/>
        <v>4.4740474731762341E-2</v>
      </c>
      <c r="O370" s="13">
        <f t="shared" si="618"/>
        <v>3.0607268843890447E-2</v>
      </c>
      <c r="P370" s="13">
        <f t="shared" si="619"/>
        <v>7.2015602809980289E-2</v>
      </c>
      <c r="Q370" s="13">
        <f t="shared" si="620"/>
        <v>5.2634756048410156E-2</v>
      </c>
      <c r="R370" s="13">
        <f t="shared" si="621"/>
        <v>2.4633186498075801E-2</v>
      </c>
      <c r="S370" s="13">
        <f t="shared" si="622"/>
        <v>6.8185910391336618E-2</v>
      </c>
      <c r="T370" s="13">
        <f t="shared" si="623"/>
        <v>8.472247351661491E-2</v>
      </c>
      <c r="U370" s="13">
        <f t="shared" si="624"/>
        <v>5.7959231313240836E-2</v>
      </c>
      <c r="V370" s="13">
        <f t="shared" si="625"/>
        <v>2.8693278150742685E-2</v>
      </c>
      <c r="W370" s="13">
        <f t="shared" si="626"/>
        <v>4.1281301563970849E-2</v>
      </c>
      <c r="X370" s="13">
        <f t="shared" si="627"/>
        <v>6.6447614486294465E-2</v>
      </c>
      <c r="Y370" s="13">
        <f t="shared" si="628"/>
        <v>5.3478031259226892E-2</v>
      </c>
      <c r="Z370" s="13">
        <f t="shared" si="629"/>
        <v>1.3216770611884825E-2</v>
      </c>
      <c r="AA370" s="13">
        <f t="shared" si="630"/>
        <v>3.1097635913571894E-2</v>
      </c>
      <c r="AB370" s="13">
        <f t="shared" si="631"/>
        <v>3.6584691821142427E-2</v>
      </c>
      <c r="AC370" s="13">
        <f t="shared" si="632"/>
        <v>6.7918521003794887E-3</v>
      </c>
      <c r="AD370" s="13">
        <f t="shared" si="633"/>
        <v>2.4282612670154725E-2</v>
      </c>
      <c r="AE370" s="13">
        <f t="shared" si="634"/>
        <v>3.9086017744040483E-2</v>
      </c>
      <c r="AF370" s="13">
        <f t="shared" si="635"/>
        <v>3.1457010080408965E-2</v>
      </c>
      <c r="AG370" s="13">
        <f t="shared" si="636"/>
        <v>1.6878047279875491E-2</v>
      </c>
      <c r="AH370" s="13">
        <f t="shared" si="637"/>
        <v>5.3185270637081689E-3</v>
      </c>
      <c r="AI370" s="13">
        <f t="shared" si="638"/>
        <v>1.2513920614991189E-2</v>
      </c>
      <c r="AJ370" s="13">
        <f t="shared" si="639"/>
        <v>1.4721952834166697E-2</v>
      </c>
      <c r="AK370" s="13">
        <f t="shared" si="640"/>
        <v>1.1546389119744913E-2</v>
      </c>
      <c r="AL370" s="13">
        <f t="shared" si="641"/>
        <v>1.0289072937255338E-3</v>
      </c>
      <c r="AM370" s="13">
        <f t="shared" si="642"/>
        <v>1.1426873780615165E-2</v>
      </c>
      <c r="AN370" s="13">
        <f t="shared" si="643"/>
        <v>1.8393036919663118E-2</v>
      </c>
      <c r="AO370" s="13">
        <f t="shared" si="644"/>
        <v>1.4802990460172825E-2</v>
      </c>
      <c r="AP370" s="13">
        <f t="shared" si="645"/>
        <v>7.9424450140588385E-3</v>
      </c>
      <c r="AQ370" s="13">
        <f t="shared" si="646"/>
        <v>3.1960991076973718E-3</v>
      </c>
      <c r="AR370" s="13">
        <f t="shared" si="647"/>
        <v>1.7121719644258707E-3</v>
      </c>
      <c r="AS370" s="13">
        <f t="shared" si="648"/>
        <v>4.028555986532914E-3</v>
      </c>
      <c r="AT370" s="13">
        <f t="shared" si="649"/>
        <v>4.739378892374347E-3</v>
      </c>
      <c r="AU370" s="13">
        <f t="shared" si="650"/>
        <v>3.717082474972982E-3</v>
      </c>
      <c r="AV370" s="13">
        <f t="shared" si="651"/>
        <v>2.1864735505715206E-3</v>
      </c>
      <c r="AW370" s="13">
        <f t="shared" si="652"/>
        <v>1.0824348828356214E-4</v>
      </c>
      <c r="AX370" s="13">
        <f t="shared" si="653"/>
        <v>4.4810336162397265E-3</v>
      </c>
      <c r="AY370" s="13">
        <f t="shared" si="654"/>
        <v>7.2128053852811309E-3</v>
      </c>
      <c r="AZ370" s="13">
        <f t="shared" si="655"/>
        <v>5.8049733589810764E-3</v>
      </c>
      <c r="BA370" s="13">
        <f t="shared" si="656"/>
        <v>3.1146194301637986E-3</v>
      </c>
      <c r="BB370" s="13">
        <f t="shared" si="657"/>
        <v>1.2533460872493074E-3</v>
      </c>
      <c r="BC370" s="13">
        <f t="shared" si="658"/>
        <v>4.0348465028115061E-4</v>
      </c>
      <c r="BD370" s="13">
        <f t="shared" si="659"/>
        <v>4.5932717847292387E-4</v>
      </c>
      <c r="BE370" s="13">
        <f t="shared" si="660"/>
        <v>1.0807473157258818E-3</v>
      </c>
      <c r="BF370" s="13">
        <f t="shared" si="661"/>
        <v>1.2714409414351154E-3</v>
      </c>
      <c r="BG370" s="13">
        <f t="shared" si="662"/>
        <v>9.9718780639712623E-4</v>
      </c>
      <c r="BH370" s="13">
        <f t="shared" si="663"/>
        <v>5.8656884218195849E-4</v>
      </c>
      <c r="BI370" s="13">
        <f t="shared" si="664"/>
        <v>2.7602664566209992E-4</v>
      </c>
      <c r="BJ370" s="14">
        <f t="shared" si="665"/>
        <v>0.53304004719116294</v>
      </c>
      <c r="BK370" s="14">
        <f t="shared" si="666"/>
        <v>0.2029434540392086</v>
      </c>
      <c r="BL370" s="14">
        <f t="shared" si="667"/>
        <v>0.24603776562128504</v>
      </c>
      <c r="BM370" s="14">
        <f t="shared" si="668"/>
        <v>0.74448708872666192</v>
      </c>
      <c r="BN370" s="14">
        <f t="shared" si="669"/>
        <v>0.24364638683988191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1.1861999999999999</v>
      </c>
      <c r="F371" s="10">
        <f>VLOOKUP(B371,home!$B$2:$E$405,3,FALSE)</f>
        <v>1.2645</v>
      </c>
      <c r="G371" s="10">
        <f>VLOOKUP(C371,away!$B$2:$E$405,4,FALSE)</f>
        <v>1.1240000000000001</v>
      </c>
      <c r="H371" s="10">
        <f>VLOOKUP(A371,away!$A$2:$E$405,3,FALSE)</f>
        <v>1.0607</v>
      </c>
      <c r="I371" s="10">
        <f>VLOOKUP(C371,away!$B$2:$E$405,3,FALSE)</f>
        <v>0.78559999999999997</v>
      </c>
      <c r="J371" s="10">
        <f>VLOOKUP(B371,home!$B$2:$E$405,4,FALSE)</f>
        <v>1.3355999999999999</v>
      </c>
      <c r="K371" s="12">
        <f t="shared" si="614"/>
        <v>1.6859436876</v>
      </c>
      <c r="L371" s="12">
        <f t="shared" si="615"/>
        <v>1.1129366747519998</v>
      </c>
      <c r="M371" s="13">
        <f t="shared" si="616"/>
        <v>6.0878185990336002E-2</v>
      </c>
      <c r="N371" s="13">
        <f t="shared" si="617"/>
        <v>0.10263719338294575</v>
      </c>
      <c r="O371" s="13">
        <f t="shared" si="618"/>
        <v>6.7753565881018329E-2</v>
      </c>
      <c r="P371" s="13">
        <f t="shared" si="619"/>
        <v>0.11422869670949358</v>
      </c>
      <c r="Q371" s="13">
        <f t="shared" si="620"/>
        <v>8.6520264148478951E-2</v>
      </c>
      <c r="R371" s="13">
        <f t="shared" si="621"/>
        <v>3.7702714157105542E-2</v>
      </c>
      <c r="S371" s="13">
        <f t="shared" si="622"/>
        <v>5.3583212688124382E-2</v>
      </c>
      <c r="T371" s="13">
        <f t="shared" si="623"/>
        <v>9.6291575080072814E-2</v>
      </c>
      <c r="U371" s="13">
        <f t="shared" si="624"/>
        <v>6.3564652938559243E-2</v>
      </c>
      <c r="V371" s="13">
        <f t="shared" si="625"/>
        <v>1.1171198227525801E-2</v>
      </c>
      <c r="W371" s="13">
        <f t="shared" si="626"/>
        <v>4.8622764396870882E-2</v>
      </c>
      <c r="X371" s="13">
        <f t="shared" si="627"/>
        <v>5.4114057725103401E-2</v>
      </c>
      <c r="Y371" s="13">
        <f t="shared" si="628"/>
        <v>3.0112759730957173E-2</v>
      </c>
      <c r="Z371" s="13">
        <f t="shared" si="629"/>
        <v>1.3986911107711397E-2</v>
      </c>
      <c r="AA371" s="13">
        <f t="shared" si="630"/>
        <v>2.3581144491068351E-2</v>
      </c>
      <c r="AB371" s="13">
        <f t="shared" si="631"/>
        <v>1.9878240850550104E-2</v>
      </c>
      <c r="AC371" s="13">
        <f t="shared" si="632"/>
        <v>1.3100663577757614E-3</v>
      </c>
      <c r="AD371" s="13">
        <f t="shared" si="633"/>
        <v>2.0493810677141632E-2</v>
      </c>
      <c r="AE371" s="13">
        <f t="shared" si="634"/>
        <v>2.2808313508015036E-2</v>
      </c>
      <c r="AF371" s="13">
        <f t="shared" si="635"/>
        <v>1.2692104296155688E-2</v>
      </c>
      <c r="AG371" s="13">
        <f t="shared" si="636"/>
        <v>4.7085027836563601E-3</v>
      </c>
      <c r="AH371" s="13">
        <f t="shared" si="637"/>
        <v>3.8916365845670336E-3</v>
      </c>
      <c r="AI371" s="13">
        <f t="shared" si="638"/>
        <v>6.5610801341840141E-3</v>
      </c>
      <c r="AJ371" s="13">
        <f t="shared" si="639"/>
        <v>5.5308058180326509E-3</v>
      </c>
      <c r="AK371" s="13">
        <f t="shared" si="640"/>
        <v>3.1082090520845001E-3</v>
      </c>
      <c r="AL371" s="13">
        <f t="shared" si="641"/>
        <v>9.8325645035109206E-5</v>
      </c>
      <c r="AM371" s="13">
        <f t="shared" si="642"/>
        <v>6.9102821491992834E-3</v>
      </c>
      <c r="AN371" s="13">
        <f t="shared" si="643"/>
        <v>7.6907064367279518E-3</v>
      </c>
      <c r="AO371" s="13">
        <f t="shared" si="644"/>
        <v>4.2796346240929041E-3</v>
      </c>
      <c r="AP371" s="13">
        <f t="shared" si="645"/>
        <v>1.5876541092304938E-3</v>
      </c>
      <c r="AQ371" s="13">
        <f t="shared" si="646"/>
        <v>4.4173962124583361E-4</v>
      </c>
      <c r="AR371" s="13">
        <f t="shared" si="647"/>
        <v>8.6622901595425315E-4</v>
      </c>
      <c r="AS371" s="13">
        <f t="shared" si="648"/>
        <v>1.4604133414640329E-3</v>
      </c>
      <c r="AT371" s="13">
        <f t="shared" si="649"/>
        <v>1.231087327164055E-3</v>
      </c>
      <c r="AU371" s="13">
        <f t="shared" si="650"/>
        <v>6.9184796937219806E-4</v>
      </c>
      <c r="AV371" s="13">
        <f t="shared" si="651"/>
        <v>2.9160417918548399E-4</v>
      </c>
      <c r="AW371" s="13">
        <f t="shared" si="652"/>
        <v>5.1248106283294167E-6</v>
      </c>
      <c r="AX371" s="13">
        <f t="shared" si="653"/>
        <v>1.9417244281629165E-3</v>
      </c>
      <c r="AY371" s="13">
        <f t="shared" si="654"/>
        <v>2.1610163283643643E-3</v>
      </c>
      <c r="AZ371" s="13">
        <f t="shared" si="655"/>
        <v>1.2025371632873056E-3</v>
      </c>
      <c r="BA371" s="13">
        <f t="shared" si="656"/>
        <v>4.4611590392489221E-4</v>
      </c>
      <c r="BB371" s="13">
        <f t="shared" si="657"/>
        <v>1.2412468766703807E-4</v>
      </c>
      <c r="BC371" s="13">
        <f t="shared" si="658"/>
        <v>2.7628583429356788E-5</v>
      </c>
      <c r="BD371" s="13">
        <f t="shared" si="659"/>
        <v>1.6067634009830366E-4</v>
      </c>
      <c r="BE371" s="13">
        <f t="shared" si="660"/>
        <v>2.7089126133540584E-4</v>
      </c>
      <c r="BF371" s="13">
        <f t="shared" si="661"/>
        <v>2.2835370603721474E-4</v>
      </c>
      <c r="BG371" s="13">
        <f t="shared" si="662"/>
        <v>1.283304964111694E-4</v>
      </c>
      <c r="BH371" s="13">
        <f t="shared" si="663"/>
        <v>5.40894975877464E-5</v>
      </c>
      <c r="BI371" s="13">
        <f t="shared" si="664"/>
        <v>1.8238369404703292E-5</v>
      </c>
      <c r="BJ371" s="14">
        <f t="shared" si="665"/>
        <v>0.50581450976473019</v>
      </c>
      <c r="BK371" s="14">
        <f t="shared" si="666"/>
        <v>0.24343070194665498</v>
      </c>
      <c r="BL371" s="14">
        <f t="shared" si="667"/>
        <v>0.23697381141118437</v>
      </c>
      <c r="BM371" s="14">
        <f t="shared" si="668"/>
        <v>0.5283294224431665</v>
      </c>
      <c r="BN371" s="14">
        <f t="shared" si="669"/>
        <v>0.46972062026937816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1.1861999999999999</v>
      </c>
      <c r="F372" s="10">
        <f>VLOOKUP(B372,home!$B$2:$E$405,3,FALSE)</f>
        <v>1.7563</v>
      </c>
      <c r="G372" s="10">
        <f>VLOOKUP(C372,away!$B$2:$E$405,4,FALSE)</f>
        <v>0.84299999999999997</v>
      </c>
      <c r="H372" s="10">
        <f>VLOOKUP(A372,away!$A$2:$E$405,3,FALSE)</f>
        <v>1.0607</v>
      </c>
      <c r="I372" s="10">
        <f>VLOOKUP(C372,away!$B$2:$E$405,3,FALSE)</f>
        <v>1.1999</v>
      </c>
      <c r="J372" s="10">
        <f>VLOOKUP(B372,home!$B$2:$E$405,4,FALSE)</f>
        <v>0.47139999999999999</v>
      </c>
      <c r="K372" s="12">
        <f t="shared" si="614"/>
        <v>1.7562413395799996</v>
      </c>
      <c r="L372" s="12">
        <f t="shared" si="615"/>
        <v>0.59996677460199999</v>
      </c>
      <c r="M372" s="13">
        <f t="shared" si="616"/>
        <v>9.4778933566148318E-2</v>
      </c>
      <c r="N372" s="13">
        <f t="shared" si="617"/>
        <v>0.16645468125017612</v>
      </c>
      <c r="O372" s="13">
        <f t="shared" si="618"/>
        <v>5.6864211071899234E-2</v>
      </c>
      <c r="P372" s="13">
        <f t="shared" si="619"/>
        <v>9.986727822707217E-2</v>
      </c>
      <c r="Q372" s="13">
        <f t="shared" si="620"/>
        <v>0.14616729618908561</v>
      </c>
      <c r="R372" s="13">
        <f t="shared" si="621"/>
        <v>1.7058318653547358E-2</v>
      </c>
      <c r="S372" s="13">
        <f t="shared" si="622"/>
        <v>2.6307199514760141E-2</v>
      </c>
      <c r="T372" s="13">
        <f t="shared" si="623"/>
        <v>8.7695521246860891E-2</v>
      </c>
      <c r="U372" s="13">
        <f t="shared" si="624"/>
        <v>2.9958524403088511E-2</v>
      </c>
      <c r="V372" s="13">
        <f t="shared" si="625"/>
        <v>3.0799488574372882E-3</v>
      </c>
      <c r="W372" s="13">
        <f t="shared" si="626"/>
        <v>8.5568349353968745E-2</v>
      </c>
      <c r="X372" s="13">
        <f t="shared" si="627"/>
        <v>5.1338166569917756E-2</v>
      </c>
      <c r="Y372" s="13">
        <f t="shared" si="628"/>
        <v>1.5400597105466887E-2</v>
      </c>
      <c r="Z372" s="13">
        <f t="shared" si="629"/>
        <v>3.4114748075673132E-3</v>
      </c>
      <c r="AA372" s="13">
        <f t="shared" si="630"/>
        <v>5.9913730859854396E-3</v>
      </c>
      <c r="AB372" s="13">
        <f t="shared" si="631"/>
        <v>5.2611485472273132E-3</v>
      </c>
      <c r="AC372" s="13">
        <f t="shared" si="632"/>
        <v>2.028312739825323E-4</v>
      </c>
      <c r="AD372" s="13">
        <f t="shared" si="633"/>
        <v>3.7569668123765845E-2</v>
      </c>
      <c r="AE372" s="13">
        <f t="shared" si="634"/>
        <v>2.2540552607083365E-2</v>
      </c>
      <c r="AF372" s="13">
        <f t="shared" si="635"/>
        <v>6.7617913227092539E-3</v>
      </c>
      <c r="AG372" s="13">
        <f t="shared" si="636"/>
        <v>1.3522833768058872E-3</v>
      </c>
      <c r="AH372" s="13">
        <f t="shared" si="637"/>
        <v>5.1169288423303478E-4</v>
      </c>
      <c r="AI372" s="13">
        <f t="shared" si="638"/>
        <v>8.9865619645897882E-4</v>
      </c>
      <c r="AJ372" s="13">
        <f t="shared" si="639"/>
        <v>7.8912858114549224E-4</v>
      </c>
      <c r="AK372" s="13">
        <f t="shared" si="640"/>
        <v>4.6196674548394119E-4</v>
      </c>
      <c r="AL372" s="13">
        <f t="shared" si="641"/>
        <v>8.5488226169279772E-6</v>
      </c>
      <c r="AM372" s="13">
        <f t="shared" si="642"/>
        <v>1.3196280854651713E-2</v>
      </c>
      <c r="AN372" s="13">
        <f t="shared" si="643"/>
        <v>7.9173300611075116E-3</v>
      </c>
      <c r="AO372" s="13">
        <f t="shared" si="644"/>
        <v>2.3750674901110644E-3</v>
      </c>
      <c r="AP372" s="13">
        <f t="shared" si="645"/>
        <v>4.7498719383466757E-4</v>
      </c>
      <c r="AQ372" s="13">
        <f t="shared" si="646"/>
        <v>7.1244133665560117E-5</v>
      </c>
      <c r="AR372" s="13">
        <f t="shared" si="647"/>
        <v>6.1399745868017725E-5</v>
      </c>
      <c r="AS372" s="13">
        <f t="shared" si="648"/>
        <v>1.07832771933119E-4</v>
      </c>
      <c r="AT372" s="13">
        <f t="shared" si="649"/>
        <v>9.4690185915222768E-5</v>
      </c>
      <c r="AU372" s="13">
        <f t="shared" si="650"/>
        <v>5.543293965227667E-5</v>
      </c>
      <c r="AV372" s="13">
        <f t="shared" si="651"/>
        <v>2.4338405047942903E-5</v>
      </c>
      <c r="AW372" s="13">
        <f t="shared" si="652"/>
        <v>2.5021607142816993E-7</v>
      </c>
      <c r="AX372" s="13">
        <f t="shared" si="653"/>
        <v>3.8626423276079051E-3</v>
      </c>
      <c r="AY372" s="13">
        <f t="shared" si="654"/>
        <v>2.3174570587360765E-3</v>
      </c>
      <c r="AZ372" s="13">
        <f t="shared" si="655"/>
        <v>6.9519861840426059E-4</v>
      </c>
      <c r="BA372" s="13">
        <f t="shared" si="656"/>
        <v>1.3903202426392361E-4</v>
      </c>
      <c r="BB372" s="13">
        <f t="shared" si="657"/>
        <v>2.0853648791003311E-5</v>
      </c>
      <c r="BC372" s="13">
        <f t="shared" si="658"/>
        <v>2.5022992807642318E-6</v>
      </c>
      <c r="BD372" s="13">
        <f t="shared" si="659"/>
        <v>6.1396345816361739E-6</v>
      </c>
      <c r="BE372" s="13">
        <f t="shared" si="660"/>
        <v>1.0782680062184405E-5</v>
      </c>
      <c r="BF372" s="13">
        <f t="shared" si="661"/>
        <v>9.4684942383366496E-6</v>
      </c>
      <c r="BG372" s="13">
        <f t="shared" si="662"/>
        <v>5.5429870016472872E-6</v>
      </c>
      <c r="BH372" s="13">
        <f t="shared" si="663"/>
        <v>2.4337057292618882E-6</v>
      </c>
      <c r="BI372" s="13">
        <f t="shared" si="664"/>
        <v>8.548349220204839E-7</v>
      </c>
      <c r="BJ372" s="14">
        <f t="shared" si="665"/>
        <v>0.65192150285629491</v>
      </c>
      <c r="BK372" s="14">
        <f t="shared" si="666"/>
        <v>0.22656219732075344</v>
      </c>
      <c r="BL372" s="14">
        <f t="shared" si="667"/>
        <v>0.11817393655402098</v>
      </c>
      <c r="BM372" s="14">
        <f t="shared" si="668"/>
        <v>0.41656118573804296</v>
      </c>
      <c r="BN372" s="14">
        <f t="shared" si="669"/>
        <v>0.58119071895792884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1.2464</v>
      </c>
      <c r="F373" s="10">
        <f>VLOOKUP(B373,home!$B$2:$E$405,3,FALSE)</f>
        <v>0.58350000000000002</v>
      </c>
      <c r="G373" s="10">
        <f>VLOOKUP(C373,away!$B$2:$E$405,4,FALSE)</f>
        <v>0.94820000000000004</v>
      </c>
      <c r="H373" s="10">
        <f>VLOOKUP(A373,away!$A$2:$E$405,3,FALSE)</f>
        <v>1.1087</v>
      </c>
      <c r="I373" s="10">
        <f>VLOOKUP(C373,away!$B$2:$E$405,3,FALSE)</f>
        <v>1.3119000000000001</v>
      </c>
      <c r="J373" s="10">
        <f>VLOOKUP(B373,home!$B$2:$E$405,4,FALSE)</f>
        <v>1.1478999999999999</v>
      </c>
      <c r="K373" s="12">
        <f t="shared" si="614"/>
        <v>0.68960158608</v>
      </c>
      <c r="L373" s="12">
        <f t="shared" si="615"/>
        <v>1.6696246020869998</v>
      </c>
      <c r="M373" s="13">
        <f t="shared" si="616"/>
        <v>9.4493314958274122E-2</v>
      </c>
      <c r="N373" s="13">
        <f t="shared" si="617"/>
        <v>6.5162739869182834E-2</v>
      </c>
      <c r="O373" s="13">
        <f t="shared" si="618"/>
        <v>0.15776836338708994</v>
      </c>
      <c r="P373" s="13">
        <f t="shared" si="619"/>
        <v>0.10879731362498303</v>
      </c>
      <c r="Q373" s="13">
        <f t="shared" si="620"/>
        <v>2.2468164383553466E-2</v>
      </c>
      <c r="R373" s="13">
        <f t="shared" si="621"/>
        <v>0.13170697047104366</v>
      </c>
      <c r="S373" s="13">
        <f t="shared" si="622"/>
        <v>3.1316647789422412E-2</v>
      </c>
      <c r="T373" s="13">
        <f t="shared" si="623"/>
        <v>3.7513400018515747E-2</v>
      </c>
      <c r="U373" s="13">
        <f t="shared" si="624"/>
        <v>9.0825335734623439E-2</v>
      </c>
      <c r="V373" s="13">
        <f t="shared" si="625"/>
        <v>4.0063588422259658E-3</v>
      </c>
      <c r="W373" s="13">
        <f t="shared" si="626"/>
        <v>5.1646939317348782E-3</v>
      </c>
      <c r="X373" s="13">
        <f t="shared" si="627"/>
        <v>8.6231000506739874E-3</v>
      </c>
      <c r="Y373" s="13">
        <f t="shared" si="628"/>
        <v>7.1986699954314738E-3</v>
      </c>
      <c r="Z373" s="13">
        <f t="shared" si="629"/>
        <v>7.3300399388266824E-2</v>
      </c>
      <c r="AA373" s="13">
        <f t="shared" si="630"/>
        <v>5.0548071678446264E-2</v>
      </c>
      <c r="AB373" s="13">
        <f t="shared" si="631"/>
        <v>1.7429015201371037E-2</v>
      </c>
      <c r="AC373" s="13">
        <f t="shared" si="632"/>
        <v>2.8830153199485374E-4</v>
      </c>
      <c r="AD373" s="13">
        <f t="shared" si="633"/>
        <v>8.9039528173553073E-4</v>
      </c>
      <c r="AE373" s="13">
        <f t="shared" si="634"/>
        <v>1.4866258679678273E-3</v>
      </c>
      <c r="AF373" s="13">
        <f t="shared" si="635"/>
        <v>1.2410535616290126E-3</v>
      </c>
      <c r="AG373" s="13">
        <f t="shared" si="636"/>
        <v>6.9069785300116448E-4</v>
      </c>
      <c r="AH373" s="13">
        <f t="shared" si="637"/>
        <v>3.0596037540363302E-2</v>
      </c>
      <c r="AI373" s="13">
        <f t="shared" si="638"/>
        <v>2.1099076015597757E-2</v>
      </c>
      <c r="AJ373" s="13">
        <f t="shared" si="639"/>
        <v>7.2749781425893497E-3</v>
      </c>
      <c r="AK373" s="13">
        <f t="shared" si="640"/>
        <v>1.6722788219423162E-3</v>
      </c>
      <c r="AL373" s="13">
        <f t="shared" si="641"/>
        <v>1.3277735979040554E-5</v>
      </c>
      <c r="AM373" s="13">
        <f t="shared" si="642"/>
        <v>1.2280359970459411E-4</v>
      </c>
      <c r="AN373" s="13">
        <f t="shared" si="643"/>
        <v>2.0503591129163412E-4</v>
      </c>
      <c r="AO373" s="13">
        <f t="shared" si="644"/>
        <v>1.7116650090192006E-4</v>
      </c>
      <c r="AP373" s="13">
        <f t="shared" si="645"/>
        <v>9.5261266986330771E-5</v>
      </c>
      <c r="AQ373" s="13">
        <f t="shared" si="646"/>
        <v>3.9762638746589011E-5</v>
      </c>
      <c r="AR373" s="13">
        <f t="shared" si="647"/>
        <v>1.0216779400753594E-2</v>
      </c>
      <c r="AS373" s="13">
        <f t="shared" si="648"/>
        <v>7.0455072793891502E-3</v>
      </c>
      <c r="AT373" s="13">
        <f t="shared" si="649"/>
        <v>2.4292964973024718E-3</v>
      </c>
      <c r="AU373" s="13">
        <f t="shared" si="650"/>
        <v>5.5841557253279107E-4</v>
      </c>
      <c r="AV373" s="13">
        <f t="shared" si="651"/>
        <v>9.627106612759598E-5</v>
      </c>
      <c r="AW373" s="13">
        <f t="shared" si="652"/>
        <v>4.2465732046150173E-7</v>
      </c>
      <c r="AX373" s="13">
        <f t="shared" si="653"/>
        <v>1.4114259522103583E-5</v>
      </c>
      <c r="AY373" s="13">
        <f t="shared" si="654"/>
        <v>2.3565514938344839E-5</v>
      </c>
      <c r="AZ373" s="13">
        <f t="shared" si="655"/>
        <v>1.9672781750954631E-5</v>
      </c>
      <c r="BA373" s="13">
        <f t="shared" si="656"/>
        <v>1.0948720134294005E-5</v>
      </c>
      <c r="BB373" s="13">
        <f t="shared" si="657"/>
        <v>4.5700631243956391E-6</v>
      </c>
      <c r="BC373" s="13">
        <f t="shared" si="658"/>
        <v>1.5260579651163073E-6</v>
      </c>
      <c r="BD373" s="13">
        <f t="shared" si="659"/>
        <v>2.8430310402656443E-3</v>
      </c>
      <c r="BE373" s="13">
        <f t="shared" si="660"/>
        <v>1.9605587146418611E-3</v>
      </c>
      <c r="BF373" s="13">
        <f t="shared" si="661"/>
        <v>6.760021996099967E-4</v>
      </c>
      <c r="BG373" s="13">
        <f t="shared" si="662"/>
        <v>1.5539072968154084E-4</v>
      </c>
      <c r="BH373" s="13">
        <f t="shared" si="663"/>
        <v>2.678942341262977E-5</v>
      </c>
      <c r="BI373" s="13">
        <f t="shared" si="664"/>
        <v>3.6948057751036362E-6</v>
      </c>
      <c r="BJ373" s="14">
        <f t="shared" si="665"/>
        <v>0.15114796812849227</v>
      </c>
      <c r="BK373" s="14">
        <f t="shared" si="666"/>
        <v>0.23893877999781776</v>
      </c>
      <c r="BL373" s="14">
        <f t="shared" si="667"/>
        <v>0.5349318637225593</v>
      </c>
      <c r="BM373" s="14">
        <f t="shared" si="668"/>
        <v>0.41789900368539112</v>
      </c>
      <c r="BN373" s="14">
        <f t="shared" si="669"/>
        <v>0.58039686669412704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1.2464</v>
      </c>
      <c r="F374" s="10">
        <f>VLOOKUP(B374,home!$B$2:$E$405,3,FALSE)</f>
        <v>0.94820000000000004</v>
      </c>
      <c r="G374" s="10">
        <f>VLOOKUP(C374,away!$B$2:$E$405,4,FALSE)</f>
        <v>0.46800000000000003</v>
      </c>
      <c r="H374" s="10">
        <f>VLOOKUP(A374,away!$A$2:$E$405,3,FALSE)</f>
        <v>1.1087</v>
      </c>
      <c r="I374" s="10">
        <f>VLOOKUP(C374,away!$B$2:$E$405,3,FALSE)</f>
        <v>0.82679999999999998</v>
      </c>
      <c r="J374" s="10">
        <f>VLOOKUP(B374,home!$B$2:$E$405,4,FALSE)</f>
        <v>0.57399999999999995</v>
      </c>
      <c r="K374" s="12">
        <f t="shared" si="614"/>
        <v>0.55309947264000003</v>
      </c>
      <c r="L374" s="12">
        <f t="shared" si="615"/>
        <v>0.52617039383999997</v>
      </c>
      <c r="M374" s="13">
        <f t="shared" si="616"/>
        <v>0.33984356626181972</v>
      </c>
      <c r="N374" s="13">
        <f t="shared" si="617"/>
        <v>0.18796729727950945</v>
      </c>
      <c r="O374" s="13">
        <f t="shared" si="618"/>
        <v>0.17881562310397184</v>
      </c>
      <c r="P374" s="13">
        <f t="shared" si="619"/>
        <v>9.8902826838599842E-2</v>
      </c>
      <c r="Q374" s="13">
        <f t="shared" si="620"/>
        <v>5.1982306499431384E-2</v>
      </c>
      <c r="R374" s="13">
        <f t="shared" si="621"/>
        <v>4.7043743416680918E-2</v>
      </c>
      <c r="S374" s="13">
        <f t="shared" si="622"/>
        <v>7.1957880976405344E-3</v>
      </c>
      <c r="T374" s="13">
        <f t="shared" si="623"/>
        <v>2.7351550683517405E-2</v>
      </c>
      <c r="U374" s="13">
        <f t="shared" si="624"/>
        <v>2.6019869674777693E-2</v>
      </c>
      <c r="V374" s="13">
        <f t="shared" si="625"/>
        <v>2.3268345754113808E-4</v>
      </c>
      <c r="W374" s="13">
        <f t="shared" si="626"/>
        <v>9.583795437148785E-3</v>
      </c>
      <c r="X374" s="13">
        <f t="shared" si="627"/>
        <v>5.0427094196465712E-3</v>
      </c>
      <c r="Y374" s="13">
        <f t="shared" si="628"/>
        <v>1.3266622006780566E-3</v>
      </c>
      <c r="Z374" s="13">
        <f t="shared" si="629"/>
        <v>8.2510083337543026E-3</v>
      </c>
      <c r="AA374" s="13">
        <f t="shared" si="630"/>
        <v>4.5636283581477512E-3</v>
      </c>
      <c r="AB374" s="13">
        <f t="shared" si="631"/>
        <v>1.2620702191082349E-3</v>
      </c>
      <c r="AC374" s="13">
        <f t="shared" si="632"/>
        <v>4.2322876600502416E-6</v>
      </c>
      <c r="AD374" s="13">
        <f t="shared" si="633"/>
        <v>1.3251980505441575E-3</v>
      </c>
      <c r="AE374" s="13">
        <f t="shared" si="634"/>
        <v>6.9727998017081959E-4</v>
      </c>
      <c r="AF374" s="13">
        <f t="shared" si="635"/>
        <v>1.8344404089161372E-4</v>
      </c>
      <c r="AG374" s="13">
        <f t="shared" si="636"/>
        <v>3.2174274414513825E-5</v>
      </c>
      <c r="AH374" s="13">
        <f t="shared" si="637"/>
        <v>1.0853590761371555E-3</v>
      </c>
      <c r="AI374" s="13">
        <f t="shared" si="638"/>
        <v>6.0031153263649846E-4</v>
      </c>
      <c r="AJ374" s="13">
        <f t="shared" si="639"/>
        <v>1.6601599606047871E-4</v>
      </c>
      <c r="AK374" s="13">
        <f t="shared" si="640"/>
        <v>3.0607786623618375E-5</v>
      </c>
      <c r="AL374" s="13">
        <f t="shared" si="641"/>
        <v>4.9267987406959925E-8</v>
      </c>
      <c r="AM374" s="13">
        <f t="shared" si="642"/>
        <v>1.4659326857990597E-4</v>
      </c>
      <c r="AN374" s="13">
        <f t="shared" si="643"/>
        <v>7.7133037862982018E-5</v>
      </c>
      <c r="AO374" s="13">
        <f t="shared" si="644"/>
        <v>2.0292560455220432E-5</v>
      </c>
      <c r="AP374" s="13">
        <f t="shared" si="645"/>
        <v>3.5591148422484485E-6</v>
      </c>
      <c r="AQ374" s="13">
        <f t="shared" si="646"/>
        <v>4.6817521456691376E-7</v>
      </c>
      <c r="AR374" s="13">
        <f t="shared" si="647"/>
        <v>1.1421676250978117E-4</v>
      </c>
      <c r="AS374" s="13">
        <f t="shared" si="648"/>
        <v>6.3173231110808103E-5</v>
      </c>
      <c r="AT374" s="13">
        <f t="shared" si="649"/>
        <v>1.7470540406176399E-5</v>
      </c>
      <c r="AU374" s="13">
        <f t="shared" si="650"/>
        <v>3.2209822284639941E-6</v>
      </c>
      <c r="AV374" s="13">
        <f t="shared" si="651"/>
        <v>4.4538089298656171E-7</v>
      </c>
      <c r="AW374" s="13">
        <f t="shared" si="652"/>
        <v>3.9828318664996586E-10</v>
      </c>
      <c r="AX374" s="13">
        <f t="shared" si="653"/>
        <v>1.351344325735331E-5</v>
      </c>
      <c r="AY374" s="13">
        <f t="shared" si="654"/>
        <v>7.1103737608560837E-6</v>
      </c>
      <c r="AZ374" s="13">
        <f t="shared" si="655"/>
        <v>1.8706340810496232E-6</v>
      </c>
      <c r="BA374" s="13">
        <f t="shared" si="656"/>
        <v>3.2809075705213563E-7</v>
      </c>
      <c r="BB374" s="13">
        <f t="shared" si="657"/>
        <v>4.3157910713346471E-8</v>
      </c>
      <c r="BC374" s="13">
        <f t="shared" si="658"/>
        <v>4.5416829754706158E-9</v>
      </c>
      <c r="BD374" s="13">
        <f t="shared" si="659"/>
        <v>1.0016246485483544E-5</v>
      </c>
      <c r="BE374" s="13">
        <f t="shared" si="660"/>
        <v>5.539980648953203E-6</v>
      </c>
      <c r="BF374" s="13">
        <f t="shared" si="661"/>
        <v>1.5320801876859107E-6</v>
      </c>
      <c r="BG374" s="13">
        <f t="shared" si="662"/>
        <v>2.8246424795042322E-7</v>
      </c>
      <c r="BH374" s="13">
        <f t="shared" si="663"/>
        <v>3.9057706645258321E-8</v>
      </c>
      <c r="BI374" s="13">
        <f t="shared" si="664"/>
        <v>4.3205593896040408E-9</v>
      </c>
      <c r="BJ374" s="14">
        <f t="shared" si="665"/>
        <v>0.28576333426435752</v>
      </c>
      <c r="BK374" s="14">
        <f t="shared" si="666"/>
        <v>0.44618625658500954</v>
      </c>
      <c r="BL374" s="14">
        <f t="shared" si="667"/>
        <v>0.25980317021112859</v>
      </c>
      <c r="BM374" s="14">
        <f t="shared" si="668"/>
        <v>9.5441296018759211E-2</v>
      </c>
      <c r="BN374" s="14">
        <f t="shared" si="669"/>
        <v>0.90455536340001319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1.3654999999999999</v>
      </c>
      <c r="F375" s="10">
        <f>VLOOKUP(B375,home!$B$2:$E$405,3,FALSE)</f>
        <v>0.43940000000000001</v>
      </c>
      <c r="G375" s="10">
        <f>VLOOKUP(C375,away!$B$2:$E$405,4,FALSE)</f>
        <v>1.0253000000000001</v>
      </c>
      <c r="H375" s="10">
        <f>VLOOKUP(A375,away!$A$2:$E$405,3,FALSE)</f>
        <v>1.2</v>
      </c>
      <c r="I375" s="10">
        <f>VLOOKUP(C375,away!$B$2:$E$405,3,FALSE)</f>
        <v>1</v>
      </c>
      <c r="J375" s="10">
        <f>VLOOKUP(B375,home!$B$2:$E$405,4,FALSE)</f>
        <v>1.4443999999999999</v>
      </c>
      <c r="K375" s="12">
        <f t="shared" si="614"/>
        <v>0.61518071771000005</v>
      </c>
      <c r="L375" s="12">
        <f t="shared" si="615"/>
        <v>1.7332799999999999</v>
      </c>
      <c r="M375" s="13">
        <f t="shared" si="616"/>
        <v>9.55160753193217E-2</v>
      </c>
      <c r="N375" s="13">
        <f t="shared" si="617"/>
        <v>5.8759647767782731E-2</v>
      </c>
      <c r="O375" s="13">
        <f t="shared" si="618"/>
        <v>0.16555610302947388</v>
      </c>
      <c r="P375" s="13">
        <f t="shared" si="619"/>
        <v>0.10184692228294243</v>
      </c>
      <c r="Q375" s="13">
        <f t="shared" si="620"/>
        <v>1.8073901143085692E-2</v>
      </c>
      <c r="R375" s="13">
        <f t="shared" si="621"/>
        <v>0.14347754112946329</v>
      </c>
      <c r="S375" s="13">
        <f t="shared" si="622"/>
        <v>2.714934513334594E-2</v>
      </c>
      <c r="T375" s="13">
        <f t="shared" si="623"/>
        <v>3.1327131373287562E-2</v>
      </c>
      <c r="U375" s="13">
        <f t="shared" si="624"/>
        <v>8.8264616727289247E-2</v>
      </c>
      <c r="V375" s="13">
        <f t="shared" si="625"/>
        <v>3.2165350580281109E-3</v>
      </c>
      <c r="W375" s="13">
        <f t="shared" si="626"/>
        <v>3.7062384923410153E-3</v>
      </c>
      <c r="X375" s="13">
        <f t="shared" si="627"/>
        <v>6.4239490540048336E-3</v>
      </c>
      <c r="Y375" s="13">
        <f t="shared" si="628"/>
        <v>5.5672512081627505E-3</v>
      </c>
      <c r="Z375" s="13">
        <f t="shared" si="629"/>
        <v>8.2895584162958696E-2</v>
      </c>
      <c r="AA375" s="13">
        <f t="shared" si="630"/>
        <v>5.0995764960358639E-2</v>
      </c>
      <c r="AB375" s="13">
        <f t="shared" si="631"/>
        <v>1.5685805644241949E-2</v>
      </c>
      <c r="AC375" s="13">
        <f t="shared" si="632"/>
        <v>2.1435802493203519E-4</v>
      </c>
      <c r="AD375" s="13">
        <f t="shared" si="633"/>
        <v>5.7000161393069349E-4</v>
      </c>
      <c r="AE375" s="13">
        <f t="shared" si="634"/>
        <v>9.8797239739379207E-4</v>
      </c>
      <c r="AF375" s="13">
        <f t="shared" si="635"/>
        <v>8.5621639847735628E-4</v>
      </c>
      <c r="AG375" s="13">
        <f t="shared" si="636"/>
        <v>4.9468758638427735E-4</v>
      </c>
      <c r="AH375" s="13">
        <f t="shared" si="637"/>
        <v>3.5920314529493284E-2</v>
      </c>
      <c r="AI375" s="13">
        <f t="shared" si="638"/>
        <v>2.2097484872622617E-2</v>
      </c>
      <c r="AJ375" s="13">
        <f t="shared" si="639"/>
        <v>6.7969733017629258E-3</v>
      </c>
      <c r="AK375" s="13">
        <f t="shared" si="640"/>
        <v>1.3937889713447418E-3</v>
      </c>
      <c r="AL375" s="13">
        <f t="shared" si="641"/>
        <v>9.1426307176009952E-6</v>
      </c>
      <c r="AM375" s="13">
        <f t="shared" si="642"/>
        <v>7.0130800390748492E-5</v>
      </c>
      <c r="AN375" s="13">
        <f t="shared" si="643"/>
        <v>1.215563137012765E-4</v>
      </c>
      <c r="AO375" s="13">
        <f t="shared" si="644"/>
        <v>1.0534556370607431E-4</v>
      </c>
      <c r="AP375" s="13">
        <f t="shared" si="645"/>
        <v>6.0864452886821488E-5</v>
      </c>
      <c r="AQ375" s="13">
        <f t="shared" si="646"/>
        <v>2.6373784724917503E-5</v>
      </c>
      <c r="AR375" s="13">
        <f t="shared" si="647"/>
        <v>1.2451992553536014E-2</v>
      </c>
      <c r="AS375" s="13">
        <f t="shared" si="648"/>
        <v>7.66022571600386E-3</v>
      </c>
      <c r="AT375" s="13">
        <f t="shared" si="649"/>
        <v>2.3562115768959268E-3</v>
      </c>
      <c r="AU375" s="13">
        <f t="shared" si="650"/>
        <v>4.8316530965048242E-4</v>
      </c>
      <c r="AV375" s="13">
        <f t="shared" si="651"/>
        <v>7.4308495490839528E-5</v>
      </c>
      <c r="AW375" s="13">
        <f t="shared" si="652"/>
        <v>2.7079467369591074E-7</v>
      </c>
      <c r="AX375" s="13">
        <f t="shared" si="653"/>
        <v>7.1905193529928987E-6</v>
      </c>
      <c r="AY375" s="13">
        <f t="shared" si="654"/>
        <v>1.2463183384155528E-5</v>
      </c>
      <c r="AZ375" s="13">
        <f t="shared" si="655"/>
        <v>1.080109324804455E-5</v>
      </c>
      <c r="BA375" s="13">
        <f t="shared" si="656"/>
        <v>6.2404396349902196E-6</v>
      </c>
      <c r="BB375" s="13">
        <f t="shared" si="657"/>
        <v>2.7041073026339632E-6</v>
      </c>
      <c r="BC375" s="13">
        <f t="shared" si="658"/>
        <v>9.3739502110187843E-7</v>
      </c>
      <c r="BD375" s="13">
        <f t="shared" si="659"/>
        <v>3.5971316088654849E-3</v>
      </c>
      <c r="BE375" s="13">
        <f t="shared" si="660"/>
        <v>2.2128860048391957E-3</v>
      </c>
      <c r="BF375" s="13">
        <f t="shared" si="661"/>
        <v>6.8066240033369551E-4</v>
      </c>
      <c r="BG375" s="13">
        <f t="shared" si="662"/>
        <v>1.395767946518314E-4</v>
      </c>
      <c r="BH375" s="13">
        <f t="shared" si="663"/>
        <v>2.1466238177393733E-5</v>
      </c>
      <c r="BI375" s="13">
        <f t="shared" si="664"/>
        <v>2.6411231617005759E-6</v>
      </c>
      <c r="BJ375" s="14">
        <f t="shared" si="665"/>
        <v>0.12719160468820448</v>
      </c>
      <c r="BK375" s="14">
        <f t="shared" si="666"/>
        <v>0.22796484163267194</v>
      </c>
      <c r="BL375" s="14">
        <f t="shared" si="667"/>
        <v>0.55986866098765709</v>
      </c>
      <c r="BM375" s="14">
        <f t="shared" si="668"/>
        <v>0.4146783084107119</v>
      </c>
      <c r="BN375" s="14">
        <f t="shared" si="669"/>
        <v>0.58323019067206983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1.2939000000000001</v>
      </c>
      <c r="F376" s="10">
        <f>VLOOKUP(B376,home!$B$2:$E$405,3,FALSE)</f>
        <v>1.111</v>
      </c>
      <c r="G376" s="10">
        <f>VLOOKUP(C376,away!$B$2:$E$405,4,FALSE)</f>
        <v>0.81830000000000003</v>
      </c>
      <c r="H376" s="10">
        <f>VLOOKUP(A376,away!$A$2:$E$405,3,FALSE)</f>
        <v>1.1342000000000001</v>
      </c>
      <c r="I376" s="10">
        <f>VLOOKUP(C376,away!$B$2:$E$405,3,FALSE)</f>
        <v>0.88170000000000004</v>
      </c>
      <c r="J376" s="10">
        <f>VLOOKUP(B376,home!$B$2:$E$405,4,FALSE)</f>
        <v>1.3775999999999999</v>
      </c>
      <c r="K376" s="12">
        <f t="shared" si="614"/>
        <v>1.17632498907</v>
      </c>
      <c r="L376" s="12">
        <f t="shared" si="615"/>
        <v>1.377633255264</v>
      </c>
      <c r="M376" s="13">
        <f t="shared" si="616"/>
        <v>7.7773210562842407E-2</v>
      </c>
      <c r="N376" s="13">
        <f t="shared" si="617"/>
        <v>9.1486571065274414E-2</v>
      </c>
      <c r="O376" s="13">
        <f t="shared" si="618"/>
        <v>0.10714296124002111</v>
      </c>
      <c r="P376" s="13">
        <f t="shared" si="619"/>
        <v>0.12603494270959528</v>
      </c>
      <c r="Q376" s="13">
        <f t="shared" si="620"/>
        <v>5.3808969854205357E-2</v>
      </c>
      <c r="R376" s="13">
        <f t="shared" si="621"/>
        <v>7.3801853235857431E-2</v>
      </c>
      <c r="S376" s="13">
        <f t="shared" si="622"/>
        <v>5.1061305907436155E-2</v>
      </c>
      <c r="T376" s="13">
        <f t="shared" si="623"/>
        <v>7.4129026302651377E-2</v>
      </c>
      <c r="U376" s="13">
        <f t="shared" si="624"/>
        <v>8.6814964201015754E-2</v>
      </c>
      <c r="V376" s="13">
        <f t="shared" si="625"/>
        <v>9.1941238408262092E-3</v>
      </c>
      <c r="W376" s="13">
        <f t="shared" si="626"/>
        <v>2.1098945291872031E-2</v>
      </c>
      <c r="X376" s="13">
        <f t="shared" si="627"/>
        <v>2.9066608685078717E-2</v>
      </c>
      <c r="Y376" s="13">
        <f t="shared" si="628"/>
        <v>2.0021563371154925E-2</v>
      </c>
      <c r="Z376" s="13">
        <f t="shared" si="629"/>
        <v>3.3890629105943419E-2</v>
      </c>
      <c r="AA376" s="13">
        <f t="shared" si="630"/>
        <v>3.9866393912624323E-2</v>
      </c>
      <c r="AB376" s="13">
        <f t="shared" si="631"/>
        <v>2.3447917691764061E-2</v>
      </c>
      <c r="AC376" s="13">
        <f t="shared" si="632"/>
        <v>9.3121788270455943E-4</v>
      </c>
      <c r="AD376" s="13">
        <f t="shared" si="633"/>
        <v>6.2048041474624741E-3</v>
      </c>
      <c r="AE376" s="13">
        <f t="shared" si="634"/>
        <v>8.5479445359442977E-3</v>
      </c>
      <c r="AF376" s="13">
        <f t="shared" si="635"/>
        <v>5.8879663284345327E-3</v>
      </c>
      <c r="AG376" s="13">
        <f t="shared" si="636"/>
        <v>2.7038194066420292E-3</v>
      </c>
      <c r="AH376" s="13">
        <f t="shared" si="637"/>
        <v>1.1672214424541432E-2</v>
      </c>
      <c r="AI376" s="13">
        <f t="shared" si="638"/>
        <v>1.3730317505371396E-2</v>
      </c>
      <c r="AJ376" s="13">
        <f t="shared" si="639"/>
        <v>8.0756577947168201E-3</v>
      </c>
      <c r="AK376" s="13">
        <f t="shared" si="640"/>
        <v>3.166532689034442E-3</v>
      </c>
      <c r="AL376" s="13">
        <f t="shared" si="641"/>
        <v>6.0363197891636601E-5</v>
      </c>
      <c r="AM376" s="13">
        <f t="shared" si="642"/>
        <v>1.4597732341890552E-3</v>
      </c>
      <c r="AN376" s="13">
        <f t="shared" si="643"/>
        <v>2.0110321525631256E-3</v>
      </c>
      <c r="AO376" s="13">
        <f t="shared" si="644"/>
        <v>1.3852323853880541E-3</v>
      </c>
      <c r="AP376" s="13">
        <f t="shared" si="645"/>
        <v>6.3611406679308692E-4</v>
      </c>
      <c r="AQ376" s="13">
        <f t="shared" si="646"/>
        <v>2.190829731388456E-4</v>
      </c>
      <c r="AR376" s="13">
        <f t="shared" si="647"/>
        <v>3.2160061507640822E-3</v>
      </c>
      <c r="AS376" s="13">
        <f t="shared" si="648"/>
        <v>3.7830684001466121E-3</v>
      </c>
      <c r="AT376" s="13">
        <f t="shared" si="649"/>
        <v>2.225058947226763E-3</v>
      </c>
      <c r="AU376" s="13">
        <f t="shared" si="650"/>
        <v>8.724641472588762E-4</v>
      </c>
      <c r="AV376" s="13">
        <f t="shared" si="651"/>
        <v>2.5657534462206612E-4</v>
      </c>
      <c r="AW376" s="13">
        <f t="shared" si="652"/>
        <v>2.7172567709592368E-6</v>
      </c>
      <c r="AX376" s="13">
        <f t="shared" si="653"/>
        <v>2.8619462229201997E-4</v>
      </c>
      <c r="AY376" s="13">
        <f t="shared" si="654"/>
        <v>3.9427122914720649E-4</v>
      </c>
      <c r="AZ376" s="13">
        <f t="shared" si="655"/>
        <v>2.7158057843350232E-4</v>
      </c>
      <c r="BA376" s="13">
        <f t="shared" si="656"/>
        <v>1.2471281211127528E-4</v>
      </c>
      <c r="BB376" s="13">
        <f t="shared" si="657"/>
        <v>4.295212933049597E-5</v>
      </c>
      <c r="BC376" s="13">
        <f t="shared" si="658"/>
        <v>1.1834456350018286E-5</v>
      </c>
      <c r="BD376" s="13">
        <f t="shared" si="659"/>
        <v>7.3841283707102873E-4</v>
      </c>
      <c r="BE376" s="13">
        <f t="shared" si="660"/>
        <v>8.6861347249672562E-4</v>
      </c>
      <c r="BF376" s="13">
        <f t="shared" si="661"/>
        <v>5.1088586677038288E-4</v>
      </c>
      <c r="BG376" s="13">
        <f t="shared" si="662"/>
        <v>2.0032260388156274E-4</v>
      </c>
      <c r="BH376" s="13">
        <f t="shared" si="663"/>
        <v>5.8911121205363311E-5</v>
      </c>
      <c r="BI376" s="13">
        <f t="shared" si="664"/>
        <v>1.385972480160007E-5</v>
      </c>
      <c r="BJ376" s="14">
        <f t="shared" si="665"/>
        <v>0.31979899962845693</v>
      </c>
      <c r="BK376" s="14">
        <f t="shared" si="666"/>
        <v>0.26544943533044341</v>
      </c>
      <c r="BL376" s="14">
        <f t="shared" si="667"/>
        <v>0.38046299131119188</v>
      </c>
      <c r="BM376" s="14">
        <f t="shared" si="668"/>
        <v>0.46916199273586345</v>
      </c>
      <c r="BN376" s="14">
        <f t="shared" si="669"/>
        <v>0.53004850866779596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1.2939000000000001</v>
      </c>
      <c r="F377" s="10">
        <f>VLOOKUP(B377,home!$B$2:$E$405,3,FALSE)</f>
        <v>0.86950000000000005</v>
      </c>
      <c r="G377" s="10">
        <f>VLOOKUP(C377,away!$B$2:$E$405,4,FALSE)</f>
        <v>0.43469999999999998</v>
      </c>
      <c r="H377" s="10">
        <f>VLOOKUP(A377,away!$A$2:$E$405,3,FALSE)</f>
        <v>1.1342000000000001</v>
      </c>
      <c r="I377" s="10">
        <f>VLOOKUP(C377,away!$B$2:$E$405,3,FALSE)</f>
        <v>1.9838</v>
      </c>
      <c r="J377" s="10">
        <f>VLOOKUP(B377,home!$B$2:$E$405,4,FALSE)</f>
        <v>1.4327000000000001</v>
      </c>
      <c r="K377" s="12">
        <f t="shared" si="614"/>
        <v>0.48905751793500002</v>
      </c>
      <c r="L377" s="12">
        <f t="shared" si="615"/>
        <v>3.2236121928920007</v>
      </c>
      <c r="M377" s="13">
        <f t="shared" si="616"/>
        <v>2.4412262515191609E-2</v>
      </c>
      <c r="N377" s="13">
        <f t="shared" si="617"/>
        <v>1.193900051285725E-2</v>
      </c>
      <c r="O377" s="13">
        <f t="shared" si="618"/>
        <v>7.8695667100052005E-2</v>
      </c>
      <c r="P377" s="13">
        <f t="shared" si="619"/>
        <v>3.8486707624190479E-2</v>
      </c>
      <c r="Q377" s="13">
        <f t="shared" si="620"/>
        <v>2.9194289787213288E-3</v>
      </c>
      <c r="R377" s="13">
        <f t="shared" si="621"/>
        <v>0.1268421559957488</v>
      </c>
      <c r="S377" s="13">
        <f t="shared" si="622"/>
        <v>1.516887939850068E-2</v>
      </c>
      <c r="T377" s="13">
        <f t="shared" si="623"/>
        <v>9.4111068520883173E-3</v>
      </c>
      <c r="U377" s="13">
        <f t="shared" si="624"/>
        <v>6.2033109980804989E-2</v>
      </c>
      <c r="V377" s="13">
        <f t="shared" si="625"/>
        <v>2.6571356006633803E-3</v>
      </c>
      <c r="W377" s="13">
        <f t="shared" si="626"/>
        <v>4.7592289670698844E-4</v>
      </c>
      <c r="X377" s="13">
        <f t="shared" si="627"/>
        <v>1.5341908527011282E-3</v>
      </c>
      <c r="Y377" s="13">
        <f t="shared" si="628"/>
        <v>2.4728181694953669E-3</v>
      </c>
      <c r="Z377" s="13">
        <f t="shared" si="629"/>
        <v>0.13629664021353499</v>
      </c>
      <c r="AA377" s="13">
        <f t="shared" si="630"/>
        <v>6.6656896565711138E-2</v>
      </c>
      <c r="AB377" s="13">
        <f t="shared" si="631"/>
        <v>1.6299528193838352E-2</v>
      </c>
      <c r="AC377" s="13">
        <f t="shared" si="632"/>
        <v>2.6181616952986416E-4</v>
      </c>
      <c r="AD377" s="13">
        <f t="shared" si="633"/>
        <v>5.8188417647988777E-5</v>
      </c>
      <c r="AE377" s="13">
        <f t="shared" si="634"/>
        <v>1.8757689261514871E-4</v>
      </c>
      <c r="AF377" s="13">
        <f t="shared" si="635"/>
        <v>3.0233757906949349E-4</v>
      </c>
      <c r="AG377" s="13">
        <f t="shared" si="636"/>
        <v>3.2487303541928945E-4</v>
      </c>
      <c r="AH377" s="13">
        <f t="shared" si="637"/>
        <v>0.10984187781064142</v>
      </c>
      <c r="AI377" s="13">
        <f t="shared" si="638"/>
        <v>5.3718996127391845E-2</v>
      </c>
      <c r="AJ377" s="13">
        <f t="shared" si="639"/>
        <v>1.3135839456011064E-2</v>
      </c>
      <c r="AK377" s="13">
        <f t="shared" si="640"/>
        <v>2.1413936801164711E-3</v>
      </c>
      <c r="AL377" s="13">
        <f t="shared" si="641"/>
        <v>1.6510460448655024E-5</v>
      </c>
      <c r="AM377" s="13">
        <f t="shared" si="642"/>
        <v>5.6914966214981113E-6</v>
      </c>
      <c r="AN377" s="13">
        <f t="shared" si="643"/>
        <v>1.8347177904864938E-5</v>
      </c>
      <c r="AO377" s="13">
        <f t="shared" si="644"/>
        <v>2.9572093199640673E-5</v>
      </c>
      <c r="AP377" s="13">
        <f t="shared" si="645"/>
        <v>3.1776320069233421E-5</v>
      </c>
      <c r="AQ377" s="13">
        <f t="shared" si="646"/>
        <v>2.5608633205104919E-5</v>
      </c>
      <c r="AR377" s="13">
        <f t="shared" si="647"/>
        <v>7.0817523320107351E-2</v>
      </c>
      <c r="AS377" s="13">
        <f t="shared" si="648"/>
        <v>3.4633842181235684E-2</v>
      </c>
      <c r="AT377" s="13">
        <f t="shared" si="649"/>
        <v>8.4689704468538136E-3</v>
      </c>
      <c r="AU377" s="13">
        <f t="shared" si="650"/>
        <v>1.3806045554010649E-3</v>
      </c>
      <c r="AV377" s="13">
        <f t="shared" si="651"/>
        <v>1.6879875927854973E-4</v>
      </c>
      <c r="AW377" s="13">
        <f t="shared" si="652"/>
        <v>7.2303515455799263E-7</v>
      </c>
      <c r="AX377" s="13">
        <f t="shared" si="653"/>
        <v>4.6391153517421719E-7</v>
      </c>
      <c r="AY377" s="13">
        <f t="shared" si="654"/>
        <v>1.4954708812108528E-6</v>
      </c>
      <c r="AZ377" s="13">
        <f t="shared" si="655"/>
        <v>2.4104090833931256E-6</v>
      </c>
      <c r="BA377" s="13">
        <f t="shared" si="656"/>
        <v>2.5900747036945698E-6</v>
      </c>
      <c r="BB377" s="13">
        <f t="shared" si="657"/>
        <v>2.0873490988327383E-6</v>
      </c>
      <c r="BC377" s="13">
        <f t="shared" si="658"/>
        <v>1.3457608011638682E-6</v>
      </c>
      <c r="BD377" s="13">
        <f t="shared" si="659"/>
        <v>3.8048038607518632E-2</v>
      </c>
      <c r="BE377" s="13">
        <f t="shared" si="660"/>
        <v>1.860767932368812E-2</v>
      </c>
      <c r="BF377" s="13">
        <f t="shared" si="661"/>
        <v>4.5501127322866647E-3</v>
      </c>
      <c r="BG377" s="13">
        <f t="shared" si="662"/>
        <v>7.4175561305885268E-4</v>
      </c>
      <c r="BH377" s="13">
        <f t="shared" si="663"/>
        <v>9.0690289759229171E-5</v>
      </c>
      <c r="BI377" s="13">
        <f t="shared" si="664"/>
        <v>8.8705536020909166E-6</v>
      </c>
      <c r="BJ377" s="14">
        <f t="shared" si="665"/>
        <v>2.9746832884426117E-2</v>
      </c>
      <c r="BK377" s="14">
        <f t="shared" si="666"/>
        <v>8.1004807239405868E-2</v>
      </c>
      <c r="BL377" s="14">
        <f t="shared" si="667"/>
        <v>0.70688235129310606</v>
      </c>
      <c r="BM377" s="14">
        <f t="shared" si="668"/>
        <v>0.67063463646798493</v>
      </c>
      <c r="BN377" s="14">
        <f t="shared" si="669"/>
        <v>0.28329522272676144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1.2939000000000001</v>
      </c>
      <c r="F378" s="10">
        <f>VLOOKUP(B378,home!$B$2:$E$405,3,FALSE)</f>
        <v>0.77290000000000003</v>
      </c>
      <c r="G378" s="10">
        <f>VLOOKUP(C378,away!$B$2:$E$405,4,FALSE)</f>
        <v>0.96609999999999996</v>
      </c>
      <c r="H378" s="10">
        <f>VLOOKUP(A378,away!$A$2:$E$405,3,FALSE)</f>
        <v>1.1342000000000001</v>
      </c>
      <c r="I378" s="10">
        <f>VLOOKUP(C378,away!$B$2:$E$405,3,FALSE)</f>
        <v>1.3775999999999999</v>
      </c>
      <c r="J378" s="10">
        <f>VLOOKUP(B378,home!$B$2:$E$405,4,FALSE)</f>
        <v>0.88170000000000004</v>
      </c>
      <c r="K378" s="12">
        <f t="shared" si="614"/>
        <v>0.96615343499100004</v>
      </c>
      <c r="L378" s="12">
        <f t="shared" si="615"/>
        <v>1.377633255264</v>
      </c>
      <c r="M378" s="13">
        <f t="shared" si="616"/>
        <v>9.5963565052733305E-2</v>
      </c>
      <c r="N378" s="13">
        <f t="shared" si="617"/>
        <v>9.2715528009680553E-2</v>
      </c>
      <c r="O378" s="13">
        <f t="shared" si="618"/>
        <v>0.13220259851033564</v>
      </c>
      <c r="P378" s="13">
        <f t="shared" si="619"/>
        <v>0.12772799466549681</v>
      </c>
      <c r="Q378" s="13">
        <f t="shared" si="620"/>
        <v>4.4788712931778572E-2</v>
      </c>
      <c r="R378" s="13">
        <f t="shared" si="621"/>
        <v>9.1063348070076669E-2</v>
      </c>
      <c r="S378" s="13">
        <f t="shared" si="622"/>
        <v>4.2501653133416244E-2</v>
      </c>
      <c r="T378" s="13">
        <f t="shared" si="623"/>
        <v>6.170242039529094E-2</v>
      </c>
      <c r="U378" s="13">
        <f t="shared" si="624"/>
        <v>8.7981166539685615E-2</v>
      </c>
      <c r="V378" s="13">
        <f t="shared" si="625"/>
        <v>6.2855463502871798E-3</v>
      </c>
      <c r="W378" s="13">
        <f t="shared" si="626"/>
        <v>1.4424256282621234E-2</v>
      </c>
      <c r="X378" s="13">
        <f t="shared" si="627"/>
        <v>1.9871335137389697E-2</v>
      </c>
      <c r="Y378" s="13">
        <f t="shared" si="628"/>
        <v>1.3687706055882038E-2</v>
      </c>
      <c r="Z378" s="13">
        <f t="shared" si="629"/>
        <v>4.1817298879006141E-2</v>
      </c>
      <c r="AA378" s="13">
        <f t="shared" si="630"/>
        <v>4.0401926953997074E-2</v>
      </c>
      <c r="AB378" s="13">
        <f t="shared" si="631"/>
        <v>1.9517230253429871E-2</v>
      </c>
      <c r="AC378" s="13">
        <f t="shared" si="632"/>
        <v>5.2288089121248931E-4</v>
      </c>
      <c r="AD378" s="13">
        <f t="shared" si="633"/>
        <v>3.4840111886612537E-3</v>
      </c>
      <c r="AE378" s="13">
        <f t="shared" si="634"/>
        <v>4.7996896752116021E-3</v>
      </c>
      <c r="AF378" s="13">
        <f t="shared" si="635"/>
        <v>3.306106055759385E-3</v>
      </c>
      <c r="AG378" s="13">
        <f t="shared" si="636"/>
        <v>1.5182005492812751E-3</v>
      </c>
      <c r="AH378" s="13">
        <f t="shared" si="637"/>
        <v>1.4402225395258218E-2</v>
      </c>
      <c r="AI378" s="13">
        <f t="shared" si="638"/>
        <v>1.3914759537143339E-2</v>
      </c>
      <c r="AJ378" s="13">
        <f t="shared" si="639"/>
        <v>6.7218963619424081E-3</v>
      </c>
      <c r="AK378" s="13">
        <f t="shared" si="640"/>
        <v>2.1647944199147218E-3</v>
      </c>
      <c r="AL378" s="13">
        <f t="shared" si="641"/>
        <v>2.7838285352062055E-5</v>
      </c>
      <c r="AM378" s="13">
        <f t="shared" si="642"/>
        <v>6.7321787549442971E-4</v>
      </c>
      <c r="AN378" s="13">
        <f t="shared" si="643"/>
        <v>9.2744733331930551E-4</v>
      </c>
      <c r="AO378" s="13">
        <f t="shared" si="644"/>
        <v>6.3884114444329556E-4</v>
      </c>
      <c r="AP378" s="13">
        <f t="shared" si="645"/>
        <v>2.9336293513866548E-4</v>
      </c>
      <c r="AQ378" s="13">
        <f t="shared" si="646"/>
        <v>1.0103663382722042E-4</v>
      </c>
      <c r="AR378" s="13">
        <f t="shared" si="647"/>
        <v>3.9681969308630813E-3</v>
      </c>
      <c r="AS378" s="13">
        <f t="shared" si="648"/>
        <v>3.8338870954741093E-3</v>
      </c>
      <c r="AT378" s="13">
        <f t="shared" si="649"/>
        <v>1.8520615933299896E-3</v>
      </c>
      <c r="AU378" s="13">
        <f t="shared" si="650"/>
        <v>5.9645855673689141E-4</v>
      </c>
      <c r="AV378" s="13">
        <f t="shared" si="651"/>
        <v>1.4406762085528046E-4</v>
      </c>
      <c r="AW378" s="13">
        <f t="shared" si="652"/>
        <v>1.0292472174178351E-6</v>
      </c>
      <c r="AX378" s="13">
        <f t="shared" si="653"/>
        <v>1.0840529381771437E-4</v>
      </c>
      <c r="AY378" s="13">
        <f t="shared" si="654"/>
        <v>1.4934273780994826E-4</v>
      </c>
      <c r="AZ378" s="13">
        <f t="shared" si="655"/>
        <v>1.0286976101957854E-4</v>
      </c>
      <c r="BA378" s="13">
        <f t="shared" si="656"/>
        <v>4.7238934580543913E-5</v>
      </c>
      <c r="BB378" s="13">
        <f t="shared" si="657"/>
        <v>1.6269481805349469E-5</v>
      </c>
      <c r="BC378" s="13">
        <f t="shared" si="658"/>
        <v>4.4826758361923971E-6</v>
      </c>
      <c r="BD378" s="13">
        <f t="shared" si="659"/>
        <v>9.1112000923225425E-4</v>
      </c>
      <c r="BE378" s="13">
        <f t="shared" si="660"/>
        <v>8.8028172660877392E-4</v>
      </c>
      <c r="BF378" s="13">
        <f t="shared" si="661"/>
        <v>4.2524360696143766E-4</v>
      </c>
      <c r="BG378" s="13">
        <f t="shared" si="662"/>
        <v>1.3695019052458528E-4</v>
      </c>
      <c r="BH378" s="13">
        <f t="shared" si="663"/>
        <v>3.3078724249499983E-5</v>
      </c>
      <c r="BI378" s="13">
        <f t="shared" si="664"/>
        <v>6.391824611754902E-6</v>
      </c>
      <c r="BJ378" s="14">
        <f t="shared" si="665"/>
        <v>0.26336048108864868</v>
      </c>
      <c r="BK378" s="14">
        <f t="shared" si="666"/>
        <v>0.27317882111630803</v>
      </c>
      <c r="BL378" s="14">
        <f t="shared" si="667"/>
        <v>0.42115768392123132</v>
      </c>
      <c r="BM378" s="14">
        <f t="shared" si="668"/>
        <v>0.41490422427450008</v>
      </c>
      <c r="BN378" s="14">
        <f t="shared" si="669"/>
        <v>0.58446174724010147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1.2939000000000001</v>
      </c>
      <c r="F379" s="10">
        <f>VLOOKUP(B379,home!$B$2:$E$405,3,FALSE)</f>
        <v>1.1335</v>
      </c>
      <c r="G379" s="10">
        <f>VLOOKUP(C379,away!$B$2:$E$405,4,FALSE)</f>
        <v>0.86950000000000005</v>
      </c>
      <c r="H379" s="10">
        <f>VLOOKUP(A379,away!$A$2:$E$405,3,FALSE)</f>
        <v>1.1342000000000001</v>
      </c>
      <c r="I379" s="10">
        <f>VLOOKUP(C379,away!$B$2:$E$405,3,FALSE)</f>
        <v>0.71640000000000004</v>
      </c>
      <c r="J379" s="10">
        <f>VLOOKUP(B379,home!$B$2:$E$405,4,FALSE)</f>
        <v>0.7641</v>
      </c>
      <c r="K379" s="12">
        <f t="shared" si="614"/>
        <v>1.275239697675</v>
      </c>
      <c r="L379" s="12">
        <f t="shared" si="615"/>
        <v>0.62086248640800012</v>
      </c>
      <c r="M379" s="13">
        <f t="shared" si="616"/>
        <v>0.15015274784068341</v>
      </c>
      <c r="N379" s="13">
        <f t="shared" si="617"/>
        <v>0.19148074476142365</v>
      </c>
      <c r="O379" s="13">
        <f t="shared" si="618"/>
        <v>9.3224208365360189E-2</v>
      </c>
      <c r="P379" s="13">
        <f t="shared" si="619"/>
        <v>0.11888321129183314</v>
      </c>
      <c r="Q379" s="13">
        <f t="shared" si="620"/>
        <v>0.12209192353007089</v>
      </c>
      <c r="R379" s="13">
        <f t="shared" si="621"/>
        <v>2.8939706899567499E-2</v>
      </c>
      <c r="S379" s="13">
        <f t="shared" si="622"/>
        <v>2.3531400740755021E-2</v>
      </c>
      <c r="T379" s="13">
        <f t="shared" si="623"/>
        <v>7.5802295213215229E-2</v>
      </c>
      <c r="U379" s="13">
        <f t="shared" si="624"/>
        <v>3.6905063077407575E-2</v>
      </c>
      <c r="V379" s="13">
        <f t="shared" si="625"/>
        <v>2.0701056657201119E-3</v>
      </c>
      <c r="W379" s="13">
        <f t="shared" si="626"/>
        <v>5.1898822550348944E-2</v>
      </c>
      <c r="X379" s="13">
        <f t="shared" si="627"/>
        <v>3.222203201025723E-2</v>
      </c>
      <c r="Y379" s="13">
        <f t="shared" si="628"/>
        <v>1.0002725455503236E-2</v>
      </c>
      <c r="Z379" s="13">
        <f t="shared" si="629"/>
        <v>5.9891927938614115E-3</v>
      </c>
      <c r="AA379" s="13">
        <f t="shared" si="630"/>
        <v>7.6376564077611162E-3</v>
      </c>
      <c r="AB379" s="13">
        <f t="shared" si="631"/>
        <v>4.8699213241894064E-3</v>
      </c>
      <c r="AC379" s="13">
        <f t="shared" si="632"/>
        <v>1.0243768961663681E-4</v>
      </c>
      <c r="AD379" s="13">
        <f t="shared" si="633"/>
        <v>1.6545859694698871E-2</v>
      </c>
      <c r="AE379" s="13">
        <f t="shared" si="634"/>
        <v>1.0272703589808654E-2</v>
      </c>
      <c r="AF379" s="13">
        <f t="shared" si="635"/>
        <v>3.1889681464504945E-3</v>
      </c>
      <c r="AG379" s="13">
        <f t="shared" si="636"/>
        <v>6.5997023082705513E-4</v>
      </c>
      <c r="AH379" s="13">
        <f t="shared" si="637"/>
        <v>9.2961628239341819E-4</v>
      </c>
      <c r="AI379" s="13">
        <f t="shared" si="638"/>
        <v>1.1854835869131402E-3</v>
      </c>
      <c r="AJ379" s="13">
        <f t="shared" si="639"/>
        <v>7.5588786548689375E-4</v>
      </c>
      <c r="AK379" s="13">
        <f t="shared" si="640"/>
        <v>3.2131273768656919E-4</v>
      </c>
      <c r="AL379" s="13">
        <f t="shared" si="641"/>
        <v>3.2441954407289813E-6</v>
      </c>
      <c r="AM379" s="13">
        <f t="shared" si="642"/>
        <v>4.2199874229681454E-3</v>
      </c>
      <c r="AN379" s="13">
        <f t="shared" si="643"/>
        <v>2.620031884034492E-3</v>
      </c>
      <c r="AO379" s="13">
        <f t="shared" si="644"/>
        <v>8.1333975499494563E-4</v>
      </c>
      <c r="AP379" s="13">
        <f t="shared" si="645"/>
        <v>1.6832404752687853E-4</v>
      </c>
      <c r="AQ379" s="13">
        <f t="shared" si="646"/>
        <v>2.6126521667449049E-5</v>
      </c>
      <c r="AR379" s="13">
        <f t="shared" si="647"/>
        <v>1.1543277529842785E-4</v>
      </c>
      <c r="AS379" s="13">
        <f t="shared" si="648"/>
        <v>1.4720445747335334E-4</v>
      </c>
      <c r="AT379" s="13">
        <f t="shared" si="649"/>
        <v>9.3860483922365774E-5</v>
      </c>
      <c r="AU379" s="13">
        <f t="shared" si="650"/>
        <v>3.9898205046928977E-5</v>
      </c>
      <c r="AV379" s="13">
        <f t="shared" si="651"/>
        <v>1.2719943735455223E-5</v>
      </c>
      <c r="AW379" s="13">
        <f t="shared" si="652"/>
        <v>7.1349634436816528E-8</v>
      </c>
      <c r="AX379" s="13">
        <f t="shared" si="653"/>
        <v>8.9691591424303368E-4</v>
      </c>
      <c r="AY379" s="13">
        <f t="shared" si="654"/>
        <v>5.5686144461583446E-4</v>
      </c>
      <c r="AZ379" s="13">
        <f t="shared" si="655"/>
        <v>1.728671905444689E-4</v>
      </c>
      <c r="BA379" s="13">
        <f t="shared" si="656"/>
        <v>3.5775584579934829E-5</v>
      </c>
      <c r="BB379" s="13">
        <f t="shared" si="657"/>
        <v>5.5529295987495113E-6</v>
      </c>
      <c r="BC379" s="13">
        <f t="shared" si="658"/>
        <v>6.8952113550564006E-7</v>
      </c>
      <c r="BD379" s="13">
        <f t="shared" si="659"/>
        <v>1.1944646647459645E-5</v>
      </c>
      <c r="BE379" s="13">
        <f t="shared" si="660"/>
        <v>1.5232287579541141E-5</v>
      </c>
      <c r="BF379" s="13">
        <f t="shared" si="661"/>
        <v>9.7124089039163518E-6</v>
      </c>
      <c r="BG379" s="13">
        <f t="shared" si="662"/>
        <v>4.1285497981087564E-6</v>
      </c>
      <c r="BH379" s="13">
        <f t="shared" si="663"/>
        <v>1.3162226490940985E-6</v>
      </c>
      <c r="BI379" s="13">
        <f t="shared" si="664"/>
        <v>3.3569987462074877E-7</v>
      </c>
      <c r="BJ379" s="14">
        <f t="shared" si="665"/>
        <v>0.52368251739851379</v>
      </c>
      <c r="BK379" s="14">
        <f t="shared" si="666"/>
        <v>0.29530000886866486</v>
      </c>
      <c r="BL379" s="14">
        <f t="shared" si="667"/>
        <v>0.17522064222769509</v>
      </c>
      <c r="BM379" s="14">
        <f t="shared" si="668"/>
        <v>0.29486302850481472</v>
      </c>
      <c r="BN379" s="14">
        <f t="shared" si="669"/>
        <v>0.70477254268893874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1.2939000000000001</v>
      </c>
      <c r="F380" s="10">
        <f>VLOOKUP(B380,home!$B$2:$E$405,3,FALSE)</f>
        <v>0.4637</v>
      </c>
      <c r="G380" s="10">
        <f>VLOOKUP(C380,away!$B$2:$E$405,4,FALSE)</f>
        <v>1.9803999999999999</v>
      </c>
      <c r="H380" s="10">
        <f>VLOOKUP(A380,away!$A$2:$E$405,3,FALSE)</f>
        <v>1.1342000000000001</v>
      </c>
      <c r="I380" s="10">
        <f>VLOOKUP(C380,away!$B$2:$E$405,3,FALSE)</f>
        <v>0.49590000000000001</v>
      </c>
      <c r="J380" s="10">
        <f>VLOOKUP(B380,home!$B$2:$E$405,4,FALSE)</f>
        <v>1.1168</v>
      </c>
      <c r="K380" s="12">
        <f t="shared" si="614"/>
        <v>1.188203223972</v>
      </c>
      <c r="L380" s="12">
        <f t="shared" si="615"/>
        <v>0.62814391430400007</v>
      </c>
      <c r="M380" s="13">
        <f t="shared" si="616"/>
        <v>0.16261869090230771</v>
      </c>
      <c r="N380" s="13">
        <f t="shared" si="617"/>
        <v>0.19322405280822819</v>
      </c>
      <c r="O380" s="13">
        <f t="shared" si="618"/>
        <v>0.10214794104236787</v>
      </c>
      <c r="P380" s="13">
        <f t="shared" si="619"/>
        <v>0.12137251286864328</v>
      </c>
      <c r="Q380" s="13">
        <f t="shared" si="620"/>
        <v>0.11479472124783635</v>
      </c>
      <c r="R380" s="13">
        <f t="shared" si="621"/>
        <v>3.2081803762223582E-2</v>
      </c>
      <c r="S380" s="13">
        <f t="shared" si="622"/>
        <v>2.2646976799393117E-2</v>
      </c>
      <c r="T380" s="13">
        <f t="shared" si="623"/>
        <v>7.21076055460525E-2</v>
      </c>
      <c r="U380" s="13">
        <f t="shared" si="624"/>
        <v>3.8119702661111102E-2</v>
      </c>
      <c r="V380" s="13">
        <f t="shared" si="625"/>
        <v>1.8780952257555726E-3</v>
      </c>
      <c r="W380" s="13">
        <f t="shared" si="626"/>
        <v>4.5466485960548753E-2</v>
      </c>
      <c r="X380" s="13">
        <f t="shared" si="627"/>
        <v>2.8559496460906959E-2</v>
      </c>
      <c r="Y380" s="13">
        <f t="shared" si="628"/>
        <v>8.9697369487526657E-3</v>
      </c>
      <c r="Z380" s="13">
        <f t="shared" si="629"/>
        <v>6.7173299310453061E-3</v>
      </c>
      <c r="AA380" s="13">
        <f t="shared" si="630"/>
        <v>7.9815530805516458E-3</v>
      </c>
      <c r="AB380" s="13">
        <f t="shared" si="631"/>
        <v>4.7418535513075568E-3</v>
      </c>
      <c r="AC380" s="13">
        <f t="shared" si="632"/>
        <v>8.7608755062131423E-5</v>
      </c>
      <c r="AD380" s="13">
        <f t="shared" si="633"/>
        <v>1.3505856300250431E-2</v>
      </c>
      <c r="AE380" s="13">
        <f t="shared" si="634"/>
        <v>8.4836214424666469E-3</v>
      </c>
      <c r="AF380" s="13">
        <f t="shared" si="635"/>
        <v>2.6644675901721731E-3</v>
      </c>
      <c r="AG380" s="13">
        <f t="shared" si="636"/>
        <v>5.5788970054229843E-4</v>
      </c>
      <c r="AH380" s="13">
        <f t="shared" si="637"/>
        <v>1.0548624791395544E-3</v>
      </c>
      <c r="AI380" s="13">
        <f t="shared" si="638"/>
        <v>1.2533909985607151E-3</v>
      </c>
      <c r="AJ380" s="13">
        <f t="shared" si="639"/>
        <v>7.4464161269366294E-4</v>
      </c>
      <c r="AK380" s="13">
        <f t="shared" si="640"/>
        <v>2.9492852163543999E-4</v>
      </c>
      <c r="AL380" s="13">
        <f t="shared" si="641"/>
        <v>2.6155160128726551E-6</v>
      </c>
      <c r="AM380" s="13">
        <f t="shared" si="642"/>
        <v>3.2095403996920224E-3</v>
      </c>
      <c r="AN380" s="13">
        <f t="shared" si="643"/>
        <v>2.0160532697793719E-3</v>
      </c>
      <c r="AO380" s="13">
        <f t="shared" si="644"/>
        <v>6.3318579616229644E-4</v>
      </c>
      <c r="AP380" s="13">
        <f t="shared" si="645"/>
        <v>1.3257726816102655E-4</v>
      </c>
      <c r="AQ380" s="13">
        <f t="shared" si="646"/>
        <v>2.0819401042599569E-5</v>
      </c>
      <c r="AR380" s="13">
        <f t="shared" si="647"/>
        <v>1.3252108933982826E-4</v>
      </c>
      <c r="AS380" s="13">
        <f t="shared" si="648"/>
        <v>1.5746198559786538E-4</v>
      </c>
      <c r="AT380" s="13">
        <f t="shared" si="649"/>
        <v>9.3548419470208141E-5</v>
      </c>
      <c r="AU380" s="13">
        <f t="shared" si="650"/>
        <v>3.705151120399545E-5</v>
      </c>
      <c r="AV380" s="13">
        <f t="shared" si="651"/>
        <v>1.1006181266405524E-5</v>
      </c>
      <c r="AW380" s="13">
        <f t="shared" si="652"/>
        <v>5.422564985357129E-8</v>
      </c>
      <c r="AX380" s="13">
        <f t="shared" si="653"/>
        <v>6.35597708397073E-4</v>
      </c>
      <c r="AY380" s="13">
        <f t="shared" si="654"/>
        <v>3.9924683247518982E-4</v>
      </c>
      <c r="AZ380" s="13">
        <f t="shared" si="655"/>
        <v>1.2539223406221955E-4</v>
      </c>
      <c r="BA380" s="13">
        <f t="shared" si="656"/>
        <v>2.6254789575721987E-5</v>
      </c>
      <c r="BB380" s="13">
        <f t="shared" si="657"/>
        <v>4.1229465733304659E-6</v>
      </c>
      <c r="BC380" s="13">
        <f t="shared" si="658"/>
        <v>5.1796075980761268E-7</v>
      </c>
      <c r="BD380" s="13">
        <f t="shared" si="659"/>
        <v>1.3873719297624968E-5</v>
      </c>
      <c r="BE380" s="13">
        <f t="shared" si="660"/>
        <v>1.6484797997920541E-5</v>
      </c>
      <c r="BF380" s="13">
        <f t="shared" si="661"/>
        <v>9.7936450638281765E-6</v>
      </c>
      <c r="BG380" s="13">
        <f t="shared" si="662"/>
        <v>3.878946879759369E-6</v>
      </c>
      <c r="BH380" s="13">
        <f t="shared" si="663"/>
        <v>1.1522442970365535E-6</v>
      </c>
      <c r="BI380" s="13">
        <f t="shared" si="664"/>
        <v>2.7382007770843677E-7</v>
      </c>
      <c r="BJ380" s="14">
        <f t="shared" si="665"/>
        <v>0.49553724261243753</v>
      </c>
      <c r="BK380" s="14">
        <f t="shared" si="666"/>
        <v>0.30900574689964982</v>
      </c>
      <c r="BL380" s="14">
        <f t="shared" si="667"/>
        <v>0.18889772407008326</v>
      </c>
      <c r="BM380" s="14">
        <f t="shared" si="668"/>
        <v>0.27351912827478381</v>
      </c>
      <c r="BN380" s="14">
        <f t="shared" si="669"/>
        <v>0.72623972263160697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1.8332999999999999</v>
      </c>
      <c r="F384" s="10">
        <f>VLOOKUP(B384,home!$B$2:$E$405,3,FALSE)</f>
        <v>1.0412999999999999</v>
      </c>
      <c r="G384" s="10">
        <f>VLOOKUP(C384,away!$B$2:$E$405,4,FALSE)</f>
        <v>1.3090999999999999</v>
      </c>
      <c r="H384" s="10">
        <f>VLOOKUP(A384,away!$A$2:$E$405,3,FALSE)</f>
        <v>1.256</v>
      </c>
      <c r="I384" s="10">
        <f>VLOOKUP(C384,away!$B$2:$E$405,3,FALSE)</f>
        <v>1.1942999999999999</v>
      </c>
      <c r="J384" s="10">
        <f>VLOOKUP(B384,home!$B$2:$E$405,4,FALSE)</f>
        <v>0.57899999999999996</v>
      </c>
      <c r="K384" s="12">
        <f t="shared" si="614"/>
        <v>2.4990919161389993</v>
      </c>
      <c r="L384" s="12">
        <f t="shared" si="615"/>
        <v>0.86852362319999987</v>
      </c>
      <c r="M384" s="13">
        <f t="shared" si="616"/>
        <v>3.4471735922381515E-2</v>
      </c>
      <c r="N384" s="13">
        <f t="shared" si="617"/>
        <v>8.6148036578901979E-2</v>
      </c>
      <c r="O384" s="13">
        <f t="shared" si="618"/>
        <v>2.9939516981300381E-2</v>
      </c>
      <c r="P384" s="13">
        <f t="shared" si="619"/>
        <v>7.4821604861074073E-2</v>
      </c>
      <c r="Q384" s="13">
        <f t="shared" si="620"/>
        <v>0.1076459309027904</v>
      </c>
      <c r="R384" s="13">
        <f t="shared" si="621"/>
        <v>1.3001588882728463E-2</v>
      </c>
      <c r="S384" s="13">
        <f t="shared" si="622"/>
        <v>4.0600454286608072E-2</v>
      </c>
      <c r="T384" s="13">
        <f t="shared" si="623"/>
        <v>9.3493033930428363E-2</v>
      </c>
      <c r="U384" s="13">
        <f t="shared" si="624"/>
        <v>3.2492165673789382E-2</v>
      </c>
      <c r="V384" s="13">
        <f t="shared" si="625"/>
        <v>9.7915680984842889E-3</v>
      </c>
      <c r="W384" s="13">
        <f t="shared" si="626"/>
        <v>8.9672358574806932E-2</v>
      </c>
      <c r="X384" s="13">
        <f t="shared" si="627"/>
        <v>7.7882561770280898E-2</v>
      </c>
      <c r="Y384" s="13">
        <f t="shared" si="628"/>
        <v>3.3821422366411072E-2</v>
      </c>
      <c r="Z384" s="13">
        <f t="shared" si="629"/>
        <v>3.7640623612613887E-3</v>
      </c>
      <c r="AA384" s="13">
        <f t="shared" si="630"/>
        <v>9.40673781887141E-3</v>
      </c>
      <c r="AB384" s="13">
        <f t="shared" si="631"/>
        <v>1.1754151220190273E-2</v>
      </c>
      <c r="AC384" s="13">
        <f t="shared" si="632"/>
        <v>1.3282998731277624E-3</v>
      </c>
      <c r="AD384" s="13">
        <f t="shared" si="633"/>
        <v>5.6024866603854404E-2</v>
      </c>
      <c r="AE384" s="13">
        <f t="shared" si="634"/>
        <v>4.8658920132076303E-2</v>
      </c>
      <c r="AF384" s="13">
        <f t="shared" si="635"/>
        <v>2.1130710807055159E-2</v>
      </c>
      <c r="AG384" s="13">
        <f t="shared" si="636"/>
        <v>6.1175071703116479E-3</v>
      </c>
      <c r="AH384" s="13">
        <f t="shared" si="637"/>
        <v>8.1729426998837171E-4</v>
      </c>
      <c r="AI384" s="13">
        <f t="shared" si="638"/>
        <v>2.0424935032346643E-3</v>
      </c>
      <c r="AJ384" s="13">
        <f t="shared" si="639"/>
        <v>2.552189501350088E-3</v>
      </c>
      <c r="AK384" s="13">
        <f t="shared" si="640"/>
        <v>2.1260520504262762E-3</v>
      </c>
      <c r="AL384" s="13">
        <f t="shared" si="641"/>
        <v>1.1532407705601165E-4</v>
      </c>
      <c r="AM384" s="13">
        <f t="shared" si="642"/>
        <v>2.8002258246491652E-2</v>
      </c>
      <c r="AN384" s="13">
        <f t="shared" si="643"/>
        <v>2.4320622790025004E-2</v>
      </c>
      <c r="AO384" s="13">
        <f t="shared" si="644"/>
        <v>1.0561517712036502E-2</v>
      </c>
      <c r="AP384" s="13">
        <f t="shared" si="645"/>
        <v>3.0576425432496395E-3</v>
      </c>
      <c r="AQ384" s="13">
        <f t="shared" si="646"/>
        <v>6.6390869502840955E-4</v>
      </c>
      <c r="AR384" s="13">
        <f t="shared" si="647"/>
        <v>1.4196787611817996E-4</v>
      </c>
      <c r="AS384" s="13">
        <f t="shared" si="648"/>
        <v>3.5479077155836641E-4</v>
      </c>
      <c r="AT384" s="13">
        <f t="shared" si="649"/>
        <v>4.4332737456111604E-4</v>
      </c>
      <c r="AU384" s="13">
        <f t="shared" si="650"/>
        <v>3.693052859896038E-4</v>
      </c>
      <c r="AV384" s="13">
        <f t="shared" si="651"/>
        <v>2.3073196370100498E-4</v>
      </c>
      <c r="AW384" s="13">
        <f t="shared" si="652"/>
        <v>6.9531460529818011E-6</v>
      </c>
      <c r="AX384" s="13">
        <f t="shared" si="653"/>
        <v>1.1663369536240665E-2</v>
      </c>
      <c r="AY384" s="13">
        <f t="shared" si="654"/>
        <v>1.0129911968336245E-2</v>
      </c>
      <c r="AZ384" s="13">
        <f t="shared" si="655"/>
        <v>4.3990339227182179E-3</v>
      </c>
      <c r="BA384" s="13">
        <f t="shared" si="656"/>
        <v>1.2735549603796453E-3</v>
      </c>
      <c r="BB384" s="13">
        <f t="shared" si="657"/>
        <v>2.7652814213331532E-4</v>
      </c>
      <c r="BC384" s="13">
        <f t="shared" si="658"/>
        <v>4.803424478447834E-5</v>
      </c>
      <c r="BD384" s="13">
        <f t="shared" si="659"/>
        <v>2.0550409024028394E-5</v>
      </c>
      <c r="BE384" s="13">
        <f t="shared" si="660"/>
        <v>5.1357361065299292E-5</v>
      </c>
      <c r="BF384" s="13">
        <f t="shared" si="661"/>
        <v>6.4173382936260633E-5</v>
      </c>
      <c r="BG384" s="13">
        <f t="shared" si="662"/>
        <v>5.3458394175767122E-5</v>
      </c>
      <c r="BH384" s="13">
        <f t="shared" si="663"/>
        <v>3.3399360183607938E-5</v>
      </c>
      <c r="BI384" s="13">
        <f t="shared" si="664"/>
        <v>1.6693614207813862E-5</v>
      </c>
      <c r="BJ384" s="14">
        <f t="shared" si="665"/>
        <v>0.71499173159834095</v>
      </c>
      <c r="BK384" s="14">
        <f t="shared" si="666"/>
        <v>0.17125889908706796</v>
      </c>
      <c r="BL384" s="14">
        <f t="shared" si="667"/>
        <v>0.10591194569540038</v>
      </c>
      <c r="BM384" s="14">
        <f t="shared" si="668"/>
        <v>0.63977526579061084</v>
      </c>
      <c r="BN384" s="14">
        <f t="shared" si="669"/>
        <v>0.34602841412917679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1.8332999999999999</v>
      </c>
      <c r="F385" s="10">
        <f>VLOOKUP(B385,home!$B$2:$E$405,3,FALSE)</f>
        <v>0.69420000000000004</v>
      </c>
      <c r="G385" s="10">
        <f>VLOOKUP(C385,away!$B$2:$E$405,4,FALSE)</f>
        <v>1.0909</v>
      </c>
      <c r="H385" s="10">
        <f>VLOOKUP(A385,away!$A$2:$E$405,3,FALSE)</f>
        <v>1.256</v>
      </c>
      <c r="I385" s="10">
        <f>VLOOKUP(C385,away!$B$2:$E$405,3,FALSE)</f>
        <v>0.43430000000000002</v>
      </c>
      <c r="J385" s="10">
        <f>VLOOKUP(B385,home!$B$2:$E$405,4,FALSE)</f>
        <v>0.7238</v>
      </c>
      <c r="K385" s="12">
        <f t="shared" si="614"/>
        <v>1.388363186574</v>
      </c>
      <c r="L385" s="12">
        <f t="shared" si="615"/>
        <v>0.39481900304000001</v>
      </c>
      <c r="M385" s="13">
        <f t="shared" si="616"/>
        <v>0.16810236164568393</v>
      </c>
      <c r="N385" s="13">
        <f t="shared" si="617"/>
        <v>0.23338713048501669</v>
      </c>
      <c r="O385" s="13">
        <f t="shared" si="618"/>
        <v>6.6370006833618461E-2</v>
      </c>
      <c r="P385" s="13">
        <f t="shared" si="619"/>
        <v>9.2145674180460671E-2</v>
      </c>
      <c r="Q385" s="13">
        <f t="shared" si="620"/>
        <v>0.16201305009276987</v>
      </c>
      <c r="R385" s="13">
        <f t="shared" si="621"/>
        <v>1.3102069964903611E-2</v>
      </c>
      <c r="S385" s="13">
        <f t="shared" si="622"/>
        <v>1.2627462795656718E-2</v>
      </c>
      <c r="T385" s="13">
        <f t="shared" si="623"/>
        <v>6.3965830917096983E-2</v>
      </c>
      <c r="U385" s="13">
        <f t="shared" si="624"/>
        <v>1.8190431607189077E-2</v>
      </c>
      <c r="V385" s="13">
        <f t="shared" si="625"/>
        <v>7.6908568029848375E-4</v>
      </c>
      <c r="W385" s="13">
        <f t="shared" si="626"/>
        <v>7.4977651497790371E-2</v>
      </c>
      <c r="X385" s="13">
        <f t="shared" si="627"/>
        <v>2.9602601614638152E-2</v>
      </c>
      <c r="Y385" s="13">
        <f t="shared" si="628"/>
        <v>5.8438348284408645E-3</v>
      </c>
      <c r="Z385" s="13">
        <f t="shared" si="629"/>
        <v>1.7243154004345238E-3</v>
      </c>
      <c r="AA385" s="13">
        <f t="shared" si="630"/>
        <v>2.3939760240058983E-3</v>
      </c>
      <c r="AB385" s="13">
        <f t="shared" si="631"/>
        <v>1.661854090635292E-3</v>
      </c>
      <c r="AC385" s="13">
        <f t="shared" si="632"/>
        <v>2.6348498996333714E-5</v>
      </c>
      <c r="AD385" s="13">
        <f t="shared" si="633"/>
        <v>2.6024052788826784E-2</v>
      </c>
      <c r="AE385" s="13">
        <f t="shared" si="634"/>
        <v>1.0274790577144921E-2</v>
      </c>
      <c r="AF385" s="13">
        <f t="shared" si="635"/>
        <v>2.028341286056572E-3</v>
      </c>
      <c r="AG385" s="13">
        <f t="shared" si="636"/>
        <v>2.6694256146190902E-4</v>
      </c>
      <c r="AH385" s="13">
        <f t="shared" si="637"/>
        <v>1.7019812183151928E-4</v>
      </c>
      <c r="AI385" s="13">
        <f t="shared" si="638"/>
        <v>2.3629680677491799E-4</v>
      </c>
      <c r="AJ385" s="13">
        <f t="shared" si="639"/>
        <v>1.6403289381564296E-4</v>
      </c>
      <c r="AK385" s="13">
        <f t="shared" si="640"/>
        <v>7.5912410386946893E-5</v>
      </c>
      <c r="AL385" s="13">
        <f t="shared" si="641"/>
        <v>5.7771947517971023E-7</v>
      </c>
      <c r="AM385" s="13">
        <f t="shared" si="642"/>
        <v>7.2261673714931005E-3</v>
      </c>
      <c r="AN385" s="13">
        <f t="shared" si="643"/>
        <v>2.8530281974130834E-3</v>
      </c>
      <c r="AO385" s="13">
        <f t="shared" si="644"/>
        <v>5.6321487427382091E-4</v>
      </c>
      <c r="AP385" s="13">
        <f t="shared" si="645"/>
        <v>7.4122645052696295E-5</v>
      </c>
      <c r="AQ385" s="13">
        <f t="shared" si="646"/>
        <v>7.316257205598335E-6</v>
      </c>
      <c r="AR385" s="13">
        <f t="shared" si="647"/>
        <v>1.3439490556160181E-5</v>
      </c>
      <c r="AS385" s="13">
        <f t="shared" si="648"/>
        <v>1.8658893934481729E-5</v>
      </c>
      <c r="AT385" s="13">
        <f t="shared" si="649"/>
        <v>1.2952660720411669E-5</v>
      </c>
      <c r="AU385" s="13">
        <f t="shared" si="650"/>
        <v>5.9943324374675429E-6</v>
      </c>
      <c r="AV385" s="13">
        <f t="shared" si="651"/>
        <v>2.0805776210665836E-6</v>
      </c>
      <c r="AW385" s="13">
        <f t="shared" si="652"/>
        <v>8.7966162082674099E-9</v>
      </c>
      <c r="AX385" s="13">
        <f t="shared" si="653"/>
        <v>1.6720907931005377E-3</v>
      </c>
      <c r="AY385" s="13">
        <f t="shared" si="654"/>
        <v>6.6017321992431716E-4</v>
      </c>
      <c r="AZ385" s="13">
        <f t="shared" si="655"/>
        <v>1.3032446626211276E-4</v>
      </c>
      <c r="BA385" s="13">
        <f t="shared" si="656"/>
        <v>1.715152528044249E-5</v>
      </c>
      <c r="BB385" s="13">
        <f t="shared" si="657"/>
        <v>1.6929370279599154E-6</v>
      </c>
      <c r="BC385" s="13">
        <f t="shared" si="658"/>
        <v>1.3368074191772688E-7</v>
      </c>
      <c r="BD385" s="13">
        <f t="shared" si="659"/>
        <v>8.8436104379144279E-7</v>
      </c>
      <c r="BE385" s="13">
        <f t="shared" si="660"/>
        <v>1.2278143168401963E-6</v>
      </c>
      <c r="BF385" s="13">
        <f t="shared" si="661"/>
        <v>8.5232609872471704E-7</v>
      </c>
      <c r="BG385" s="13">
        <f t="shared" si="662"/>
        <v>3.944460594752113E-7</v>
      </c>
      <c r="BH385" s="13">
        <f t="shared" si="663"/>
        <v>1.3690859701614055E-7</v>
      </c>
      <c r="BI385" s="13">
        <f t="shared" si="664"/>
        <v>3.8015771204540865E-8</v>
      </c>
      <c r="BJ385" s="14">
        <f t="shared" si="665"/>
        <v>0.62158964261701866</v>
      </c>
      <c r="BK385" s="14">
        <f t="shared" si="666"/>
        <v>0.27433168374049571</v>
      </c>
      <c r="BL385" s="14">
        <f t="shared" si="667"/>
        <v>0.10242143858031798</v>
      </c>
      <c r="BM385" s="14">
        <f t="shared" si="668"/>
        <v>0.26428662271250553</v>
      </c>
      <c r="BN385" s="14">
        <f t="shared" si="669"/>
        <v>0.73512029320245331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1.6092</v>
      </c>
      <c r="F386" s="10">
        <f>VLOOKUP(B386,home!$B$2:$E$405,3,FALSE)</f>
        <v>1.0357000000000001</v>
      </c>
      <c r="G386" s="10">
        <f>VLOOKUP(C386,away!$B$2:$E$405,4,FALSE)</f>
        <v>1.6571</v>
      </c>
      <c r="H386" s="10">
        <f>VLOOKUP(A386,away!$A$2:$E$405,3,FALSE)</f>
        <v>1.1609</v>
      </c>
      <c r="I386" s="10">
        <f>VLOOKUP(C386,away!$B$2:$E$405,3,FALSE)</f>
        <v>1.1485000000000001</v>
      </c>
      <c r="J386" s="10">
        <f>VLOOKUP(B386,home!$B$2:$E$405,4,FALSE)</f>
        <v>1.7228000000000001</v>
      </c>
      <c r="K386" s="12">
        <f t="shared" si="614"/>
        <v>2.761803129924</v>
      </c>
      <c r="L386" s="12">
        <f t="shared" si="615"/>
        <v>2.2969983002200003</v>
      </c>
      <c r="M386" s="13">
        <f t="shared" si="616"/>
        <v>6.3531696690015405E-3</v>
      </c>
      <c r="N386" s="13">
        <f t="shared" si="617"/>
        <v>1.7546203876786678E-2</v>
      </c>
      <c r="O386" s="13">
        <f t="shared" si="618"/>
        <v>1.4593219930705798E-2</v>
      </c>
      <c r="P386" s="13">
        <f t="shared" si="619"/>
        <v>4.0303600480292572E-2</v>
      </c>
      <c r="Q386" s="13">
        <f t="shared" si="620"/>
        <v>2.4229580392597039E-2</v>
      </c>
      <c r="R386" s="13">
        <f t="shared" si="621"/>
        <v>1.6760300687783929E-2</v>
      </c>
      <c r="S386" s="13">
        <f t="shared" si="622"/>
        <v>6.3920070465012746E-2</v>
      </c>
      <c r="T386" s="13">
        <f t="shared" si="623"/>
        <v>5.5655304976839244E-2</v>
      </c>
      <c r="U386" s="13">
        <f t="shared" si="624"/>
        <v>4.6288650897989024E-2</v>
      </c>
      <c r="V386" s="13">
        <f t="shared" si="625"/>
        <v>4.5055532503438439E-2</v>
      </c>
      <c r="W386" s="13">
        <f t="shared" si="626"/>
        <v>2.2305776988339895E-2</v>
      </c>
      <c r="X386" s="13">
        <f t="shared" si="627"/>
        <v>5.1236331827303132E-2</v>
      </c>
      <c r="Y386" s="13">
        <f t="shared" si="628"/>
        <v>5.8844883558411609E-2</v>
      </c>
      <c r="Z386" s="13">
        <f t="shared" si="629"/>
        <v>1.2832794063671929E-2</v>
      </c>
      <c r="AA386" s="13">
        <f t="shared" si="630"/>
        <v>3.5441650810719261E-2</v>
      </c>
      <c r="AB386" s="13">
        <f t="shared" si="631"/>
        <v>4.8941431069358977E-2</v>
      </c>
      <c r="AC386" s="13">
        <f t="shared" si="632"/>
        <v>1.7864116221246028E-2</v>
      </c>
      <c r="AD386" s="13">
        <f t="shared" si="633"/>
        <v>1.5401041175445964E-2</v>
      </c>
      <c r="AE386" s="13">
        <f t="shared" si="634"/>
        <v>3.5376165401617615E-2</v>
      </c>
      <c r="AF386" s="13">
        <f t="shared" si="635"/>
        <v>4.0629495897908624E-2</v>
      </c>
      <c r="AG386" s="13">
        <f t="shared" si="636"/>
        <v>3.1108627672097197E-2</v>
      </c>
      <c r="AH386" s="13">
        <f t="shared" si="637"/>
        <v>7.3692265378319313E-3</v>
      </c>
      <c r="AI386" s="13">
        <f t="shared" si="638"/>
        <v>2.0352352917303231E-2</v>
      </c>
      <c r="AJ386" s="13">
        <f t="shared" si="639"/>
        <v>2.8104595994162963E-2</v>
      </c>
      <c r="AK386" s="13">
        <f t="shared" si="640"/>
        <v>2.5873120393976261E-2</v>
      </c>
      <c r="AL386" s="13">
        <f t="shared" si="641"/>
        <v>4.5330960174263177E-3</v>
      </c>
      <c r="AM386" s="13">
        <f t="shared" si="642"/>
        <v>8.5069287444870106E-3</v>
      </c>
      <c r="AN386" s="13">
        <f t="shared" si="643"/>
        <v>1.9540400866179326E-2</v>
      </c>
      <c r="AO386" s="13">
        <f t="shared" si="644"/>
        <v>2.244213378761567E-2</v>
      </c>
      <c r="AP386" s="13">
        <f t="shared" si="645"/>
        <v>1.7183181054487677E-2</v>
      </c>
      <c r="AQ386" s="13">
        <f t="shared" si="646"/>
        <v>9.867434418632675E-3</v>
      </c>
      <c r="AR386" s="13">
        <f t="shared" si="647"/>
        <v>3.3854201662672141E-3</v>
      </c>
      <c r="AS386" s="13">
        <f t="shared" si="648"/>
        <v>9.3498640113046198E-3</v>
      </c>
      <c r="AT386" s="13">
        <f t="shared" si="649"/>
        <v>1.2911241845392437E-2</v>
      </c>
      <c r="AU386" s="13">
        <f t="shared" si="650"/>
        <v>1.1886102713270185E-2</v>
      </c>
      <c r="AV386" s="13">
        <f t="shared" si="651"/>
        <v>8.2067689190269359E-3</v>
      </c>
      <c r="AW386" s="13">
        <f t="shared" si="652"/>
        <v>7.9881425923236378E-4</v>
      </c>
      <c r="AX386" s="13">
        <f t="shared" si="653"/>
        <v>3.9157437387607784E-3</v>
      </c>
      <c r="AY386" s="13">
        <f t="shared" si="654"/>
        <v>8.9944567120306164E-3</v>
      </c>
      <c r="AZ386" s="13">
        <f t="shared" si="655"/>
        <v>1.033012588946835E-2</v>
      </c>
      <c r="BA386" s="13">
        <f t="shared" si="656"/>
        <v>7.9094272030558067E-3</v>
      </c>
      <c r="BB386" s="13">
        <f t="shared" si="657"/>
        <v>4.5419852102832536E-3</v>
      </c>
      <c r="BC386" s="13">
        <f t="shared" si="658"/>
        <v>2.0865864615290039E-3</v>
      </c>
      <c r="BD386" s="13">
        <f t="shared" si="659"/>
        <v>1.2960507279077159E-3</v>
      </c>
      <c r="BE386" s="13">
        <f t="shared" si="660"/>
        <v>3.5794369568758083E-3</v>
      </c>
      <c r="BF386" s="13">
        <f t="shared" si="661"/>
        <v>4.9428500954326231E-3</v>
      </c>
      <c r="BG386" s="13">
        <f t="shared" si="662"/>
        <v>4.5503929547703204E-3</v>
      </c>
      <c r="BH386" s="13">
        <f t="shared" si="663"/>
        <v>3.1418223762171974E-3</v>
      </c>
      <c r="BI386" s="13">
        <f t="shared" si="664"/>
        <v>1.7354189744603827E-3</v>
      </c>
      <c r="BJ386" s="14">
        <f t="shared" si="665"/>
        <v>0.46765181585387722</v>
      </c>
      <c r="BK386" s="14">
        <f t="shared" si="666"/>
        <v>0.18702404206844828</v>
      </c>
      <c r="BL386" s="14">
        <f t="shared" si="667"/>
        <v>0.30870991898075678</v>
      </c>
      <c r="BM386" s="14">
        <f t="shared" si="668"/>
        <v>0.84823685347678834</v>
      </c>
      <c r="BN386" s="14">
        <f t="shared" si="669"/>
        <v>0.11978607503716755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1.6092</v>
      </c>
      <c r="F387" s="10">
        <f>VLOOKUP(B387,home!$B$2:$E$405,3,FALSE)</f>
        <v>1.2428999999999999</v>
      </c>
      <c r="G387" s="10">
        <f>VLOOKUP(C387,away!$B$2:$E$405,4,FALSE)</f>
        <v>1.0357000000000001</v>
      </c>
      <c r="H387" s="10">
        <f>VLOOKUP(A387,away!$A$2:$E$405,3,FALSE)</f>
        <v>1.1609</v>
      </c>
      <c r="I387" s="10">
        <f>VLOOKUP(C387,away!$B$2:$E$405,3,FALSE)</f>
        <v>1.1485000000000001</v>
      </c>
      <c r="J387" s="10">
        <f>VLOOKUP(B387,home!$B$2:$E$405,4,FALSE)</f>
        <v>0.51680000000000004</v>
      </c>
      <c r="K387" s="12">
        <f t="shared" si="614"/>
        <v>2.0714773460760001</v>
      </c>
      <c r="L387" s="12">
        <f t="shared" si="615"/>
        <v>0.68904615832000016</v>
      </c>
      <c r="M387" s="13">
        <f t="shared" si="616"/>
        <v>6.3258643511932014E-2</v>
      </c>
      <c r="N387" s="13">
        <f t="shared" si="617"/>
        <v>0.13103884697846471</v>
      </c>
      <c r="O387" s="13">
        <f t="shared" si="618"/>
        <v>4.3588125292431168E-2</v>
      </c>
      <c r="P387" s="13">
        <f t="shared" si="619"/>
        <v>9.0291814101193482E-2</v>
      </c>
      <c r="Q387" s="13">
        <f t="shared" si="620"/>
        <v>0.13572200148590463</v>
      </c>
      <c r="R387" s="13">
        <f t="shared" si="621"/>
        <v>1.5017115140560259E-2</v>
      </c>
      <c r="S387" s="13">
        <f t="shared" si="622"/>
        <v>3.2219358656286681E-2</v>
      </c>
      <c r="T387" s="13">
        <f t="shared" si="623"/>
        <v>9.351872372336395E-2</v>
      </c>
      <c r="U387" s="13">
        <f t="shared" si="624"/>
        <v>3.1107613817085485E-2</v>
      </c>
      <c r="V387" s="13">
        <f t="shared" si="625"/>
        <v>5.109788043263625E-3</v>
      </c>
      <c r="W387" s="13">
        <f t="shared" si="626"/>
        <v>9.3715017147381549E-2</v>
      </c>
      <c r="X387" s="13">
        <f t="shared" si="627"/>
        <v>6.4573972542296201E-2</v>
      </c>
      <c r="Y387" s="13">
        <f t="shared" si="628"/>
        <v>2.224722385386518E-2</v>
      </c>
      <c r="Z387" s="13">
        <f t="shared" si="629"/>
        <v>3.4491618322173862E-3</v>
      </c>
      <c r="AA387" s="13">
        <f t="shared" si="630"/>
        <v>7.1448605983883053E-3</v>
      </c>
      <c r="AB387" s="13">
        <f t="shared" si="631"/>
        <v>7.4002084352161965E-3</v>
      </c>
      <c r="AC387" s="13">
        <f t="shared" si="632"/>
        <v>4.5583892422131506E-4</v>
      </c>
      <c r="AD387" s="13">
        <f t="shared" si="633"/>
        <v>4.8532133751981198E-2</v>
      </c>
      <c r="AE387" s="13">
        <f t="shared" si="634"/>
        <v>3.344088031687506E-2</v>
      </c>
      <c r="AF387" s="13">
        <f t="shared" si="635"/>
        <v>1.1521155056590831E-2</v>
      </c>
      <c r="AG387" s="13">
        <f t="shared" si="636"/>
        <v>2.6462025437176532E-3</v>
      </c>
      <c r="AH387" s="13">
        <f t="shared" si="637"/>
        <v>5.9415792747834054E-4</v>
      </c>
      <c r="AI387" s="13">
        <f t="shared" si="638"/>
        <v>1.2307846867628492E-3</v>
      </c>
      <c r="AJ387" s="13">
        <f t="shared" si="639"/>
        <v>1.2747712982632445E-3</v>
      </c>
      <c r="AK387" s="13">
        <f t="shared" si="640"/>
        <v>8.8021995526006756E-4</v>
      </c>
      <c r="AL387" s="13">
        <f t="shared" si="641"/>
        <v>2.602554915558098E-5</v>
      </c>
      <c r="AM387" s="13">
        <f t="shared" si="642"/>
        <v>2.0106643124791896E-2</v>
      </c>
      <c r="AN387" s="13">
        <f t="shared" si="643"/>
        <v>1.38544052018491E-2</v>
      </c>
      <c r="AO387" s="13">
        <f t="shared" si="644"/>
        <v>4.773162340071373E-3</v>
      </c>
      <c r="AP387" s="13">
        <f t="shared" si="645"/>
        <v>1.0963097244879609E-3</v>
      </c>
      <c r="AQ387" s="13">
        <f t="shared" si="646"/>
        <v>1.8885200099682173E-4</v>
      </c>
      <c r="AR387" s="13">
        <f t="shared" si="647"/>
        <v>8.1880447472864774E-5</v>
      </c>
      <c r="AS387" s="13">
        <f t="shared" si="648"/>
        <v>1.6961349202660527E-4</v>
      </c>
      <c r="AT387" s="13">
        <f t="shared" si="649"/>
        <v>1.7567525316097759E-4</v>
      </c>
      <c r="AU387" s="13">
        <f t="shared" si="650"/>
        <v>1.2130243572971044E-4</v>
      </c>
      <c r="AV387" s="13">
        <f t="shared" si="651"/>
        <v>6.2818811909483784E-5</v>
      </c>
      <c r="AW387" s="13">
        <f t="shared" si="652"/>
        <v>1.0318721836864465E-6</v>
      </c>
      <c r="AX387" s="13">
        <f t="shared" si="653"/>
        <v>6.9417426231068629E-3</v>
      </c>
      <c r="AY387" s="13">
        <f t="shared" si="654"/>
        <v>4.7831810864979851E-3</v>
      </c>
      <c r="AZ387" s="13">
        <f t="shared" si="655"/>
        <v>1.64791627610016E-3</v>
      </c>
      <c r="BA387" s="13">
        <f t="shared" si="656"/>
        <v>3.7849679309327213E-4</v>
      </c>
      <c r="BB387" s="13">
        <f t="shared" si="657"/>
        <v>6.5200440304339754E-5</v>
      </c>
      <c r="BC387" s="13">
        <f t="shared" si="658"/>
        <v>8.9852225824955642E-6</v>
      </c>
      <c r="BD387" s="13">
        <f t="shared" si="659"/>
        <v>9.4032346287833393E-6</v>
      </c>
      <c r="BE387" s="13">
        <f t="shared" si="660"/>
        <v>1.9478587513362052E-5</v>
      </c>
      <c r="BF387" s="13">
        <f t="shared" si="661"/>
        <v>2.0174726383744177E-5</v>
      </c>
      <c r="BG387" s="13">
        <f t="shared" si="662"/>
        <v>1.3930496222402616E-5</v>
      </c>
      <c r="BH387" s="13">
        <f t="shared" si="663"/>
        <v>7.2141768360760785E-6</v>
      </c>
      <c r="BI387" s="13">
        <f t="shared" si="664"/>
        <v>2.9888007773035663E-6</v>
      </c>
      <c r="BJ387" s="14">
        <f t="shared" si="665"/>
        <v>0.69080105223432331</v>
      </c>
      <c r="BK387" s="14">
        <f t="shared" si="666"/>
        <v>0.19614464987255067</v>
      </c>
      <c r="BL387" s="14">
        <f t="shared" si="667"/>
        <v>0.10892233761410723</v>
      </c>
      <c r="BM387" s="14">
        <f t="shared" si="668"/>
        <v>0.51561850582839819</v>
      </c>
      <c r="BN387" s="14">
        <f t="shared" si="669"/>
        <v>0.47891654651048626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1.6092</v>
      </c>
      <c r="F388" s="10">
        <f>VLOOKUP(B388,home!$B$2:$E$405,3,FALSE)</f>
        <v>0.24859999999999999</v>
      </c>
      <c r="G388" s="10">
        <f>VLOOKUP(C388,away!$B$2:$E$405,4,FALSE)</f>
        <v>0.99429999999999996</v>
      </c>
      <c r="H388" s="10">
        <f>VLOOKUP(A388,away!$A$2:$E$405,3,FALSE)</f>
        <v>1.1609</v>
      </c>
      <c r="I388" s="10">
        <f>VLOOKUP(C388,away!$B$2:$E$405,3,FALSE)</f>
        <v>0.68910000000000005</v>
      </c>
      <c r="J388" s="10">
        <f>VLOOKUP(B388,home!$B$2:$E$405,4,FALSE)</f>
        <v>1.0337000000000001</v>
      </c>
      <c r="K388" s="12">
        <f t="shared" si="614"/>
        <v>0.39776685141599999</v>
      </c>
      <c r="L388" s="12">
        <f t="shared" si="615"/>
        <v>0.82693538760300012</v>
      </c>
      <c r="M388" s="13">
        <f t="shared" si="616"/>
        <v>0.29384518292836415</v>
      </c>
      <c r="N388" s="13">
        <f t="shared" si="617"/>
        <v>0.11688187321717397</v>
      </c>
      <c r="O388" s="13">
        <f t="shared" si="618"/>
        <v>0.24299098024014126</v>
      </c>
      <c r="P388" s="13">
        <f t="shared" si="619"/>
        <v>9.6653757132608459E-2</v>
      </c>
      <c r="Q388" s="13">
        <f t="shared" si="620"/>
        <v>2.3245867348599691E-2</v>
      </c>
      <c r="R388" s="13">
        <f t="shared" si="621"/>
        <v>0.10046892021445708</v>
      </c>
      <c r="S388" s="13">
        <f t="shared" si="622"/>
        <v>7.948019323262747E-3</v>
      </c>
      <c r="T388" s="13">
        <f t="shared" si="623"/>
        <v>1.922283032608221E-2</v>
      </c>
      <c r="U388" s="13">
        <f t="shared" si="624"/>
        <v>3.9963206058869903E-2</v>
      </c>
      <c r="V388" s="13">
        <f t="shared" si="625"/>
        <v>2.9048022336880872E-4</v>
      </c>
      <c r="W388" s="13">
        <f t="shared" si="626"/>
        <v>3.082145154562167E-3</v>
      </c>
      <c r="X388" s="13">
        <f t="shared" si="627"/>
        <v>2.5487348980365739E-3</v>
      </c>
      <c r="Y388" s="13">
        <f t="shared" si="628"/>
        <v>1.0538195404025837E-3</v>
      </c>
      <c r="Z388" s="13">
        <f t="shared" si="629"/>
        <v>2.7693768493198993E-2</v>
      </c>
      <c r="AA388" s="13">
        <f t="shared" si="630"/>
        <v>1.1015663097383386E-2</v>
      </c>
      <c r="AB388" s="13">
        <f t="shared" si="631"/>
        <v>2.1908328132528056E-3</v>
      </c>
      <c r="AC388" s="13">
        <f t="shared" si="632"/>
        <v>5.9716830903774068E-6</v>
      </c>
      <c r="AD388" s="13">
        <f t="shared" si="633"/>
        <v>3.0649379343431843E-4</v>
      </c>
      <c r="AE388" s="13">
        <f t="shared" si="634"/>
        <v>2.5345056387152197E-4</v>
      </c>
      <c r="AF388" s="13">
        <f t="shared" si="635"/>
        <v>1.0479362013664796E-4</v>
      </c>
      <c r="AG388" s="13">
        <f t="shared" si="636"/>
        <v>2.8885850962006856E-5</v>
      </c>
      <c r="AH388" s="13">
        <f t="shared" si="637"/>
        <v>5.7252392957778137E-3</v>
      </c>
      <c r="AI388" s="13">
        <f t="shared" si="638"/>
        <v>2.277310408284698E-3</v>
      </c>
      <c r="AJ388" s="13">
        <f t="shared" si="639"/>
        <v>4.5291929540014486E-4</v>
      </c>
      <c r="AK388" s="13">
        <f t="shared" si="640"/>
        <v>6.0052094025622954E-5</v>
      </c>
      <c r="AL388" s="13">
        <f t="shared" si="641"/>
        <v>7.8570028113199154E-8</v>
      </c>
      <c r="AM388" s="13">
        <f t="shared" si="642"/>
        <v>2.4382614238582955E-5</v>
      </c>
      <c r="AN388" s="13">
        <f t="shared" si="643"/>
        <v>2.0162846556157024E-5</v>
      </c>
      <c r="AO388" s="13">
        <f t="shared" si="644"/>
        <v>8.3366856660477613E-6</v>
      </c>
      <c r="AP388" s="13">
        <f t="shared" si="645"/>
        <v>2.2979667975258609E-6</v>
      </c>
      <c r="AQ388" s="13">
        <f t="shared" si="646"/>
        <v>4.7506751610271801E-7</v>
      </c>
      <c r="AR388" s="13">
        <f t="shared" si="647"/>
        <v>9.4688059523479113E-4</v>
      </c>
      <c r="AS388" s="13">
        <f t="shared" si="648"/>
        <v>3.7663771303345078E-4</v>
      </c>
      <c r="AT388" s="13">
        <f t="shared" si="649"/>
        <v>7.4906998618919332E-5</v>
      </c>
      <c r="AU388" s="13">
        <f t="shared" si="650"/>
        <v>9.9318403298900694E-6</v>
      </c>
      <c r="AV388" s="13">
        <f t="shared" si="651"/>
        <v>9.876392141967048E-7</v>
      </c>
      <c r="AW388" s="13">
        <f t="shared" si="652"/>
        <v>7.1788449386426941E-10</v>
      </c>
      <c r="AX388" s="13">
        <f t="shared" si="653"/>
        <v>1.6164326158286781E-6</v>
      </c>
      <c r="AY388" s="13">
        <f t="shared" si="654"/>
        <v>1.3366853317044192E-6</v>
      </c>
      <c r="AZ388" s="13">
        <f t="shared" si="655"/>
        <v>5.526762014381193E-7</v>
      </c>
      <c r="BA388" s="13">
        <f t="shared" si="656"/>
        <v>1.5234250295172836E-7</v>
      </c>
      <c r="BB388" s="13">
        <f t="shared" si="657"/>
        <v>3.149435168169966E-8</v>
      </c>
      <c r="BC388" s="13">
        <f t="shared" si="658"/>
        <v>5.2087587830423033E-9</v>
      </c>
      <c r="BD388" s="13">
        <f t="shared" si="659"/>
        <v>1.3050151200570686E-4</v>
      </c>
      <c r="BE388" s="13">
        <f t="shared" si="660"/>
        <v>5.1909175535537339E-5</v>
      </c>
      <c r="BF388" s="13">
        <f t="shared" si="661"/>
        <v>1.032387465618557E-5</v>
      </c>
      <c r="BG388" s="13">
        <f t="shared" si="662"/>
        <v>1.3688317054681249E-6</v>
      </c>
      <c r="BH388" s="13">
        <f t="shared" si="663"/>
        <v>1.3611896940061238E-7</v>
      </c>
      <c r="BI388" s="13">
        <f t="shared" si="664"/>
        <v>1.0828722775294489E-8</v>
      </c>
      <c r="BJ388" s="14">
        <f t="shared" si="665"/>
        <v>0.16678824433379852</v>
      </c>
      <c r="BK388" s="14">
        <f t="shared" si="666"/>
        <v>0.39874482654605431</v>
      </c>
      <c r="BL388" s="14">
        <f t="shared" si="667"/>
        <v>0.40674871864561896</v>
      </c>
      <c r="BM388" s="14">
        <f t="shared" si="668"/>
        <v>0.12588764096987909</v>
      </c>
      <c r="BN388" s="14">
        <f t="shared" si="669"/>
        <v>0.87408658108134463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1.25</v>
      </c>
      <c r="F389" s="10">
        <f>VLOOKUP(B389,home!$B$2:$E$405,3,FALSE)</f>
        <v>0.32</v>
      </c>
      <c r="G389" s="10">
        <f>VLOOKUP(C389,away!$B$2:$E$405,4,FALSE)</f>
        <v>0.5333</v>
      </c>
      <c r="H389" s="10">
        <f>VLOOKUP(A389,away!$A$2:$E$405,3,FALSE)</f>
        <v>0.84089999999999998</v>
      </c>
      <c r="I389" s="10">
        <f>VLOOKUP(C389,away!$B$2:$E$405,3,FALSE)</f>
        <v>0.39639999999999997</v>
      </c>
      <c r="J389" s="10">
        <f>VLOOKUP(B389,home!$B$2:$E$405,4,FALSE)</f>
        <v>0.95140000000000002</v>
      </c>
      <c r="K389" s="12">
        <f t="shared" si="614"/>
        <v>0.21332000000000001</v>
      </c>
      <c r="L389" s="12">
        <f t="shared" si="615"/>
        <v>0.31713278786399995</v>
      </c>
      <c r="M389" s="13">
        <f t="shared" si="616"/>
        <v>0.58833851681925753</v>
      </c>
      <c r="N389" s="13">
        <f t="shared" si="617"/>
        <v>0.12550437240788404</v>
      </c>
      <c r="O389" s="13">
        <f t="shared" si="618"/>
        <v>0.18658143404666194</v>
      </c>
      <c r="P389" s="13">
        <f t="shared" si="619"/>
        <v>3.9801551510833935E-2</v>
      </c>
      <c r="Q389" s="13">
        <f t="shared" si="620"/>
        <v>1.3386296361024909E-2</v>
      </c>
      <c r="R389" s="13">
        <f t="shared" si="621"/>
        <v>2.9585545171440471E-2</v>
      </c>
      <c r="S389" s="13">
        <f t="shared" si="622"/>
        <v>6.7315136498033955E-4</v>
      </c>
      <c r="T389" s="13">
        <f t="shared" si="623"/>
        <v>4.2452334841455467E-3</v>
      </c>
      <c r="U389" s="13">
        <f t="shared" si="624"/>
        <v>6.3111884959716827E-3</v>
      </c>
      <c r="V389" s="13">
        <f t="shared" si="625"/>
        <v>5.0599117424025533E-6</v>
      </c>
      <c r="W389" s="13">
        <f t="shared" si="626"/>
        <v>9.5185491324461136E-4</v>
      </c>
      <c r="X389" s="13">
        <f t="shared" si="627"/>
        <v>3.0186440227930936E-4</v>
      </c>
      <c r="Y389" s="13">
        <f t="shared" si="628"/>
        <v>4.7865549725868684E-5</v>
      </c>
      <c r="Z389" s="13">
        <f t="shared" si="629"/>
        <v>3.1275154735650739E-3</v>
      </c>
      <c r="AA389" s="13">
        <f t="shared" si="630"/>
        <v>6.671616008209017E-4</v>
      </c>
      <c r="AB389" s="13">
        <f t="shared" si="631"/>
        <v>7.1159456343557371E-5</v>
      </c>
      <c r="AC389" s="13">
        <f t="shared" si="632"/>
        <v>2.1394181676254463E-8</v>
      </c>
      <c r="AD389" s="13">
        <f t="shared" si="633"/>
        <v>5.0762422523335119E-5</v>
      </c>
      <c r="AE389" s="13">
        <f t="shared" si="634"/>
        <v>1.6098428573555568E-5</v>
      </c>
      <c r="AF389" s="13">
        <f t="shared" si="635"/>
        <v>2.5526697668805767E-6</v>
      </c>
      <c r="AG389" s="13">
        <f t="shared" si="636"/>
        <v>2.6984509322232813E-7</v>
      </c>
      <c r="AH389" s="13">
        <f t="shared" si="637"/>
        <v>2.4795942530487239E-4</v>
      </c>
      <c r="AI389" s="13">
        <f t="shared" si="638"/>
        <v>5.2894704606035395E-5</v>
      </c>
      <c r="AJ389" s="13">
        <f t="shared" si="639"/>
        <v>5.6417491932797341E-6</v>
      </c>
      <c r="AK389" s="13">
        <f t="shared" si="640"/>
        <v>4.0116597930347767E-7</v>
      </c>
      <c r="AL389" s="13">
        <f t="shared" si="641"/>
        <v>5.7893311396518796E-11</v>
      </c>
      <c r="AM389" s="13">
        <f t="shared" si="642"/>
        <v>2.1657279945355709E-6</v>
      </c>
      <c r="AN389" s="13">
        <f t="shared" si="643"/>
        <v>6.8682335666217516E-7</v>
      </c>
      <c r="AO389" s="13">
        <f t="shared" si="644"/>
        <v>1.0890710293419299E-7</v>
      </c>
      <c r="AP389" s="13">
        <f t="shared" si="645"/>
        <v>1.1512671057237416E-8</v>
      </c>
      <c r="AQ389" s="13">
        <f t="shared" si="646"/>
        <v>9.12761367035721E-10</v>
      </c>
      <c r="AR389" s="13">
        <f t="shared" si="647"/>
        <v>1.5727212764817893E-5</v>
      </c>
      <c r="AS389" s="13">
        <f t="shared" si="648"/>
        <v>3.3549290269909535E-6</v>
      </c>
      <c r="AT389" s="13">
        <f t="shared" si="649"/>
        <v>3.5783673001885504E-7</v>
      </c>
      <c r="AU389" s="13">
        <f t="shared" si="650"/>
        <v>2.5444577082540722E-8</v>
      </c>
      <c r="AV389" s="13">
        <f t="shared" si="651"/>
        <v>1.3569592958118967E-9</v>
      </c>
      <c r="AW389" s="13">
        <f t="shared" si="652"/>
        <v>1.0879241333424624E-13</v>
      </c>
      <c r="AX389" s="13">
        <f t="shared" si="653"/>
        <v>7.6998849299054572E-8</v>
      </c>
      <c r="AY389" s="13">
        <f t="shared" si="654"/>
        <v>2.4418859740529175E-8</v>
      </c>
      <c r="AZ389" s="13">
        <f t="shared" si="655"/>
        <v>3.872010532987004E-9</v>
      </c>
      <c r="BA389" s="13">
        <f t="shared" si="656"/>
        <v>4.0931383165498043E-10</v>
      </c>
      <c r="BB389" s="13">
        <f t="shared" si="657"/>
        <v>3.2451709136009967E-11</v>
      </c>
      <c r="BC389" s="13">
        <f t="shared" si="658"/>
        <v>2.0583001978508958E-12</v>
      </c>
      <c r="BD389" s="13">
        <f t="shared" si="659"/>
        <v>8.3126913823949767E-7</v>
      </c>
      <c r="BE389" s="13">
        <f t="shared" si="660"/>
        <v>1.7732633256924971E-7</v>
      </c>
      <c r="BF389" s="13">
        <f t="shared" si="661"/>
        <v>1.891362663183617E-8</v>
      </c>
      <c r="BG389" s="13">
        <f t="shared" si="662"/>
        <v>1.344884944367764E-9</v>
      </c>
      <c r="BH389" s="13">
        <f t="shared" si="663"/>
        <v>7.1722714083132855E-11</v>
      </c>
      <c r="BI389" s="13">
        <f t="shared" si="664"/>
        <v>3.0599778736427816E-12</v>
      </c>
      <c r="BJ389" s="14">
        <f t="shared" si="665"/>
        <v>0.14451025010169122</v>
      </c>
      <c r="BK389" s="14">
        <f t="shared" si="666"/>
        <v>0.62881832547774896</v>
      </c>
      <c r="BL389" s="14">
        <f t="shared" si="667"/>
        <v>0.22354388152514532</v>
      </c>
      <c r="BM389" s="14">
        <f t="shared" si="668"/>
        <v>1.6802231842296806E-2</v>
      </c>
      <c r="BN389" s="14">
        <f t="shared" si="669"/>
        <v>0.98319771631710295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1.25</v>
      </c>
      <c r="F390" s="10">
        <f>VLOOKUP(B390,home!$B$2:$E$405,3,FALSE)</f>
        <v>0.8</v>
      </c>
      <c r="G390" s="10">
        <f>VLOOKUP(C390,away!$B$2:$E$405,4,FALSE)</f>
        <v>1.1200000000000001</v>
      </c>
      <c r="H390" s="10">
        <f>VLOOKUP(A390,away!$A$2:$E$405,3,FALSE)</f>
        <v>0.84089999999999998</v>
      </c>
      <c r="I390" s="10">
        <f>VLOOKUP(C390,away!$B$2:$E$405,3,FALSE)</f>
        <v>1.1892</v>
      </c>
      <c r="J390" s="10">
        <f>VLOOKUP(B390,home!$B$2:$E$405,4,FALSE)</f>
        <v>0.79279999999999995</v>
      </c>
      <c r="K390" s="12">
        <f t="shared" si="614"/>
        <v>1.1200000000000001</v>
      </c>
      <c r="L390" s="12">
        <f t="shared" si="615"/>
        <v>0.79279863638399994</v>
      </c>
      <c r="M390" s="13">
        <f t="shared" si="616"/>
        <v>0.14766654280703601</v>
      </c>
      <c r="N390" s="13">
        <f t="shared" si="617"/>
        <v>0.16538652794388031</v>
      </c>
      <c r="O390" s="13">
        <f t="shared" si="618"/>
        <v>0.11706983377695772</v>
      </c>
      <c r="P390" s="13">
        <f t="shared" si="619"/>
        <v>0.13111821383019262</v>
      </c>
      <c r="Q390" s="13">
        <f t="shared" si="620"/>
        <v>9.2616455648573015E-2</v>
      </c>
      <c r="R390" s="13">
        <f t="shared" si="621"/>
        <v>4.64064022900368E-2</v>
      </c>
      <c r="S390" s="13">
        <f t="shared" si="622"/>
        <v>2.910609551631109E-2</v>
      </c>
      <c r="T390" s="13">
        <f t="shared" si="623"/>
        <v>7.3426199744907911E-2</v>
      </c>
      <c r="U390" s="13">
        <f t="shared" si="624"/>
        <v>5.197517056484121E-2</v>
      </c>
      <c r="V390" s="13">
        <f t="shared" si="625"/>
        <v>2.8715895084543502E-3</v>
      </c>
      <c r="W390" s="13">
        <f t="shared" si="626"/>
        <v>3.4576810108800586E-2</v>
      </c>
      <c r="X390" s="13">
        <f t="shared" si="627"/>
        <v>2.7412447904765613E-2</v>
      </c>
      <c r="Y390" s="13">
        <f t="shared" si="628"/>
        <v>1.0866275659422804E-2</v>
      </c>
      <c r="Z390" s="13">
        <f t="shared" si="629"/>
        <v>1.2263644151676171E-2</v>
      </c>
      <c r="AA390" s="13">
        <f t="shared" si="630"/>
        <v>1.3735281449877309E-2</v>
      </c>
      <c r="AB390" s="13">
        <f t="shared" si="631"/>
        <v>7.691757611931296E-3</v>
      </c>
      <c r="AC390" s="13">
        <f t="shared" si="632"/>
        <v>1.593614572590047E-4</v>
      </c>
      <c r="AD390" s="13">
        <f t="shared" si="633"/>
        <v>9.6815068304641691E-3</v>
      </c>
      <c r="AE390" s="13">
        <f t="shared" si="634"/>
        <v>7.6754854133343747E-3</v>
      </c>
      <c r="AF390" s="13">
        <f t="shared" si="635"/>
        <v>3.0425571846383866E-3</v>
      </c>
      <c r="AG390" s="13">
        <f t="shared" si="636"/>
        <v>8.0404506236721835E-4</v>
      </c>
      <c r="AH390" s="13">
        <f t="shared" si="637"/>
        <v>2.4306500901368705E-3</v>
      </c>
      <c r="AI390" s="13">
        <f t="shared" si="638"/>
        <v>2.7223281009532948E-3</v>
      </c>
      <c r="AJ390" s="13">
        <f t="shared" si="639"/>
        <v>1.5245037365338458E-3</v>
      </c>
      <c r="AK390" s="13">
        <f t="shared" si="640"/>
        <v>5.6914806163930228E-4</v>
      </c>
      <c r="AL390" s="13">
        <f t="shared" si="641"/>
        <v>5.6601012611183496E-6</v>
      </c>
      <c r="AM390" s="13">
        <f t="shared" si="642"/>
        <v>2.1686575300239731E-3</v>
      </c>
      <c r="AN390" s="13">
        <f t="shared" si="643"/>
        <v>1.7193087325868995E-3</v>
      </c>
      <c r="AO390" s="13">
        <f t="shared" si="644"/>
        <v>6.8153280935899843E-4</v>
      </c>
      <c r="AP390" s="13">
        <f t="shared" si="645"/>
        <v>1.8010609397025687E-4</v>
      </c>
      <c r="AQ390" s="13">
        <f t="shared" si="646"/>
        <v>3.5696966426017045E-5</v>
      </c>
      <c r="AR390" s="13">
        <f t="shared" si="647"/>
        <v>3.8540321539743164E-4</v>
      </c>
      <c r="AS390" s="13">
        <f t="shared" si="648"/>
        <v>4.3165160124512337E-4</v>
      </c>
      <c r="AT390" s="13">
        <f t="shared" si="649"/>
        <v>2.4172489669726919E-4</v>
      </c>
      <c r="AU390" s="13">
        <f t="shared" si="650"/>
        <v>9.0243961433647156E-5</v>
      </c>
      <c r="AV390" s="13">
        <f t="shared" si="651"/>
        <v>2.5268309201421211E-5</v>
      </c>
      <c r="AW390" s="13">
        <f t="shared" si="652"/>
        <v>1.396055285834216E-7</v>
      </c>
      <c r="AX390" s="13">
        <f t="shared" si="653"/>
        <v>4.0481607227114128E-4</v>
      </c>
      <c r="AY390" s="13">
        <f t="shared" si="654"/>
        <v>3.2093763008288759E-4</v>
      </c>
      <c r="AZ390" s="13">
        <f t="shared" si="655"/>
        <v>1.272194577470129E-4</v>
      </c>
      <c r="BA390" s="13">
        <f t="shared" si="656"/>
        <v>3.3619804207781252E-5</v>
      </c>
      <c r="BB390" s="13">
        <f t="shared" si="657"/>
        <v>6.6634337328565091E-6</v>
      </c>
      <c r="BC390" s="13">
        <f t="shared" si="658"/>
        <v>1.0565522354087576E-6</v>
      </c>
      <c r="BD390" s="13">
        <f t="shared" si="659"/>
        <v>5.0924523937515439E-5</v>
      </c>
      <c r="BE390" s="13">
        <f t="shared" si="660"/>
        <v>5.7035466810017289E-5</v>
      </c>
      <c r="BF390" s="13">
        <f t="shared" si="661"/>
        <v>3.1939861413609694E-5</v>
      </c>
      <c r="BG390" s="13">
        <f t="shared" si="662"/>
        <v>1.1924214927747616E-5</v>
      </c>
      <c r="BH390" s="13">
        <f t="shared" si="663"/>
        <v>3.3387801797693341E-6</v>
      </c>
      <c r="BI390" s="13">
        <f t="shared" si="664"/>
        <v>7.4788676026833062E-7</v>
      </c>
      <c r="BJ390" s="14">
        <f t="shared" si="665"/>
        <v>0.43116792658379766</v>
      </c>
      <c r="BK390" s="14">
        <f t="shared" si="666"/>
        <v>0.31124840085059707</v>
      </c>
      <c r="BL390" s="14">
        <f t="shared" si="667"/>
        <v>0.24545527840091147</v>
      </c>
      <c r="BM390" s="14">
        <f t="shared" si="668"/>
        <v>0.29955047566575149</v>
      </c>
      <c r="BN390" s="14">
        <f t="shared" si="669"/>
        <v>0.70026397629667647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1.3125</v>
      </c>
      <c r="F391" s="10">
        <f>VLOOKUP(B391,home!$B$2:$E$405,3,FALSE)</f>
        <v>0.76190000000000002</v>
      </c>
      <c r="G391" s="10">
        <f>VLOOKUP(C391,away!$B$2:$E$405,4,FALSE)</f>
        <v>1.3332999999999999</v>
      </c>
      <c r="H391" s="10">
        <f>VLOOKUP(A391,away!$A$2:$E$405,3,FALSE)</f>
        <v>1.2</v>
      </c>
      <c r="I391" s="10">
        <f>VLOOKUP(C391,away!$B$2:$E$405,3,FALSE)</f>
        <v>0.625</v>
      </c>
      <c r="J391" s="10">
        <f>VLOOKUP(B391,home!$B$2:$E$405,4,FALSE)</f>
        <v>1.5</v>
      </c>
      <c r="K391" s="12">
        <f t="shared" si="614"/>
        <v>1.3332916668749999</v>
      </c>
      <c r="L391" s="12">
        <f t="shared" si="615"/>
        <v>1.125</v>
      </c>
      <c r="M391" s="13">
        <f t="shared" si="616"/>
        <v>8.5581027061881282E-2</v>
      </c>
      <c r="N391" s="13">
        <f t="shared" si="617"/>
        <v>0.11410447022421018</v>
      </c>
      <c r="O391" s="13">
        <f t="shared" si="618"/>
        <v>9.6278655444616432E-2</v>
      </c>
      <c r="P391" s="13">
        <f t="shared" si="619"/>
        <v>0.12836752900223641</v>
      </c>
      <c r="Q391" s="13">
        <f t="shared" si="620"/>
        <v>7.6067269651563005E-2</v>
      </c>
      <c r="R391" s="13">
        <f t="shared" si="621"/>
        <v>5.4156743687596764E-2</v>
      </c>
      <c r="S391" s="13">
        <f t="shared" si="622"/>
        <v>4.8136319076379733E-2</v>
      </c>
      <c r="T391" s="13">
        <f t="shared" si="623"/>
        <v>8.5575678358008375E-2</v>
      </c>
      <c r="U391" s="13">
        <f t="shared" si="624"/>
        <v>7.2206735063758021E-2</v>
      </c>
      <c r="V391" s="13">
        <f t="shared" si="625"/>
        <v>8.0224691373216462E-3</v>
      </c>
      <c r="W391" s="13">
        <f t="shared" si="626"/>
        <v>3.3806618916120842E-2</v>
      </c>
      <c r="X391" s="13">
        <f t="shared" si="627"/>
        <v>3.8032446280635943E-2</v>
      </c>
      <c r="Y391" s="13">
        <f t="shared" si="628"/>
        <v>2.1393251032857729E-2</v>
      </c>
      <c r="Z391" s="13">
        <f t="shared" si="629"/>
        <v>2.0308778882848783E-2</v>
      </c>
      <c r="AA391" s="13">
        <f t="shared" si="630"/>
        <v>2.7077525648909254E-2</v>
      </c>
      <c r="AB391" s="13">
        <f t="shared" si="631"/>
        <v>1.8051119653642395E-2</v>
      </c>
      <c r="AC391" s="13">
        <f t="shared" si="632"/>
        <v>7.5208297841387038E-4</v>
      </c>
      <c r="AD391" s="13">
        <f t="shared" si="633"/>
        <v>1.1268520821520668E-2</v>
      </c>
      <c r="AE391" s="13">
        <f t="shared" si="634"/>
        <v>1.2677085924210751E-2</v>
      </c>
      <c r="AF391" s="13">
        <f t="shared" si="635"/>
        <v>7.1308608323685501E-3</v>
      </c>
      <c r="AG391" s="13">
        <f t="shared" si="636"/>
        <v>2.6740728121382056E-3</v>
      </c>
      <c r="AH391" s="13">
        <f t="shared" si="637"/>
        <v>5.7118440608012197E-3</v>
      </c>
      <c r="AI391" s="13">
        <f t="shared" si="638"/>
        <v>7.6155540887557277E-3</v>
      </c>
      <c r="AJ391" s="13">
        <f t="shared" si="639"/>
        <v>5.0768774025869243E-3</v>
      </c>
      <c r="AK391" s="13">
        <f t="shared" si="640"/>
        <v>2.2563194448717129E-3</v>
      </c>
      <c r="AL391" s="13">
        <f t="shared" si="641"/>
        <v>4.5123568556298485E-5</v>
      </c>
      <c r="AM391" s="13">
        <f t="shared" si="642"/>
        <v>3.0048449818681875E-3</v>
      </c>
      <c r="AN391" s="13">
        <f t="shared" si="643"/>
        <v>3.3804506046017104E-3</v>
      </c>
      <c r="AO391" s="13">
        <f t="shared" si="644"/>
        <v>1.9015034650884631E-3</v>
      </c>
      <c r="AP391" s="13">
        <f t="shared" si="645"/>
        <v>7.1306379940817355E-4</v>
      </c>
      <c r="AQ391" s="13">
        <f t="shared" si="646"/>
        <v>2.005491935835488E-4</v>
      </c>
      <c r="AR391" s="13">
        <f t="shared" si="647"/>
        <v>1.2851649136802748E-3</v>
      </c>
      <c r="AS391" s="13">
        <f t="shared" si="648"/>
        <v>1.7134996699700389E-3</v>
      </c>
      <c r="AT391" s="13">
        <f t="shared" si="649"/>
        <v>1.1422974155820579E-3</v>
      </c>
      <c r="AU391" s="13">
        <f t="shared" si="650"/>
        <v>5.0767187509613554E-4</v>
      </c>
      <c r="AV391" s="13">
        <f t="shared" si="651"/>
        <v>1.6921867014312085E-4</v>
      </c>
      <c r="AW391" s="13">
        <f t="shared" si="652"/>
        <v>1.8800899354929815E-6</v>
      </c>
      <c r="AX391" s="13">
        <f t="shared" si="653"/>
        <v>6.6772246242933488E-4</v>
      </c>
      <c r="AY391" s="13">
        <f t="shared" si="654"/>
        <v>7.5118777023300157E-4</v>
      </c>
      <c r="AZ391" s="13">
        <f t="shared" si="655"/>
        <v>4.2254312075606362E-4</v>
      </c>
      <c r="BA391" s="13">
        <f t="shared" si="656"/>
        <v>1.5845367028352383E-4</v>
      </c>
      <c r="BB391" s="13">
        <f t="shared" si="657"/>
        <v>4.4565094767241076E-5</v>
      </c>
      <c r="BC391" s="13">
        <f t="shared" si="658"/>
        <v>1.0027146322629242E-5</v>
      </c>
      <c r="BD391" s="13">
        <f t="shared" si="659"/>
        <v>2.409684213150513E-4</v>
      </c>
      <c r="BE391" s="13">
        <f t="shared" si="660"/>
        <v>3.2128118811938203E-4</v>
      </c>
      <c r="BF391" s="13">
        <f t="shared" si="661"/>
        <v>2.141807654216357E-4</v>
      </c>
      <c r="BG391" s="13">
        <f t="shared" si="662"/>
        <v>9.5188476580525326E-5</v>
      </c>
      <c r="BH391" s="13">
        <f t="shared" si="663"/>
        <v>3.1728500651835132E-5</v>
      </c>
      <c r="BI391" s="13">
        <f t="shared" si="664"/>
        <v>8.4606691043059584E-6</v>
      </c>
      <c r="BJ391" s="14">
        <f t="shared" si="665"/>
        <v>0.41398518616297614</v>
      </c>
      <c r="BK391" s="14">
        <f t="shared" si="666"/>
        <v>0.27165573859502223</v>
      </c>
      <c r="BL391" s="14">
        <f t="shared" si="667"/>
        <v>0.29416103506120289</v>
      </c>
      <c r="BM391" s="14">
        <f t="shared" si="668"/>
        <v>0.44480573594964845</v>
      </c>
      <c r="BN391" s="14">
        <f t="shared" si="669"/>
        <v>0.554555695072104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1.3125</v>
      </c>
      <c r="F392" s="10">
        <f>VLOOKUP(B392,home!$B$2:$E$405,3,FALSE)</f>
        <v>1.2190000000000001</v>
      </c>
      <c r="G392" s="10">
        <f>VLOOKUP(C392,away!$B$2:$E$405,4,FALSE)</f>
        <v>1.3332999999999999</v>
      </c>
      <c r="H392" s="10">
        <f>VLOOKUP(A392,away!$A$2:$E$405,3,FALSE)</f>
        <v>1.2</v>
      </c>
      <c r="I392" s="10">
        <f>VLOOKUP(C392,away!$B$2:$E$405,3,FALSE)</f>
        <v>0.20830000000000001</v>
      </c>
      <c r="J392" s="10">
        <f>VLOOKUP(B392,home!$B$2:$E$405,4,FALSE)</f>
        <v>0.83330000000000004</v>
      </c>
      <c r="K392" s="12">
        <f t="shared" si="614"/>
        <v>2.1331966687499997</v>
      </c>
      <c r="L392" s="12">
        <f t="shared" si="615"/>
        <v>0.20829166800000001</v>
      </c>
      <c r="M392" s="13">
        <f t="shared" si="616"/>
        <v>9.6184376903468233E-2</v>
      </c>
      <c r="N392" s="13">
        <f t="shared" si="617"/>
        <v>0.20518019239627283</v>
      </c>
      <c r="O392" s="13">
        <f t="shared" si="618"/>
        <v>2.0034404300764079E-2</v>
      </c>
      <c r="P392" s="13">
        <f t="shared" si="619"/>
        <v>4.2737324514780593E-2</v>
      </c>
      <c r="Q392" s="13">
        <f t="shared" si="620"/>
        <v>0.21884485145660665</v>
      </c>
      <c r="R392" s="13">
        <f t="shared" si="621"/>
        <v>2.0864997445962617E-3</v>
      </c>
      <c r="S392" s="13">
        <f t="shared" si="622"/>
        <v>4.7473377836473951E-3</v>
      </c>
      <c r="T392" s="13">
        <f t="shared" si="623"/>
        <v>4.558355914310884E-2</v>
      </c>
      <c r="U392" s="13">
        <f t="shared" si="624"/>
        <v>4.4509143045204707E-3</v>
      </c>
      <c r="V392" s="13">
        <f t="shared" si="625"/>
        <v>2.3437453262248537E-4</v>
      </c>
      <c r="W392" s="13">
        <f t="shared" si="626"/>
        <v>0.15561303603344065</v>
      </c>
      <c r="X392" s="13">
        <f t="shared" si="627"/>
        <v>3.2412898837949462E-2</v>
      </c>
      <c r="Y392" s="13">
        <f t="shared" si="628"/>
        <v>3.3756683818358777E-3</v>
      </c>
      <c r="Z392" s="13">
        <f t="shared" si="629"/>
        <v>1.448668373611765E-4</v>
      </c>
      <c r="AA392" s="13">
        <f t="shared" si="630"/>
        <v>3.0902945487120965E-4</v>
      </c>
      <c r="AB392" s="13">
        <f t="shared" si="631"/>
        <v>3.2961030183844647E-4</v>
      </c>
      <c r="AC392" s="13">
        <f t="shared" si="632"/>
        <v>6.5086846619201363E-6</v>
      </c>
      <c r="AD392" s="13">
        <f t="shared" si="633"/>
        <v>8.298830252015231E-2</v>
      </c>
      <c r="AE392" s="13">
        <f t="shared" si="634"/>
        <v>1.7285771956411133E-2</v>
      </c>
      <c r="AF392" s="13">
        <f t="shared" si="635"/>
        <v>1.8002411367342489E-3</v>
      </c>
      <c r="AG392" s="13">
        <f t="shared" si="636"/>
        <v>1.2499174305753097E-4</v>
      </c>
      <c r="AH392" s="13">
        <f t="shared" si="637"/>
        <v>7.5436387979610428E-6</v>
      </c>
      <c r="AI392" s="13">
        <f t="shared" si="638"/>
        <v>1.6092065154063745E-5</v>
      </c>
      <c r="AJ392" s="13">
        <f t="shared" si="639"/>
        <v>1.716376988997837E-5</v>
      </c>
      <c r="AK392" s="13">
        <f t="shared" si="640"/>
        <v>1.2204565584164472E-5</v>
      </c>
      <c r="AL392" s="13">
        <f t="shared" si="641"/>
        <v>1.1567939722270055E-7</v>
      </c>
      <c r="AM392" s="13">
        <f t="shared" si="642"/>
        <v>3.540607409624124E-2</v>
      </c>
      <c r="AN392" s="13">
        <f t="shared" si="643"/>
        <v>7.3747902308376814E-3</v>
      </c>
      <c r="AO392" s="13">
        <f t="shared" si="644"/>
        <v>7.6805367916564287E-4</v>
      </c>
      <c r="AP392" s="13">
        <f t="shared" si="645"/>
        <v>5.3326393982316217E-5</v>
      </c>
      <c r="AQ392" s="13">
        <f t="shared" si="646"/>
        <v>2.7768608877504519E-6</v>
      </c>
      <c r="AR392" s="13">
        <f t="shared" si="647"/>
        <v>3.142554216033643E-7</v>
      </c>
      <c r="AS392" s="13">
        <f t="shared" si="648"/>
        <v>6.7036861850092338E-7</v>
      </c>
      <c r="AT392" s="13">
        <f t="shared" si="649"/>
        <v>7.1501405191035467E-7</v>
      </c>
      <c r="AU392" s="13">
        <f t="shared" si="650"/>
        <v>5.0842186454820278E-7</v>
      </c>
      <c r="AV392" s="13">
        <f t="shared" si="651"/>
        <v>2.7114095694347242E-7</v>
      </c>
      <c r="AW392" s="13">
        <f t="shared" si="652"/>
        <v>1.4277636168797505E-9</v>
      </c>
      <c r="AX392" s="13">
        <f t="shared" si="653"/>
        <v>1.258801988593623E-2</v>
      </c>
      <c r="AY392" s="13">
        <f t="shared" si="654"/>
        <v>2.6219796588588273E-3</v>
      </c>
      <c r="AZ392" s="13">
        <f t="shared" si="655"/>
        <v>2.7306825830288809E-4</v>
      </c>
      <c r="BA392" s="13">
        <f t="shared" si="656"/>
        <v>1.8959280999921143E-5</v>
      </c>
      <c r="BB392" s="13">
        <f t="shared" si="657"/>
        <v>9.8726506588857067E-7</v>
      </c>
      <c r="BC392" s="13">
        <f t="shared" si="658"/>
        <v>4.1127817466412082E-8</v>
      </c>
      <c r="BD392" s="13">
        <f t="shared" si="659"/>
        <v>1.0909464323967993E-8</v>
      </c>
      <c r="BE392" s="13">
        <f t="shared" si="660"/>
        <v>2.3272032953735489E-8</v>
      </c>
      <c r="BF392" s="13">
        <f t="shared" si="661"/>
        <v>2.4821911585974382E-8</v>
      </c>
      <c r="BG392" s="13">
        <f t="shared" si="662"/>
        <v>1.7650006369069197E-8</v>
      </c>
      <c r="BH392" s="13">
        <f t="shared" si="663"/>
        <v>9.4127336974786716E-9</v>
      </c>
      <c r="BI392" s="13">
        <f t="shared" si="664"/>
        <v>4.015842433458476E-9</v>
      </c>
      <c r="BJ392" s="14">
        <f t="shared" si="665"/>
        <v>0.82231759034366558</v>
      </c>
      <c r="BK392" s="14">
        <f t="shared" si="666"/>
        <v>0.14653201775743668</v>
      </c>
      <c r="BL392" s="14">
        <f t="shared" si="667"/>
        <v>2.7266031428921506E-2</v>
      </c>
      <c r="BM392" s="14">
        <f t="shared" si="668"/>
        <v>0.40857087881980098</v>
      </c>
      <c r="BN392" s="14">
        <f t="shared" si="669"/>
        <v>0.58506764931648869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1.3125</v>
      </c>
      <c r="F393" s="10">
        <f>VLOOKUP(B393,home!$B$2:$E$405,3,FALSE)</f>
        <v>0.76190000000000002</v>
      </c>
      <c r="G393" s="10">
        <f>VLOOKUP(C393,away!$B$2:$E$405,4,FALSE)</f>
        <v>0.60950000000000004</v>
      </c>
      <c r="H393" s="10">
        <f>VLOOKUP(A393,away!$A$2:$E$405,3,FALSE)</f>
        <v>1.2</v>
      </c>
      <c r="I393" s="10">
        <f>VLOOKUP(C393,away!$B$2:$E$405,3,FALSE)</f>
        <v>1.3332999999999999</v>
      </c>
      <c r="J393" s="10">
        <f>VLOOKUP(B393,home!$B$2:$E$405,4,FALSE)</f>
        <v>1.1667000000000001</v>
      </c>
      <c r="K393" s="12">
        <f t="shared" si="614"/>
        <v>0.60949619062500004</v>
      </c>
      <c r="L393" s="12">
        <f t="shared" si="615"/>
        <v>1.866673332</v>
      </c>
      <c r="M393" s="13">
        <f t="shared" si="616"/>
        <v>8.4064617271945571E-2</v>
      </c>
      <c r="N393" s="13">
        <f t="shared" si="617"/>
        <v>5.123706399359941E-2</v>
      </c>
      <c r="O393" s="13">
        <f t="shared" si="618"/>
        <v>0.15692117922632737</v>
      </c>
      <c r="P393" s="13">
        <f t="shared" si="619"/>
        <v>9.5642860966829418E-2</v>
      </c>
      <c r="Q393" s="13">
        <f t="shared" si="620"/>
        <v>1.5614397661454091E-2</v>
      </c>
      <c r="R393" s="13">
        <f t="shared" si="621"/>
        <v>0.1464602902438889</v>
      </c>
      <c r="S393" s="13">
        <f t="shared" si="622"/>
        <v>2.7203944866388604E-2</v>
      </c>
      <c r="T393" s="13">
        <f t="shared" si="623"/>
        <v>2.9146979709879513E-2</v>
      </c>
      <c r="U393" s="13">
        <f t="shared" si="624"/>
        <v>8.9266988981482151E-2</v>
      </c>
      <c r="V393" s="13">
        <f t="shared" si="625"/>
        <v>3.4389724384257863E-3</v>
      </c>
      <c r="W393" s="13">
        <f t="shared" si="626"/>
        <v>3.1723052978533933E-3</v>
      </c>
      <c r="X393" s="13">
        <f t="shared" si="627"/>
        <v>5.9216577004652451E-3</v>
      </c>
      <c r="Y393" s="13">
        <f t="shared" si="628"/>
        <v>5.5269002553454604E-3</v>
      </c>
      <c r="Z393" s="13">
        <f t="shared" si="629"/>
        <v>9.1131172665082361E-2</v>
      </c>
      <c r="AA393" s="13">
        <f t="shared" si="630"/>
        <v>5.5544102586556836E-2</v>
      </c>
      <c r="AB393" s="13">
        <f t="shared" si="631"/>
        <v>1.6926959469095296E-2</v>
      </c>
      <c r="AC393" s="13">
        <f t="shared" si="632"/>
        <v>2.4453894327881696E-4</v>
      </c>
      <c r="AD393" s="13">
        <f t="shared" si="633"/>
        <v>4.8337699863528724E-4</v>
      </c>
      <c r="AE393" s="13">
        <f t="shared" si="634"/>
        <v>9.0230695265469099E-4</v>
      </c>
      <c r="AF393" s="13">
        <f t="shared" si="635"/>
        <v>8.4215616289934955E-4</v>
      </c>
      <c r="AG393" s="13">
        <f t="shared" si="636"/>
        <v>5.2401015022122098E-4</v>
      </c>
      <c r="AH393" s="13">
        <f t="shared" si="637"/>
        <v>4.2528032431949185E-2</v>
      </c>
      <c r="AI393" s="13">
        <f t="shared" si="638"/>
        <v>2.5920673762049488E-2</v>
      </c>
      <c r="AJ393" s="13">
        <f t="shared" si="639"/>
        <v>7.8992759582012743E-3</v>
      </c>
      <c r="AK393" s="13">
        <f t="shared" si="640"/>
        <v>1.6048595350731081E-3</v>
      </c>
      <c r="AL393" s="13">
        <f t="shared" si="641"/>
        <v>1.1128774465162085E-5</v>
      </c>
      <c r="AM393" s="13">
        <f t="shared" si="642"/>
        <v>5.892328786079071E-5</v>
      </c>
      <c r="AN393" s="13">
        <f t="shared" si="643"/>
        <v>1.0999053008349733E-4</v>
      </c>
      <c r="AO393" s="13">
        <f t="shared" si="644"/>
        <v>1.0265819463970415E-4</v>
      </c>
      <c r="AP393" s="13">
        <f t="shared" si="645"/>
        <v>6.3876438081733673E-5</v>
      </c>
      <c r="AQ393" s="13">
        <f t="shared" si="646"/>
        <v>2.9809110877580394E-5</v>
      </c>
      <c r="AR393" s="13">
        <f t="shared" si="647"/>
        <v>1.5877188800630125E-2</v>
      </c>
      <c r="AS393" s="13">
        <f t="shared" si="648"/>
        <v>9.6770860918179748E-3</v>
      </c>
      <c r="AT393" s="13">
        <f t="shared" si="649"/>
        <v>2.9490735546566118E-3</v>
      </c>
      <c r="AU393" s="13">
        <f t="shared" si="650"/>
        <v>5.9914969914537776E-4</v>
      </c>
      <c r="AV393" s="13">
        <f t="shared" si="651"/>
        <v>9.1294864810805633E-5</v>
      </c>
      <c r="AW393" s="13">
        <f t="shared" si="652"/>
        <v>3.5170954844158307E-7</v>
      </c>
      <c r="AX393" s="13">
        <f t="shared" si="653"/>
        <v>5.9855865817087034E-6</v>
      </c>
      <c r="AY393" s="13">
        <f t="shared" si="654"/>
        <v>1.1173134848452674E-5</v>
      </c>
      <c r="AZ393" s="13">
        <f t="shared" si="655"/>
        <v>1.042829642822324E-5</v>
      </c>
      <c r="BA393" s="13">
        <f t="shared" si="656"/>
        <v>6.4887409469183882E-6</v>
      </c>
      <c r="BB393" s="13">
        <f t="shared" si="657"/>
        <v>3.0280899209672482E-6</v>
      </c>
      <c r="BC393" s="13">
        <f t="shared" si="658"/>
        <v>1.1304909404735096E-6</v>
      </c>
      <c r="BD393" s="13">
        <f t="shared" si="659"/>
        <v>4.9395874868775501E-3</v>
      </c>
      <c r="BE393" s="13">
        <f t="shared" si="660"/>
        <v>3.0106597565107843E-3</v>
      </c>
      <c r="BF393" s="13">
        <f t="shared" si="661"/>
        <v>9.1749282643065633E-4</v>
      </c>
      <c r="BG393" s="13">
        <f t="shared" si="662"/>
        <v>1.8640279421174984E-4</v>
      </c>
      <c r="BH393" s="13">
        <f t="shared" si="663"/>
        <v>2.8402948248479328E-5</v>
      </c>
      <c r="BI393" s="13">
        <f t="shared" si="664"/>
        <v>3.4622977519934353E-6</v>
      </c>
      <c r="BJ393" s="14">
        <f t="shared" si="665"/>
        <v>0.11377464678421768</v>
      </c>
      <c r="BK393" s="14">
        <f t="shared" si="666"/>
        <v>0.21061723639618177</v>
      </c>
      <c r="BL393" s="14">
        <f t="shared" si="667"/>
        <v>0.58135216331571571</v>
      </c>
      <c r="BM393" s="14">
        <f t="shared" si="668"/>
        <v>0.44692398837185288</v>
      </c>
      <c r="BN393" s="14">
        <f t="shared" si="669"/>
        <v>0.54994040936404476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1.3125</v>
      </c>
      <c r="F394" s="10">
        <f>VLOOKUP(B394,home!$B$2:$E$405,3,FALSE)</f>
        <v>0.76190000000000002</v>
      </c>
      <c r="G394" s="10">
        <f>VLOOKUP(C394,away!$B$2:$E$405,4,FALSE)</f>
        <v>0.9143</v>
      </c>
      <c r="H394" s="10">
        <f>VLOOKUP(A394,away!$A$2:$E$405,3,FALSE)</f>
        <v>1.2</v>
      </c>
      <c r="I394" s="10">
        <f>VLOOKUP(C394,away!$B$2:$E$405,3,FALSE)</f>
        <v>1.3332999999999999</v>
      </c>
      <c r="J394" s="10">
        <f>VLOOKUP(B394,home!$B$2:$E$405,4,FALSE)</f>
        <v>2</v>
      </c>
      <c r="K394" s="12">
        <f t="shared" si="614"/>
        <v>0.91429428562500004</v>
      </c>
      <c r="L394" s="12">
        <f t="shared" si="615"/>
        <v>3.1999199999999997</v>
      </c>
      <c r="M394" s="13">
        <f t="shared" si="616"/>
        <v>1.6338772976211998E-2</v>
      </c>
      <c r="N394" s="13">
        <f t="shared" si="617"/>
        <v>1.4938446766274802E-2</v>
      </c>
      <c r="O394" s="13">
        <f t="shared" si="618"/>
        <v>5.2282766422040286E-2</v>
      </c>
      <c r="P394" s="13">
        <f t="shared" si="619"/>
        <v>4.7801834576338055E-2</v>
      </c>
      <c r="Q394" s="13">
        <f t="shared" si="620"/>
        <v>6.8290682572591556E-3</v>
      </c>
      <c r="R394" s="13">
        <f t="shared" si="621"/>
        <v>8.3650334964607595E-2</v>
      </c>
      <c r="S394" s="13">
        <f t="shared" si="622"/>
        <v>3.496308125754604E-2</v>
      </c>
      <c r="T394" s="13">
        <f t="shared" si="623"/>
        <v>2.1852472097768715E-2</v>
      </c>
      <c r="U394" s="13">
        <f t="shared" si="624"/>
        <v>7.6481023248757857E-2</v>
      </c>
      <c r="V394" s="13">
        <f t="shared" si="625"/>
        <v>1.1365598662393544E-2</v>
      </c>
      <c r="W394" s="13">
        <f t="shared" si="626"/>
        <v>2.0812593612517085E-3</v>
      </c>
      <c r="X394" s="13">
        <f t="shared" si="627"/>
        <v>6.6598634552565653E-3</v>
      </c>
      <c r="Y394" s="13">
        <f t="shared" si="628"/>
        <v>1.0655515133872296E-2</v>
      </c>
      <c r="Z394" s="13">
        <f t="shared" si="629"/>
        <v>8.9224793286649021E-2</v>
      </c>
      <c r="AA394" s="13">
        <f t="shared" si="630"/>
        <v>8.1577718638055061E-2</v>
      </c>
      <c r="AB394" s="13">
        <f t="shared" si="631"/>
        <v>3.7293020992548893E-2</v>
      </c>
      <c r="AC394" s="13">
        <f t="shared" si="632"/>
        <v>2.0782484244371629E-3</v>
      </c>
      <c r="AD394" s="13">
        <f t="shared" si="633"/>
        <v>4.7572088522399356E-4</v>
      </c>
      <c r="AE394" s="13">
        <f t="shared" si="634"/>
        <v>1.5222687750459612E-3</v>
      </c>
      <c r="AF394" s="13">
        <f t="shared" si="635"/>
        <v>2.4355691493225364E-3</v>
      </c>
      <c r="AG394" s="13">
        <f t="shared" si="636"/>
        <v>2.5978754774333896E-3</v>
      </c>
      <c r="AH394" s="13">
        <f t="shared" si="637"/>
        <v>7.1378050133453469E-2</v>
      </c>
      <c r="AI394" s="13">
        <f t="shared" si="638"/>
        <v>6.5260543356071274E-2</v>
      </c>
      <c r="AJ394" s="13">
        <f t="shared" si="639"/>
        <v>2.9833670933619265E-2</v>
      </c>
      <c r="AK394" s="13">
        <f t="shared" si="640"/>
        <v>9.0922516179415859E-3</v>
      </c>
      <c r="AL394" s="13">
        <f t="shared" si="641"/>
        <v>2.4321064387911604E-4</v>
      </c>
      <c r="AM394" s="13">
        <f t="shared" si="642"/>
        <v>8.6989777382552784E-5</v>
      </c>
      <c r="AN394" s="13">
        <f t="shared" si="643"/>
        <v>2.7836032844197827E-4</v>
      </c>
      <c r="AO394" s="13">
        <f t="shared" si="644"/>
        <v>4.4536539109402764E-4</v>
      </c>
      <c r="AP394" s="13">
        <f t="shared" si="645"/>
        <v>4.7504454075653351E-4</v>
      </c>
      <c r="AQ394" s="13">
        <f t="shared" si="646"/>
        <v>3.8002613171441162E-4</v>
      </c>
      <c r="AR394" s="13">
        <f t="shared" si="647"/>
        <v>4.5680810036608094E-2</v>
      </c>
      <c r="AS394" s="13">
        <f t="shared" si="648"/>
        <v>4.1765703579191925E-2</v>
      </c>
      <c r="AT394" s="13">
        <f t="shared" si="649"/>
        <v>1.9093072058781392E-2</v>
      </c>
      <c r="AU394" s="13">
        <f t="shared" si="650"/>
        <v>5.8188955594567285E-3</v>
      </c>
      <c r="AV394" s="13">
        <f t="shared" si="651"/>
        <v>1.3300457396649935E-3</v>
      </c>
      <c r="AW394" s="13">
        <f t="shared" si="652"/>
        <v>1.9765381577715986E-5</v>
      </c>
      <c r="AX394" s="13">
        <f t="shared" si="653"/>
        <v>1.3255709394776475E-5</v>
      </c>
      <c r="AY394" s="13">
        <f t="shared" si="654"/>
        <v>4.241720960653313E-5</v>
      </c>
      <c r="AZ394" s="13">
        <f t="shared" si="655"/>
        <v>6.7865838682068755E-5</v>
      </c>
      <c r="BA394" s="13">
        <f t="shared" si="656"/>
        <v>7.2388418171841811E-5</v>
      </c>
      <c r="BB394" s="13">
        <f t="shared" si="657"/>
        <v>5.7909286769110002E-5</v>
      </c>
      <c r="BC394" s="13">
        <f t="shared" si="658"/>
        <v>3.7061016983642103E-5</v>
      </c>
      <c r="BD394" s="13">
        <f t="shared" si="659"/>
        <v>2.4362489608723805E-2</v>
      </c>
      <c r="BE394" s="13">
        <f t="shared" si="660"/>
        <v>2.2274485032854615E-2</v>
      </c>
      <c r="BF394" s="13">
        <f t="shared" si="661"/>
        <v>1.0182717190389283E-2</v>
      </c>
      <c r="BG394" s="13">
        <f t="shared" si="662"/>
        <v>3.1033333797694596E-3</v>
      </c>
      <c r="BH394" s="13">
        <f t="shared" si="663"/>
        <v>7.0933999387813368E-4</v>
      </c>
      <c r="BI394" s="13">
        <f t="shared" si="664"/>
        <v>1.2970910059361004E-4</v>
      </c>
      <c r="BJ394" s="14">
        <f t="shared" si="665"/>
        <v>7.2004743007706581E-2</v>
      </c>
      <c r="BK394" s="14">
        <f t="shared" si="666"/>
        <v>0.11283316375041244</v>
      </c>
      <c r="BL394" s="14">
        <f t="shared" si="667"/>
        <v>0.68129998158700722</v>
      </c>
      <c r="BM394" s="14">
        <f t="shared" si="668"/>
        <v>0.73349880584101446</v>
      </c>
      <c r="BN394" s="14">
        <f t="shared" si="669"/>
        <v>0.22184122396273187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1.4943</v>
      </c>
      <c r="F395" s="10">
        <f>VLOOKUP(B395,home!$B$2:$E$405,3,FALSE)</f>
        <v>1.5615000000000001</v>
      </c>
      <c r="G395" s="10">
        <f>VLOOKUP(C395,away!$B$2:$E$405,4,FALSE)</f>
        <v>1.0342</v>
      </c>
      <c r="H395" s="10">
        <f>VLOOKUP(A395,away!$A$2:$E$405,3,FALSE)</f>
        <v>1.0455000000000001</v>
      </c>
      <c r="I395" s="10">
        <f>VLOOKUP(C395,away!$B$2:$E$405,3,FALSE)</f>
        <v>0.86950000000000005</v>
      </c>
      <c r="J395" s="10">
        <f>VLOOKUP(B395,home!$B$2:$E$405,4,FALSE)</f>
        <v>1.1158999999999999</v>
      </c>
      <c r="K395" s="12">
        <f t="shared" si="614"/>
        <v>2.41315000119</v>
      </c>
      <c r="L395" s="12">
        <f t="shared" si="615"/>
        <v>1.014422564775</v>
      </c>
      <c r="M395" s="13">
        <f t="shared" si="616"/>
        <v>3.2465653431471141E-2</v>
      </c>
      <c r="N395" s="13">
        <f t="shared" si="617"/>
        <v>7.834449161678872E-2</v>
      </c>
      <c r="O395" s="13">
        <f t="shared" si="618"/>
        <v>3.2933891421049237E-2</v>
      </c>
      <c r="P395" s="13">
        <f t="shared" si="619"/>
        <v>7.9474420121896303E-2</v>
      </c>
      <c r="Q395" s="13">
        <f t="shared" si="620"/>
        <v>9.452850501914184E-2</v>
      </c>
      <c r="R395" s="13">
        <f t="shared" si="621"/>
        <v>1.6704441301681066E-2</v>
      </c>
      <c r="S395" s="13">
        <f t="shared" si="622"/>
        <v>4.8637427451167323E-2</v>
      </c>
      <c r="T395" s="13">
        <f t="shared" si="623"/>
        <v>9.5891848505864338E-2</v>
      </c>
      <c r="U395" s="13">
        <f t="shared" si="624"/>
        <v>4.0310322547029952E-2</v>
      </c>
      <c r="V395" s="13">
        <f t="shared" si="625"/>
        <v>1.3229130666972977E-2</v>
      </c>
      <c r="W395" s="13">
        <f t="shared" si="626"/>
        <v>7.6037153999810328E-2</v>
      </c>
      <c r="X395" s="13">
        <f t="shared" si="627"/>
        <v>7.7133804778679246E-2</v>
      </c>
      <c r="Y395" s="13">
        <f t="shared" si="628"/>
        <v>3.9123136037220979E-2</v>
      </c>
      <c r="Z395" s="13">
        <f t="shared" si="629"/>
        <v>5.6484540627949158E-3</v>
      </c>
      <c r="AA395" s="13">
        <f t="shared" si="630"/>
        <v>1.3630566928355212E-2</v>
      </c>
      <c r="AB395" s="13">
        <f t="shared" si="631"/>
        <v>1.6446301299690384E-2</v>
      </c>
      <c r="AC395" s="13">
        <f t="shared" si="632"/>
        <v>2.0240188040064632E-3</v>
      </c>
      <c r="AD395" s="13">
        <f t="shared" si="633"/>
        <v>4.5872264566281636E-2</v>
      </c>
      <c r="AE395" s="13">
        <f t="shared" si="634"/>
        <v>4.6533860273364772E-2</v>
      </c>
      <c r="AF395" s="13">
        <f t="shared" si="635"/>
        <v>2.3602498943694088E-2</v>
      </c>
      <c r="AG395" s="13">
        <f t="shared" si="636"/>
        <v>7.9809691711871279E-3</v>
      </c>
      <c r="AH395" s="13">
        <f t="shared" si="637"/>
        <v>1.4324798143485469E-3</v>
      </c>
      <c r="AI395" s="13">
        <f t="shared" si="638"/>
        <v>3.4567886656998469E-3</v>
      </c>
      <c r="AJ395" s="13">
        <f t="shared" si="639"/>
        <v>4.1708747863735832E-3</v>
      </c>
      <c r="AK395" s="13">
        <f t="shared" si="640"/>
        <v>3.3549821652335836E-3</v>
      </c>
      <c r="AL395" s="13">
        <f t="shared" si="641"/>
        <v>1.9818818198594774E-4</v>
      </c>
      <c r="AM395" s="13">
        <f t="shared" si="642"/>
        <v>2.2139331058542103E-2</v>
      </c>
      <c r="AN395" s="13">
        <f t="shared" si="643"/>
        <v>2.2458636994809097E-2</v>
      </c>
      <c r="AO395" s="13">
        <f t="shared" si="644"/>
        <v>1.139127407081247E-2</v>
      </c>
      <c r="AP395" s="13">
        <f t="shared" si="645"/>
        <v>3.8518551529895138E-3</v>
      </c>
      <c r="AQ395" s="13">
        <f t="shared" si="646"/>
        <v>9.768521958593557E-4</v>
      </c>
      <c r="AR395" s="13">
        <f t="shared" si="647"/>
        <v>2.9062796945197389E-4</v>
      </c>
      <c r="AS395" s="13">
        <f t="shared" si="648"/>
        <v>7.0132888482887811E-4</v>
      </c>
      <c r="AT395" s="13">
        <f t="shared" si="649"/>
        <v>8.4620589962969457E-4</v>
      </c>
      <c r="AU395" s="13">
        <f t="shared" si="650"/>
        <v>6.8067392256612725E-4</v>
      </c>
      <c r="AV395" s="13">
        <f t="shared" si="651"/>
        <v>4.1064206926261308E-4</v>
      </c>
      <c r="AW395" s="13">
        <f t="shared" si="652"/>
        <v>1.3476542107280984E-5</v>
      </c>
      <c r="AX395" s="13">
        <f t="shared" si="653"/>
        <v>8.9042544617111124E-3</v>
      </c>
      <c r="AY395" s="13">
        <f t="shared" si="654"/>
        <v>9.0326766484582228E-3</v>
      </c>
      <c r="AZ395" s="13">
        <f t="shared" si="655"/>
        <v>4.581475506256121E-3</v>
      </c>
      <c r="BA395" s="13">
        <f t="shared" si="656"/>
        <v>1.549184044503392E-3</v>
      </c>
      <c r="BB395" s="13">
        <f t="shared" si="657"/>
        <v>3.9288181293340964E-4</v>
      </c>
      <c r="BC395" s="13">
        <f t="shared" si="658"/>
        <v>7.9709635265872274E-5</v>
      </c>
      <c r="BD395" s="13">
        <f t="shared" si="659"/>
        <v>4.9136595027803598E-5</v>
      </c>
      <c r="BE395" s="13">
        <f t="shared" si="660"/>
        <v>1.1857397434981679E-4</v>
      </c>
      <c r="BF395" s="13">
        <f t="shared" si="661"/>
        <v>1.4306839317168176E-4</v>
      </c>
      <c r="BG395" s="13">
        <f t="shared" si="662"/>
        <v>1.1508183105083171E-4</v>
      </c>
      <c r="BH395" s="13">
        <f t="shared" si="663"/>
        <v>6.9427430184315495E-5</v>
      </c>
      <c r="BI395" s="13">
        <f t="shared" si="664"/>
        <v>3.3507760646379911E-5</v>
      </c>
      <c r="BJ395" s="14">
        <f t="shared" si="665"/>
        <v>0.67040666449417363</v>
      </c>
      <c r="BK395" s="14">
        <f t="shared" si="666"/>
        <v>0.18506151530595838</v>
      </c>
      <c r="BL395" s="14">
        <f t="shared" si="667"/>
        <v>0.13589892365963152</v>
      </c>
      <c r="BM395" s="14">
        <f t="shared" si="668"/>
        <v>0.65354495450417915</v>
      </c>
      <c r="BN395" s="14">
        <f t="shared" si="669"/>
        <v>0.33445140291202835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1.4943</v>
      </c>
      <c r="F396" s="10">
        <f>VLOOKUP(B396,home!$B$2:$E$405,3,FALSE)</f>
        <v>0.83650000000000002</v>
      </c>
      <c r="G396" s="10">
        <f>VLOOKUP(C396,away!$B$2:$E$405,4,FALSE)</f>
        <v>0.73</v>
      </c>
      <c r="H396" s="10">
        <f>VLOOKUP(A396,away!$A$2:$E$405,3,FALSE)</f>
        <v>1.0455000000000001</v>
      </c>
      <c r="I396" s="10">
        <f>VLOOKUP(C396,away!$B$2:$E$405,3,FALSE)</f>
        <v>0.60870000000000002</v>
      </c>
      <c r="J396" s="10">
        <f>VLOOKUP(B396,home!$B$2:$E$405,4,FALSE)</f>
        <v>0.95650000000000002</v>
      </c>
      <c r="K396" s="12">
        <f t="shared" si="614"/>
        <v>0.91248682349999999</v>
      </c>
      <c r="L396" s="12">
        <f t="shared" si="615"/>
        <v>0.60871263052500013</v>
      </c>
      <c r="M396" s="13">
        <f t="shared" si="616"/>
        <v>0.21844970936550806</v>
      </c>
      <c r="N396" s="13">
        <f t="shared" si="617"/>
        <v>0.19933248139343065</v>
      </c>
      <c r="O396" s="13">
        <f t="shared" si="618"/>
        <v>0.13297309722530015</v>
      </c>
      <c r="P396" s="13">
        <f t="shared" si="619"/>
        <v>0.12133619909807081</v>
      </c>
      <c r="Q396" s="13">
        <f t="shared" si="620"/>
        <v>9.094413138353219E-2</v>
      </c>
      <c r="R396" s="13">
        <f t="shared" si="621"/>
        <v>4.0471201900534527E-2</v>
      </c>
      <c r="S396" s="13">
        <f t="shared" si="622"/>
        <v>1.6848812999486727E-2</v>
      </c>
      <c r="T396" s="13">
        <f t="shared" si="623"/>
        <v>5.5358841445281096E-2</v>
      </c>
      <c r="U396" s="13">
        <f t="shared" si="624"/>
        <v>3.6929438465445913E-2</v>
      </c>
      <c r="V396" s="13">
        <f t="shared" si="625"/>
        <v>1.0398380756273659E-3</v>
      </c>
      <c r="W396" s="13">
        <f t="shared" si="626"/>
        <v>2.766177385404198E-2</v>
      </c>
      <c r="X396" s="13">
        <f t="shared" si="627"/>
        <v>1.6838071127681566E-2</v>
      </c>
      <c r="Y396" s="13">
        <f t="shared" si="628"/>
        <v>5.1247732845490501E-3</v>
      </c>
      <c r="Z396" s="13">
        <f t="shared" si="629"/>
        <v>8.2117772564609202E-3</v>
      </c>
      <c r="AA396" s="13">
        <f t="shared" si="630"/>
        <v>7.4931385440375692E-3</v>
      </c>
      <c r="AB396" s="13">
        <f t="shared" si="631"/>
        <v>3.418695094047128E-3</v>
      </c>
      <c r="AC396" s="13">
        <f t="shared" si="632"/>
        <v>3.6098125324971923E-5</v>
      </c>
      <c r="AD396" s="13">
        <f t="shared" si="633"/>
        <v>6.3102510391125294E-3</v>
      </c>
      <c r="AE396" s="13">
        <f t="shared" si="634"/>
        <v>3.8411295092913031E-3</v>
      </c>
      <c r="AF396" s="13">
        <f t="shared" si="635"/>
        <v>1.169072023893956E-3</v>
      </c>
      <c r="AG396" s="13">
        <f t="shared" si="636"/>
        <v>2.3720963564589193E-4</v>
      </c>
      <c r="AH396" s="13">
        <f t="shared" si="637"/>
        <v>1.2496531337664234E-3</v>
      </c>
      <c r="AI396" s="13">
        <f t="shared" si="638"/>
        <v>1.1402920185073443E-3</v>
      </c>
      <c r="AJ396" s="13">
        <f t="shared" si="639"/>
        <v>5.2025072091508489E-4</v>
      </c>
      <c r="AK396" s="13">
        <f t="shared" si="640"/>
        <v>1.5824064258379694E-4</v>
      </c>
      <c r="AL396" s="13">
        <f t="shared" si="641"/>
        <v>8.0201696476864008E-7</v>
      </c>
      <c r="AM396" s="13">
        <f t="shared" si="642"/>
        <v>1.1516041852334736E-3</v>
      </c>
      <c r="AN396" s="13">
        <f t="shared" si="643"/>
        <v>7.0099601291706722E-4</v>
      </c>
      <c r="AO396" s="13">
        <f t="shared" si="644"/>
        <v>2.1335256350514246E-4</v>
      </c>
      <c r="AP396" s="13">
        <f t="shared" si="645"/>
        <v>4.3290133386822469E-5</v>
      </c>
      <c r="AQ396" s="13">
        <f t="shared" si="646"/>
        <v>6.5878127424177089E-6</v>
      </c>
      <c r="AR396" s="13">
        <f t="shared" si="647"/>
        <v>1.5213592925975396E-4</v>
      </c>
      <c r="AS396" s="13">
        <f t="shared" si="648"/>
        <v>1.3882203083045359E-4</v>
      </c>
      <c r="AT396" s="13">
        <f t="shared" si="649"/>
        <v>6.3336636972149835E-5</v>
      </c>
      <c r="AU396" s="13">
        <f t="shared" si="650"/>
        <v>1.9264615560629887E-5</v>
      </c>
      <c r="AV396" s="13">
        <f t="shared" si="651"/>
        <v>4.3946769647169587E-6</v>
      </c>
      <c r="AW396" s="13">
        <f t="shared" si="652"/>
        <v>1.2374280866119892E-8</v>
      </c>
      <c r="AX396" s="13">
        <f t="shared" si="653"/>
        <v>1.7513727415216626E-4</v>
      </c>
      <c r="AY396" s="13">
        <f t="shared" si="654"/>
        <v>1.0660827085214324E-4</v>
      </c>
      <c r="AZ396" s="13">
        <f t="shared" si="655"/>
        <v>3.2446900493064901E-5</v>
      </c>
      <c r="BA396" s="13">
        <f t="shared" si="656"/>
        <v>6.5836127171721538E-6</v>
      </c>
      <c r="BB396" s="13">
        <f t="shared" si="657"/>
        <v>1.0018820538569262E-6</v>
      </c>
      <c r="BC396" s="13">
        <f t="shared" si="658"/>
        <v>1.2197165209580793E-7</v>
      </c>
      <c r="BD396" s="13">
        <f t="shared" si="659"/>
        <v>1.543451028284502E-5</v>
      </c>
      <c r="BE396" s="13">
        <f t="shared" si="660"/>
        <v>1.4083787260271339E-5</v>
      </c>
      <c r="BF396" s="13">
        <f t="shared" si="661"/>
        <v>6.4256351499873807E-6</v>
      </c>
      <c r="BG396" s="13">
        <f t="shared" si="662"/>
        <v>1.9544358023273104E-6</v>
      </c>
      <c r="BH396" s="13">
        <f t="shared" si="663"/>
        <v>4.4584922925008028E-7</v>
      </c>
      <c r="BI396" s="13">
        <f t="shared" si="664"/>
        <v>8.1366309391665836E-8</v>
      </c>
      <c r="BJ396" s="14">
        <f t="shared" si="665"/>
        <v>0.40925546531616563</v>
      </c>
      <c r="BK396" s="14">
        <f t="shared" si="666"/>
        <v>0.3578180679518348</v>
      </c>
      <c r="BL396" s="14">
        <f t="shared" si="667"/>
        <v>0.22477038721875975</v>
      </c>
      <c r="BM396" s="14">
        <f t="shared" si="668"/>
        <v>0.19644228148027348</v>
      </c>
      <c r="BN396" s="14">
        <f t="shared" si="669"/>
        <v>0.80350682036637644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1.6236999999999999</v>
      </c>
      <c r="F397" s="10">
        <f>VLOOKUP(B397,home!$B$2:$E$405,3,FALSE)</f>
        <v>0.83579999999999999</v>
      </c>
      <c r="G397" s="10">
        <f>VLOOKUP(C397,away!$B$2:$E$405,4,FALSE)</f>
        <v>1.0558000000000001</v>
      </c>
      <c r="H397" s="10">
        <f>VLOOKUP(A397,away!$A$2:$E$405,3,FALSE)</f>
        <v>1.1289</v>
      </c>
      <c r="I397" s="10">
        <f>VLOOKUP(C397,away!$B$2:$E$405,3,FALSE)</f>
        <v>0.94910000000000005</v>
      </c>
      <c r="J397" s="10">
        <f>VLOOKUP(B397,home!$B$2:$E$405,4,FALSE)</f>
        <v>1.3919999999999999</v>
      </c>
      <c r="K397" s="12">
        <f t="shared" si="614"/>
        <v>1.432813996068</v>
      </c>
      <c r="L397" s="12">
        <f t="shared" si="615"/>
        <v>1.49144307408</v>
      </c>
      <c r="M397" s="13">
        <f t="shared" si="616"/>
        <v>5.3704575827991631E-2</v>
      </c>
      <c r="N397" s="13">
        <f t="shared" si="617"/>
        <v>7.6948667899241596E-2</v>
      </c>
      <c r="O397" s="13">
        <f t="shared" si="618"/>
        <v>8.0097317665062298E-2</v>
      </c>
      <c r="P397" s="13">
        <f t="shared" si="619"/>
        <v>0.11476455779800591</v>
      </c>
      <c r="Q397" s="13">
        <f t="shared" si="620"/>
        <v>5.5126564172410908E-2</v>
      </c>
      <c r="R397" s="13">
        <f t="shared" si="621"/>
        <v>5.9730294841971412E-2</v>
      </c>
      <c r="S397" s="13">
        <f t="shared" si="622"/>
        <v>6.1311832015750564E-2</v>
      </c>
      <c r="T397" s="13">
        <f t="shared" si="623"/>
        <v>8.2218132332768923E-2</v>
      </c>
      <c r="U397" s="13">
        <f t="shared" si="624"/>
        <v>8.5582402438844893E-2</v>
      </c>
      <c r="V397" s="13">
        <f t="shared" si="625"/>
        <v>1.4557884874155344E-2</v>
      </c>
      <c r="W397" s="13">
        <f t="shared" si="626"/>
        <v>2.6328704233790367E-2</v>
      </c>
      <c r="X397" s="13">
        <f t="shared" si="627"/>
        <v>3.9267763578987418E-2</v>
      </c>
      <c r="Y397" s="13">
        <f t="shared" si="628"/>
        <v>2.9282817012245832E-2</v>
      </c>
      <c r="Z397" s="13">
        <f t="shared" si="629"/>
        <v>2.9694778184938195E-2</v>
      </c>
      <c r="AA397" s="13">
        <f t="shared" si="630"/>
        <v>4.2547093793514158E-2</v>
      </c>
      <c r="AB397" s="13">
        <f t="shared" si="631"/>
        <v>3.048103573968252E-2</v>
      </c>
      <c r="AC397" s="13">
        <f t="shared" si="632"/>
        <v>1.9443515686259124E-3</v>
      </c>
      <c r="AD397" s="13">
        <f t="shared" si="633"/>
        <v>9.4310339811274121E-3</v>
      </c>
      <c r="AE397" s="13">
        <f t="shared" si="634"/>
        <v>1.4065850312565608E-2</v>
      </c>
      <c r="AF397" s="13">
        <f t="shared" si="635"/>
        <v>1.0489207514860993E-2</v>
      </c>
      <c r="AG397" s="13">
        <f t="shared" si="636"/>
        <v>5.2146853002091034E-3</v>
      </c>
      <c r="AH397" s="13">
        <f t="shared" si="637"/>
        <v>1.1072017815066981E-2</v>
      </c>
      <c r="AI397" s="13">
        <f t="shared" si="638"/>
        <v>1.5864142090142204E-2</v>
      </c>
      <c r="AJ397" s="13">
        <f t="shared" si="639"/>
        <v>1.1365182411183606E-2</v>
      </c>
      <c r="AK397" s="13">
        <f t="shared" si="640"/>
        <v>5.428064142203242E-3</v>
      </c>
      <c r="AL397" s="13">
        <f t="shared" si="641"/>
        <v>1.6620010085688589E-4</v>
      </c>
      <c r="AM397" s="13">
        <f t="shared" si="642"/>
        <v>2.7025834971104537E-3</v>
      </c>
      <c r="AN397" s="13">
        <f t="shared" si="643"/>
        <v>4.0307494388882922E-3</v>
      </c>
      <c r="AO397" s="13">
        <f t="shared" si="644"/>
        <v>3.0058166669908954E-3</v>
      </c>
      <c r="AP397" s="13">
        <f t="shared" si="645"/>
        <v>1.4943348166459331E-3</v>
      </c>
      <c r="AQ397" s="13">
        <f t="shared" si="646"/>
        <v>5.5717882816079566E-4</v>
      </c>
      <c r="AR397" s="13">
        <f t="shared" si="647"/>
        <v>3.3026568572744057E-3</v>
      </c>
      <c r="AS397" s="13">
        <f t="shared" si="648"/>
        <v>4.7320929693127232E-3</v>
      </c>
      <c r="AT397" s="13">
        <f t="shared" si="649"/>
        <v>3.3901045185631262E-3</v>
      </c>
      <c r="AU397" s="13">
        <f t="shared" si="650"/>
        <v>1.6191297341102051E-3</v>
      </c>
      <c r="AV397" s="13">
        <f t="shared" si="651"/>
        <v>5.7997793612074035E-4</v>
      </c>
      <c r="AW397" s="13">
        <f t="shared" si="652"/>
        <v>9.8656403454311764E-6</v>
      </c>
      <c r="AX397" s="13">
        <f t="shared" si="653"/>
        <v>6.4538324336704269E-4</v>
      </c>
      <c r="AY397" s="13">
        <f t="shared" si="654"/>
        <v>9.6255236844706288E-4</v>
      </c>
      <c r="AZ397" s="13">
        <f t="shared" si="655"/>
        <v>7.177960316798362E-4</v>
      </c>
      <c r="BA397" s="13">
        <f t="shared" si="656"/>
        <v>3.5685064001699993E-4</v>
      </c>
      <c r="BB397" s="13">
        <f t="shared" si="657"/>
        <v>1.3305560388359239E-4</v>
      </c>
      <c r="BC397" s="13">
        <f t="shared" si="658"/>
        <v>3.9688971775943179E-5</v>
      </c>
      <c r="BD397" s="13">
        <f t="shared" si="659"/>
        <v>8.2095411597412195E-4</v>
      </c>
      <c r="BE397" s="13">
        <f t="shared" si="660"/>
        <v>1.1762745474973538E-3</v>
      </c>
      <c r="BF397" s="13">
        <f t="shared" si="661"/>
        <v>8.4269131743638123E-4</v>
      </c>
      <c r="BG397" s="13">
        <f t="shared" si="662"/>
        <v>4.0247330466260957E-4</v>
      </c>
      <c r="BH397" s="13">
        <f t="shared" si="663"/>
        <v>1.4416734599108182E-4</v>
      </c>
      <c r="BI397" s="13">
        <f t="shared" si="664"/>
        <v>4.131299822239999E-5</v>
      </c>
      <c r="BJ397" s="14">
        <f t="shared" si="665"/>
        <v>0.36301941644517505</v>
      </c>
      <c r="BK397" s="14">
        <f t="shared" si="666"/>
        <v>0.2474119545538333</v>
      </c>
      <c r="BL397" s="14">
        <f t="shared" si="667"/>
        <v>0.35921938658283653</v>
      </c>
      <c r="BM397" s="14">
        <f t="shared" si="668"/>
        <v>0.55802087083399776</v>
      </c>
      <c r="BN397" s="14">
        <f t="shared" si="669"/>
        <v>0.44037197820468377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1.6236999999999999</v>
      </c>
      <c r="F398" s="10">
        <f>VLOOKUP(B398,home!$B$2:$E$405,3,FALSE)</f>
        <v>0.79179999999999995</v>
      </c>
      <c r="G398" s="10">
        <f>VLOOKUP(C398,away!$B$2:$E$405,4,FALSE)</f>
        <v>1.2757000000000001</v>
      </c>
      <c r="H398" s="10">
        <f>VLOOKUP(A398,away!$A$2:$E$405,3,FALSE)</f>
        <v>1.1289</v>
      </c>
      <c r="I398" s="10">
        <f>VLOOKUP(C398,away!$B$2:$E$405,3,FALSE)</f>
        <v>1.0755999999999999</v>
      </c>
      <c r="J398" s="10">
        <f>VLOOKUP(B398,home!$B$2:$E$405,4,FALSE)</f>
        <v>0.63270000000000004</v>
      </c>
      <c r="K398" s="12">
        <f t="shared" si="614"/>
        <v>1.640098168462</v>
      </c>
      <c r="L398" s="12">
        <f t="shared" si="615"/>
        <v>0.76825271026800002</v>
      </c>
      <c r="M398" s="13">
        <f t="shared" si="616"/>
        <v>8.9963533082942762E-2</v>
      </c>
      <c r="N398" s="13">
        <f t="shared" si="617"/>
        <v>0.14754902583770496</v>
      </c>
      <c r="O398" s="13">
        <f t="shared" si="618"/>
        <v>6.9114728116255658E-2</v>
      </c>
      <c r="P398" s="13">
        <f t="shared" si="619"/>
        <v>0.11335493899721999</v>
      </c>
      <c r="Q398" s="13">
        <f t="shared" si="620"/>
        <v>0.12099744351738614</v>
      </c>
      <c r="R398" s="13">
        <f t="shared" si="621"/>
        <v>2.6548788597374674E-2</v>
      </c>
      <c r="S398" s="13">
        <f t="shared" si="622"/>
        <v>3.5707085289816518E-2</v>
      </c>
      <c r="T398" s="13">
        <f t="shared" si="623"/>
        <v>9.2956613917731148E-2</v>
      </c>
      <c r="U398" s="13">
        <f t="shared" si="624"/>
        <v>4.3542619553439028E-2</v>
      </c>
      <c r="V398" s="13">
        <f t="shared" si="625"/>
        <v>4.999031071677533E-3</v>
      </c>
      <c r="W398" s="13">
        <f t="shared" si="626"/>
        <v>6.6149228500483104E-2</v>
      </c>
      <c r="X398" s="13">
        <f t="shared" si="627"/>
        <v>5.0819324077633378E-2</v>
      </c>
      <c r="Y398" s="13">
        <f t="shared" si="628"/>
        <v>1.9521041728314831E-2</v>
      </c>
      <c r="Z398" s="13">
        <f t="shared" si="629"/>
        <v>6.7987262647550908E-3</v>
      </c>
      <c r="AA398" s="13">
        <f t="shared" si="630"/>
        <v>1.1150578494699317E-2</v>
      </c>
      <c r="AB398" s="13">
        <f t="shared" si="631"/>
        <v>9.1440216832240611E-3</v>
      </c>
      <c r="AC398" s="13">
        <f t="shared" si="632"/>
        <v>3.9367677849310589E-4</v>
      </c>
      <c r="AD398" s="13">
        <f t="shared" si="633"/>
        <v>2.7122807127204163E-2</v>
      </c>
      <c r="AE398" s="13">
        <f t="shared" si="634"/>
        <v>2.0837170085550825E-2</v>
      </c>
      <c r="AF398" s="13">
        <f t="shared" si="635"/>
        <v>8.0041061962698567E-3</v>
      </c>
      <c r="AG398" s="13">
        <f t="shared" si="636"/>
        <v>2.0497254261857369E-3</v>
      </c>
      <c r="AH398" s="13">
        <f t="shared" si="637"/>
        <v>1.3057849698170836E-3</v>
      </c>
      <c r="AI398" s="13">
        <f t="shared" si="638"/>
        <v>2.1416155374022064E-3</v>
      </c>
      <c r="AJ398" s="13">
        <f t="shared" si="639"/>
        <v>1.7562298602215606E-3</v>
      </c>
      <c r="AK398" s="13">
        <f t="shared" si="640"/>
        <v>9.6012979238255204E-4</v>
      </c>
      <c r="AL398" s="13">
        <f t="shared" si="641"/>
        <v>1.9841464949832699E-5</v>
      </c>
      <c r="AM398" s="13">
        <f t="shared" si="642"/>
        <v>8.8968132585751179E-3</v>
      </c>
      <c r="AN398" s="13">
        <f t="shared" si="643"/>
        <v>6.8350008986486112E-3</v>
      </c>
      <c r="AO398" s="13">
        <f t="shared" si="644"/>
        <v>2.6255039825355052E-3</v>
      </c>
      <c r="AP398" s="13">
        <f t="shared" si="645"/>
        <v>6.7235018346744344E-4</v>
      </c>
      <c r="AQ398" s="13">
        <f t="shared" si="646"/>
        <v>1.2913371267451261E-4</v>
      </c>
      <c r="AR398" s="13">
        <f t="shared" si="647"/>
        <v>2.0063456841783861E-4</v>
      </c>
      <c r="AS398" s="13">
        <f t="shared" si="648"/>
        <v>3.2906038819226089E-4</v>
      </c>
      <c r="AT398" s="13">
        <f t="shared" si="649"/>
        <v>2.6984566999376099E-4</v>
      </c>
      <c r="AU398" s="13">
        <f t="shared" si="650"/>
        <v>1.4752446304138958E-4</v>
      </c>
      <c r="AV398" s="13">
        <f t="shared" si="651"/>
        <v>6.0488650409380746E-5</v>
      </c>
      <c r="AW398" s="13">
        <f t="shared" si="652"/>
        <v>6.9445670926900206E-7</v>
      </c>
      <c r="AX398" s="13">
        <f t="shared" si="653"/>
        <v>2.4319411884229148E-3</v>
      </c>
      <c r="AY398" s="13">
        <f t="shared" si="654"/>
        <v>1.8683454092182851E-3</v>
      </c>
      <c r="AZ398" s="13">
        <f t="shared" si="655"/>
        <v>7.1768071217436142E-4</v>
      </c>
      <c r="BA398" s="13">
        <f t="shared" si="656"/>
        <v>1.8378671741167392E-4</v>
      </c>
      <c r="BB398" s="13">
        <f t="shared" si="657"/>
        <v>3.5298660940694373E-5</v>
      </c>
      <c r="BC398" s="13">
        <f t="shared" si="658"/>
        <v>5.4236583873039292E-6</v>
      </c>
      <c r="BD398" s="13">
        <f t="shared" si="659"/>
        <v>2.5689675160075828E-5</v>
      </c>
      <c r="BE398" s="13">
        <f t="shared" si="660"/>
        <v>4.2133589178424091E-5</v>
      </c>
      <c r="BF398" s="13">
        <f t="shared" si="661"/>
        <v>3.4551611221131856E-5</v>
      </c>
      <c r="BG398" s="13">
        <f t="shared" si="662"/>
        <v>1.8889344760396485E-5</v>
      </c>
      <c r="BH398" s="13">
        <f t="shared" si="663"/>
        <v>7.7450949362433856E-6</v>
      </c>
      <c r="BI398" s="13">
        <f t="shared" si="664"/>
        <v>2.5405432038994158E-6</v>
      </c>
      <c r="BJ398" s="14">
        <f t="shared" si="665"/>
        <v>0.58040776479692069</v>
      </c>
      <c r="BK398" s="14">
        <f t="shared" si="666"/>
        <v>0.24630645209431803</v>
      </c>
      <c r="BL398" s="14">
        <f t="shared" si="667"/>
        <v>0.16680360020333096</v>
      </c>
      <c r="BM398" s="14">
        <f t="shared" si="668"/>
        <v>0.43092043425793142</v>
      </c>
      <c r="BN398" s="14">
        <f t="shared" si="669"/>
        <v>0.56752845814888409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1.2513000000000001</v>
      </c>
      <c r="F399" s="10">
        <f>VLOOKUP(B399,home!$B$2:$E$405,3,FALSE)</f>
        <v>1.0275000000000001</v>
      </c>
      <c r="G399" s="10">
        <f>VLOOKUP(C399,away!$B$2:$E$405,4,FALSE)</f>
        <v>0.9133</v>
      </c>
      <c r="H399" s="10">
        <f>VLOOKUP(A399,away!$A$2:$E$405,3,FALSE)</f>
        <v>0.94869999999999999</v>
      </c>
      <c r="I399" s="10">
        <f>VLOOKUP(C399,away!$B$2:$E$405,3,FALSE)</f>
        <v>1.3552</v>
      </c>
      <c r="J399" s="10">
        <f>VLOOKUP(B399,home!$B$2:$E$405,4,FALSE)</f>
        <v>1.0541</v>
      </c>
      <c r="K399" s="12">
        <f t="shared" si="614"/>
        <v>1.1742396279750003</v>
      </c>
      <c r="L399" s="12">
        <f t="shared" si="615"/>
        <v>1.3552334327840001</v>
      </c>
      <c r="M399" s="13">
        <f t="shared" si="616"/>
        <v>7.9701006810788511E-2</v>
      </c>
      <c r="N399" s="13">
        <f t="shared" si="617"/>
        <v>9.3588080586733263E-2</v>
      </c>
      <c r="O399" s="13">
        <f t="shared" si="618"/>
        <v>0.10801346905652588</v>
      </c>
      <c r="P399" s="13">
        <f t="shared" si="619"/>
        <v>0.12683369572122416</v>
      </c>
      <c r="Q399" s="13">
        <f t="shared" si="620"/>
        <v>5.4947416465530009E-2</v>
      </c>
      <c r="R399" s="13">
        <f t="shared" si="621"/>
        <v>7.3191732228191989E-2</v>
      </c>
      <c r="S399" s="13">
        <f t="shared" si="622"/>
        <v>5.0459796601109351E-2</v>
      </c>
      <c r="T399" s="13">
        <f t="shared" si="623"/>
        <v>7.446657583919232E-2</v>
      </c>
      <c r="U399" s="13">
        <f t="shared" si="624"/>
        <v>8.594463242247799E-2</v>
      </c>
      <c r="V399" s="13">
        <f t="shared" si="625"/>
        <v>8.9222384514242217E-3</v>
      </c>
      <c r="W399" s="13">
        <f t="shared" si="626"/>
        <v>2.1507144622890467E-2</v>
      </c>
      <c r="X399" s="13">
        <f t="shared" si="627"/>
        <v>2.9147201436661795E-2</v>
      </c>
      <c r="Y399" s="13">
        <f t="shared" si="628"/>
        <v>1.9750630929526957E-2</v>
      </c>
      <c r="Z399" s="13">
        <f t="shared" si="629"/>
        <v>3.306396083967332E-2</v>
      </c>
      <c r="AA399" s="13">
        <f t="shared" si="630"/>
        <v>3.8825013075757982E-2</v>
      </c>
      <c r="AB399" s="13">
        <f t="shared" si="631"/>
        <v>2.2794934455101282E-2</v>
      </c>
      <c r="AC399" s="13">
        <f t="shared" si="632"/>
        <v>8.8741074468692035E-4</v>
      </c>
      <c r="AD399" s="13">
        <f t="shared" si="633"/>
        <v>6.3136353751968568E-3</v>
      </c>
      <c r="AE399" s="13">
        <f t="shared" si="634"/>
        <v>8.5564497428745334E-3</v>
      </c>
      <c r="AF399" s="13">
        <f t="shared" si="635"/>
        <v>5.797993378739816E-3</v>
      </c>
      <c r="AG399" s="13">
        <f t="shared" si="636"/>
        <v>2.6192114899761549E-3</v>
      </c>
      <c r="AH399" s="13">
        <f t="shared" si="637"/>
        <v>1.1202346287546561E-2</v>
      </c>
      <c r="AI399" s="13">
        <f t="shared" si="638"/>
        <v>1.31542389371358E-2</v>
      </c>
      <c r="AJ399" s="13">
        <f t="shared" si="639"/>
        <v>7.7231143179183016E-3</v>
      </c>
      <c r="AK399" s="13">
        <f t="shared" si="640"/>
        <v>3.0229289611602632E-3</v>
      </c>
      <c r="AL399" s="13">
        <f t="shared" si="641"/>
        <v>5.6487910943744912E-5</v>
      </c>
      <c r="AM399" s="13">
        <f t="shared" si="642"/>
        <v>1.4827441708281915E-3</v>
      </c>
      <c r="AN399" s="13">
        <f t="shared" si="643"/>
        <v>2.0094644725719558E-3</v>
      </c>
      <c r="AO399" s="13">
        <f t="shared" si="644"/>
        <v>1.3616467176105912E-3</v>
      </c>
      <c r="AP399" s="13">
        <f t="shared" si="645"/>
        <v>6.1511638511548916E-4</v>
      </c>
      <c r="AQ399" s="13">
        <f t="shared" si="646"/>
        <v>2.0840657254043743E-4</v>
      </c>
      <c r="AR399" s="13">
        <f t="shared" si="647"/>
        <v>3.0363588429013627E-3</v>
      </c>
      <c r="AS399" s="13">
        <f t="shared" si="648"/>
        <v>3.5654128780870987E-3</v>
      </c>
      <c r="AT399" s="13">
        <f t="shared" si="649"/>
        <v>2.0933245457711346E-3</v>
      </c>
      <c r="AU399" s="13">
        <f t="shared" si="650"/>
        <v>8.1935487861907843E-4</v>
      </c>
      <c r="AV399" s="13">
        <f t="shared" si="651"/>
        <v>2.4052974196229202E-4</v>
      </c>
      <c r="AW399" s="13">
        <f t="shared" si="652"/>
        <v>2.4970305322823425E-6</v>
      </c>
      <c r="AX399" s="13">
        <f t="shared" si="653"/>
        <v>2.901828272558993E-4</v>
      </c>
      <c r="AY399" s="13">
        <f t="shared" si="654"/>
        <v>3.9326546911697889E-4</v>
      </c>
      <c r="AZ399" s="13">
        <f t="shared" si="655"/>
        <v>2.664832558534068E-4</v>
      </c>
      <c r="BA399" s="13">
        <f t="shared" si="656"/>
        <v>1.2038233920322315E-4</v>
      </c>
      <c r="BB399" s="13">
        <f t="shared" si="657"/>
        <v>4.0786542701238026E-5</v>
      </c>
      <c r="BC399" s="13">
        <f t="shared" si="658"/>
        <v>1.1055057255277994E-5</v>
      </c>
      <c r="BD399" s="13">
        <f t="shared" si="659"/>
        <v>6.8582916963821103E-4</v>
      </c>
      <c r="BE399" s="13">
        <f t="shared" si="660"/>
        <v>8.0532778901037634E-4</v>
      </c>
      <c r="BF399" s="13">
        <f t="shared" si="661"/>
        <v>4.7282390168273687E-4</v>
      </c>
      <c r="BG399" s="13">
        <f t="shared" si="662"/>
        <v>1.8506952080320847E-4</v>
      </c>
      <c r="BH399" s="13">
        <f t="shared" si="663"/>
        <v>5.4328991314367764E-5</v>
      </c>
      <c r="BI399" s="13">
        <f t="shared" si="664"/>
        <v>1.2759050909848044E-5</v>
      </c>
      <c r="BJ399" s="14">
        <f t="shared" si="665"/>
        <v>0.32349387367737487</v>
      </c>
      <c r="BK399" s="14">
        <f t="shared" si="666"/>
        <v>0.26725390170929386</v>
      </c>
      <c r="BL399" s="14">
        <f t="shared" si="667"/>
        <v>0.37584352905251578</v>
      </c>
      <c r="BM399" s="14">
        <f t="shared" si="668"/>
        <v>0.46298909597127935</v>
      </c>
      <c r="BN399" s="14">
        <f t="shared" si="669"/>
        <v>0.53627540086899383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1.2513000000000001</v>
      </c>
      <c r="F400" s="10">
        <f>VLOOKUP(B400,home!$B$2:$E$405,3,FALSE)</f>
        <v>0.68500000000000005</v>
      </c>
      <c r="G400" s="10">
        <f>VLOOKUP(C400,away!$B$2:$E$405,4,FALSE)</f>
        <v>0.79920000000000002</v>
      </c>
      <c r="H400" s="10">
        <f>VLOOKUP(A400,away!$A$2:$E$405,3,FALSE)</f>
        <v>0.94869999999999999</v>
      </c>
      <c r="I400" s="10">
        <f>VLOOKUP(C400,away!$B$2:$E$405,3,FALSE)</f>
        <v>0.45169999999999999</v>
      </c>
      <c r="J400" s="10">
        <f>VLOOKUP(B400,home!$B$2:$E$405,4,FALSE)</f>
        <v>0.75290000000000001</v>
      </c>
      <c r="K400" s="12">
        <f t="shared" si="614"/>
        <v>0.68502668760000007</v>
      </c>
      <c r="L400" s="12">
        <f t="shared" si="615"/>
        <v>0.32263857309099997</v>
      </c>
      <c r="M400" s="13">
        <f t="shared" si="616"/>
        <v>0.36507032939343409</v>
      </c>
      <c r="N400" s="13">
        <f t="shared" si="617"/>
        <v>0.25008291848542508</v>
      </c>
      <c r="O400" s="13">
        <f t="shared" si="618"/>
        <v>0.11778577015335892</v>
      </c>
      <c r="P400" s="13">
        <f t="shared" si="619"/>
        <v>8.0686395974570405E-2</v>
      </c>
      <c r="Q400" s="13">
        <f t="shared" si="620"/>
        <v>8.5656736637705788E-2</v>
      </c>
      <c r="R400" s="13">
        <f t="shared" si="621"/>
        <v>1.9001116406352103E-2</v>
      </c>
      <c r="S400" s="13">
        <f t="shared" si="622"/>
        <v>4.4582467891748781E-3</v>
      </c>
      <c r="T400" s="13">
        <f t="shared" si="623"/>
        <v>2.7636167284420973E-2</v>
      </c>
      <c r="U400" s="13">
        <f t="shared" si="624"/>
        <v>1.3016271832545398E-2</v>
      </c>
      <c r="V400" s="13">
        <f t="shared" si="625"/>
        <v>1.0948266883911795E-4</v>
      </c>
      <c r="W400" s="13">
        <f t="shared" si="626"/>
        <v>1.9559050189851056E-2</v>
      </c>
      <c r="X400" s="13">
        <f t="shared" si="627"/>
        <v>6.3105040442687967E-3</v>
      </c>
      <c r="Y400" s="13">
        <f t="shared" si="628"/>
        <v>1.0180060101639345E-3</v>
      </c>
      <c r="Z400" s="13">
        <f t="shared" si="629"/>
        <v>2.0434976948271442E-3</v>
      </c>
      <c r="AA400" s="13">
        <f t="shared" si="630"/>
        <v>1.3998504570056744E-3</v>
      </c>
      <c r="AB400" s="13">
        <f t="shared" si="631"/>
        <v>4.7946746084897175E-4</v>
      </c>
      <c r="AC400" s="13">
        <f t="shared" si="632"/>
        <v>1.5123390719301882E-6</v>
      </c>
      <c r="AD400" s="13">
        <f t="shared" si="633"/>
        <v>3.3496178410389547E-3</v>
      </c>
      <c r="AE400" s="13">
        <f t="shared" si="634"/>
        <v>1.0807159206329643E-3</v>
      </c>
      <c r="AF400" s="13">
        <f t="shared" si="635"/>
        <v>1.7434032127487296E-4</v>
      </c>
      <c r="AG400" s="13">
        <f t="shared" si="636"/>
        <v>1.8749637496117174E-5</v>
      </c>
      <c r="AH400" s="13">
        <f t="shared" si="637"/>
        <v>1.6482779509344433E-4</v>
      </c>
      <c r="AI400" s="13">
        <f t="shared" si="638"/>
        <v>1.1291143849727371E-4</v>
      </c>
      <c r="AJ400" s="13">
        <f t="shared" si="639"/>
        <v>3.8673674352969272E-5</v>
      </c>
      <c r="AK400" s="13">
        <f t="shared" si="640"/>
        <v>8.8308330131118723E-6</v>
      </c>
      <c r="AL400" s="13">
        <f t="shared" si="641"/>
        <v>1.3370047290155737E-8</v>
      </c>
      <c r="AM400" s="13">
        <f t="shared" si="642"/>
        <v>4.5891552287455594E-4</v>
      </c>
      <c r="AN400" s="13">
        <f t="shared" si="643"/>
        <v>1.4806384946955688E-4</v>
      </c>
      <c r="AO400" s="13">
        <f t="shared" si="644"/>
        <v>2.3885554559609218E-5</v>
      </c>
      <c r="AP400" s="13">
        <f t="shared" si="645"/>
        <v>2.5688004135331827E-6</v>
      </c>
      <c r="AQ400" s="13">
        <f t="shared" si="646"/>
        <v>2.0719852499447909E-7</v>
      </c>
      <c r="AR400" s="13">
        <f t="shared" si="647"/>
        <v>1.063596092293693E-5</v>
      </c>
      <c r="AS400" s="13">
        <f t="shared" si="648"/>
        <v>7.2859170804825243E-6</v>
      </c>
      <c r="AT400" s="13">
        <f t="shared" si="649"/>
        <v>2.4955238218856034E-6</v>
      </c>
      <c r="AU400" s="13">
        <f t="shared" si="650"/>
        <v>5.6983347251106253E-7</v>
      </c>
      <c r="AV400" s="13">
        <f t="shared" si="651"/>
        <v>9.7587784039464692E-8</v>
      </c>
      <c r="AW400" s="13">
        <f t="shared" si="652"/>
        <v>8.2083189258707394E-11</v>
      </c>
      <c r="AX400" s="13">
        <f t="shared" si="653"/>
        <v>5.2394896753829817E-5</v>
      </c>
      <c r="AY400" s="13">
        <f t="shared" si="654"/>
        <v>1.6904614725905917E-5</v>
      </c>
      <c r="AZ400" s="13">
        <f t="shared" si="655"/>
        <v>2.7270403869096952E-6</v>
      </c>
      <c r="BA400" s="13">
        <f t="shared" si="656"/>
        <v>2.9328280639802417E-7</v>
      </c>
      <c r="BB400" s="13">
        <f t="shared" si="657"/>
        <v>2.3656086542095625E-8</v>
      </c>
      <c r="BC400" s="13">
        <f t="shared" si="658"/>
        <v>1.5264732013717893E-9</v>
      </c>
      <c r="BD400" s="13">
        <f t="shared" si="659"/>
        <v>5.7192854260466735E-7</v>
      </c>
      <c r="BE400" s="13">
        <f t="shared" si="660"/>
        <v>3.9178631508437074E-7</v>
      </c>
      <c r="BF400" s="13">
        <f t="shared" si="661"/>
        <v>1.341920408346282E-7</v>
      </c>
      <c r="BG400" s="13">
        <f t="shared" si="662"/>
        <v>3.0641709745076439E-8</v>
      </c>
      <c r="BH400" s="13">
        <f t="shared" si="663"/>
        <v>5.2475972322675877E-9</v>
      </c>
      <c r="BI400" s="13">
        <f t="shared" si="664"/>
        <v>7.1894882997583913E-10</v>
      </c>
      <c r="BJ400" s="14">
        <f t="shared" si="665"/>
        <v>0.39559279231535366</v>
      </c>
      <c r="BK400" s="14">
        <f t="shared" si="666"/>
        <v>0.45034288514986365</v>
      </c>
      <c r="BL400" s="14">
        <f t="shared" si="667"/>
        <v>0.15202993938930412</v>
      </c>
      <c r="BM400" s="14">
        <f t="shared" si="668"/>
        <v>8.1708942965859288E-2</v>
      </c>
      <c r="BN400" s="14">
        <f t="shared" si="669"/>
        <v>0.91828326705084629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1.2513000000000001</v>
      </c>
      <c r="F401" s="10">
        <f>VLOOKUP(B401,home!$B$2:$E$405,3,FALSE)</f>
        <v>0.57079999999999997</v>
      </c>
      <c r="G401" s="10">
        <f>VLOOKUP(C401,away!$B$2:$E$405,4,FALSE)</f>
        <v>1.5983000000000001</v>
      </c>
      <c r="H401" s="10">
        <f>VLOOKUP(A401,away!$A$2:$E$405,3,FALSE)</f>
        <v>0.94869999999999999</v>
      </c>
      <c r="I401" s="10">
        <f>VLOOKUP(C401,away!$B$2:$E$405,3,FALSE)</f>
        <v>0.15060000000000001</v>
      </c>
      <c r="J401" s="10">
        <f>VLOOKUP(B401,home!$B$2:$E$405,4,FALSE)</f>
        <v>1.0541</v>
      </c>
      <c r="K401" s="12">
        <f t="shared" si="614"/>
        <v>1.141573052532</v>
      </c>
      <c r="L401" s="12">
        <f t="shared" si="615"/>
        <v>0.15060371530200001</v>
      </c>
      <c r="M401" s="13">
        <f t="shared" si="616"/>
        <v>0.2746722341908206</v>
      </c>
      <c r="N401" s="13">
        <f t="shared" si="617"/>
        <v>0.31355842083099944</v>
      </c>
      <c r="O401" s="13">
        <f t="shared" si="618"/>
        <v>4.1366658959438626E-2</v>
      </c>
      <c r="P401" s="13">
        <f t="shared" si="619"/>
        <v>4.7223063141376552E-2</v>
      </c>
      <c r="Q401" s="13">
        <f t="shared" si="620"/>
        <v>0.17897492180757879</v>
      </c>
      <c r="R401" s="13">
        <f t="shared" si="621"/>
        <v>3.1149862644611116E-3</v>
      </c>
      <c r="S401" s="13">
        <f t="shared" si="622"/>
        <v>2.0297079708693788E-3</v>
      </c>
      <c r="T401" s="13">
        <f t="shared" si="623"/>
        <v>2.6954288170106311E-2</v>
      </c>
      <c r="U401" s="13">
        <f t="shared" si="624"/>
        <v>3.5559843785161228E-3</v>
      </c>
      <c r="V401" s="13">
        <f t="shared" si="625"/>
        <v>3.87730925710984E-5</v>
      </c>
      <c r="W401" s="13">
        <f t="shared" si="626"/>
        <v>6.8104315938184556E-2</v>
      </c>
      <c r="X401" s="13">
        <f t="shared" si="627"/>
        <v>1.0256763008391808E-2</v>
      </c>
      <c r="Y401" s="13">
        <f t="shared" si="628"/>
        <v>7.7235330801796263E-4</v>
      </c>
      <c r="Z401" s="13">
        <f t="shared" si="629"/>
        <v>1.563761681808473E-4</v>
      </c>
      <c r="AA401" s="13">
        <f t="shared" si="630"/>
        <v>1.7851481965346726E-4</v>
      </c>
      <c r="AB401" s="13">
        <f t="shared" si="631"/>
        <v>1.0189385379700407E-4</v>
      </c>
      <c r="AC401" s="13">
        <f t="shared" si="632"/>
        <v>4.166293428023096E-7</v>
      </c>
      <c r="AD401" s="13">
        <f t="shared" si="633"/>
        <v>1.9436512959039282E-2</v>
      </c>
      <c r="AE401" s="13">
        <f t="shared" si="634"/>
        <v>2.9272110641467858E-3</v>
      </c>
      <c r="AF401" s="13">
        <f t="shared" si="635"/>
        <v>2.2042443086681354E-4</v>
      </c>
      <c r="AG401" s="13">
        <f t="shared" si="636"/>
        <v>1.106557941062366E-5</v>
      </c>
      <c r="AH401" s="13">
        <f t="shared" si="637"/>
        <v>5.8877079781814983E-6</v>
      </c>
      <c r="AI401" s="13">
        <f t="shared" si="638"/>
        <v>6.7212487690696629E-6</v>
      </c>
      <c r="AJ401" s="13">
        <f t="shared" si="639"/>
        <v>3.8363982370669017E-6</v>
      </c>
      <c r="AK401" s="13">
        <f t="shared" si="640"/>
        <v>1.4598429487389483E-6</v>
      </c>
      <c r="AL401" s="13">
        <f t="shared" si="641"/>
        <v>2.8651623735707278E-9</v>
      </c>
      <c r="AM401" s="13">
        <f t="shared" si="642"/>
        <v>4.4376398858456435E-3</v>
      </c>
      <c r="AN401" s="13">
        <f t="shared" si="643"/>
        <v>6.6832505398069719E-4</v>
      </c>
      <c r="AO401" s="13">
        <f t="shared" si="644"/>
        <v>5.032611807945136E-5</v>
      </c>
      <c r="AP401" s="13">
        <f t="shared" si="645"/>
        <v>2.5264334531641768E-6</v>
      </c>
      <c r="AQ401" s="13">
        <f t="shared" si="646"/>
        <v>9.5122566127446587E-8</v>
      </c>
      <c r="AR401" s="13">
        <f t="shared" si="647"/>
        <v>1.7734213922547213E-7</v>
      </c>
      <c r="AS401" s="13">
        <f t="shared" si="648"/>
        <v>2.0244900721817715E-7</v>
      </c>
      <c r="AT401" s="13">
        <f t="shared" si="649"/>
        <v>1.1555516557606371E-7</v>
      </c>
      <c r="AU401" s="13">
        <f t="shared" si="650"/>
        <v>4.3971554367502564E-8</v>
      </c>
      <c r="AV401" s="13">
        <f t="shared" si="651"/>
        <v>1.2549185385971683E-8</v>
      </c>
      <c r="AW401" s="13">
        <f t="shared" si="652"/>
        <v>1.3683151410951813E-11</v>
      </c>
      <c r="AX401" s="13">
        <f t="shared" si="653"/>
        <v>8.4431501842042826E-4</v>
      </c>
      <c r="AY401" s="13">
        <f t="shared" si="654"/>
        <v>1.2715697865939307E-4</v>
      </c>
      <c r="AZ401" s="13">
        <f t="shared" si="655"/>
        <v>9.5751567063408635E-6</v>
      </c>
      <c r="BA401" s="13">
        <f t="shared" si="656"/>
        <v>4.8068472485793201E-7</v>
      </c>
      <c r="BB401" s="13">
        <f t="shared" si="657"/>
        <v>1.8098226363131045E-8</v>
      </c>
      <c r="BC401" s="13">
        <f t="shared" si="658"/>
        <v>5.4513202613282797E-10</v>
      </c>
      <c r="BD401" s="13">
        <f t="shared" si="659"/>
        <v>4.4513975078267769E-9</v>
      </c>
      <c r="BE401" s="13">
        <f t="shared" si="660"/>
        <v>5.0815954410431507E-9</v>
      </c>
      <c r="BF401" s="13">
        <f t="shared" si="661"/>
        <v>2.9005062096821631E-9</v>
      </c>
      <c r="BG401" s="13">
        <f t="shared" si="662"/>
        <v>1.1037132425582956E-9</v>
      </c>
      <c r="BH401" s="13">
        <f t="shared" si="663"/>
        <v>3.1499232385681652E-10</v>
      </c>
      <c r="BI401" s="13">
        <f t="shared" si="664"/>
        <v>7.1917349733874766E-11</v>
      </c>
      <c r="BJ401" s="14">
        <f t="shared" si="665"/>
        <v>0.62735673619253696</v>
      </c>
      <c r="BK401" s="14">
        <f t="shared" si="666"/>
        <v>0.3240913548688022</v>
      </c>
      <c r="BL401" s="14">
        <f t="shared" si="667"/>
        <v>4.8336509264973244E-2</v>
      </c>
      <c r="BM401" s="14">
        <f t="shared" si="668"/>
        <v>0.14090353433484179</v>
      </c>
      <c r="BN401" s="14">
        <f t="shared" si="669"/>
        <v>0.85891028519467516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1.2513000000000001</v>
      </c>
      <c r="F402" s="10">
        <f>VLOOKUP(B402,home!$B$2:$E$405,3,FALSE)</f>
        <v>1.2558</v>
      </c>
      <c r="G402" s="10">
        <f>VLOOKUP(C402,away!$B$2:$E$405,4,FALSE)</f>
        <v>0.69930000000000003</v>
      </c>
      <c r="H402" s="10">
        <f>VLOOKUP(A402,away!$A$2:$E$405,3,FALSE)</f>
        <v>0.94869999999999999</v>
      </c>
      <c r="I402" s="10">
        <f>VLOOKUP(C402,away!$B$2:$E$405,3,FALSE)</f>
        <v>1.1858</v>
      </c>
      <c r="J402" s="10">
        <f>VLOOKUP(B402,home!$B$2:$E$405,4,FALSE)</f>
        <v>0.75290000000000001</v>
      </c>
      <c r="K402" s="12">
        <f t="shared" si="614"/>
        <v>1.0988678102220002</v>
      </c>
      <c r="L402" s="12">
        <f t="shared" si="615"/>
        <v>0.84698875353400005</v>
      </c>
      <c r="M402" s="13">
        <f t="shared" si="616"/>
        <v>0.14286479810500444</v>
      </c>
      <c r="N402" s="13">
        <f t="shared" si="617"/>
        <v>0.15698952785145437</v>
      </c>
      <c r="O402" s="13">
        <f t="shared" si="618"/>
        <v>0.12100487727084427</v>
      </c>
      <c r="P402" s="13">
        <f t="shared" si="619"/>
        <v>0.13296836451279451</v>
      </c>
      <c r="Q402" s="13">
        <f t="shared" si="620"/>
        <v>8.6255369348956681E-2</v>
      </c>
      <c r="R402" s="13">
        <f t="shared" si="621"/>
        <v>5.1244885085583516E-2</v>
      </c>
      <c r="S402" s="13">
        <f t="shared" si="622"/>
        <v>3.0939367492425089E-2</v>
      </c>
      <c r="T402" s="13">
        <f t="shared" si="623"/>
        <v>7.305732777048761E-2</v>
      </c>
      <c r="U402" s="13">
        <f t="shared" si="624"/>
        <v>5.6311354659073186E-2</v>
      </c>
      <c r="V402" s="13">
        <f t="shared" si="625"/>
        <v>3.1995729521871767E-3</v>
      </c>
      <c r="W402" s="13">
        <f t="shared" si="626"/>
        <v>3.1594416278792621E-2</v>
      </c>
      <c r="X402" s="13">
        <f t="shared" si="627"/>
        <v>2.6760115262608884E-2</v>
      </c>
      <c r="Y402" s="13">
        <f t="shared" si="628"/>
        <v>1.1332758335351632E-2</v>
      </c>
      <c r="Z402" s="13">
        <f t="shared" si="629"/>
        <v>1.4467947114543821E-2</v>
      </c>
      <c r="AA402" s="13">
        <f t="shared" si="630"/>
        <v>1.5898361364166471E-2</v>
      </c>
      <c r="AB402" s="13">
        <f t="shared" si="631"/>
        <v>8.7350987691798311E-3</v>
      </c>
      <c r="AC402" s="13">
        <f t="shared" si="632"/>
        <v>1.8612089377285151E-4</v>
      </c>
      <c r="AD402" s="13">
        <f t="shared" si="633"/>
        <v>8.679521757879791E-3</v>
      </c>
      <c r="AE402" s="13">
        <f t="shared" si="634"/>
        <v>7.3514573149778368E-3</v>
      </c>
      <c r="AF402" s="13">
        <f t="shared" si="635"/>
        <v>3.1133008339357419E-3</v>
      </c>
      <c r="AG402" s="13">
        <f t="shared" si="636"/>
        <v>8.7897693090386588E-4</v>
      </c>
      <c r="AH402" s="13">
        <f t="shared" si="637"/>
        <v>3.0635471231858246E-3</v>
      </c>
      <c r="AI402" s="13">
        <f t="shared" si="638"/>
        <v>3.366433318767115E-3</v>
      </c>
      <c r="AJ402" s="13">
        <f t="shared" si="639"/>
        <v>1.849632604626E-3</v>
      </c>
      <c r="AK402" s="13">
        <f t="shared" si="640"/>
        <v>6.7750057665352922E-4</v>
      </c>
      <c r="AL402" s="13">
        <f t="shared" si="641"/>
        <v>6.9291221280265071E-6</v>
      </c>
      <c r="AM402" s="13">
        <f t="shared" si="642"/>
        <v>1.9075294135711147E-3</v>
      </c>
      <c r="AN402" s="13">
        <f t="shared" si="643"/>
        <v>1.6156559603300404E-3</v>
      </c>
      <c r="AO402" s="13">
        <f t="shared" si="644"/>
        <v>6.842212139898593E-4</v>
      </c>
      <c r="AP402" s="13">
        <f t="shared" si="645"/>
        <v>1.9317589105959714E-4</v>
      </c>
      <c r="AQ402" s="13">
        <f t="shared" si="646"/>
        <v>4.0904451795346977E-5</v>
      </c>
      <c r="AR402" s="13">
        <f t="shared" si="647"/>
        <v>5.1895799185196689E-4</v>
      </c>
      <c r="AS402" s="13">
        <f t="shared" si="648"/>
        <v>5.702662321035774E-4</v>
      </c>
      <c r="AT402" s="13">
        <f t="shared" si="649"/>
        <v>3.1332360285760445E-4</v>
      </c>
      <c r="AU402" s="13">
        <f t="shared" si="650"/>
        <v>1.1476707378766782E-4</v>
      </c>
      <c r="AV402" s="13">
        <f t="shared" si="651"/>
        <v>3.1528460764660313E-5</v>
      </c>
      <c r="AW402" s="13">
        <f t="shared" si="652"/>
        <v>1.7914257417078097E-7</v>
      </c>
      <c r="AX402" s="13">
        <f t="shared" si="653"/>
        <v>3.4935377827082436E-4</v>
      </c>
      <c r="AY402" s="13">
        <f t="shared" si="654"/>
        <v>2.9589872119999898E-4</v>
      </c>
      <c r="AZ402" s="13">
        <f t="shared" si="655"/>
        <v>1.2531144452074584E-4</v>
      </c>
      <c r="BA402" s="13">
        <f t="shared" si="656"/>
        <v>3.5379128066057184E-5</v>
      </c>
      <c r="BB402" s="13">
        <f t="shared" si="657"/>
        <v>7.4914308954473798E-6</v>
      </c>
      <c r="BC402" s="13">
        <f t="shared" si="658"/>
        <v>1.2690315432642154E-6</v>
      </c>
      <c r="BD402" s="13">
        <f t="shared" si="659"/>
        <v>7.3258597109200838E-5</v>
      </c>
      <c r="BE402" s="13">
        <f t="shared" si="660"/>
        <v>8.050151418532326E-5</v>
      </c>
      <c r="BF402" s="13">
        <f t="shared" si="661"/>
        <v>4.4230261306190731E-5</v>
      </c>
      <c r="BG402" s="13">
        <f t="shared" si="662"/>
        <v>1.6201070129026893E-5</v>
      </c>
      <c r="BH402" s="13">
        <f t="shared" si="663"/>
        <v>4.4507086139842093E-6</v>
      </c>
      <c r="BI402" s="13">
        <f t="shared" si="664"/>
        <v>9.7814808571700454E-7</v>
      </c>
      <c r="BJ402" s="14">
        <f t="shared" si="665"/>
        <v>0.41126896215059139</v>
      </c>
      <c r="BK402" s="14">
        <f t="shared" si="666"/>
        <v>0.31046105179951211</v>
      </c>
      <c r="BL402" s="14">
        <f t="shared" si="667"/>
        <v>0.26392015443287475</v>
      </c>
      <c r="BM402" s="14">
        <f t="shared" si="668"/>
        <v>0.30849457374425837</v>
      </c>
      <c r="BN402" s="14">
        <f t="shared" si="669"/>
        <v>0.69132782217463784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1.7</v>
      </c>
      <c r="F403" s="10">
        <f>VLOOKUP(B403,home!$B$2:$E$405,3,FALSE)</f>
        <v>0.47060000000000002</v>
      </c>
      <c r="G403" s="10">
        <f>VLOOKUP(C403,away!$B$2:$E$405,4,FALSE)</f>
        <v>0.88239999999999996</v>
      </c>
      <c r="H403" s="10">
        <f>VLOOKUP(A403,away!$A$2:$E$405,3,FALSE)</f>
        <v>1.3667</v>
      </c>
      <c r="I403" s="10">
        <f>VLOOKUP(C403,away!$B$2:$E$405,3,FALSE)</f>
        <v>0.54879999999999995</v>
      </c>
      <c r="J403" s="10">
        <f>VLOOKUP(B403,home!$B$2:$E$405,4,FALSE)</f>
        <v>1.3169999999999999</v>
      </c>
      <c r="K403" s="12">
        <f t="shared" si="614"/>
        <v>0.70593764800000003</v>
      </c>
      <c r="L403" s="12">
        <f t="shared" si="615"/>
        <v>0.98780921231999996</v>
      </c>
      <c r="M403" s="13">
        <f t="shared" si="616"/>
        <v>0.18382944872542176</v>
      </c>
      <c r="N403" s="13">
        <f t="shared" si="617"/>
        <v>0.12977212866636084</v>
      </c>
      <c r="O403" s="13">
        <f t="shared" si="618"/>
        <v>0.18158842294667868</v>
      </c>
      <c r="P403" s="13">
        <f t="shared" si="619"/>
        <v>0.12819010419900759</v>
      </c>
      <c r="Q403" s="13">
        <f t="shared" si="620"/>
        <v>4.5805515643342079E-2</v>
      </c>
      <c r="R403" s="13">
        <f t="shared" si="621"/>
        <v>8.9687358518694832E-2</v>
      </c>
      <c r="S403" s="13">
        <f t="shared" si="622"/>
        <v>2.2347756206212165E-2</v>
      </c>
      <c r="T403" s="13">
        <f t="shared" si="623"/>
        <v>4.5247110327561173E-2</v>
      </c>
      <c r="U403" s="13">
        <f t="shared" si="624"/>
        <v>6.3313682928020198E-2</v>
      </c>
      <c r="V403" s="13">
        <f t="shared" si="625"/>
        <v>1.7315332327818762E-3</v>
      </c>
      <c r="W403" s="13">
        <f t="shared" si="626"/>
        <v>1.0778612659562706E-2</v>
      </c>
      <c r="X403" s="13">
        <f t="shared" si="627"/>
        <v>1.0647212881145016E-2</v>
      </c>
      <c r="Y403" s="13">
        <f t="shared" si="628"/>
        <v>5.2587074847636082E-3</v>
      </c>
      <c r="Z403" s="13">
        <f t="shared" si="629"/>
        <v>2.9531332991137801E-2</v>
      </c>
      <c r="AA403" s="13">
        <f t="shared" si="630"/>
        <v>2.0847279754068627E-2</v>
      </c>
      <c r="AB403" s="13">
        <f t="shared" si="631"/>
        <v>7.358439818392612E-3</v>
      </c>
      <c r="AC403" s="13">
        <f t="shared" si="632"/>
        <v>7.5465814601981095E-5</v>
      </c>
      <c r="AD403" s="13">
        <f t="shared" si="633"/>
        <v>1.9022571173986803E-3</v>
      </c>
      <c r="AE403" s="13">
        <f t="shared" si="634"/>
        <v>1.879067104767704E-3</v>
      </c>
      <c r="AF403" s="13">
        <f t="shared" si="635"/>
        <v>9.280798983285042E-4</v>
      </c>
      <c r="AG403" s="13">
        <f t="shared" si="636"/>
        <v>3.0558862444596854E-4</v>
      </c>
      <c r="AH403" s="13">
        <f t="shared" si="637"/>
        <v>7.2928306951838629E-3</v>
      </c>
      <c r="AI403" s="13">
        <f t="shared" si="638"/>
        <v>5.1482837482203008E-3</v>
      </c>
      <c r="AJ403" s="13">
        <f t="shared" si="639"/>
        <v>1.8171836602276319E-3</v>
      </c>
      <c r="AK403" s="13">
        <f t="shared" si="640"/>
        <v>4.2760611969504194E-4</v>
      </c>
      <c r="AL403" s="13">
        <f t="shared" si="641"/>
        <v>2.1049882278090379E-6</v>
      </c>
      <c r="AM403" s="13">
        <f t="shared" si="642"/>
        <v>2.685749830695369E-4</v>
      </c>
      <c r="AN403" s="13">
        <f t="shared" si="643"/>
        <v>2.6530084247477657E-4</v>
      </c>
      <c r="AO403" s="13">
        <f t="shared" si="644"/>
        <v>1.3103330811642071E-4</v>
      </c>
      <c r="AP403" s="13">
        <f t="shared" si="645"/>
        <v>4.3145302959388473E-5</v>
      </c>
      <c r="AQ403" s="13">
        <f t="shared" si="646"/>
        <v>1.065483193290532E-5</v>
      </c>
      <c r="AR403" s="13">
        <f t="shared" si="647"/>
        <v>1.4407850689185384E-3</v>
      </c>
      <c r="AS403" s="13">
        <f t="shared" si="648"/>
        <v>1.0171044228258709E-3</v>
      </c>
      <c r="AT403" s="13">
        <f t="shared" si="649"/>
        <v>3.5900615201004641E-4</v>
      </c>
      <c r="AU403" s="13">
        <f t="shared" si="650"/>
        <v>8.447865285583424E-5</v>
      </c>
      <c r="AV403" s="13">
        <f t="shared" si="651"/>
        <v>1.4909165375814023E-5</v>
      </c>
      <c r="AW403" s="13">
        <f t="shared" si="652"/>
        <v>4.0774306796545254E-8</v>
      </c>
      <c r="AX403" s="13">
        <f t="shared" si="653"/>
        <v>3.159953197662478E-5</v>
      </c>
      <c r="AY403" s="13">
        <f t="shared" si="654"/>
        <v>3.121430879151037E-5</v>
      </c>
      <c r="AZ403" s="13">
        <f t="shared" si="655"/>
        <v>1.5416890890227552E-5</v>
      </c>
      <c r="BA403" s="13">
        <f t="shared" si="656"/>
        <v>5.0763156155663554E-6</v>
      </c>
      <c r="BB403" s="13">
        <f t="shared" si="657"/>
        <v>1.253607832425079E-6</v>
      </c>
      <c r="BC403" s="13">
        <f t="shared" si="658"/>
        <v>2.4766507310120002E-7</v>
      </c>
      <c r="BD403" s="13">
        <f t="shared" si="659"/>
        <v>2.3720346067513962E-4</v>
      </c>
      <c r="BE403" s="13">
        <f t="shared" si="660"/>
        <v>1.6745085312646856E-4</v>
      </c>
      <c r="BF403" s="13">
        <f t="shared" si="661"/>
        <v>5.910493070584633E-5</v>
      </c>
      <c r="BG403" s="13">
        <f t="shared" si="662"/>
        <v>1.3908131922562717E-5</v>
      </c>
      <c r="BH403" s="13">
        <f t="shared" si="663"/>
        <v>2.4545684843719104E-6</v>
      </c>
      <c r="BI403" s="13">
        <f t="shared" si="664"/>
        <v>3.465544605424863E-7</v>
      </c>
      <c r="BJ403" s="14">
        <f t="shared" si="665"/>
        <v>0.25332779799640881</v>
      </c>
      <c r="BK403" s="14">
        <f t="shared" si="666"/>
        <v>0.33620762747504468</v>
      </c>
      <c r="BL403" s="14">
        <f t="shared" si="667"/>
        <v>0.38087784015054282</v>
      </c>
      <c r="BM403" s="14">
        <f t="shared" si="668"/>
        <v>0.2410404463791436</v>
      </c>
      <c r="BN403" s="14">
        <f t="shared" si="669"/>
        <v>0.75887297869950576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1.7</v>
      </c>
      <c r="F404" s="10">
        <f>VLOOKUP(B404,home!$B$2:$E$405,3,FALSE)</f>
        <v>0.44119999999999998</v>
      </c>
      <c r="G404" s="10">
        <f>VLOOKUP(C404,away!$B$2:$E$405,4,FALSE)</f>
        <v>1.0784</v>
      </c>
      <c r="H404" s="10">
        <f>VLOOKUP(A404,away!$A$2:$E$405,3,FALSE)</f>
        <v>1.3667</v>
      </c>
      <c r="I404" s="10">
        <f>VLOOKUP(C404,away!$B$2:$E$405,3,FALSE)</f>
        <v>0.97560000000000002</v>
      </c>
      <c r="J404" s="10">
        <f>VLOOKUP(B404,home!$B$2:$E$405,4,FALSE)</f>
        <v>0.54879999999999995</v>
      </c>
      <c r="K404" s="12">
        <f t="shared" si="614"/>
        <v>0.80884313599999991</v>
      </c>
      <c r="L404" s="12">
        <f t="shared" si="615"/>
        <v>0.73174386297599991</v>
      </c>
      <c r="M404" s="13">
        <f t="shared" si="616"/>
        <v>0.21425529686715283</v>
      </c>
      <c r="N404" s="13">
        <f t="shared" si="617"/>
        <v>0.17329892622263887</v>
      </c>
      <c r="O404" s="13">
        <f t="shared" si="618"/>
        <v>0.15677999859264005</v>
      </c>
      <c r="P404" s="13">
        <f t="shared" si="619"/>
        <v>0.12681042572374657</v>
      </c>
      <c r="Q404" s="13">
        <f t="shared" si="620"/>
        <v>7.0085823475675907E-2</v>
      </c>
      <c r="R404" s="13">
        <f t="shared" si="621"/>
        <v>5.7361400903775138E-2</v>
      </c>
      <c r="S404" s="13">
        <f t="shared" si="622"/>
        <v>1.8763694885695938E-2</v>
      </c>
      <c r="T404" s="13">
        <f t="shared" si="623"/>
        <v>5.1284871209945106E-2</v>
      </c>
      <c r="U404" s="13">
        <f t="shared" si="624"/>
        <v>4.6396375392362708E-2</v>
      </c>
      <c r="V404" s="13">
        <f t="shared" si="625"/>
        <v>1.2339547837440835E-3</v>
      </c>
      <c r="W404" s="13">
        <f t="shared" si="626"/>
        <v>1.889614574973604E-2</v>
      </c>
      <c r="X404" s="13">
        <f t="shared" si="627"/>
        <v>1.3827138686269372E-2</v>
      </c>
      <c r="Y404" s="13">
        <f t="shared" si="628"/>
        <v>5.0589619380978215E-3</v>
      </c>
      <c r="Z404" s="13">
        <f t="shared" si="629"/>
        <v>1.3991284361014473E-2</v>
      </c>
      <c r="AA404" s="13">
        <f t="shared" si="630"/>
        <v>1.1316754319230703E-2</v>
      </c>
      <c r="AB404" s="13">
        <f t="shared" si="631"/>
        <v>4.576739526454052E-3</v>
      </c>
      <c r="AC404" s="13">
        <f t="shared" si="632"/>
        <v>4.564599269495069E-5</v>
      </c>
      <c r="AD404" s="13">
        <f t="shared" si="633"/>
        <v>3.8210044466323915E-3</v>
      </c>
      <c r="AE404" s="13">
        <f t="shared" si="634"/>
        <v>2.7959965542272589E-3</v>
      </c>
      <c r="AF404" s="13">
        <f t="shared" si="635"/>
        <v>1.0229766597289196E-3</v>
      </c>
      <c r="AG404" s="13">
        <f t="shared" si="636"/>
        <v>2.4951896424144147E-4</v>
      </c>
      <c r="AH404" s="13">
        <f t="shared" si="637"/>
        <v>2.5595091165811065E-3</v>
      </c>
      <c r="AI404" s="13">
        <f t="shared" si="638"/>
        <v>2.0702413804760513E-3</v>
      </c>
      <c r="AJ404" s="13">
        <f t="shared" si="639"/>
        <v>8.3725026523060906E-4</v>
      </c>
      <c r="AK404" s="13">
        <f t="shared" si="640"/>
        <v>2.2573471004865256E-4</v>
      </c>
      <c r="AL404" s="13">
        <f t="shared" si="641"/>
        <v>1.0806524460991541E-6</v>
      </c>
      <c r="AM404" s="13">
        <f t="shared" si="642"/>
        <v>6.1811864385681787E-4</v>
      </c>
      <c r="AN404" s="13">
        <f t="shared" si="643"/>
        <v>4.5230452423327414E-4</v>
      </c>
      <c r="AO404" s="13">
        <f t="shared" si="644"/>
        <v>1.654855299019889E-4</v>
      </c>
      <c r="AP404" s="13">
        <f t="shared" si="645"/>
        <v>4.0364340305703893E-5</v>
      </c>
      <c r="AQ404" s="13">
        <f t="shared" si="646"/>
        <v>7.384089575443405E-6</v>
      </c>
      <c r="AR404" s="13">
        <f t="shared" si="647"/>
        <v>3.7458101765786966E-4</v>
      </c>
      <c r="AS404" s="13">
        <f t="shared" si="648"/>
        <v>3.0297728500846264E-4</v>
      </c>
      <c r="AT404" s="13">
        <f t="shared" si="649"/>
        <v>1.2253054867150532E-4</v>
      </c>
      <c r="AU404" s="13">
        <f t="shared" si="650"/>
        <v>3.3035997747753671E-5</v>
      </c>
      <c r="AV404" s="13">
        <f t="shared" si="651"/>
        <v>6.6802350047955007E-6</v>
      </c>
      <c r="AW404" s="13">
        <f t="shared" si="652"/>
        <v>1.7766706711444921E-8</v>
      </c>
      <c r="AX404" s="13">
        <f t="shared" si="653"/>
        <v>8.3326837052869233E-5</v>
      </c>
      <c r="AY404" s="13">
        <f t="shared" si="654"/>
        <v>6.0973901634638208E-5</v>
      </c>
      <c r="AZ404" s="13">
        <f t="shared" si="655"/>
        <v>2.23086391614244E-5</v>
      </c>
      <c r="BA404" s="13">
        <f t="shared" si="656"/>
        <v>5.441403265906119E-6</v>
      </c>
      <c r="BB404" s="13">
        <f t="shared" si="657"/>
        <v>9.9542836145109131E-7</v>
      </c>
      <c r="BC404" s="13">
        <f t="shared" si="658"/>
        <v>1.4567971890481836E-7</v>
      </c>
      <c r="BD404" s="13">
        <f t="shared" si="659"/>
        <v>4.568289347640844E-5</v>
      </c>
      <c r="BE404" s="13">
        <f t="shared" si="660"/>
        <v>3.6950294821012137E-5</v>
      </c>
      <c r="BF404" s="13">
        <f t="shared" si="661"/>
        <v>1.4943496169576005E-5</v>
      </c>
      <c r="BG404" s="13">
        <f t="shared" si="662"/>
        <v>4.028981434867948E-6</v>
      </c>
      <c r="BH404" s="13">
        <f t="shared" si="663"/>
        <v>8.1470349466609239E-7</v>
      </c>
      <c r="BI404" s="13">
        <f t="shared" si="664"/>
        <v>1.3179346590717635E-7</v>
      </c>
      <c r="BJ404" s="14">
        <f t="shared" si="665"/>
        <v>0.34179821292426155</v>
      </c>
      <c r="BK404" s="14">
        <f t="shared" si="666"/>
        <v>0.36117107280711513</v>
      </c>
      <c r="BL404" s="14">
        <f t="shared" si="667"/>
        <v>0.28306636145375186</v>
      </c>
      <c r="BM404" s="14">
        <f t="shared" si="668"/>
        <v>0.20137410362558569</v>
      </c>
      <c r="BN404" s="14">
        <f t="shared" si="669"/>
        <v>0.7985918717856294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1.7</v>
      </c>
      <c r="F405" s="10">
        <f>VLOOKUP(B405,home!$B$2:$E$405,3,FALSE)</f>
        <v>0.70589999999999997</v>
      </c>
      <c r="G405" s="10">
        <f>VLOOKUP(C405,away!$B$2:$E$405,4,FALSE)</f>
        <v>0.70589999999999997</v>
      </c>
      <c r="H405" s="10">
        <f>VLOOKUP(A405,away!$A$2:$E$405,3,FALSE)</f>
        <v>1.3667</v>
      </c>
      <c r="I405" s="10">
        <f>VLOOKUP(C405,away!$B$2:$E$405,3,FALSE)</f>
        <v>1.9024000000000001</v>
      </c>
      <c r="J405" s="10">
        <f>VLOOKUP(B405,home!$B$2:$E$405,4,FALSE)</f>
        <v>1.1707000000000001</v>
      </c>
      <c r="K405" s="12">
        <f t="shared" si="614"/>
        <v>0.84710117699999987</v>
      </c>
      <c r="L405" s="12">
        <f t="shared" si="615"/>
        <v>3.0438318006560001</v>
      </c>
      <c r="M405" s="13">
        <f t="shared" si="616"/>
        <v>2.0426279882446607E-2</v>
      </c>
      <c r="N405" s="13">
        <f t="shared" si="617"/>
        <v>1.7303125730151941E-2</v>
      </c>
      <c r="O405" s="13">
        <f t="shared" si="618"/>
        <v>6.2174160275290893E-2</v>
      </c>
      <c r="P405" s="13">
        <f t="shared" si="619"/>
        <v>5.2667804348185548E-2</v>
      </c>
      <c r="Q405" s="13">
        <f t="shared" si="620"/>
        <v>7.3287490858953445E-3</v>
      </c>
      <c r="R405" s="13">
        <f t="shared" si="621"/>
        <v>9.4623843112506739E-2</v>
      </c>
      <c r="S405" s="13">
        <f t="shared" si="622"/>
        <v>3.3950107787890822E-2</v>
      </c>
      <c r="T405" s="13">
        <f t="shared" si="623"/>
        <v>2.2307479526676843E-2</v>
      </c>
      <c r="U405" s="13">
        <f t="shared" si="624"/>
        <v>8.0155968872867786E-2</v>
      </c>
      <c r="V405" s="13">
        <f t="shared" si="625"/>
        <v>9.7264550311485683E-3</v>
      </c>
      <c r="W405" s="13">
        <f t="shared" si="626"/>
        <v>2.0693973255332069E-3</v>
      </c>
      <c r="X405" s="13">
        <f t="shared" si="627"/>
        <v>6.2988973876504529E-3</v>
      </c>
      <c r="Y405" s="13">
        <f t="shared" si="628"/>
        <v>9.5863920887997289E-3</v>
      </c>
      <c r="Z405" s="13">
        <f t="shared" si="629"/>
        <v>9.6006354255377402E-2</v>
      </c>
      <c r="AA405" s="13">
        <f t="shared" si="630"/>
        <v>8.1327095689209136E-2</v>
      </c>
      <c r="AB405" s="13">
        <f t="shared" si="631"/>
        <v>3.444613924016033E-2</v>
      </c>
      <c r="AC405" s="13">
        <f t="shared" si="632"/>
        <v>1.5674385935975652E-3</v>
      </c>
      <c r="AD405" s="13">
        <f t="shared" si="633"/>
        <v>4.3824722753495779E-4</v>
      </c>
      <c r="AE405" s="13">
        <f t="shared" si="634"/>
        <v>1.3339508477202304E-3</v>
      </c>
      <c r="AF405" s="13">
        <f t="shared" si="635"/>
        <v>2.0301610054014336E-3</v>
      </c>
      <c r="AG405" s="13">
        <f t="shared" si="636"/>
        <v>2.0598228762308802E-3</v>
      </c>
      <c r="AH405" s="13">
        <f t="shared" si="637"/>
        <v>7.3056798536890802E-2</v>
      </c>
      <c r="AI405" s="13">
        <f t="shared" si="638"/>
        <v>6.1886500028452064E-2</v>
      </c>
      <c r="AJ405" s="13">
        <f t="shared" si="639"/>
        <v>2.621206350725613E-2</v>
      </c>
      <c r="AK405" s="13">
        <f t="shared" si="640"/>
        <v>7.40142328286514E-3</v>
      </c>
      <c r="AL405" s="13">
        <f t="shared" si="641"/>
        <v>1.6166144721503474E-4</v>
      </c>
      <c r="AM405" s="13">
        <f t="shared" si="642"/>
        <v>7.4247948452369928E-5</v>
      </c>
      <c r="AN405" s="13">
        <f t="shared" si="643"/>
        <v>2.2599826663279106E-4</v>
      </c>
      <c r="AO405" s="13">
        <f t="shared" si="644"/>
        <v>3.439503554350117E-4</v>
      </c>
      <c r="AP405" s="13">
        <f t="shared" si="645"/>
        <v>3.4897567657334088E-4</v>
      </c>
      <c r="AQ405" s="13">
        <f t="shared" si="646"/>
        <v>2.6555581550234453E-4</v>
      </c>
      <c r="AR405" s="13">
        <f t="shared" si="647"/>
        <v>4.4474521328141385E-2</v>
      </c>
      <c r="AS405" s="13">
        <f t="shared" si="648"/>
        <v>3.767441936358016E-2</v>
      </c>
      <c r="AT405" s="13">
        <f t="shared" si="649"/>
        <v>1.5957022492840169E-2</v>
      </c>
      <c r="AU405" s="13">
        <f t="shared" si="650"/>
        <v>4.5057375117001277E-3</v>
      </c>
      <c r="AV405" s="13">
        <f t="shared" si="651"/>
        <v>9.5420388735355688E-4</v>
      </c>
      <c r="AW405" s="13">
        <f t="shared" si="652"/>
        <v>1.1578702536316156E-5</v>
      </c>
      <c r="AX405" s="13">
        <f t="shared" si="653"/>
        <v>1.0482587420639643E-5</v>
      </c>
      <c r="AY405" s="13">
        <f t="shared" si="654"/>
        <v>3.19072329440995E-5</v>
      </c>
      <c r="AZ405" s="13">
        <f t="shared" si="655"/>
        <v>4.8560125153094427E-5</v>
      </c>
      <c r="BA405" s="13">
        <f t="shared" si="656"/>
        <v>4.92696177282747E-5</v>
      </c>
      <c r="BB405" s="13">
        <f t="shared" si="657"/>
        <v>3.7492107311871791E-5</v>
      </c>
      <c r="BC405" s="13">
        <f t="shared" si="658"/>
        <v>2.2823933701896536E-5</v>
      </c>
      <c r="BD405" s="13">
        <f t="shared" si="659"/>
        <v>2.2562160389591721E-2</v>
      </c>
      <c r="BE405" s="13">
        <f t="shared" si="660"/>
        <v>1.9112432621685924E-2</v>
      </c>
      <c r="BF405" s="13">
        <f t="shared" si="661"/>
        <v>8.095082084581668E-3</v>
      </c>
      <c r="BG405" s="13">
        <f t="shared" si="662"/>
        <v>2.2857845205869151E-3</v>
      </c>
      <c r="BH405" s="13">
        <f t="shared" si="663"/>
        <v>4.8407268943938893E-4</v>
      </c>
      <c r="BI405" s="13">
        <f t="shared" si="664"/>
        <v>8.2011708995532393E-5</v>
      </c>
      <c r="BJ405" s="14">
        <f t="shared" si="665"/>
        <v>7.2215486768450757E-2</v>
      </c>
      <c r="BK405" s="14">
        <f t="shared" si="666"/>
        <v>0.11853165432342824</v>
      </c>
      <c r="BL405" s="14">
        <f t="shared" si="667"/>
        <v>0.6774714411439956</v>
      </c>
      <c r="BM405" s="14">
        <f t="shared" si="668"/>
        <v>0.70968064552636712</v>
      </c>
      <c r="BN405" s="14">
        <f t="shared" si="669"/>
        <v>0.25452396243447706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1.1861999999999999</v>
      </c>
      <c r="F406" s="10">
        <f>VLOOKUP(B406,home!$B$2:$E$405,3,FALSE)</f>
        <v>0.70250000000000001</v>
      </c>
      <c r="G406" s="10">
        <f>VLOOKUP(C406,away!$B$2:$E$405,4,FALSE)</f>
        <v>1.2262</v>
      </c>
      <c r="H406" s="10">
        <f>VLOOKUP(A406,away!$A$2:$E$405,3,FALSE)</f>
        <v>1.0607</v>
      </c>
      <c r="I406" s="10">
        <f>VLOOKUP(C406,away!$B$2:$E$405,3,FALSE)</f>
        <v>0.68569999999999998</v>
      </c>
      <c r="J406" s="10">
        <f>VLOOKUP(B406,home!$B$2:$E$405,4,FALSE)</f>
        <v>0.70709999999999995</v>
      </c>
      <c r="K406" s="12">
        <f t="shared" si="614"/>
        <v>1.0217992040999999</v>
      </c>
      <c r="L406" s="12">
        <f t="shared" si="615"/>
        <v>0.51428937912899997</v>
      </c>
      <c r="M406" s="13">
        <f t="shared" si="616"/>
        <v>0.21522127733037782</v>
      </c>
      <c r="N406" s="13">
        <f t="shared" si="617"/>
        <v>0.21991292988156541</v>
      </c>
      <c r="O406" s="13">
        <f t="shared" si="618"/>
        <v>0.11068601709359033</v>
      </c>
      <c r="P406" s="13">
        <f t="shared" si="619"/>
        <v>0.11309888417122957</v>
      </c>
      <c r="Q406" s="13">
        <f t="shared" si="620"/>
        <v>0.11235342836214129</v>
      </c>
      <c r="R406" s="13">
        <f t="shared" si="621"/>
        <v>2.8462321504662214E-2</v>
      </c>
      <c r="S406" s="13">
        <f t="shared" si="622"/>
        <v>1.4858379430977082E-2</v>
      </c>
      <c r="T406" s="13">
        <f t="shared" si="623"/>
        <v>5.7782174915380222E-2</v>
      </c>
      <c r="U406" s="13">
        <f t="shared" si="624"/>
        <v>2.9082777460302162E-2</v>
      </c>
      <c r="V406" s="13">
        <f t="shared" si="625"/>
        <v>8.6756505525687367E-4</v>
      </c>
      <c r="W406" s="13">
        <f t="shared" si="626"/>
        <v>3.8267547892780779E-2</v>
      </c>
      <c r="X406" s="13">
        <f t="shared" si="627"/>
        <v>1.9680593446567498E-2</v>
      </c>
      <c r="Y406" s="13">
        <f t="shared" si="628"/>
        <v>5.0607600922627305E-3</v>
      </c>
      <c r="Z406" s="13">
        <f t="shared" si="629"/>
        <v>4.8792898850675732E-3</v>
      </c>
      <c r="AA406" s="13">
        <f t="shared" si="630"/>
        <v>4.9856545211352261E-3</v>
      </c>
      <c r="AB406" s="13">
        <f t="shared" si="631"/>
        <v>2.5471689108067701E-3</v>
      </c>
      <c r="AC406" s="13">
        <f t="shared" si="632"/>
        <v>2.8494115716798514E-5</v>
      </c>
      <c r="AD406" s="13">
        <f t="shared" si="633"/>
        <v>9.7754374949255082E-3</v>
      </c>
      <c r="AE406" s="13">
        <f t="shared" si="634"/>
        <v>5.0274036799795863E-3</v>
      </c>
      <c r="AF406" s="13">
        <f t="shared" si="635"/>
        <v>1.292770158603775E-3</v>
      </c>
      <c r="AG406" s="13">
        <f t="shared" si="636"/>
        <v>2.2161932074161151E-4</v>
      </c>
      <c r="AH406" s="13">
        <f t="shared" si="637"/>
        <v>6.2734174139545285E-4</v>
      </c>
      <c r="AI406" s="13">
        <f t="shared" si="638"/>
        <v>6.4101729205658163E-4</v>
      </c>
      <c r="AJ406" s="13">
        <f t="shared" si="639"/>
        <v>3.2749547941887615E-4</v>
      </c>
      <c r="AK406" s="13">
        <f t="shared" si="640"/>
        <v>1.1154487340551851E-4</v>
      </c>
      <c r="AL406" s="13">
        <f t="shared" si="641"/>
        <v>5.9894685748358247E-7</v>
      </c>
      <c r="AM406" s="13">
        <f t="shared" si="642"/>
        <v>1.9977068504088368E-3</v>
      </c>
      <c r="AN406" s="13">
        <f t="shared" si="643"/>
        <v>1.0273994157785106E-3</v>
      </c>
      <c r="AO406" s="13">
        <f t="shared" si="644"/>
        <v>2.641903038291137E-4</v>
      </c>
      <c r="AP406" s="13">
        <f t="shared" si="645"/>
        <v>4.5290089109392264E-5</v>
      </c>
      <c r="AQ406" s="13">
        <f t="shared" si="646"/>
        <v>5.8230529521916063E-6</v>
      </c>
      <c r="AR406" s="13">
        <f t="shared" si="647"/>
        <v>6.4527038936794639E-5</v>
      </c>
      <c r="AS406" s="13">
        <f t="shared" si="648"/>
        <v>6.5933677028546459E-5</v>
      </c>
      <c r="AT406" s="13">
        <f t="shared" si="649"/>
        <v>3.3685489355577612E-5</v>
      </c>
      <c r="AU406" s="13">
        <f t="shared" si="650"/>
        <v>1.1473268737749407E-5</v>
      </c>
      <c r="AV406" s="13">
        <f t="shared" si="651"/>
        <v>2.9308442161644386E-6</v>
      </c>
      <c r="AW406" s="13">
        <f t="shared" si="652"/>
        <v>8.7429683351831057E-9</v>
      </c>
      <c r="AX406" s="13">
        <f t="shared" si="653"/>
        <v>3.40209211628811E-4</v>
      </c>
      <c r="AY406" s="13">
        <f t="shared" si="654"/>
        <v>1.7496598422254777E-4</v>
      </c>
      <c r="AZ406" s="13">
        <f t="shared" si="655"/>
        <v>4.4991573697254236E-5</v>
      </c>
      <c r="BA406" s="13">
        <f t="shared" si="656"/>
        <v>7.712896167599178E-6</v>
      </c>
      <c r="BB406" s="13">
        <f t="shared" si="657"/>
        <v>9.9166514533025587E-7</v>
      </c>
      <c r="BC406" s="13">
        <f t="shared" si="658"/>
        <v>1.0200057037915339E-7</v>
      </c>
      <c r="BD406" s="13">
        <f t="shared" si="659"/>
        <v>5.5309284653061508E-6</v>
      </c>
      <c r="BE406" s="13">
        <f t="shared" si="660"/>
        <v>5.651498303783859E-6</v>
      </c>
      <c r="BF406" s="13">
        <f t="shared" si="661"/>
        <v>2.8873482343894231E-6</v>
      </c>
      <c r="BG406" s="13">
        <f t="shared" si="662"/>
        <v>9.8343004261955071E-7</v>
      </c>
      <c r="BH406" s="13">
        <f t="shared" si="663"/>
        <v>2.512170087091715E-7</v>
      </c>
      <c r="BI406" s="13">
        <f t="shared" si="664"/>
        <v>5.1338667911082849E-8</v>
      </c>
      <c r="BJ406" s="14">
        <f t="shared" si="665"/>
        <v>0.47328404828845838</v>
      </c>
      <c r="BK406" s="14">
        <f t="shared" si="666"/>
        <v>0.34425016503463818</v>
      </c>
      <c r="BL406" s="14">
        <f t="shared" si="667"/>
        <v>0.17766524495577066</v>
      </c>
      <c r="BM406" s="14">
        <f t="shared" si="668"/>
        <v>0.20016893257911389</v>
      </c>
      <c r="BN406" s="14">
        <f t="shared" si="669"/>
        <v>0.79973485834356661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1.1861999999999999</v>
      </c>
      <c r="F407" s="10">
        <f>VLOOKUP(B407,home!$B$2:$E$405,3,FALSE)</f>
        <v>1.1240000000000001</v>
      </c>
      <c r="G407" s="10">
        <f>VLOOKUP(C407,away!$B$2:$E$405,4,FALSE)</f>
        <v>1.2262</v>
      </c>
      <c r="H407" s="10">
        <f>VLOOKUP(A407,away!$A$2:$E$405,3,FALSE)</f>
        <v>1.0607</v>
      </c>
      <c r="I407" s="10">
        <f>VLOOKUP(C407,away!$B$2:$E$405,3,FALSE)</f>
        <v>0.51419999999999999</v>
      </c>
      <c r="J407" s="10">
        <f>VLOOKUP(B407,home!$B$2:$E$405,4,FALSE)</f>
        <v>1.1785000000000001</v>
      </c>
      <c r="K407" s="12">
        <f t="shared" si="614"/>
        <v>1.63487872656</v>
      </c>
      <c r="L407" s="12">
        <f t="shared" si="615"/>
        <v>0.64276797128999996</v>
      </c>
      <c r="M407" s="13">
        <f t="shared" si="616"/>
        <v>0.10252519580796977</v>
      </c>
      <c r="N407" s="13">
        <f t="shared" si="617"/>
        <v>0.16761626156284828</v>
      </c>
      <c r="O407" s="13">
        <f t="shared" si="618"/>
        <v>6.5899912115598744E-2</v>
      </c>
      <c r="P407" s="13">
        <f t="shared" si="619"/>
        <v>0.10773836439996599</v>
      </c>
      <c r="Q407" s="13">
        <f t="shared" si="620"/>
        <v>0.13701613012730865</v>
      </c>
      <c r="R407" s="13">
        <f t="shared" si="621"/>
        <v>2.1179176409366347E-2</v>
      </c>
      <c r="S407" s="13">
        <f t="shared" si="622"/>
        <v>2.8304152633175338E-2</v>
      </c>
      <c r="T407" s="13">
        <f t="shared" si="623"/>
        <v>8.8069579995936828E-2</v>
      </c>
      <c r="U407" s="13">
        <f t="shared" si="624"/>
        <v>3.4625384957734449E-2</v>
      </c>
      <c r="V407" s="13">
        <f t="shared" si="625"/>
        <v>3.3048170217992346E-3</v>
      </c>
      <c r="W407" s="13">
        <f t="shared" si="626"/>
        <v>7.4668252113571226E-2</v>
      </c>
      <c r="X407" s="13">
        <f t="shared" si="627"/>
        <v>4.7994360930810429E-2</v>
      </c>
      <c r="Y407" s="13">
        <f t="shared" si="628"/>
        <v>1.5424619004428528E-2</v>
      </c>
      <c r="Z407" s="13">
        <f t="shared" si="629"/>
        <v>4.5377654180804774E-3</v>
      </c>
      <c r="AA407" s="13">
        <f t="shared" si="630"/>
        <v>7.4186961481394172E-3</v>
      </c>
      <c r="AB407" s="13">
        <f t="shared" si="631"/>
        <v>6.064334255702874E-3</v>
      </c>
      <c r="AC407" s="13">
        <f t="shared" si="632"/>
        <v>2.1705370675218581E-4</v>
      </c>
      <c r="AD407" s="13">
        <f t="shared" si="633"/>
        <v>3.0518384232474067E-2</v>
      </c>
      <c r="AE407" s="13">
        <f t="shared" si="634"/>
        <v>1.961623992015608E-2</v>
      </c>
      <c r="AF407" s="13">
        <f t="shared" si="635"/>
        <v>6.3043453689083173E-3</v>
      </c>
      <c r="AG407" s="13">
        <f t="shared" si="636"/>
        <v>1.3507437610282352E-3</v>
      </c>
      <c r="AH407" s="13">
        <f t="shared" si="637"/>
        <v>7.2918256799237675E-4</v>
      </c>
      <c r="AI407" s="13">
        <f t="shared" si="638"/>
        <v>1.1921250681891276E-3</v>
      </c>
      <c r="AJ407" s="13">
        <f t="shared" si="639"/>
        <v>9.744899566906471E-4</v>
      </c>
      <c r="AK407" s="13">
        <f t="shared" si="640"/>
        <v>5.3105763314663834E-4</v>
      </c>
      <c r="AL407" s="13">
        <f t="shared" si="641"/>
        <v>9.1236153876674825E-6</v>
      </c>
      <c r="AM407" s="13">
        <f t="shared" si="642"/>
        <v>9.9787714301312024E-3</v>
      </c>
      <c r="AN407" s="13">
        <f t="shared" si="643"/>
        <v>6.4140346681120447E-3</v>
      </c>
      <c r="AO407" s="13">
        <f t="shared" si="644"/>
        <v>2.0613680257030535E-3</v>
      </c>
      <c r="AP407" s="13">
        <f t="shared" si="645"/>
        <v>4.4166044798774138E-4</v>
      </c>
      <c r="AQ407" s="13">
        <f t="shared" si="646"/>
        <v>7.0971297538028268E-5</v>
      </c>
      <c r="AR407" s="13">
        <f t="shared" si="647"/>
        <v>9.3739039985698527E-5</v>
      </c>
      <c r="AS407" s="13">
        <f t="shared" si="648"/>
        <v>1.5325196232077572E-4</v>
      </c>
      <c r="AT407" s="13">
        <f t="shared" si="649"/>
        <v>1.2527418650090547E-4</v>
      </c>
      <c r="AU407" s="13">
        <f t="shared" si="650"/>
        <v>6.8269367499146775E-5</v>
      </c>
      <c r="AV407" s="13">
        <f t="shared" si="651"/>
        <v>2.7903034150015417E-5</v>
      </c>
      <c r="AW407" s="13">
        <f t="shared" si="652"/>
        <v>2.6632028013949307E-7</v>
      </c>
      <c r="AX407" s="13">
        <f t="shared" si="653"/>
        <v>2.7190135213877027E-3</v>
      </c>
      <c r="AY407" s="13">
        <f t="shared" si="654"/>
        <v>1.7476948050524526E-3</v>
      </c>
      <c r="AZ407" s="13">
        <f t="shared" si="655"/>
        <v>5.6168112213881845E-4</v>
      </c>
      <c r="BA407" s="13">
        <f t="shared" si="656"/>
        <v>1.2034354512968634E-4</v>
      </c>
      <c r="BB407" s="13">
        <f t="shared" si="657"/>
        <v>1.933824409021376E-5</v>
      </c>
      <c r="BC407" s="13">
        <f t="shared" si="658"/>
        <v>2.4860007844355065E-6</v>
      </c>
      <c r="BD407" s="13">
        <f t="shared" si="659"/>
        <v>1.0042075427046599E-5</v>
      </c>
      <c r="BE407" s="13">
        <f t="shared" si="660"/>
        <v>1.6417575486189412E-5</v>
      </c>
      <c r="BF407" s="13">
        <f t="shared" si="661"/>
        <v>1.342037245203201E-5</v>
      </c>
      <c r="BG407" s="13">
        <f t="shared" si="662"/>
        <v>7.3135604747796677E-6</v>
      </c>
      <c r="BH407" s="13">
        <f t="shared" si="663"/>
        <v>2.9891961089068313E-6</v>
      </c>
      <c r="BI407" s="13">
        <f t="shared" si="664"/>
        <v>9.7739462559354186E-7</v>
      </c>
      <c r="BJ407" s="14">
        <f t="shared" si="665"/>
        <v>0.61271628012552604</v>
      </c>
      <c r="BK407" s="14">
        <f t="shared" si="666"/>
        <v>0.24384640199010266</v>
      </c>
      <c r="BL407" s="14">
        <f t="shared" si="667"/>
        <v>0.13913395687759172</v>
      </c>
      <c r="BM407" s="14">
        <f t="shared" si="668"/>
        <v>0.39651193550347086</v>
      </c>
      <c r="BN407" s="14">
        <f t="shared" si="669"/>
        <v>0.60197504042305783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1.1861999999999999</v>
      </c>
      <c r="F408" s="10">
        <f>VLOOKUP(B408,home!$B$2:$E$405,3,FALSE)</f>
        <v>1.4560999999999999</v>
      </c>
      <c r="G408" s="10">
        <f>VLOOKUP(C408,away!$B$2:$E$405,4,FALSE)</f>
        <v>0.9133</v>
      </c>
      <c r="H408" s="10">
        <f>VLOOKUP(A408,away!$A$2:$E$405,3,FALSE)</f>
        <v>1.0607</v>
      </c>
      <c r="I408" s="10">
        <f>VLOOKUP(C408,away!$B$2:$E$405,3,FALSE)</f>
        <v>0.62849999999999995</v>
      </c>
      <c r="J408" s="10">
        <f>VLOOKUP(B408,home!$B$2:$E$405,4,FALSE)</f>
        <v>1.0285</v>
      </c>
      <c r="K408" s="12">
        <f t="shared" si="614"/>
        <v>1.5774753414059999</v>
      </c>
      <c r="L408" s="12">
        <f t="shared" si="615"/>
        <v>0.68564947357499995</v>
      </c>
      <c r="M408" s="13">
        <f t="shared" si="616"/>
        <v>0.10402491773000258</v>
      </c>
      <c r="N408" s="13">
        <f t="shared" si="617"/>
        <v>0.16409674261086687</v>
      </c>
      <c r="O408" s="13">
        <f t="shared" si="618"/>
        <v>7.1324630080258952E-2</v>
      </c>
      <c r="P408" s="13">
        <f t="shared" si="619"/>
        <v>0.11251284518651312</v>
      </c>
      <c r="Q408" s="13">
        <f t="shared" si="620"/>
        <v>0.12942928253684488</v>
      </c>
      <c r="R408" s="13">
        <f t="shared" si="621"/>
        <v>2.4451847533730576E-2</v>
      </c>
      <c r="S408" s="13">
        <f t="shared" si="622"/>
        <v>3.0423336562546397E-2</v>
      </c>
      <c r="T408" s="13">
        <f t="shared" si="623"/>
        <v>8.874311943657763E-2</v>
      </c>
      <c r="U408" s="13">
        <f t="shared" si="624"/>
        <v>3.8572186536279099E-2</v>
      </c>
      <c r="V408" s="13">
        <f t="shared" si="625"/>
        <v>3.6561925433240168E-3</v>
      </c>
      <c r="W408" s="13">
        <f t="shared" si="626"/>
        <v>6.8057167219247663E-2</v>
      </c>
      <c r="X408" s="13">
        <f t="shared" si="627"/>
        <v>4.6663360876882908E-2</v>
      </c>
      <c r="Y408" s="13">
        <f t="shared" si="628"/>
        <v>1.5997354410237506E-2</v>
      </c>
      <c r="Z408" s="13">
        <f t="shared" si="629"/>
        <v>5.5884654631461776E-3</v>
      </c>
      <c r="AA408" s="13">
        <f t="shared" si="630"/>
        <v>8.8156664644121543E-3</v>
      </c>
      <c r="AB408" s="13">
        <f t="shared" si="631"/>
        <v>6.9532482328349956E-3</v>
      </c>
      <c r="AC408" s="13">
        <f t="shared" si="632"/>
        <v>2.4715750476895891E-4</v>
      </c>
      <c r="AD408" s="13">
        <f t="shared" si="633"/>
        <v>2.6839625773576983E-2</v>
      </c>
      <c r="AE408" s="13">
        <f t="shared" si="634"/>
        <v>1.840257528260306E-2</v>
      </c>
      <c r="AF408" s="13">
        <f t="shared" si="635"/>
        <v>6.3088580274705463E-3</v>
      </c>
      <c r="AG408" s="13">
        <f t="shared" si="636"/>
        <v>1.4418883951315311E-3</v>
      </c>
      <c r="AH408" s="13">
        <f t="shared" si="637"/>
        <v>9.5793210072456106E-4</v>
      </c>
      <c r="AI408" s="13">
        <f t="shared" si="638"/>
        <v>1.5111142676342436E-3</v>
      </c>
      <c r="AJ408" s="13">
        <f t="shared" si="639"/>
        <v>1.1918727476199033E-3</v>
      </c>
      <c r="AK408" s="13">
        <f t="shared" si="640"/>
        <v>6.2671662315473802E-4</v>
      </c>
      <c r="AL408" s="13">
        <f t="shared" si="641"/>
        <v>1.069297421332518E-5</v>
      </c>
      <c r="AM408" s="13">
        <f t="shared" si="642"/>
        <v>8.4677695660765277E-3</v>
      </c>
      <c r="AN408" s="13">
        <f t="shared" si="643"/>
        <v>5.8059217453347769E-3</v>
      </c>
      <c r="AO408" s="13">
        <f t="shared" si="644"/>
        <v>1.9904135941532174E-3</v>
      </c>
      <c r="AP408" s="13">
        <f t="shared" si="645"/>
        <v>4.5490867767589236E-4</v>
      </c>
      <c r="AQ408" s="13">
        <f t="shared" si="646"/>
        <v>7.7976973843293726E-5</v>
      </c>
      <c r="AR408" s="13">
        <f t="shared" si="647"/>
        <v>1.3136112811647788E-4</v>
      </c>
      <c r="AS408" s="13">
        <f t="shared" si="648"/>
        <v>2.0721894042301822E-4</v>
      </c>
      <c r="AT408" s="13">
        <f t="shared" si="649"/>
        <v>1.6344138439479514E-4</v>
      </c>
      <c r="AU408" s="13">
        <f t="shared" si="650"/>
        <v>8.5941584549349581E-5</v>
      </c>
      <c r="AV408" s="13">
        <f t="shared" si="651"/>
        <v>3.3892682606989454E-5</v>
      </c>
      <c r="AW408" s="13">
        <f t="shared" si="652"/>
        <v>3.2126302537806862E-7</v>
      </c>
      <c r="AX408" s="13">
        <f t="shared" si="653"/>
        <v>2.2262829478656493E-3</v>
      </c>
      <c r="AY408" s="13">
        <f t="shared" si="654"/>
        <v>1.5264497312330813E-3</v>
      </c>
      <c r="AZ408" s="13">
        <f t="shared" si="655"/>
        <v>5.2330472732933114E-4</v>
      </c>
      <c r="BA408" s="13">
        <f t="shared" si="656"/>
        <v>1.1960120360422161E-4</v>
      </c>
      <c r="BB408" s="13">
        <f t="shared" si="657"/>
        <v>2.050112557254273E-5</v>
      </c>
      <c r="BC408" s="13">
        <f t="shared" si="658"/>
        <v>2.8113171913017795E-6</v>
      </c>
      <c r="BD408" s="13">
        <f t="shared" si="659"/>
        <v>1.5011281390213525E-5</v>
      </c>
      <c r="BE408" s="13">
        <f t="shared" si="660"/>
        <v>2.3679926235968608E-5</v>
      </c>
      <c r="BF408" s="13">
        <f t="shared" si="661"/>
        <v>1.8677249861776744E-5</v>
      </c>
      <c r="BG408" s="13">
        <f t="shared" si="662"/>
        <v>9.8209670340771445E-6</v>
      </c>
      <c r="BH408" s="13">
        <f t="shared" si="663"/>
        <v>3.8730833312544784E-6</v>
      </c>
      <c r="BI408" s="13">
        <f t="shared" si="664"/>
        <v>1.2219386900529093E-6</v>
      </c>
      <c r="BJ408" s="14">
        <f t="shared" si="665"/>
        <v>0.58719591617931921</v>
      </c>
      <c r="BK408" s="14">
        <f t="shared" si="666"/>
        <v>0.25240159223260145</v>
      </c>
      <c r="BL408" s="14">
        <f t="shared" si="667"/>
        <v>0.15509935475328326</v>
      </c>
      <c r="BM408" s="14">
        <f t="shared" si="668"/>
        <v>0.3929189344819255</v>
      </c>
      <c r="BN408" s="14">
        <f t="shared" si="669"/>
        <v>0.60584026567821692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1.1861999999999999</v>
      </c>
      <c r="F409" s="10">
        <f>VLOOKUP(B409,home!$B$2:$E$405,3,FALSE)</f>
        <v>1.1496</v>
      </c>
      <c r="G409" s="10">
        <f>VLOOKUP(C409,away!$B$2:$E$405,4,FALSE)</f>
        <v>0.84299999999999997</v>
      </c>
      <c r="H409" s="10">
        <f>VLOOKUP(A409,away!$A$2:$E$405,3,FALSE)</f>
        <v>1.0607</v>
      </c>
      <c r="I409" s="10">
        <f>VLOOKUP(C409,away!$B$2:$E$405,3,FALSE)</f>
        <v>1.0213000000000001</v>
      </c>
      <c r="J409" s="10">
        <f>VLOOKUP(B409,home!$B$2:$E$405,4,FALSE)</f>
        <v>1.4570000000000001</v>
      </c>
      <c r="K409" s="12">
        <f t="shared" si="614"/>
        <v>1.1495616033599998</v>
      </c>
      <c r="L409" s="12">
        <f t="shared" si="615"/>
        <v>1.5783577698700004</v>
      </c>
      <c r="M409" s="13">
        <f t="shared" si="616"/>
        <v>6.5355127933493323E-2</v>
      </c>
      <c r="N409" s="13">
        <f t="shared" si="617"/>
        <v>7.5129745655024491E-2</v>
      </c>
      <c r="O409" s="13">
        <f t="shared" si="618"/>
        <v>0.10315377397467708</v>
      </c>
      <c r="P409" s="13">
        <f t="shared" si="619"/>
        <v>0.11858161780296479</v>
      </c>
      <c r="Q409" s="13">
        <f t="shared" si="620"/>
        <v>4.3183135437609467E-2</v>
      </c>
      <c r="R409" s="13">
        <f t="shared" si="621"/>
        <v>8.1406780322172717E-2</v>
      </c>
      <c r="S409" s="13">
        <f t="shared" si="622"/>
        <v>5.3789199583075507E-2</v>
      </c>
      <c r="T409" s="13">
        <f t="shared" si="623"/>
        <v>6.8158437345299458E-2</v>
      </c>
      <c r="U409" s="13">
        <f t="shared" si="624"/>
        <v>9.3582108911532139E-2</v>
      </c>
      <c r="V409" s="13">
        <f t="shared" si="625"/>
        <v>1.0844019111125458E-2</v>
      </c>
      <c r="W409" s="13">
        <f t="shared" si="626"/>
        <v>1.6547224803923462E-2</v>
      </c>
      <c r="X409" s="13">
        <f t="shared" si="627"/>
        <v>2.611744083905819E-2</v>
      </c>
      <c r="Y409" s="13">
        <f t="shared" si="628"/>
        <v>2.0611332838723781E-2</v>
      </c>
      <c r="Z409" s="13">
        <f t="shared" si="629"/>
        <v>4.2829674747200522E-2</v>
      </c>
      <c r="AA409" s="13">
        <f t="shared" si="630"/>
        <v>4.9235349573779126E-2</v>
      </c>
      <c r="AB409" s="13">
        <f t="shared" si="631"/>
        <v>2.8299533699011808E-2</v>
      </c>
      <c r="AC409" s="13">
        <f t="shared" si="632"/>
        <v>1.2297249756286191E-3</v>
      </c>
      <c r="AD409" s="13">
        <f t="shared" si="633"/>
        <v>4.7555135691891544E-3</v>
      </c>
      <c r="AE409" s="13">
        <f t="shared" si="634"/>
        <v>7.5059017916519182E-3</v>
      </c>
      <c r="AF409" s="13">
        <f t="shared" si="635"/>
        <v>5.9234992063674817E-3</v>
      </c>
      <c r="AG409" s="13">
        <f t="shared" si="636"/>
        <v>3.1164669990629656E-3</v>
      </c>
      <c r="AH409" s="13">
        <f t="shared" si="637"/>
        <v>1.6900137479562229E-2</v>
      </c>
      <c r="AI409" s="13">
        <f t="shared" si="638"/>
        <v>1.942774913800998E-2</v>
      </c>
      <c r="AJ409" s="13">
        <f t="shared" si="639"/>
        <v>1.1166697224383303E-2</v>
      </c>
      <c r="AK409" s="13">
        <f t="shared" si="640"/>
        <v>4.2789354551659112E-3</v>
      </c>
      <c r="AL409" s="13">
        <f t="shared" si="641"/>
        <v>8.9249478456316449E-5</v>
      </c>
      <c r="AM409" s="13">
        <f t="shared" si="642"/>
        <v>1.093351160679463E-3</v>
      </c>
      <c r="AN409" s="13">
        <f t="shared" si="643"/>
        <v>1.7256992996548138E-3</v>
      </c>
      <c r="AO409" s="13">
        <f t="shared" si="644"/>
        <v>1.3618854490346968E-3</v>
      </c>
      <c r="AP409" s="13">
        <f t="shared" si="645"/>
        <v>7.1651416005226952E-4</v>
      </c>
      <c r="AQ409" s="13">
        <f t="shared" si="646"/>
        <v>2.8272892293509423E-4</v>
      </c>
      <c r="AR409" s="13">
        <f t="shared" si="647"/>
        <v>5.334892660547646E-3</v>
      </c>
      <c r="AS409" s="13">
        <f t="shared" si="648"/>
        <v>6.1327877606126464E-3</v>
      </c>
      <c r="AT409" s="13">
        <f t="shared" si="649"/>
        <v>3.5250086655782284E-3</v>
      </c>
      <c r="AU409" s="13">
        <f t="shared" si="650"/>
        <v>1.3507382044866676E-3</v>
      </c>
      <c r="AV409" s="13">
        <f t="shared" si="651"/>
        <v>3.8818919401732531E-4</v>
      </c>
      <c r="AW409" s="13">
        <f t="shared" si="652"/>
        <v>4.4982220294220364E-6</v>
      </c>
      <c r="AX409" s="13">
        <f t="shared" si="653"/>
        <v>2.0947908555103345E-4</v>
      </c>
      <c r="AY409" s="13">
        <f t="shared" si="654"/>
        <v>3.3063294230473617E-4</v>
      </c>
      <c r="AZ409" s="13">
        <f t="shared" si="655"/>
        <v>2.6092853673082998E-4</v>
      </c>
      <c r="BA409" s="13">
        <f t="shared" si="656"/>
        <v>1.3727952777663844E-4</v>
      </c>
      <c r="BB409" s="13">
        <f t="shared" si="657"/>
        <v>5.4169052327585477E-5</v>
      </c>
      <c r="BC409" s="13">
        <f t="shared" si="658"/>
        <v>1.7099628925547821E-5</v>
      </c>
      <c r="BD409" s="13">
        <f t="shared" si="659"/>
        <v>1.4033948803663029E-3</v>
      </c>
      <c r="BE409" s="13">
        <f t="shared" si="660"/>
        <v>1.6132888688211021E-3</v>
      </c>
      <c r="BF409" s="13">
        <f t="shared" si="661"/>
        <v>9.2728746936241336E-4</v>
      </c>
      <c r="BG409" s="13">
        <f t="shared" si="662"/>
        <v>3.5532469001863101E-4</v>
      </c>
      <c r="BH409" s="13">
        <f t="shared" si="663"/>
        <v>1.0211690509280311E-4</v>
      </c>
      <c r="BI409" s="13">
        <f t="shared" si="664"/>
        <v>2.3477934629728719E-5</v>
      </c>
      <c r="BJ409" s="14">
        <f t="shared" si="665"/>
        <v>0.27723846625188303</v>
      </c>
      <c r="BK409" s="14">
        <f t="shared" si="666"/>
        <v>0.25021957182704879</v>
      </c>
      <c r="BL409" s="14">
        <f t="shared" si="667"/>
        <v>0.42860757301182789</v>
      </c>
      <c r="BM409" s="14">
        <f t="shared" si="668"/>
        <v>0.51175896999174286</v>
      </c>
      <c r="BN409" s="14">
        <f t="shared" si="669"/>
        <v>0.48681018112594188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1.1861999999999999</v>
      </c>
      <c r="F410" s="10">
        <f>VLOOKUP(B410,home!$B$2:$E$405,3,FALSE)</f>
        <v>0.84299999999999997</v>
      </c>
      <c r="G410" s="10">
        <f>VLOOKUP(C410,away!$B$2:$E$405,4,FALSE)</f>
        <v>1.0376000000000001</v>
      </c>
      <c r="H410" s="10">
        <f>VLOOKUP(A410,away!$A$2:$E$405,3,FALSE)</f>
        <v>1.0607</v>
      </c>
      <c r="I410" s="10">
        <f>VLOOKUP(C410,away!$B$2:$E$405,3,FALSE)</f>
        <v>1.0878000000000001</v>
      </c>
      <c r="J410" s="10">
        <f>VLOOKUP(B410,home!$B$2:$E$405,4,FALSE)</f>
        <v>1.2329000000000001</v>
      </c>
      <c r="K410" s="12">
        <f t="shared" si="614"/>
        <v>1.0375653441599999</v>
      </c>
      <c r="L410" s="12">
        <f t="shared" si="615"/>
        <v>1.4225563412340003</v>
      </c>
      <c r="M410" s="13">
        <f t="shared" si="616"/>
        <v>8.5424555414157707E-2</v>
      </c>
      <c r="N410" s="13">
        <f t="shared" si="617"/>
        <v>8.8633558238005519E-2</v>
      </c>
      <c r="O410" s="13">
        <f t="shared" si="618"/>
        <v>0.1215212430015053</v>
      </c>
      <c r="P410" s="13">
        <f t="shared" si="619"/>
        <v>0.12608623031760782</v>
      </c>
      <c r="Q410" s="13">
        <f t="shared" si="620"/>
        <v>4.5981554178670794E-2</v>
      </c>
      <c r="R410" s="13">
        <f t="shared" si="621"/>
        <v>8.6435407413214649E-2</v>
      </c>
      <c r="S410" s="13">
        <f t="shared" si="622"/>
        <v>4.65256664159064E-2</v>
      </c>
      <c r="T410" s="13">
        <f t="shared" si="623"/>
        <v>6.5411351476662882E-2</v>
      </c>
      <c r="U410" s="13">
        <f t="shared" si="624"/>
        <v>8.9682383240301852E-2</v>
      </c>
      <c r="V410" s="13">
        <f t="shared" si="625"/>
        <v>7.6301842705989963E-3</v>
      </c>
      <c r="W410" s="13">
        <f t="shared" si="626"/>
        <v>1.5902955695468082E-2</v>
      </c>
      <c r="X410" s="13">
        <f t="shared" si="627"/>
        <v>2.2622850468951478E-2</v>
      </c>
      <c r="Y410" s="13">
        <f t="shared" si="628"/>
        <v>1.6091139695697757E-2</v>
      </c>
      <c r="Z410" s="13">
        <f t="shared" si="629"/>
        <v>4.0986412307604275E-2</v>
      </c>
      <c r="AA410" s="13">
        <f t="shared" si="630"/>
        <v>4.2526080991823083E-2</v>
      </c>
      <c r="AB410" s="13">
        <f t="shared" si="631"/>
        <v>2.2061793930028474E-2</v>
      </c>
      <c r="AC410" s="13">
        <f t="shared" si="632"/>
        <v>7.038821907268362E-4</v>
      </c>
      <c r="AD410" s="13">
        <f t="shared" si="633"/>
        <v>4.1250889248323928E-3</v>
      </c>
      <c r="AE410" s="13">
        <f t="shared" si="634"/>
        <v>5.868171408174464E-3</v>
      </c>
      <c r="AF410" s="13">
        <f t="shared" si="635"/>
        <v>4.17390222407332E-3</v>
      </c>
      <c r="AG410" s="13">
        <f t="shared" si="636"/>
        <v>1.9792036921820661E-3</v>
      </c>
      <c r="AH410" s="13">
        <f t="shared" si="637"/>
        <v>1.4576370183153433E-2</v>
      </c>
      <c r="AI410" s="13">
        <f t="shared" si="638"/>
        <v>1.5123936545687153E-2</v>
      </c>
      <c r="AJ410" s="13">
        <f t="shared" si="639"/>
        <v>7.8460362135399451E-3</v>
      </c>
      <c r="AK410" s="13">
        <f t="shared" si="640"/>
        <v>2.7135917547311318E-3</v>
      </c>
      <c r="AL410" s="13">
        <f t="shared" si="641"/>
        <v>4.1557068262710509E-5</v>
      </c>
      <c r="AM410" s="13">
        <f t="shared" si="642"/>
        <v>8.5600986199686529E-4</v>
      </c>
      <c r="AN410" s="13">
        <f t="shared" si="643"/>
        <v>1.2177222573424823E-3</v>
      </c>
      <c r="AO410" s="13">
        <f t="shared" si="644"/>
        <v>8.6613925952216486E-4</v>
      </c>
      <c r="AP410" s="13">
        <f t="shared" si="645"/>
        <v>4.1071063200832572E-4</v>
      </c>
      <c r="AQ410" s="13">
        <f t="shared" si="646"/>
        <v>1.4606475349391692E-4</v>
      </c>
      <c r="AR410" s="13">
        <f t="shared" si="647"/>
        <v>4.1471415672438222E-3</v>
      </c>
      <c r="AS410" s="13">
        <f t="shared" si="648"/>
        <v>4.3029303674975783E-3</v>
      </c>
      <c r="AT410" s="13">
        <f t="shared" si="649"/>
        <v>2.2322857138245694E-3</v>
      </c>
      <c r="AU410" s="13">
        <f t="shared" si="650"/>
        <v>7.7204743164261357E-4</v>
      </c>
      <c r="AV410" s="13">
        <f t="shared" si="651"/>
        <v>2.0026241478002807E-4</v>
      </c>
      <c r="AW410" s="13">
        <f t="shared" si="652"/>
        <v>1.703834211399574E-6</v>
      </c>
      <c r="AX410" s="13">
        <f t="shared" si="653"/>
        <v>1.4802769451118853E-4</v>
      </c>
      <c r="AY410" s="13">
        <f t="shared" si="654"/>
        <v>2.1057773550514064E-4</v>
      </c>
      <c r="AZ410" s="13">
        <f t="shared" si="655"/>
        <v>1.4977934648276701E-4</v>
      </c>
      <c r="BA410" s="13">
        <f t="shared" si="656"/>
        <v>7.1023186374981557E-5</v>
      </c>
      <c r="BB410" s="13">
        <f t="shared" si="657"/>
        <v>2.5258621038093565E-5</v>
      </c>
      <c r="BC410" s="13">
        <f t="shared" si="658"/>
        <v>7.1863623057133028E-6</v>
      </c>
      <c r="BD410" s="13">
        <f t="shared" si="659"/>
        <v>9.8325708907963448E-4</v>
      </c>
      <c r="BE410" s="13">
        <f t="shared" si="660"/>
        <v>1.0201934800286704E-3</v>
      </c>
      <c r="BF410" s="13">
        <f t="shared" si="661"/>
        <v>5.2925869960786774E-4</v>
      </c>
      <c r="BG410" s="13">
        <f t="shared" si="662"/>
        <v>1.8304682826943711E-4</v>
      </c>
      <c r="BH410" s="13">
        <f t="shared" si="663"/>
        <v>4.7480761342693723E-5</v>
      </c>
      <c r="BI410" s="13">
        <f t="shared" si="664"/>
        <v>9.85287849670217E-6</v>
      </c>
      <c r="BJ410" s="14">
        <f t="shared" si="665"/>
        <v>0.27489827571330039</v>
      </c>
      <c r="BK410" s="14">
        <f t="shared" si="666"/>
        <v>0.26662265341276553</v>
      </c>
      <c r="BL410" s="14">
        <f t="shared" si="667"/>
        <v>0.4169146005057987</v>
      </c>
      <c r="BM410" s="14">
        <f t="shared" si="668"/>
        <v>0.44513051947501336</v>
      </c>
      <c r="BN410" s="14">
        <f t="shared" si="669"/>
        <v>0.55408254856316175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1.1861999999999999</v>
      </c>
      <c r="F411" s="10">
        <f>VLOOKUP(B411,home!$B$2:$E$405,3,FALSE)</f>
        <v>1.1942999999999999</v>
      </c>
      <c r="G411" s="10">
        <f>VLOOKUP(C411,away!$B$2:$E$405,4,FALSE)</f>
        <v>1.405</v>
      </c>
      <c r="H411" s="10">
        <f>VLOOKUP(A411,away!$A$2:$E$405,3,FALSE)</f>
        <v>1.0607</v>
      </c>
      <c r="I411" s="10">
        <f>VLOOKUP(C411,away!$B$2:$E$405,3,FALSE)</f>
        <v>0.78559999999999997</v>
      </c>
      <c r="J411" s="10">
        <f>VLOOKUP(B411,home!$B$2:$E$405,4,FALSE)</f>
        <v>1.0213000000000001</v>
      </c>
      <c r="K411" s="12">
        <f t="shared" si="614"/>
        <v>1.9904335172999998</v>
      </c>
      <c r="L411" s="12">
        <f t="shared" si="615"/>
        <v>0.85103491009599996</v>
      </c>
      <c r="M411" s="13">
        <f t="shared" si="616"/>
        <v>5.8339935076166548E-2</v>
      </c>
      <c r="N411" s="13">
        <f t="shared" si="617"/>
        <v>0.1161217621727078</v>
      </c>
      <c r="O411" s="13">
        <f t="shared" si="618"/>
        <v>4.964932140255187E-2</v>
      </c>
      <c r="P411" s="13">
        <f t="shared" si="619"/>
        <v>9.8823673430839476E-2</v>
      </c>
      <c r="Q411" s="13">
        <f t="shared" si="620"/>
        <v>0.11556632375824846</v>
      </c>
      <c r="R411" s="13">
        <f t="shared" si="621"/>
        <v>2.1126652888074065E-2</v>
      </c>
      <c r="S411" s="13">
        <f t="shared" si="622"/>
        <v>4.1850056987614542E-2</v>
      </c>
      <c r="T411" s="13">
        <f t="shared" si="623"/>
        <v>9.8350975949726208E-2</v>
      </c>
      <c r="U411" s="13">
        <f t="shared" si="624"/>
        <v>4.205119801678546E-2</v>
      </c>
      <c r="V411" s="13">
        <f t="shared" si="625"/>
        <v>7.8767778298128779E-3</v>
      </c>
      <c r="W411" s="13">
        <f t="shared" si="626"/>
        <v>7.6675694759853669E-2</v>
      </c>
      <c r="X411" s="13">
        <f t="shared" si="627"/>
        <v>6.5253692996500412E-2</v>
      </c>
      <c r="Y411" s="13">
        <f t="shared" si="628"/>
        <v>2.776658537635435E-2</v>
      </c>
      <c r="Z411" s="13">
        <f t="shared" si="629"/>
        <v>5.9931730470771712E-3</v>
      </c>
      <c r="AA411" s="13">
        <f t="shared" si="630"/>
        <v>1.192901250788137E-2</v>
      </c>
      <c r="AB411" s="13">
        <f t="shared" si="631"/>
        <v>1.1871953161989007E-2</v>
      </c>
      <c r="AC411" s="13">
        <f t="shared" si="632"/>
        <v>8.3391860880162652E-4</v>
      </c>
      <c r="AD411" s="13">
        <f t="shared" si="633"/>
        <v>3.815446820306919E-2</v>
      </c>
      <c r="AE411" s="13">
        <f t="shared" si="634"/>
        <v>3.2470784416959678E-2</v>
      </c>
      <c r="AF411" s="13">
        <f t="shared" si="635"/>
        <v>1.3816885548516936E-2</v>
      </c>
      <c r="AG411" s="13">
        <f t="shared" si="636"/>
        <v>3.9195506501962778E-3</v>
      </c>
      <c r="AH411" s="13">
        <f t="shared" si="637"/>
        <v>1.2750998713272723E-3</v>
      </c>
      <c r="AI411" s="13">
        <f t="shared" si="638"/>
        <v>2.5380015217947196E-3</v>
      </c>
      <c r="AJ411" s="13">
        <f t="shared" si="639"/>
        <v>2.5258616479693083E-3</v>
      </c>
      <c r="AK411" s="13">
        <f t="shared" si="640"/>
        <v>1.6758532280602416E-3</v>
      </c>
      <c r="AL411" s="13">
        <f t="shared" si="641"/>
        <v>5.6503936904639432E-5</v>
      </c>
      <c r="AM411" s="13">
        <f t="shared" si="642"/>
        <v>1.5188786469229188E-2</v>
      </c>
      <c r="AN411" s="13">
        <f t="shared" si="643"/>
        <v>1.2926187527307802E-2</v>
      </c>
      <c r="AO411" s="13">
        <f t="shared" si="644"/>
        <v>5.5003184200932151E-3</v>
      </c>
      <c r="AP411" s="13">
        <f t="shared" si="645"/>
        <v>1.5603209973811341E-3</v>
      </c>
      <c r="AQ411" s="13">
        <f t="shared" si="646"/>
        <v>3.3197190993178852E-4</v>
      </c>
      <c r="AR411" s="13">
        <f t="shared" si="647"/>
        <v>2.1703090087168536E-4</v>
      </c>
      <c r="AS411" s="13">
        <f t="shared" si="648"/>
        <v>4.3198557938481624E-4</v>
      </c>
      <c r="AT411" s="13">
        <f t="shared" si="649"/>
        <v>4.2991928809889914E-4</v>
      </c>
      <c r="AU411" s="13">
        <f t="shared" si="650"/>
        <v>2.8524192025526792E-4</v>
      </c>
      <c r="AV411" s="13">
        <f t="shared" si="651"/>
        <v>1.419387696537748E-4</v>
      </c>
      <c r="AW411" s="13">
        <f t="shared" si="652"/>
        <v>2.6587117768998933E-6</v>
      </c>
      <c r="AX411" s="13">
        <f t="shared" si="653"/>
        <v>5.0387116125777546E-3</v>
      </c>
      <c r="AY411" s="13">
        <f t="shared" si="654"/>
        <v>4.2881194842097807E-3</v>
      </c>
      <c r="AZ411" s="13">
        <f t="shared" si="655"/>
        <v>1.8246696898626879E-3</v>
      </c>
      <c r="BA411" s="13">
        <f t="shared" si="656"/>
        <v>5.1761920182239634E-4</v>
      </c>
      <c r="BB411" s="13">
        <f t="shared" si="657"/>
        <v>1.1012800272172154E-4</v>
      </c>
      <c r="BC411" s="13">
        <f t="shared" si="658"/>
        <v>1.8744554979066475E-5</v>
      </c>
      <c r="BD411" s="13">
        <f t="shared" si="659"/>
        <v>3.0783478868564756E-5</v>
      </c>
      <c r="BE411" s="13">
        <f t="shared" si="660"/>
        <v>6.1272468119087566E-5</v>
      </c>
      <c r="BF411" s="13">
        <f t="shared" si="661"/>
        <v>6.0979387115963803E-5</v>
      </c>
      <c r="BG411" s="13">
        <f t="shared" si="662"/>
        <v>4.0458471993342039E-5</v>
      </c>
      <c r="BH411" s="13">
        <f t="shared" si="663"/>
        <v>2.0132474678572839E-5</v>
      </c>
      <c r="BI411" s="13">
        <f t="shared" si="664"/>
        <v>8.0144704772849754E-6</v>
      </c>
      <c r="BJ411" s="14">
        <f t="shared" si="665"/>
        <v>0.63540230170224954</v>
      </c>
      <c r="BK411" s="14">
        <f t="shared" si="666"/>
        <v>0.21206898535434954</v>
      </c>
      <c r="BL411" s="14">
        <f t="shared" si="667"/>
        <v>0.14637071145595063</v>
      </c>
      <c r="BM411" s="14">
        <f t="shared" si="668"/>
        <v>0.5359220420586055</v>
      </c>
      <c r="BN411" s="14">
        <f t="shared" si="669"/>
        <v>0.45962766872858823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1.4847999999999999</v>
      </c>
      <c r="F415" s="10">
        <f>VLOOKUP(B415,home!$B$2:$E$405,3,FALSE)</f>
        <v>1.4817</v>
      </c>
      <c r="G415" s="10">
        <f>VLOOKUP(C415,away!$B$2:$E$405,4,FALSE)</f>
        <v>0.94289999999999996</v>
      </c>
      <c r="H415" s="10">
        <f>VLOOKUP(A415,away!$A$2:$E$405,3,FALSE)</f>
        <v>1.1818</v>
      </c>
      <c r="I415" s="10">
        <f>VLOOKUP(C415,away!$B$2:$E$405,3,FALSE)</f>
        <v>1.0154000000000001</v>
      </c>
      <c r="J415" s="10">
        <f>VLOOKUP(B415,home!$B$2:$E$405,4,FALSE)</f>
        <v>1.0154000000000001</v>
      </c>
      <c r="K415" s="12">
        <f t="shared" si="614"/>
        <v>2.074406552064</v>
      </c>
      <c r="L415" s="12">
        <f t="shared" si="615"/>
        <v>1.2184797156880003</v>
      </c>
      <c r="M415" s="13">
        <f t="shared" si="616"/>
        <v>3.7146479835253508E-2</v>
      </c>
      <c r="N415" s="13">
        <f t="shared" si="617"/>
        <v>7.7056901156363128E-2</v>
      </c>
      <c r="O415" s="13">
        <f t="shared" si="618"/>
        <v>4.5262232188469739E-2</v>
      </c>
      <c r="P415" s="13">
        <f t="shared" si="619"/>
        <v>9.3892271012803702E-2</v>
      </c>
      <c r="Q415" s="13">
        <f t="shared" si="620"/>
        <v>7.9923670320253881E-2</v>
      </c>
      <c r="R415" s="13">
        <f t="shared" si="621"/>
        <v>2.7575555904205431E-2</v>
      </c>
      <c r="S415" s="13">
        <f t="shared" si="622"/>
        <v>5.9331049638082195E-2</v>
      </c>
      <c r="T415" s="13">
        <f t="shared" si="623"/>
        <v>9.7385371088564432E-2</v>
      </c>
      <c r="U415" s="13">
        <f t="shared" si="624"/>
        <v>5.7202913844490867E-2</v>
      </c>
      <c r="V415" s="13">
        <f t="shared" si="625"/>
        <v>1.6662942721174752E-2</v>
      </c>
      <c r="W415" s="13">
        <f t="shared" si="626"/>
        <v>5.526472845911256E-2</v>
      </c>
      <c r="X415" s="13">
        <f t="shared" si="627"/>
        <v>6.7338950620434018E-2</v>
      </c>
      <c r="Y415" s="13">
        <f t="shared" si="628"/>
        <v>4.1025572703357376E-2</v>
      </c>
      <c r="Z415" s="13">
        <f t="shared" si="629"/>
        <v>1.1200085172698259E-2</v>
      </c>
      <c r="AA415" s="13">
        <f t="shared" si="630"/>
        <v>2.3233530065920126E-2</v>
      </c>
      <c r="AB415" s="13">
        <f t="shared" si="631"/>
        <v>2.4097893498160331E-2</v>
      </c>
      <c r="AC415" s="13">
        <f t="shared" si="632"/>
        <v>2.6323516063737687E-3</v>
      </c>
      <c r="AD415" s="13">
        <f t="shared" si="633"/>
        <v>2.8660378703405237E-2</v>
      </c>
      <c r="AE415" s="13">
        <f t="shared" si="634"/>
        <v>3.4922090094035636E-2</v>
      </c>
      <c r="AF415" s="13">
        <f t="shared" si="635"/>
        <v>2.1275929204505637E-2</v>
      </c>
      <c r="AG415" s="13">
        <f t="shared" si="636"/>
        <v>8.6414293893680126E-3</v>
      </c>
      <c r="AH415" s="13">
        <f t="shared" si="637"/>
        <v>3.4117691492276934E-3</v>
      </c>
      <c r="AI415" s="13">
        <f t="shared" si="638"/>
        <v>7.0773962772877463E-3</v>
      </c>
      <c r="AJ415" s="13">
        <f t="shared" si="639"/>
        <v>7.3406986045795337E-3</v>
      </c>
      <c r="AK415" s="13">
        <f t="shared" si="640"/>
        <v>5.0758644273556155E-3</v>
      </c>
      <c r="AL415" s="13">
        <f t="shared" si="641"/>
        <v>2.661436254770742E-4</v>
      </c>
      <c r="AM415" s="13">
        <f t="shared" si="642"/>
        <v>1.1890655473395866E-2</v>
      </c>
      <c r="AN415" s="13">
        <f t="shared" si="643"/>
        <v>1.4488522500567362E-2</v>
      </c>
      <c r="AO415" s="13">
        <f t="shared" si="644"/>
        <v>8.826985388615257E-3</v>
      </c>
      <c r="AP415" s="13">
        <f t="shared" si="645"/>
        <v>3.5851675489006825E-3</v>
      </c>
      <c r="AQ415" s="13">
        <f t="shared" si="646"/>
        <v>1.092113483919588E-3</v>
      </c>
      <c r="AR415" s="13">
        <f t="shared" si="647"/>
        <v>8.3143430058881006E-4</v>
      </c>
      <c r="AS415" s="13">
        <f t="shared" si="648"/>
        <v>1.7247327607521768E-3</v>
      </c>
      <c r="AT415" s="13">
        <f t="shared" si="649"/>
        <v>1.7888984697318742E-3</v>
      </c>
      <c r="AU415" s="13">
        <f t="shared" si="650"/>
        <v>1.236967568863021E-3</v>
      </c>
      <c r="AV415" s="13">
        <f t="shared" si="651"/>
        <v>6.414934073850321E-4</v>
      </c>
      <c r="AW415" s="13">
        <f t="shared" si="652"/>
        <v>1.8686404563807805E-5</v>
      </c>
      <c r="AX415" s="13">
        <f t="shared" si="653"/>
        <v>4.1110089370580086E-3</v>
      </c>
      <c r="AY415" s="13">
        <f t="shared" si="654"/>
        <v>5.0091810008172713E-3</v>
      </c>
      <c r="AZ415" s="13">
        <f t="shared" si="655"/>
        <v>3.0517927208527809E-3</v>
      </c>
      <c r="BA415" s="13">
        <f t="shared" si="656"/>
        <v>1.2395158422811347E-3</v>
      </c>
      <c r="BB415" s="13">
        <f t="shared" si="657"/>
        <v>3.7758122777337258E-4</v>
      </c>
      <c r="BC415" s="13">
        <f t="shared" si="658"/>
        <v>9.2015013413285015E-5</v>
      </c>
      <c r="BD415" s="13">
        <f t="shared" si="659"/>
        <v>1.6884763836578375E-4</v>
      </c>
      <c r="BE415" s="13">
        <f t="shared" si="660"/>
        <v>3.5025864732651465E-4</v>
      </c>
      <c r="BF415" s="13">
        <f t="shared" si="661"/>
        <v>3.6328941646559805E-4</v>
      </c>
      <c r="BG415" s="13">
        <f t="shared" si="662"/>
        <v>2.5120331527058126E-4</v>
      </c>
      <c r="BH415" s="13">
        <f t="shared" si="663"/>
        <v>1.3027445077437314E-4</v>
      </c>
      <c r="BI415" s="13">
        <f t="shared" si="664"/>
        <v>5.404843485057972E-5</v>
      </c>
      <c r="BJ415" s="14">
        <f t="shared" si="665"/>
        <v>0.56525956087699436</v>
      </c>
      <c r="BK415" s="14">
        <f t="shared" si="666"/>
        <v>0.21494041943998227</v>
      </c>
      <c r="BL415" s="14">
        <f t="shared" si="667"/>
        <v>0.20781930237007146</v>
      </c>
      <c r="BM415" s="14">
        <f t="shared" si="668"/>
        <v>0.63337176284614349</v>
      </c>
      <c r="BN415" s="14">
        <f t="shared" si="669"/>
        <v>0.36085711041734936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1.4847999999999999</v>
      </c>
      <c r="F416" s="10">
        <f>VLOOKUP(B416,home!$B$2:$E$405,3,FALSE)</f>
        <v>0.78569999999999995</v>
      </c>
      <c r="G416" s="10">
        <f>VLOOKUP(C416,away!$B$2:$E$405,4,FALSE)</f>
        <v>0.26939999999999997</v>
      </c>
      <c r="H416" s="10">
        <f>VLOOKUP(A416,away!$A$2:$E$405,3,FALSE)</f>
        <v>1.1818</v>
      </c>
      <c r="I416" s="10">
        <f>VLOOKUP(C416,away!$B$2:$E$405,3,FALSE)</f>
        <v>2.7077</v>
      </c>
      <c r="J416" s="10">
        <f>VLOOKUP(B416,home!$B$2:$E$405,4,FALSE)</f>
        <v>1.1282000000000001</v>
      </c>
      <c r="K416" s="12">
        <f t="shared" si="614"/>
        <v>0.31428402278399992</v>
      </c>
      <c r="L416" s="12">
        <f t="shared" si="615"/>
        <v>3.6101947140520001</v>
      </c>
      <c r="M416" s="13">
        <f t="shared" si="616"/>
        <v>1.9752430402808809E-2</v>
      </c>
      <c r="N416" s="13">
        <f t="shared" si="617"/>
        <v>6.2078732867557364E-3</v>
      </c>
      <c r="O416" s="13">
        <f t="shared" si="618"/>
        <v>7.1310119829900376E-2</v>
      </c>
      <c r="P416" s="13">
        <f t="shared" si="619"/>
        <v>2.2411631325350175E-2</v>
      </c>
      <c r="Q416" s="13">
        <f t="shared" si="620"/>
        <v>9.75517694747462E-4</v>
      </c>
      <c r="R416" s="13">
        <f t="shared" si="621"/>
        <v>0.12872170883416056</v>
      </c>
      <c r="S416" s="13">
        <f t="shared" si="622"/>
        <v>6.3572078020332204E-3</v>
      </c>
      <c r="T416" s="13">
        <f t="shared" si="623"/>
        <v>3.52180882504148E-3</v>
      </c>
      <c r="U416" s="13">
        <f t="shared" si="624"/>
        <v>4.0455176472030722E-2</v>
      </c>
      <c r="V416" s="13">
        <f t="shared" si="625"/>
        <v>8.0145072790383269E-4</v>
      </c>
      <c r="W416" s="13">
        <f t="shared" si="626"/>
        <v>1.021965418007355E-4</v>
      </c>
      <c r="X416" s="13">
        <f t="shared" si="627"/>
        <v>3.6894941500340955E-4</v>
      </c>
      <c r="Y416" s="13">
        <f t="shared" si="628"/>
        <v>6.6598961389894369E-4</v>
      </c>
      <c r="Z416" s="13">
        <f t="shared" si="629"/>
        <v>0.15490347760560902</v>
      </c>
      <c r="AA416" s="13">
        <f t="shared" si="630"/>
        <v>4.8683688085122044E-2</v>
      </c>
      <c r="AB416" s="13">
        <f t="shared" si="631"/>
        <v>7.6502526676768198E-3</v>
      </c>
      <c r="AC416" s="13">
        <f t="shared" si="632"/>
        <v>5.6834203035149211E-5</v>
      </c>
      <c r="AD416" s="13">
        <f t="shared" si="633"/>
        <v>8.0296850679370883E-6</v>
      </c>
      <c r="AE416" s="13">
        <f t="shared" si="634"/>
        <v>2.8988726587768749E-5</v>
      </c>
      <c r="AF416" s="13">
        <f t="shared" si="635"/>
        <v>5.2327473747130727E-5</v>
      </c>
      <c r="AG416" s="13">
        <f t="shared" si="636"/>
        <v>6.2970789707195363E-5</v>
      </c>
      <c r="AH416" s="13">
        <f t="shared" si="637"/>
        <v>0.13980792901001052</v>
      </c>
      <c r="AI416" s="13">
        <f t="shared" si="638"/>
        <v>4.3939398346365989E-2</v>
      </c>
      <c r="AJ416" s="13">
        <f t="shared" si="639"/>
        <v>6.9047254355022684E-3</v>
      </c>
      <c r="AK416" s="13">
        <f t="shared" si="640"/>
        <v>7.2334829536288634E-4</v>
      </c>
      <c r="AL416" s="13">
        <f t="shared" si="641"/>
        <v>2.5794237551906206E-6</v>
      </c>
      <c r="AM416" s="13">
        <f t="shared" si="642"/>
        <v>5.0472034496797688E-7</v>
      </c>
      <c r="AN416" s="13">
        <f t="shared" si="643"/>
        <v>1.822138721477892E-6</v>
      </c>
      <c r="AO416" s="13">
        <f t="shared" si="644"/>
        <v>3.289137790274479E-6</v>
      </c>
      <c r="AP416" s="13">
        <f t="shared" si="645"/>
        <v>3.9581426214125319E-6</v>
      </c>
      <c r="AQ416" s="13">
        <f t="shared" si="646"/>
        <v>3.5724163923218633E-6</v>
      </c>
      <c r="AR416" s="13">
        <f t="shared" si="647"/>
        <v>0.10094676925889944</v>
      </c>
      <c r="AS416" s="13">
        <f t="shared" si="648"/>
        <v>3.1725956729735133E-2</v>
      </c>
      <c r="AT416" s="13">
        <f t="shared" si="649"/>
        <v>4.9854806538461357E-3</v>
      </c>
      <c r="AU416" s="13">
        <f t="shared" si="650"/>
        <v>5.2228563846752325E-4</v>
      </c>
      <c r="AV416" s="13">
        <f t="shared" si="651"/>
        <v>4.1036507874970755E-5</v>
      </c>
      <c r="AW416" s="13">
        <f t="shared" si="652"/>
        <v>8.1296738699841761E-8</v>
      </c>
      <c r="AX416" s="13">
        <f t="shared" si="653"/>
        <v>2.6437590066243985E-8</v>
      </c>
      <c r="AY416" s="13">
        <f t="shared" si="654"/>
        <v>9.5444847909427703E-8</v>
      </c>
      <c r="AZ416" s="13">
        <f t="shared" si="655"/>
        <v>1.7228724270305655E-7</v>
      </c>
      <c r="BA416" s="13">
        <f t="shared" si="656"/>
        <v>2.0733016430172288E-7</v>
      </c>
      <c r="BB416" s="13">
        <f t="shared" si="657"/>
        <v>1.8712556580640317E-7</v>
      </c>
      <c r="BC416" s="13">
        <f t="shared" si="658"/>
        <v>1.3511194570765326E-7</v>
      </c>
      <c r="BD416" s="13">
        <f t="shared" si="659"/>
        <v>6.0739582129850936E-2</v>
      </c>
      <c r="BE416" s="13">
        <f t="shared" si="660"/>
        <v>1.9089480213988704E-2</v>
      </c>
      <c r="BF416" s="13">
        <f t="shared" si="661"/>
        <v>2.9997593172539703E-3</v>
      </c>
      <c r="BG416" s="13">
        <f t="shared" si="662"/>
        <v>3.1425880853678769E-4</v>
      </c>
      <c r="BH416" s="13">
        <f t="shared" si="663"/>
        <v>2.469163063556211E-5</v>
      </c>
      <c r="BI416" s="13">
        <f t="shared" si="664"/>
        <v>1.5520370010482231E-6</v>
      </c>
      <c r="BJ416" s="14">
        <f t="shared" si="665"/>
        <v>1.200862234558475E-2</v>
      </c>
      <c r="BK416" s="14">
        <f t="shared" si="666"/>
        <v>4.9382229329734281E-2</v>
      </c>
      <c r="BL416" s="14">
        <f t="shared" si="667"/>
        <v>0.70958719990222241</v>
      </c>
      <c r="BM416" s="14">
        <f t="shared" si="668"/>
        <v>0.67650223366131812</v>
      </c>
      <c r="BN416" s="14">
        <f t="shared" si="669"/>
        <v>0.24937928137372312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1.2464</v>
      </c>
      <c r="F417" s="10">
        <f>VLOOKUP(B417,home!$B$2:$E$405,3,FALSE)</f>
        <v>1.2703</v>
      </c>
      <c r="G417" s="10">
        <f>VLOOKUP(C417,away!$B$2:$E$405,4,FALSE)</f>
        <v>1.0697000000000001</v>
      </c>
      <c r="H417" s="10">
        <f>VLOOKUP(A417,away!$A$2:$E$405,3,FALSE)</f>
        <v>1.1087</v>
      </c>
      <c r="I417" s="10">
        <f>VLOOKUP(C417,away!$B$2:$E$405,3,FALSE)</f>
        <v>0.90200000000000002</v>
      </c>
      <c r="J417" s="10">
        <f>VLOOKUP(B417,home!$B$2:$E$405,4,FALSE)</f>
        <v>0.82679999999999998</v>
      </c>
      <c r="K417" s="12">
        <f t="shared" ref="K417:K470" si="670">E417*F417*G417</f>
        <v>1.6936580638240002</v>
      </c>
      <c r="L417" s="12">
        <f t="shared" ref="L417:L470" si="671">H417*I417*J417</f>
        <v>0.82683919032000008</v>
      </c>
      <c r="M417" s="13">
        <f t="shared" ref="M417:M470" si="672">_xlfn.POISSON.DIST(0,K417,FALSE) * _xlfn.POISSON.DIST(0,L417,FALSE)</f>
        <v>8.0419607822291947E-2</v>
      </c>
      <c r="N417" s="13">
        <f t="shared" ref="N417:N470" si="673">_xlfn.POISSON.DIST(1,K417,FALSE) * _xlfn.POISSON.DIST(0,L417,FALSE)</f>
        <v>0.13620331727778839</v>
      </c>
      <c r="O417" s="13">
        <f t="shared" ref="O417:O470" si="674">_xlfn.POISSON.DIST(0,K417,FALSE) * _xlfn.POISSON.DIST(1,L417,FALSE)</f>
        <v>6.6494083417635824E-2</v>
      </c>
      <c r="P417" s="13">
        <f t="shared" ref="P417:P470" si="675">_xlfn.POISSON.DIST(1,K417,FALSE) * _xlfn.POISSON.DIST(1,L417,FALSE)</f>
        <v>0.11261824057686463</v>
      </c>
      <c r="Q417" s="13">
        <f t="shared" ref="Q417:Q470" si="676">_xlfn.POISSON.DIST(2,K417,FALSE) * _xlfn.POISSON.DIST(0,L417,FALSE)</f>
        <v>0.11534092331355258</v>
      </c>
      <c r="R417" s="13">
        <f t="shared" ref="R417:R470" si="677">_xlfn.POISSON.DIST(0,K417,FALSE) * _xlfn.POISSON.DIST(2,L417,FALSE)</f>
        <v>2.7489957047054266E-2</v>
      </c>
      <c r="S417" s="13">
        <f t="shared" ref="S417:S470" si="678">_xlfn.POISSON.DIST(2,K417,FALSE) * _xlfn.POISSON.DIST(2,L417,FALSE)</f>
        <v>3.9427163517927924E-2</v>
      </c>
      <c r="T417" s="13">
        <f t="shared" ref="T417:T470" si="679">_xlfn.POISSON.DIST(2,K417,FALSE) * _xlfn.POISSON.DIST(1,L417,FALSE)</f>
        <v>9.536839564333903E-2</v>
      </c>
      <c r="U417" s="13">
        <f t="shared" ref="U417:U470" si="680">_xlfn.POISSON.DIST(1,K417,FALSE) * _xlfn.POISSON.DIST(2,L417,FALSE)</f>
        <v>4.6558587426918853E-2</v>
      </c>
      <c r="V417" s="13">
        <f t="shared" ref="V417:V470" si="681">_xlfn.POISSON.DIST(3,K417,FALSE) * _xlfn.POISSON.DIST(3,L417,FALSE)</f>
        <v>6.13479156605854E-3</v>
      </c>
      <c r="W417" s="13">
        <f t="shared" ref="W417:W470" si="682">_xlfn.POISSON.DIST(3,K417,FALSE) * _xlfn.POISSON.DIST(0,L417,FALSE)</f>
        <v>6.5116028286301308E-2</v>
      </c>
      <c r="X417" s="13">
        <f t="shared" ref="X417:X470" si="683">_xlfn.POISSON.DIST(3,K417,FALSE) * _xlfn.POISSON.DIST(1,L417,FALSE)</f>
        <v>5.3840484105099597E-2</v>
      </c>
      <c r="Y417" s="13">
        <f t="shared" ref="Y417:Y470" si="684">_xlfn.POISSON.DIST(3,K417,FALSE) * _xlfn.POISSON.DIST(2,L417,FALSE)</f>
        <v>2.2258711141948686E-2</v>
      </c>
      <c r="Z417" s="13">
        <f t="shared" ref="Z417:Z470" si="685">_xlfn.POISSON.DIST(0,K417,FALSE) * _xlfn.POISSON.DIST(3,L417,FALSE)</f>
        <v>7.5765912755726443E-3</v>
      </c>
      <c r="AA417" s="13">
        <f t="shared" ref="AA417:AA470" si="686">_xlfn.POISSON.DIST(1,K417,FALSE) * _xlfn.POISSON.DIST(3,L417,FALSE)</f>
        <v>1.2832154910172176E-2</v>
      </c>
      <c r="AB417" s="13">
        <f t="shared" ref="AB417:AB470" si="687">_xlfn.POISSON.DIST(2,K417,FALSE) * _xlfn.POISSON.DIST(3,L417,FALSE)</f>
        <v>1.0866641319925926E-2</v>
      </c>
      <c r="AC417" s="13">
        <f t="shared" ref="AC417:AC470" si="688">_xlfn.POISSON.DIST(4,K417,FALSE) * _xlfn.POISSON.DIST(4,L417,FALSE)</f>
        <v>5.3694106075628995E-4</v>
      </c>
      <c r="AD417" s="13">
        <f t="shared" ref="AD417:AD470" si="689">_xlfn.POISSON.DIST(4,K417,FALSE) * _xlfn.POISSON.DIST(0,L417,FALSE)</f>
        <v>2.7571071597821458E-2</v>
      </c>
      <c r="AE417" s="13">
        <f t="shared" ref="AE417:AE470" si="690">_xlfn.POISSON.DIST(4,K417,FALSE) * _xlfn.POISSON.DIST(1,L417,FALSE)</f>
        <v>2.2796842516197444E-2</v>
      </c>
      <c r="AF417" s="13">
        <f t="shared" ref="AF417:AF470" si="691">_xlfn.POISSON.DIST(4,K417,FALSE) * _xlfn.POISSON.DIST(2,L417,FALSE)</f>
        <v>9.4246614039726218E-3</v>
      </c>
      <c r="AG417" s="13">
        <f t="shared" ref="AG417:AG470" si="692">_xlfn.POISSON.DIST(4,K417,FALSE) * _xlfn.POISSON.DIST(3,L417,FALSE)</f>
        <v>2.5975598014336262E-3</v>
      </c>
      <c r="AH417" s="13">
        <f t="shared" ref="AH417:AH470" si="693">_xlfn.POISSON.DIST(0,K417,FALSE) * _xlfn.POISSON.DIST(4,L417,FALSE)</f>
        <v>1.5661556489200154E-3</v>
      </c>
      <c r="AI417" s="13">
        <f t="shared" ref="AI417:AI470" si="694">_xlfn.POISSON.DIST(1,K417,FALSE) * _xlfn.POISSON.DIST(4,L417,FALSE)</f>
        <v>2.6525321439968938E-3</v>
      </c>
      <c r="AJ417" s="13">
        <f t="shared" ref="AJ417:AJ470" si="695">_xlfn.POISSON.DIST(2,K417,FALSE) * _xlfn.POISSON.DIST(4,L417,FALSE)</f>
        <v>2.2462412276163524E-3</v>
      </c>
      <c r="AK417" s="13">
        <f t="shared" ref="AK417:AK470" si="696">_xlfn.POISSON.DIST(3,K417,FALSE) * _xlfn.POISSON.DIST(4,L417,FALSE)</f>
        <v>1.268121522815452E-3</v>
      </c>
      <c r="AL417" s="13">
        <f t="shared" ref="AL417:AL470" si="697">_xlfn.POISSON.DIST(5,K417,FALSE) * _xlfn.POISSON.DIST(5,L417,FALSE)</f>
        <v>3.0076922379164819E-5</v>
      </c>
      <c r="AM417" s="13">
        <f t="shared" ref="AM417:AM470" si="698">_xlfn.POISSON.DIST(5,K417,FALSE) * _xlfn.POISSON.DIST(0,L417,FALSE)</f>
        <v>9.3391935479838345E-3</v>
      </c>
      <c r="AN417" s="13">
        <f t="shared" ref="AN417:AN470" si="699">_xlfn.POISSON.DIST(5,K417,FALSE) * _xlfn.POISSON.DIST(1,L417,FALSE)</f>
        <v>7.7220112314567236E-3</v>
      </c>
      <c r="AO417" s="13">
        <f t="shared" ref="AO417:AO470" si="700">_xlfn.POISSON.DIST(5,K417,FALSE) * _xlfn.POISSON.DIST(2,L417,FALSE)</f>
        <v>3.1924307571298111E-3</v>
      </c>
      <c r="AP417" s="13">
        <f t="shared" ref="AP417:AP470" si="701">_xlfn.POISSON.DIST(5,K417,FALSE) * _xlfn.POISSON.DIST(3,L417,FALSE)</f>
        <v>8.7987562079262609E-4</v>
      </c>
      <c r="AQ417" s="13">
        <f t="shared" ref="AQ417:AQ470" si="702">_xlfn.POISSON.DIST(5,K417,FALSE) * _xlfn.POISSON.DIST(4,L417,FALSE)</f>
        <v>1.8187891146962057E-4</v>
      </c>
      <c r="AR417" s="13">
        <f t="shared" ref="AR417:AR470" si="703">_xlfn.POISSON.DIST(0,K417,FALSE) * _xlfn.POISSON.DIST(5,L417,FALSE)</f>
        <v>2.5899177373362402E-4</v>
      </c>
      <c r="AS417" s="13">
        <f t="shared" ref="AS417:AS470" si="704">_xlfn.POISSON.DIST(1,K417,FALSE) * _xlfn.POISSON.DIST(5,L417,FALSE)</f>
        <v>4.3864350604803318E-4</v>
      </c>
      <c r="AT417" s="13">
        <f t="shared" ref="AT417:AT470" si="705">_xlfn.POISSON.DIST(2,K417,FALSE) * _xlfn.POISSON.DIST(5,L417,FALSE)</f>
        <v>3.7145605558114162E-4</v>
      </c>
      <c r="AU417" s="13">
        <f t="shared" ref="AU417:AU470" si="706">_xlfn.POISSON.DIST(3,K417,FALSE) * _xlfn.POISSON.DIST(5,L417,FALSE)</f>
        <v>2.0970651463041883E-4</v>
      </c>
      <c r="AV417" s="13">
        <f t="shared" ref="AV417:AV470" si="707">_xlfn.POISSON.DIST(4,K417,FALSE) * _xlfn.POISSON.DIST(5,L417,FALSE)</f>
        <v>8.8792782385058568E-5</v>
      </c>
      <c r="AW417" s="13">
        <f t="shared" ref="AW417:AW470" si="708">_xlfn.POISSON.DIST(6,K417,FALSE) * _xlfn.POISSON.DIST(6,L417,FALSE)</f>
        <v>1.16997796240653E-6</v>
      </c>
      <c r="AX417" s="13">
        <f t="shared" ref="AX417:AX470" si="709">_xlfn.POISSON.DIST(6,K417,FALSE) * _xlfn.POISSON.DIST(0,L417,FALSE)</f>
        <v>2.6362334103593151E-3</v>
      </c>
      <c r="AY417" s="13">
        <f t="shared" ref="AY417:AY470" si="710">_xlfn.POISSON.DIST(6,K417,FALSE) * _xlfn.POISSON.DIST(1,L417,FALSE)</f>
        <v>2.1797410985160289E-3</v>
      </c>
      <c r="AZ417" s="13">
        <f t="shared" ref="AZ417:AZ470" si="711">_xlfn.POISSON.DIST(6,K417,FALSE) * _xlfn.POISSON.DIST(2,L417,FALSE)</f>
        <v>9.011476825021102E-4</v>
      </c>
      <c r="BA417" s="13">
        <f t="shared" ref="BA417:BA470" si="712">_xlfn.POISSON.DIST(6,K417,FALSE) * _xlfn.POISSON.DIST(3,L417,FALSE)</f>
        <v>2.4836807338626311E-4</v>
      </c>
      <c r="BB417" s="13">
        <f t="shared" ref="BB417:BB470" si="713">_xlfn.POISSON.DIST(6,K417,FALSE) * _xlfn.POISSON.DIST(4,L417,FALSE)</f>
        <v>5.134011417500904E-5</v>
      </c>
      <c r="BC417" s="13">
        <f t="shared" ref="BC417:BC470" si="714">_xlfn.POISSON.DIST(6,K417,FALSE) * _xlfn.POISSON.DIST(5,L417,FALSE)</f>
        <v>8.4900036870801687E-6</v>
      </c>
      <c r="BD417" s="13">
        <f t="shared" ref="BD417:BD470" si="715">_xlfn.POISSON.DIST(0,K417,FALSE) * _xlfn.POISSON.DIST(6,L417,FALSE)</f>
        <v>3.5690758082241714E-5</v>
      </c>
      <c r="BE417" s="13">
        <f t="shared" ref="BE417:BE470" si="716">_xlfn.POISSON.DIST(1,K417,FALSE) * _xlfn.POISSON.DIST(6,L417,FALSE)</f>
        <v>6.0447940229980284E-5</v>
      </c>
      <c r="BF417" s="13">
        <f t="shared" ref="BF417:BF470" si="717">_xlfn.POISSON.DIST(2,K417,FALSE) * _xlfn.POISSON.DIST(6,L417,FALSE)</f>
        <v>5.1189070706028666E-5</v>
      </c>
      <c r="BG417" s="13">
        <f t="shared" ref="BG417:BG470" si="718">_xlfn.POISSON.DIST(3,K417,FALSE) * _xlfn.POISSON.DIST(6,L417,FALSE)</f>
        <v>2.8898927460307447E-5</v>
      </c>
      <c r="BH417" s="13">
        <f t="shared" ref="BH417:BH470" si="719">_xlfn.POISSON.DIST(4,K417,FALSE) * _xlfn.POISSON.DIST(6,L417,FALSE)</f>
        <v>1.2236225382253628E-5</v>
      </c>
      <c r="BI417" s="13">
        <f t="shared" ref="BI417:BI470" si="720">_xlfn.POISSON.DIST(5,K417,FALSE) * _xlfn.POISSON.DIST(6,L417,FALSE)</f>
        <v>4.1447963578843531E-6</v>
      </c>
      <c r="BJ417" s="14">
        <f t="shared" ref="BJ417:BJ470" si="721">SUM(N417,Q417,T417,W417,X417,Y417,AD417,AE417,AF417,AG417,AM417,AN417,AO417,AP417,AQ417,AX417,AY417,AZ417,BA417,BB417,BC417)</f>
        <v>0.57785870553891305</v>
      </c>
      <c r="BK417" s="14">
        <f t="shared" ref="BK417:BK470" si="722">SUM(M417,P417,S417,V417,AC417,AL417,AY417)</f>
        <v>0.24134656256479456</v>
      </c>
      <c r="BL417" s="14">
        <f t="shared" ref="BL417:BL470" si="723">SUM(O417,R417,U417,AA417,AB417,AH417,AI417,AJ417,AK417,AR417,AS417,AT417,AU417,AV417,BD417,BE417,BF417,BG417,BH417,BI417)</f>
        <v>0.17353467301565267</v>
      </c>
      <c r="BM417" s="14">
        <f t="shared" ref="BM417:BM470" si="724">SUM(S417:BI417)</f>
        <v>0.45957183181919192</v>
      </c>
      <c r="BN417" s="14">
        <f t="shared" ref="BN417:BN470" si="725">SUM(M417:R417)</f>
        <v>0.53856612945518767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1.2464</v>
      </c>
      <c r="F418" s="10">
        <f>VLOOKUP(B418,home!$B$2:$E$405,3,FALSE)</f>
        <v>1.3371999999999999</v>
      </c>
      <c r="G418" s="10">
        <f>VLOOKUP(C418,away!$B$2:$E$405,4,FALSE)</f>
        <v>1.7383</v>
      </c>
      <c r="H418" s="10">
        <f>VLOOKUP(A418,away!$A$2:$E$405,3,FALSE)</f>
        <v>1.1087</v>
      </c>
      <c r="I418" s="10">
        <f>VLOOKUP(C418,away!$B$2:$E$405,3,FALSE)</f>
        <v>0.90200000000000002</v>
      </c>
      <c r="J418" s="10">
        <f>VLOOKUP(B418,home!$B$2:$E$405,4,FALSE)</f>
        <v>0.45100000000000001</v>
      </c>
      <c r="K418" s="12">
        <f t="shared" si="670"/>
        <v>2.8972004128639997</v>
      </c>
      <c r="L418" s="12">
        <f t="shared" si="671"/>
        <v>0.45102137740000009</v>
      </c>
      <c r="M418" s="13">
        <f t="shared" si="672"/>
        <v>3.5146796942669228E-2</v>
      </c>
      <c r="N418" s="13">
        <f t="shared" si="673"/>
        <v>0.10182731461314844</v>
      </c>
      <c r="O418" s="13">
        <f t="shared" si="674"/>
        <v>1.5851956768280787E-2</v>
      </c>
      <c r="P418" s="13">
        <f t="shared" si="675"/>
        <v>4.592629569376537E-2</v>
      </c>
      <c r="Q418" s="13">
        <f t="shared" si="676"/>
        <v>0.14750706896902305</v>
      </c>
      <c r="R418" s="13">
        <f t="shared" si="677"/>
        <v>3.574785688057627E-3</v>
      </c>
      <c r="S418" s="13">
        <f t="shared" si="678"/>
        <v>1.5002964847633896E-2</v>
      </c>
      <c r="T418" s="13">
        <f t="shared" si="679"/>
        <v>6.652884142264559E-2</v>
      </c>
      <c r="U418" s="13">
        <f t="shared" si="680"/>
        <v>1.0356870571340873E-2</v>
      </c>
      <c r="V418" s="13">
        <f t="shared" si="681"/>
        <v>2.1782626640662311E-3</v>
      </c>
      <c r="W418" s="13">
        <f t="shared" si="682"/>
        <v>0.142452513705804</v>
      </c>
      <c r="X418" s="13">
        <f t="shared" si="683"/>
        <v>6.4249128945684117E-2</v>
      </c>
      <c r="Y418" s="13">
        <f t="shared" si="684"/>
        <v>1.4488865316916332E-2</v>
      </c>
      <c r="Z418" s="13">
        <f t="shared" si="685"/>
        <v>5.3743492164585267E-4</v>
      </c>
      <c r="AA418" s="13">
        <f t="shared" si="686"/>
        <v>1.5570566768798957E-3</v>
      </c>
      <c r="AB418" s="13">
        <f t="shared" si="687"/>
        <v>2.255552623554541E-3</v>
      </c>
      <c r="AC418" s="13">
        <f t="shared" si="688"/>
        <v>1.7789589648058358E-4</v>
      </c>
      <c r="AD418" s="13">
        <f t="shared" si="689"/>
        <v>0.10317837038049249</v>
      </c>
      <c r="AE418" s="13">
        <f t="shared" si="690"/>
        <v>4.6535650726897089E-2</v>
      </c>
      <c r="AF418" s="13">
        <f t="shared" si="691"/>
        <v>1.049428664452522E-2</v>
      </c>
      <c r="AG418" s="13">
        <f t="shared" si="692"/>
        <v>1.57771587241473E-3</v>
      </c>
      <c r="AH418" s="13">
        <f t="shared" si="693"/>
        <v>6.0598659655893391E-5</v>
      </c>
      <c r="AI418" s="13">
        <f t="shared" si="694"/>
        <v>1.7556646177405933E-4</v>
      </c>
      <c r="AJ418" s="13">
        <f t="shared" si="695"/>
        <v>2.5432561276843822E-4</v>
      </c>
      <c r="AK418" s="13">
        <f t="shared" si="696"/>
        <v>2.4561075677153628E-4</v>
      </c>
      <c r="AL418" s="13">
        <f t="shared" si="697"/>
        <v>9.2982578842694095E-6</v>
      </c>
      <c r="AM418" s="13">
        <f t="shared" si="698"/>
        <v>5.9785683452999477E-2</v>
      </c>
      <c r="AN418" s="13">
        <f t="shared" si="699"/>
        <v>2.6964621299772219E-2</v>
      </c>
      <c r="AO418" s="13">
        <f t="shared" si="700"/>
        <v>6.0808103198463229E-3</v>
      </c>
      <c r="AP418" s="13">
        <f t="shared" si="701"/>
        <v>9.1419181538840791E-4</v>
      </c>
      <c r="AQ418" s="13">
        <f t="shared" si="702"/>
        <v>1.0308001294607158E-4</v>
      </c>
      <c r="AR418" s="13">
        <f t="shared" si="703"/>
        <v>5.4662581893189718E-6</v>
      </c>
      <c r="AS418" s="13">
        <f t="shared" si="704"/>
        <v>1.5836845482916143E-5</v>
      </c>
      <c r="AT418" s="13">
        <f t="shared" si="705"/>
        <v>2.2941257635784013E-5</v>
      </c>
      <c r="AU418" s="13">
        <f t="shared" si="706"/>
        <v>2.215514036467094E-5</v>
      </c>
      <c r="AV418" s="13">
        <f t="shared" si="707"/>
        <v>1.6046970452896128E-5</v>
      </c>
      <c r="AW418" s="13">
        <f t="shared" si="708"/>
        <v>3.3750075728128121E-7</v>
      </c>
      <c r="AX418" s="13">
        <f t="shared" si="709"/>
        <v>2.8868517797231097E-2</v>
      </c>
      <c r="AY418" s="13">
        <f t="shared" si="710"/>
        <v>1.3020318660403585E-2</v>
      </c>
      <c r="AZ418" s="13">
        <f t="shared" si="711"/>
        <v>2.9362210282010744E-3</v>
      </c>
      <c r="BA418" s="13">
        <f t="shared" si="712"/>
        <v>4.4143281749669768E-4</v>
      </c>
      <c r="BB418" s="13">
        <f t="shared" si="713"/>
        <v>4.9773909344230862E-5</v>
      </c>
      <c r="BC418" s="13">
        <f t="shared" si="714"/>
        <v>4.4898194302035481E-6</v>
      </c>
      <c r="BD418" s="13">
        <f t="shared" si="715"/>
        <v>4.108998829617787E-7</v>
      </c>
      <c r="BE418" s="13">
        <f t="shared" si="716"/>
        <v>1.1904593105626343E-6</v>
      </c>
      <c r="BF418" s="13">
        <f t="shared" si="717"/>
        <v>1.7244996030299285E-6</v>
      </c>
      <c r="BG418" s="13">
        <f t="shared" si="718"/>
        <v>1.6654069872940373E-6</v>
      </c>
      <c r="BH418" s="13">
        <f t="shared" si="719"/>
        <v>1.2062544527937187E-6</v>
      </c>
      <c r="BI418" s="13">
        <f t="shared" si="720"/>
        <v>6.9895217973059976E-7</v>
      </c>
      <c r="BJ418" s="14">
        <f t="shared" si="721"/>
        <v>0.83800889753061047</v>
      </c>
      <c r="BK418" s="14">
        <f t="shared" si="722"/>
        <v>0.11146183296290317</v>
      </c>
      <c r="BL418" s="14">
        <f t="shared" si="723"/>
        <v>3.4421666763625618E-2</v>
      </c>
      <c r="BM418" s="14">
        <f t="shared" si="724"/>
        <v>0.62157563234419422</v>
      </c>
      <c r="BN418" s="14">
        <f t="shared" si="725"/>
        <v>0.34983421867494452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1.3654999999999999</v>
      </c>
      <c r="F419" s="10">
        <f>VLOOKUP(B419,home!$B$2:$E$405,3,FALSE)</f>
        <v>1.6215999999999999</v>
      </c>
      <c r="G419" s="10">
        <f>VLOOKUP(C419,away!$B$2:$E$405,4,FALSE)</f>
        <v>0.68</v>
      </c>
      <c r="H419" s="10">
        <f>VLOOKUP(A419,away!$A$2:$E$405,3,FALSE)</f>
        <v>1.2</v>
      </c>
      <c r="I419" s="10">
        <f>VLOOKUP(C419,away!$B$2:$E$405,3,FALSE)</f>
        <v>0.83330000000000004</v>
      </c>
      <c r="J419" s="10">
        <f>VLOOKUP(B419,home!$B$2:$E$405,4,FALSE)</f>
        <v>1.0119</v>
      </c>
      <c r="K419" s="12">
        <f t="shared" si="670"/>
        <v>1.5057204639999999</v>
      </c>
      <c r="L419" s="12">
        <f t="shared" si="671"/>
        <v>1.0118595239999999</v>
      </c>
      <c r="M419" s="13">
        <f t="shared" si="672"/>
        <v>8.0654555757708635E-2</v>
      </c>
      <c r="N419" s="13">
        <f t="shared" si="673"/>
        <v>0.12144321511921091</v>
      </c>
      <c r="O419" s="13">
        <f t="shared" si="674"/>
        <v>8.1611080397426511E-2</v>
      </c>
      <c r="P419" s="13">
        <f t="shared" si="675"/>
        <v>0.12288347384355434</v>
      </c>
      <c r="Q419" s="13">
        <f t="shared" si="676"/>
        <v>9.1429767109475035E-2</v>
      </c>
      <c r="R419" s="13">
        <f t="shared" si="677"/>
        <v>4.1289474482032851E-2</v>
      </c>
      <c r="S419" s="13">
        <f t="shared" si="678"/>
        <v>4.6805626793177998E-2</v>
      </c>
      <c r="T419" s="13">
        <f t="shared" si="679"/>
        <v>9.2514080626824258E-2</v>
      </c>
      <c r="U419" s="13">
        <f t="shared" si="680"/>
        <v>6.2170406675402662E-2</v>
      </c>
      <c r="V419" s="13">
        <f t="shared" si="681"/>
        <v>7.9235560178521486E-3</v>
      </c>
      <c r="W419" s="13">
        <f t="shared" si="682"/>
        <v>4.5889223785163552E-2</v>
      </c>
      <c r="X419" s="13">
        <f t="shared" si="683"/>
        <v>4.6433448135985066E-2</v>
      </c>
      <c r="Y419" s="13">
        <f t="shared" si="684"/>
        <v>2.3492063364278264E-2</v>
      </c>
      <c r="Z419" s="13">
        <f t="shared" si="685"/>
        <v>1.3926382665199969E-2</v>
      </c>
      <c r="AA419" s="13">
        <f t="shared" si="686"/>
        <v>2.0969239368486454E-2</v>
      </c>
      <c r="AB419" s="13">
        <f t="shared" si="687"/>
        <v>1.5786906415822245E-2</v>
      </c>
      <c r="AC419" s="13">
        <f t="shared" si="688"/>
        <v>7.5450952484991255E-4</v>
      </c>
      <c r="AD419" s="13">
        <f t="shared" si="689"/>
        <v>1.7274085832599081E-2</v>
      </c>
      <c r="AE419" s="13">
        <f t="shared" si="690"/>
        <v>1.7478948268108849E-2</v>
      </c>
      <c r="AF419" s="13">
        <f t="shared" si="691"/>
        <v>8.8431201372946196E-3</v>
      </c>
      <c r="AG419" s="13">
        <f t="shared" si="692"/>
        <v>2.9826651109325828E-3</v>
      </c>
      <c r="AH419" s="13">
        <f t="shared" si="693"/>
        <v>3.5228857336627728E-3</v>
      </c>
      <c r="AI419" s="13">
        <f t="shared" si="694"/>
        <v>5.30448114150969E-3</v>
      </c>
      <c r="AJ419" s="13">
        <f t="shared" si="695"/>
        <v>3.9935329028366103E-3</v>
      </c>
      <c r="AK419" s="13">
        <f t="shared" si="696"/>
        <v>2.0043814051528023E-3</v>
      </c>
      <c r="AL419" s="13">
        <f t="shared" si="697"/>
        <v>4.5982152199875141E-5</v>
      </c>
      <c r="AM419" s="13">
        <f t="shared" si="698"/>
        <v>5.2019889070073827E-3</v>
      </c>
      <c r="AN419" s="13">
        <f t="shared" si="699"/>
        <v>5.2636820192977695E-3</v>
      </c>
      <c r="AO419" s="13">
        <f t="shared" si="700"/>
        <v>2.6630533912669996E-3</v>
      </c>
      <c r="AP419" s="13">
        <f t="shared" si="701"/>
        <v>8.9821197895800396E-4</v>
      </c>
      <c r="AQ419" s="13">
        <f t="shared" si="702"/>
        <v>2.2721608636988596E-4</v>
      </c>
      <c r="AR419" s="13">
        <f t="shared" si="703"/>
        <v>7.1293309631408086E-4</v>
      </c>
      <c r="AS419" s="13">
        <f t="shared" si="704"/>
        <v>1.0734779525829945E-3</v>
      </c>
      <c r="AT419" s="13">
        <f t="shared" si="705"/>
        <v>8.0817886042851815E-4</v>
      </c>
      <c r="AU419" s="13">
        <f t="shared" si="706"/>
        <v>4.0563048290647314E-4</v>
      </c>
      <c r="AV419" s="13">
        <f t="shared" si="707"/>
        <v>1.5269152973361973E-4</v>
      </c>
      <c r="AW419" s="13">
        <f t="shared" si="708"/>
        <v>1.9460382422985597E-6</v>
      </c>
      <c r="AX419" s="13">
        <f t="shared" si="709"/>
        <v>1.3054568584636684E-3</v>
      </c>
      <c r="AY419" s="13">
        <f t="shared" si="710"/>
        <v>1.3209389554075827E-3</v>
      </c>
      <c r="AZ419" s="13">
        <f t="shared" si="711"/>
        <v>6.6830233132588682E-4</v>
      </c>
      <c r="BA419" s="13">
        <f t="shared" si="712"/>
        <v>2.2540935962116738E-4</v>
      </c>
      <c r="BB419" s="13">
        <f t="shared" si="713"/>
        <v>5.7020651832854802E-5</v>
      </c>
      <c r="BC419" s="13">
        <f t="shared" si="714"/>
        <v>1.1539377924352438E-5</v>
      </c>
      <c r="BD419" s="13">
        <f t="shared" si="715"/>
        <v>1.2023135724670193E-4</v>
      </c>
      <c r="BE419" s="13">
        <f t="shared" si="716"/>
        <v>1.8103481502085379E-4</v>
      </c>
      <c r="BF419" s="13">
        <f t="shared" si="717"/>
        <v>1.3629391283667707E-4</v>
      </c>
      <c r="BG419" s="13">
        <f t="shared" si="718"/>
        <v>6.8406844558938974E-5</v>
      </c>
      <c r="BH419" s="13">
        <f t="shared" si="719"/>
        <v>2.5750396432515371E-5</v>
      </c>
      <c r="BI419" s="13">
        <f t="shared" si="720"/>
        <v>7.754579772910198E-6</v>
      </c>
      <c r="BJ419" s="14">
        <f t="shared" si="721"/>
        <v>0.48562343740734781</v>
      </c>
      <c r="BK419" s="14">
        <f t="shared" si="722"/>
        <v>0.26038864304475051</v>
      </c>
      <c r="BL419" s="14">
        <f t="shared" si="723"/>
        <v>0.24034477235016696</v>
      </c>
      <c r="BM419" s="14">
        <f t="shared" si="724"/>
        <v>0.45965267584089153</v>
      </c>
      <c r="BN419" s="14">
        <f t="shared" si="725"/>
        <v>0.53931156670940839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1.3654999999999999</v>
      </c>
      <c r="F420" s="10">
        <f>VLOOKUP(B420,home!$B$2:$E$405,3,FALSE)</f>
        <v>1.0741000000000001</v>
      </c>
      <c r="G420" s="10">
        <f>VLOOKUP(C420,away!$B$2:$E$405,4,FALSE)</f>
        <v>1.0741000000000001</v>
      </c>
      <c r="H420" s="10">
        <f>VLOOKUP(A420,away!$A$2:$E$405,3,FALSE)</f>
        <v>1.2</v>
      </c>
      <c r="I420" s="10">
        <f>VLOOKUP(C420,away!$B$2:$E$405,3,FALSE)</f>
        <v>1</v>
      </c>
      <c r="J420" s="10">
        <f>VLOOKUP(B420,home!$B$2:$E$405,4,FALSE)</f>
        <v>1.0556000000000001</v>
      </c>
      <c r="K420" s="12">
        <f t="shared" si="670"/>
        <v>1.5753648010550001</v>
      </c>
      <c r="L420" s="12">
        <f t="shared" si="671"/>
        <v>1.2667200000000001</v>
      </c>
      <c r="M420" s="13">
        <f t="shared" si="672"/>
        <v>5.8303986956792848E-2</v>
      </c>
      <c r="N420" s="13">
        <f t="shared" si="673"/>
        <v>9.1850048812901292E-2</v>
      </c>
      <c r="O420" s="13">
        <f t="shared" si="674"/>
        <v>7.3854826357908632E-2</v>
      </c>
      <c r="P420" s="13">
        <f t="shared" si="675"/>
        <v>0.11634829383227832</v>
      </c>
      <c r="Q420" s="13">
        <f t="shared" si="676"/>
        <v>7.2348666937514156E-2</v>
      </c>
      <c r="R420" s="13">
        <f t="shared" si="677"/>
        <v>4.6776692822045031E-2</v>
      </c>
      <c r="S420" s="13">
        <f t="shared" si="678"/>
        <v>5.8044596022712593E-2</v>
      </c>
      <c r="T420" s="13">
        <f t="shared" si="679"/>
        <v>9.1645503383087926E-2</v>
      </c>
      <c r="U420" s="13">
        <f t="shared" si="680"/>
        <v>7.3690355381611825E-2</v>
      </c>
      <c r="V420" s="13">
        <f t="shared" si="681"/>
        <v>1.2870074140577064E-2</v>
      </c>
      <c r="W420" s="13">
        <f t="shared" si="682"/>
        <v>3.799184776553715E-2</v>
      </c>
      <c r="X420" s="13">
        <f t="shared" si="683"/>
        <v>4.8125033401561212E-2</v>
      </c>
      <c r="Y420" s="13">
        <f t="shared" si="684"/>
        <v>3.048047115521282E-2</v>
      </c>
      <c r="Z420" s="13">
        <f t="shared" si="685"/>
        <v>1.9750990777180299E-2</v>
      </c>
      <c r="AA420" s="13">
        <f t="shared" si="686"/>
        <v>3.1115015656331783E-2</v>
      </c>
      <c r="AB420" s="13">
        <f t="shared" si="687"/>
        <v>2.4508750224630171E-2</v>
      </c>
      <c r="AC420" s="13">
        <f t="shared" si="688"/>
        <v>1.6051766417585955E-3</v>
      </c>
      <c r="AD420" s="13">
        <f t="shared" si="689"/>
        <v>1.4962754924216823E-2</v>
      </c>
      <c r="AE420" s="13">
        <f t="shared" si="690"/>
        <v>1.8953620917603935E-2</v>
      </c>
      <c r="AF420" s="13">
        <f t="shared" si="691"/>
        <v>1.2004465344373631E-2</v>
      </c>
      <c r="AG420" s="13">
        <f t="shared" si="692"/>
        <v>5.068765447008323E-3</v>
      </c>
      <c r="AH420" s="13">
        <f t="shared" si="693"/>
        <v>6.2547437593174562E-3</v>
      </c>
      <c r="AI420" s="13">
        <f t="shared" si="694"/>
        <v>9.8535031580471479E-3</v>
      </c>
      <c r="AJ420" s="13">
        <f t="shared" si="695"/>
        <v>7.7614310211358813E-3</v>
      </c>
      <c r="AK420" s="13">
        <f t="shared" si="696"/>
        <v>4.0756950788379447E-3</v>
      </c>
      <c r="AL420" s="13">
        <f t="shared" si="697"/>
        <v>1.2812815954177571E-4</v>
      </c>
      <c r="AM420" s="13">
        <f t="shared" si="698"/>
        <v>4.7143594868847153E-3</v>
      </c>
      <c r="AN420" s="13">
        <f t="shared" si="699"/>
        <v>5.971773449226607E-3</v>
      </c>
      <c r="AO420" s="13">
        <f t="shared" si="700"/>
        <v>3.7822824318021649E-3</v>
      </c>
      <c r="AP420" s="13">
        <f t="shared" si="701"/>
        <v>1.5970309340041465E-3</v>
      </c>
      <c r="AQ420" s="13">
        <f t="shared" si="702"/>
        <v>5.0574775618043302E-4</v>
      </c>
      <c r="AR420" s="13">
        <f t="shared" si="703"/>
        <v>1.5846018029605224E-3</v>
      </c>
      <c r="AS420" s="13">
        <f t="shared" si="704"/>
        <v>2.4963259040722981E-3</v>
      </c>
      <c r="AT420" s="13">
        <f t="shared" si="705"/>
        <v>1.9663119806186498E-3</v>
      </c>
      <c r="AU420" s="13">
        <f t="shared" si="706"/>
        <v>1.0325528940531208E-3</v>
      </c>
      <c r="AV420" s="13">
        <f t="shared" si="707"/>
        <v>4.0666187112968987E-4</v>
      </c>
      <c r="AW420" s="13">
        <f t="shared" si="708"/>
        <v>7.102379143758182E-6</v>
      </c>
      <c r="AX420" s="13">
        <f t="shared" si="709"/>
        <v>1.2378059991929782E-3</v>
      </c>
      <c r="AY420" s="13">
        <f t="shared" si="710"/>
        <v>1.5679536152977294E-3</v>
      </c>
      <c r="AZ420" s="13">
        <f t="shared" si="711"/>
        <v>9.9307910178497022E-4</v>
      </c>
      <c r="BA420" s="13">
        <f t="shared" si="712"/>
        <v>4.1931771993768591E-4</v>
      </c>
      <c r="BB420" s="13">
        <f t="shared" si="713"/>
        <v>1.3278953554986635E-4</v>
      </c>
      <c r="BC420" s="13">
        <f t="shared" si="714"/>
        <v>3.3641432094345362E-5</v>
      </c>
      <c r="BD420" s="13">
        <f t="shared" si="715"/>
        <v>3.34541132641025E-4</v>
      </c>
      <c r="BE420" s="13">
        <f t="shared" si="716"/>
        <v>5.270243248677428E-4</v>
      </c>
      <c r="BF420" s="13">
        <f t="shared" si="717"/>
        <v>4.1512778534820877E-4</v>
      </c>
      <c r="BG420" s="13">
        <f t="shared" si="718"/>
        <v>2.1799256699249454E-4</v>
      </c>
      <c r="BH420" s="13">
        <f t="shared" si="719"/>
        <v>8.58544542329E-5</v>
      </c>
      <c r="BI420" s="13">
        <f t="shared" si="720"/>
        <v>2.7050417042459648E-5</v>
      </c>
      <c r="BJ420" s="14">
        <f t="shared" si="721"/>
        <v>0.4443869595509729</v>
      </c>
      <c r="BK420" s="14">
        <f t="shared" si="722"/>
        <v>0.24886820936895893</v>
      </c>
      <c r="BL420" s="14">
        <f t="shared" si="723"/>
        <v>0.286985058593825</v>
      </c>
      <c r="BM420" s="14">
        <f t="shared" si="724"/>
        <v>0.53894785133534284</v>
      </c>
      <c r="BN420" s="14">
        <f t="shared" si="725"/>
        <v>0.45948251571944027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1.3654999999999999</v>
      </c>
      <c r="F421" s="10">
        <f>VLOOKUP(B421,home!$B$2:$E$405,3,FALSE)</f>
        <v>0.92759999999999998</v>
      </c>
      <c r="G421" s="10">
        <f>VLOOKUP(C421,away!$B$2:$E$405,4,FALSE)</f>
        <v>0.53700000000000003</v>
      </c>
      <c r="H421" s="10">
        <f>VLOOKUP(A421,away!$A$2:$E$405,3,FALSE)</f>
        <v>1.2</v>
      </c>
      <c r="I421" s="10">
        <f>VLOOKUP(C421,away!$B$2:$E$405,3,FALSE)</f>
        <v>1.2222</v>
      </c>
      <c r="J421" s="10">
        <f>VLOOKUP(B421,home!$B$2:$E$405,4,FALSE)</f>
        <v>0.88890000000000002</v>
      </c>
      <c r="K421" s="12">
        <f t="shared" si="670"/>
        <v>0.68018449859999996</v>
      </c>
      <c r="L421" s="12">
        <f t="shared" si="671"/>
        <v>1.303696296</v>
      </c>
      <c r="M421" s="13">
        <f t="shared" si="672"/>
        <v>0.13753445731714053</v>
      </c>
      <c r="N421" s="13">
        <f t="shared" si="673"/>
        <v>9.3548805890482326E-2</v>
      </c>
      <c r="O421" s="13">
        <f t="shared" si="674"/>
        <v>0.17930316257672621</v>
      </c>
      <c r="P421" s="13">
        <f t="shared" si="675"/>
        <v>0.1219592317346448</v>
      </c>
      <c r="Q421" s="13">
        <f t="shared" si="676"/>
        <v>3.181522381462322E-2</v>
      </c>
      <c r="R421" s="13">
        <f t="shared" si="677"/>
        <v>0.11687843445618193</v>
      </c>
      <c r="S421" s="13">
        <f t="shared" si="678"/>
        <v>2.7036959492643235E-2</v>
      </c>
      <c r="T421" s="13">
        <f t="shared" si="679"/>
        <v>4.1477389443535281E-2</v>
      </c>
      <c r="U421" s="13">
        <f t="shared" si="680"/>
        <v>7.9498899337731063E-2</v>
      </c>
      <c r="V421" s="13">
        <f t="shared" si="681"/>
        <v>2.6639035874155862E-3</v>
      </c>
      <c r="W421" s="13">
        <f t="shared" si="682"/>
        <v>7.2134073527320899E-3</v>
      </c>
      <c r="X421" s="13">
        <f t="shared" si="683"/>
        <v>9.4040924472959912E-3</v>
      </c>
      <c r="Y421" s="13">
        <f t="shared" si="684"/>
        <v>6.1300402453906815E-3</v>
      </c>
      <c r="Z421" s="13">
        <f t="shared" si="685"/>
        <v>5.0791327360934356E-2</v>
      </c>
      <c r="AA421" s="13">
        <f t="shared" si="686"/>
        <v>3.4547473534225596E-2</v>
      </c>
      <c r="AB421" s="13">
        <f t="shared" si="687"/>
        <v>1.1749327981887001E-2</v>
      </c>
      <c r="AC421" s="13">
        <f t="shared" si="688"/>
        <v>1.4763919951129561E-4</v>
      </c>
      <c r="AD421" s="13">
        <f t="shared" si="689"/>
        <v>1.2266119658539076E-3</v>
      </c>
      <c r="AE421" s="13">
        <f t="shared" si="690"/>
        <v>1.5991294765130175E-3</v>
      </c>
      <c r="AF421" s="13">
        <f t="shared" si="691"/>
        <v>1.0423895876772204E-3</v>
      </c>
      <c r="AG421" s="13">
        <f t="shared" si="692"/>
        <v>4.5298648148125293E-4</v>
      </c>
      <c r="AH421" s="13">
        <f t="shared" si="693"/>
        <v>1.6554116337343407E-2</v>
      </c>
      <c r="AI421" s="13">
        <f t="shared" si="694"/>
        <v>1.1259853320681993E-2</v>
      </c>
      <c r="AJ421" s="13">
        <f t="shared" si="695"/>
        <v>3.8293888426188128E-3</v>
      </c>
      <c r="AK421" s="13">
        <f t="shared" si="696"/>
        <v>8.6823030995370365E-4</v>
      </c>
      <c r="AL421" s="13">
        <f t="shared" si="697"/>
        <v>5.2367860963876556E-6</v>
      </c>
      <c r="AM421" s="13">
        <f t="shared" si="698"/>
        <v>1.6686448899422014E-4</v>
      </c>
      <c r="AN421" s="13">
        <f t="shared" si="699"/>
        <v>2.1754061623569757E-4</v>
      </c>
      <c r="AO421" s="13">
        <f t="shared" si="700"/>
        <v>1.4180344780801826E-4</v>
      </c>
      <c r="AP421" s="13">
        <f t="shared" si="701"/>
        <v>6.1622876555780868E-5</v>
      </c>
      <c r="AQ421" s="13">
        <f t="shared" si="702"/>
        <v>2.0084378978659204E-5</v>
      </c>
      <c r="AR421" s="13">
        <f t="shared" si="703"/>
        <v>4.3163080305095381E-3</v>
      </c>
      <c r="AS421" s="13">
        <f t="shared" si="704"/>
        <v>2.9358858135352839E-3</v>
      </c>
      <c r="AT421" s="13">
        <f t="shared" si="705"/>
        <v>9.98472010013175E-4</v>
      </c>
      <c r="AU421" s="13">
        <f t="shared" si="706"/>
        <v>2.2638172783231514E-4</v>
      </c>
      <c r="AV421" s="13">
        <f t="shared" si="707"/>
        <v>3.8495335509456233E-5</v>
      </c>
      <c r="AW421" s="13">
        <f t="shared" si="708"/>
        <v>1.289928077202154E-7</v>
      </c>
      <c r="AX421" s="13">
        <f t="shared" si="709"/>
        <v>1.8916439796779791E-5</v>
      </c>
      <c r="AY421" s="13">
        <f t="shared" si="710"/>
        <v>2.4661292496568805E-5</v>
      </c>
      <c r="AZ421" s="13">
        <f t="shared" si="711"/>
        <v>1.6075417841174679E-5</v>
      </c>
      <c r="BA421" s="13">
        <f t="shared" si="712"/>
        <v>6.9858208987305772E-6</v>
      </c>
      <c r="BB421" s="13">
        <f t="shared" si="713"/>
        <v>2.2768472075486133E-6</v>
      </c>
      <c r="BC421" s="13">
        <f t="shared" si="714"/>
        <v>5.9366345420781415E-7</v>
      </c>
      <c r="BD421" s="13">
        <f t="shared" si="715"/>
        <v>9.3785913196172267E-4</v>
      </c>
      <c r="BE421" s="13">
        <f t="shared" si="716"/>
        <v>6.3791724343081565E-4</v>
      </c>
      <c r="BF421" s="13">
        <f t="shared" si="717"/>
        <v>2.169507101856417E-4</v>
      </c>
      <c r="BG421" s="13">
        <f t="shared" si="718"/>
        <v>4.9188836676178193E-5</v>
      </c>
      <c r="BH421" s="13">
        <f t="shared" si="719"/>
        <v>8.3643710528258888E-6</v>
      </c>
      <c r="BI421" s="13">
        <f t="shared" si="720"/>
        <v>1.1378631061341467E-6</v>
      </c>
      <c r="BJ421" s="14">
        <f t="shared" si="721"/>
        <v>0.19458750199585237</v>
      </c>
      <c r="BK421" s="14">
        <f t="shared" si="722"/>
        <v>0.28937208940994835</v>
      </c>
      <c r="BL421" s="14">
        <f t="shared" si="723"/>
        <v>0.46485584777116268</v>
      </c>
      <c r="BM421" s="14">
        <f t="shared" si="724"/>
        <v>0.31854291844840982</v>
      </c>
      <c r="BN421" s="14">
        <f t="shared" si="725"/>
        <v>0.68103931578979904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1.2939000000000001</v>
      </c>
      <c r="F422" s="10">
        <f>VLOOKUP(B422,home!$B$2:$E$405,3,FALSE)</f>
        <v>0.86950000000000005</v>
      </c>
      <c r="G422" s="10">
        <f>VLOOKUP(C422,away!$B$2:$E$405,4,FALSE)</f>
        <v>1.3395999999999999</v>
      </c>
      <c r="H422" s="10">
        <f>VLOOKUP(A422,away!$A$2:$E$405,3,FALSE)</f>
        <v>1.1342000000000001</v>
      </c>
      <c r="I422" s="10">
        <f>VLOOKUP(C422,away!$B$2:$E$405,3,FALSE)</f>
        <v>1.1168</v>
      </c>
      <c r="J422" s="10">
        <f>VLOOKUP(B422,home!$B$2:$E$405,4,FALSE)</f>
        <v>0.60619999999999996</v>
      </c>
      <c r="K422" s="12">
        <f t="shared" si="670"/>
        <v>1.50711168858</v>
      </c>
      <c r="L422" s="12">
        <f t="shared" si="671"/>
        <v>0.76785811827200012</v>
      </c>
      <c r="M422" s="13">
        <f t="shared" si="672"/>
        <v>0.10280001224441336</v>
      </c>
      <c r="N422" s="13">
        <f t="shared" si="673"/>
        <v>0.15493110003972246</v>
      </c>
      <c r="O422" s="13">
        <f t="shared" si="674"/>
        <v>7.8935823960333815E-2</v>
      </c>
      <c r="P422" s="13">
        <f t="shared" si="675"/>
        <v>0.11896510293831231</v>
      </c>
      <c r="Q422" s="13">
        <f t="shared" si="676"/>
        <v>0.11674923589721155</v>
      </c>
      <c r="R422" s="13">
        <f t="shared" si="677"/>
        <v>3.0305756625215882E-2</v>
      </c>
      <c r="S422" s="13">
        <f t="shared" si="678"/>
        <v>3.4418030232025498E-2</v>
      </c>
      <c r="T422" s="13">
        <f t="shared" si="679"/>
        <v>8.9646848585726704E-2</v>
      </c>
      <c r="U422" s="13">
        <f t="shared" si="680"/>
        <v>4.5674160041123624E-2</v>
      </c>
      <c r="V422" s="13">
        <f t="shared" si="681"/>
        <v>4.4255771960543585E-3</v>
      </c>
      <c r="W422" s="13">
        <f t="shared" si="682"/>
        <v>5.86513793511571E-2</v>
      </c>
      <c r="X422" s="13">
        <f t="shared" si="683"/>
        <v>4.5035937782636738E-2</v>
      </c>
      <c r="Y422" s="13">
        <f t="shared" si="684"/>
        <v>1.7290605220195154E-2</v>
      </c>
      <c r="Z422" s="13">
        <f t="shared" si="685"/>
        <v>7.7568404183491575E-3</v>
      </c>
      <c r="AA422" s="13">
        <f t="shared" si="686"/>
        <v>1.1690424860943792E-2</v>
      </c>
      <c r="AB422" s="13">
        <f t="shared" si="687"/>
        <v>8.8093879761973054E-3</v>
      </c>
      <c r="AC422" s="13">
        <f t="shared" si="688"/>
        <v>3.2009313228381094E-4</v>
      </c>
      <c r="AD422" s="13">
        <f t="shared" si="689"/>
        <v>2.2098544842867125E-2</v>
      </c>
      <c r="AE422" s="13">
        <f t="shared" si="690"/>
        <v>1.6968547059593365E-2</v>
      </c>
      <c r="AF422" s="13">
        <f t="shared" si="691"/>
        <v>6.5147183074946184E-3</v>
      </c>
      <c r="AG422" s="13">
        <f t="shared" si="692"/>
        <v>1.667459780221656E-3</v>
      </c>
      <c r="AH422" s="13">
        <f t="shared" si="693"/>
        <v>1.4890382218424446E-3</v>
      </c>
      <c r="AI422" s="13">
        <f t="shared" si="694"/>
        <v>2.2441469088811269E-3</v>
      </c>
      <c r="AJ422" s="13">
        <f t="shared" si="695"/>
        <v>1.6910900186327116E-3</v>
      </c>
      <c r="AK422" s="13">
        <f t="shared" si="696"/>
        <v>8.4955384450744354E-4</v>
      </c>
      <c r="AL422" s="13">
        <f t="shared" si="697"/>
        <v>1.4817084784563272E-5</v>
      </c>
      <c r="AM422" s="13">
        <f t="shared" si="698"/>
        <v>6.6609950466588611E-3</v>
      </c>
      <c r="AN422" s="13">
        <f t="shared" si="699"/>
        <v>5.1146991223465872E-3</v>
      </c>
      <c r="AO422" s="13">
        <f t="shared" si="700"/>
        <v>1.9636816218062498E-3</v>
      </c>
      <c r="AP422" s="13">
        <f t="shared" si="701"/>
        <v>5.0260962500181885E-4</v>
      </c>
      <c r="AQ422" s="13">
        <f t="shared" si="702"/>
        <v>9.6483220219823067E-5</v>
      </c>
      <c r="AR422" s="13">
        <f t="shared" si="703"/>
        <v>2.2867401741180499E-4</v>
      </c>
      <c r="AS422" s="13">
        <f t="shared" si="704"/>
        <v>3.4463728451587772E-4</v>
      </c>
      <c r="AT422" s="13">
        <f t="shared" si="705"/>
        <v>2.5970343990717521E-4</v>
      </c>
      <c r="AU422" s="13">
        <f t="shared" si="706"/>
        <v>1.3046736328284586E-4</v>
      </c>
      <c r="AV422" s="13">
        <f t="shared" si="707"/>
        <v>4.915722204544751E-5</v>
      </c>
      <c r="AW422" s="13">
        <f t="shared" si="708"/>
        <v>4.7630669225189502E-7</v>
      </c>
      <c r="AX422" s="13">
        <f t="shared" si="709"/>
        <v>1.6731439153988424E-3</v>
      </c>
      <c r="AY422" s="13">
        <f t="shared" si="710"/>
        <v>1.2847371384764018E-3</v>
      </c>
      <c r="AZ422" s="13">
        <f t="shared" si="711"/>
        <v>4.9324792081232183E-4</v>
      </c>
      <c r="BA422" s="13">
        <f t="shared" si="712"/>
        <v>1.2624814010550868E-4</v>
      </c>
      <c r="BB422" s="13">
        <f t="shared" si="713"/>
        <v>2.4235164824188929E-5</v>
      </c>
      <c r="BC422" s="13">
        <f t="shared" si="714"/>
        <v>3.7218336115826974E-6</v>
      </c>
      <c r="BD422" s="13">
        <f t="shared" si="715"/>
        <v>2.9264866784587844E-5</v>
      </c>
      <c r="BE422" s="13">
        <f t="shared" si="716"/>
        <v>4.4105422795788931E-5</v>
      </c>
      <c r="BF422" s="13">
        <f t="shared" si="717"/>
        <v>3.3235899112648147E-5</v>
      </c>
      <c r="BG422" s="13">
        <f t="shared" si="718"/>
        <v>1.6696737344379232E-5</v>
      </c>
      <c r="BH422" s="13">
        <f t="shared" si="719"/>
        <v>6.2909620032160306E-6</v>
      </c>
      <c r="BI422" s="13">
        <f t="shared" si="720"/>
        <v>1.8962364734919051E-6</v>
      </c>
      <c r="BJ422" s="14">
        <f t="shared" si="721"/>
        <v>0.54749817961608882</v>
      </c>
      <c r="BK422" s="14">
        <f t="shared" si="722"/>
        <v>0.26222836996635029</v>
      </c>
      <c r="BL422" s="14">
        <f t="shared" si="723"/>
        <v>0.1828335119093554</v>
      </c>
      <c r="BM422" s="14">
        <f t="shared" si="724"/>
        <v>0.39634560937315011</v>
      </c>
      <c r="BN422" s="14">
        <f t="shared" si="725"/>
        <v>0.60268703170520932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1.2939000000000001</v>
      </c>
      <c r="F423" s="10">
        <f>VLOOKUP(B423,home!$B$2:$E$405,3,FALSE)</f>
        <v>1.8032999999999999</v>
      </c>
      <c r="G423" s="10">
        <f>VLOOKUP(C423,away!$B$2:$E$405,4,FALSE)</f>
        <v>1.5457000000000001</v>
      </c>
      <c r="H423" s="10">
        <f>VLOOKUP(A423,away!$A$2:$E$405,3,FALSE)</f>
        <v>1.1342000000000001</v>
      </c>
      <c r="I423" s="10">
        <f>VLOOKUP(C423,away!$B$2:$E$405,3,FALSE)</f>
        <v>0.47020000000000001</v>
      </c>
      <c r="J423" s="10">
        <f>VLOOKUP(B423,home!$B$2:$E$405,4,FALSE)</f>
        <v>0.52900000000000003</v>
      </c>
      <c r="K423" s="12">
        <f t="shared" si="670"/>
        <v>3.606566152059</v>
      </c>
      <c r="L423" s="12">
        <f t="shared" si="671"/>
        <v>0.28211614435999999</v>
      </c>
      <c r="M423" s="13">
        <f t="shared" si="672"/>
        <v>2.0472304701489592E-2</v>
      </c>
      <c r="N423" s="13">
        <f t="shared" si="673"/>
        <v>7.3834721191030683E-2</v>
      </c>
      <c r="O423" s="13">
        <f t="shared" si="674"/>
        <v>5.7755676685473448E-3</v>
      </c>
      <c r="P423" s="13">
        <f t="shared" si="675"/>
        <v>2.0829966862309163E-2</v>
      </c>
      <c r="Q423" s="13">
        <f t="shared" si="676"/>
        <v>0.13314490314714239</v>
      </c>
      <c r="R423" s="13">
        <f t="shared" si="677"/>
        <v>8.1469044107042559E-4</v>
      </c>
      <c r="S423" s="13">
        <f t="shared" si="678"/>
        <v>5.2984693933034307E-3</v>
      </c>
      <c r="T423" s="13">
        <f t="shared" si="679"/>
        <v>3.7562326717057441E-2</v>
      </c>
      <c r="U423" s="13">
        <f t="shared" si="680"/>
        <v>2.9382349691706141E-3</v>
      </c>
      <c r="V423" s="13">
        <f t="shared" si="681"/>
        <v>5.9900405554805366E-4</v>
      </c>
      <c r="W423" s="13">
        <f t="shared" si="682"/>
        <v>0.16006530033655247</v>
      </c>
      <c r="X423" s="13">
        <f t="shared" si="683"/>
        <v>4.5157005376773592E-2</v>
      </c>
      <c r="Y423" s="13">
        <f t="shared" si="684"/>
        <v>6.3697601238695773E-3</v>
      </c>
      <c r="Z423" s="13">
        <f t="shared" si="685"/>
        <v>7.6612442027245418E-5</v>
      </c>
      <c r="AA423" s="13">
        <f t="shared" si="686"/>
        <v>2.763078402420457E-4</v>
      </c>
      <c r="AB423" s="13">
        <f t="shared" si="687"/>
        <v>4.9826125208274406E-4</v>
      </c>
      <c r="AC423" s="13">
        <f t="shared" si="688"/>
        <v>3.8091811136397414E-5</v>
      </c>
      <c r="AD423" s="13">
        <f t="shared" si="689"/>
        <v>0.14432152357824204</v>
      </c>
      <c r="AE423" s="13">
        <f t="shared" si="690"/>
        <v>4.0715431780054483E-2</v>
      </c>
      <c r="AF423" s="13">
        <f t="shared" si="691"/>
        <v>5.7432403148707902E-3</v>
      </c>
      <c r="AG423" s="13">
        <f t="shared" si="692"/>
        <v>5.4008693792141995E-4</v>
      </c>
      <c r="AH423" s="13">
        <f t="shared" si="693"/>
        <v>5.4034016886826238E-6</v>
      </c>
      <c r="AI423" s="13">
        <f t="shared" si="694"/>
        <v>1.9487725636381191E-5</v>
      </c>
      <c r="AJ423" s="13">
        <f t="shared" si="695"/>
        <v>3.5141885830392438E-5</v>
      </c>
      <c r="AK423" s="13">
        <f t="shared" si="696"/>
        <v>4.2247178651805037E-5</v>
      </c>
      <c r="AL423" s="13">
        <f t="shared" si="697"/>
        <v>1.5502918215920558E-6</v>
      </c>
      <c r="AM423" s="13">
        <f t="shared" si="698"/>
        <v>0.1041010243901745</v>
      </c>
      <c r="AN423" s="13">
        <f t="shared" si="699"/>
        <v>2.9368579624882353E-2</v>
      </c>
      <c r="AO423" s="13">
        <f t="shared" si="700"/>
        <v>4.1426752245507324E-3</v>
      </c>
      <c r="AP423" s="13">
        <f t="shared" si="701"/>
        <v>3.8957185389531656E-4</v>
      </c>
      <c r="AQ423" s="13">
        <f t="shared" si="702"/>
        <v>2.7476127343030986E-5</v>
      </c>
      <c r="AR423" s="13">
        <f t="shared" si="703"/>
        <v>3.048773701678912E-7</v>
      </c>
      <c r="AS423" s="13">
        <f t="shared" si="704"/>
        <v>1.0995604037762787E-6</v>
      </c>
      <c r="AT423" s="13">
        <f t="shared" si="705"/>
        <v>1.9828186672019279E-6</v>
      </c>
      <c r="AU423" s="13">
        <f t="shared" si="706"/>
        <v>2.3837222302670696E-6</v>
      </c>
      <c r="AV423" s="13">
        <f t="shared" si="707"/>
        <v>2.1492629778979512E-6</v>
      </c>
      <c r="AW423" s="13">
        <f t="shared" si="708"/>
        <v>4.3816007014699759E-8</v>
      </c>
      <c r="AX423" s="13">
        <f t="shared" si="709"/>
        <v>6.2574538493378629E-2</v>
      </c>
      <c r="AY423" s="13">
        <f t="shared" si="710"/>
        <v>1.7653287534858383E-2</v>
      </c>
      <c r="AZ423" s="13">
        <f t="shared" si="711"/>
        <v>2.4901387073063479E-3</v>
      </c>
      <c r="BA423" s="13">
        <f t="shared" si="712"/>
        <v>2.3416944367562047E-4</v>
      </c>
      <c r="BB423" s="13">
        <f t="shared" si="713"/>
        <v>1.6515745144173056E-5</v>
      </c>
      <c r="BC423" s="13">
        <f t="shared" si="714"/>
        <v>9.3187166826129967E-7</v>
      </c>
      <c r="BD423" s="13">
        <f t="shared" si="715"/>
        <v>1.4335138029063643E-8</v>
      </c>
      <c r="BE423" s="13">
        <f t="shared" si="716"/>
        <v>5.1700623600714697E-8</v>
      </c>
      <c r="BF423" s="13">
        <f t="shared" si="717"/>
        <v>9.3230859559340206E-8</v>
      </c>
      <c r="BG423" s="13">
        <f t="shared" si="718"/>
        <v>1.1208108747136085E-7</v>
      </c>
      <c r="BH423" s="13">
        <f t="shared" si="719"/>
        <v>1.0105696409004352E-7</v>
      </c>
      <c r="BI423" s="13">
        <f t="shared" si="720"/>
        <v>7.2893725223398547E-8</v>
      </c>
      <c r="BJ423" s="14">
        <f t="shared" si="721"/>
        <v>0.86845320852039221</v>
      </c>
      <c r="BK423" s="14">
        <f t="shared" si="722"/>
        <v>6.4892674650466609E-2</v>
      </c>
      <c r="BL423" s="14">
        <f t="shared" si="723"/>
        <v>1.0413707902967719E-2</v>
      </c>
      <c r="BM423" s="14">
        <f t="shared" si="724"/>
        <v>0.67131080578541291</v>
      </c>
      <c r="BN423" s="14">
        <f t="shared" si="725"/>
        <v>0.25487215401158958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1.2939000000000001</v>
      </c>
      <c r="F424" s="10">
        <f>VLOOKUP(B424,home!$B$2:$E$405,3,FALSE)</f>
        <v>1.4491000000000001</v>
      </c>
      <c r="G424" s="10">
        <f>VLOOKUP(C424,away!$B$2:$E$405,4,FALSE)</f>
        <v>1.2881</v>
      </c>
      <c r="H424" s="10">
        <f>VLOOKUP(A424,away!$A$2:$E$405,3,FALSE)</f>
        <v>1.1342000000000001</v>
      </c>
      <c r="I424" s="10">
        <f>VLOOKUP(C424,away!$B$2:$E$405,3,FALSE)</f>
        <v>0.58779999999999999</v>
      </c>
      <c r="J424" s="10">
        <f>VLOOKUP(B424,home!$B$2:$E$405,4,FALSE)</f>
        <v>1.1021000000000001</v>
      </c>
      <c r="K424" s="12">
        <f t="shared" si="670"/>
        <v>2.4151752501690003</v>
      </c>
      <c r="L424" s="12">
        <f t="shared" si="671"/>
        <v>0.73475106979600013</v>
      </c>
      <c r="M424" s="13">
        <f t="shared" si="672"/>
        <v>4.2855284329567096E-2</v>
      </c>
      <c r="N424" s="13">
        <f t="shared" si="673"/>
        <v>0.10350302205172586</v>
      </c>
      <c r="O424" s="13">
        <f t="shared" si="674"/>
        <v>3.148796600756118E-2</v>
      </c>
      <c r="P424" s="13">
        <f t="shared" si="675"/>
        <v>7.6048956179624552E-2</v>
      </c>
      <c r="Q424" s="13">
        <f t="shared" si="676"/>
        <v>0.1249889685885123</v>
      </c>
      <c r="R424" s="13">
        <f t="shared" si="677"/>
        <v>1.1567908354877832E-2</v>
      </c>
      <c r="S424" s="13">
        <f t="shared" si="678"/>
        <v>3.373821820626851E-2</v>
      </c>
      <c r="T424" s="13">
        <f t="shared" si="679"/>
        <v>9.1835778383108066E-2</v>
      </c>
      <c r="U424" s="13">
        <f t="shared" si="680"/>
        <v>2.7938525954924135E-2</v>
      </c>
      <c r="V424" s="13">
        <f t="shared" si="681"/>
        <v>6.6522491996704892E-3</v>
      </c>
      <c r="W424" s="13">
        <f t="shared" si="682"/>
        <v>0.1006234211597085</v>
      </c>
      <c r="X424" s="13">
        <f t="shared" si="683"/>
        <v>7.3933166343629286E-2</v>
      </c>
      <c r="Y424" s="13">
        <f t="shared" si="684"/>
        <v>2.7161236532193621E-2</v>
      </c>
      <c r="Z424" s="13">
        <f t="shared" si="685"/>
        <v>2.8331776796828587E-3</v>
      </c>
      <c r="AA424" s="13">
        <f t="shared" si="686"/>
        <v>6.8426206113012759E-3</v>
      </c>
      <c r="AB424" s="13">
        <f t="shared" si="687"/>
        <v>8.2630639733555604E-3</v>
      </c>
      <c r="AC424" s="13">
        <f t="shared" si="688"/>
        <v>7.3779788157398059E-4</v>
      </c>
      <c r="AD424" s="13">
        <f t="shared" si="689"/>
        <v>6.0755799093064895E-2</v>
      </c>
      <c r="AE424" s="13">
        <f t="shared" si="690"/>
        <v>4.4640388379940284E-2</v>
      </c>
      <c r="AF424" s="13">
        <f t="shared" si="691"/>
        <v>1.6399786559135026E-2</v>
      </c>
      <c r="AG424" s="13">
        <f t="shared" si="692"/>
        <v>4.0165869062501755E-3</v>
      </c>
      <c r="AH424" s="13">
        <f t="shared" si="693"/>
        <v>5.2042008276728235E-4</v>
      </c>
      <c r="AI424" s="13">
        <f t="shared" si="694"/>
        <v>1.2569057035904431E-3</v>
      </c>
      <c r="AJ424" s="13">
        <f t="shared" si="695"/>
        <v>1.5178237735539461E-3</v>
      </c>
      <c r="AK424" s="13">
        <f t="shared" si="696"/>
        <v>1.2219368040018693E-3</v>
      </c>
      <c r="AL424" s="13">
        <f t="shared" si="697"/>
        <v>5.2370445925641358E-5</v>
      </c>
      <c r="AM424" s="13">
        <f t="shared" si="698"/>
        <v>2.9347180454762097E-2</v>
      </c>
      <c r="AN424" s="13">
        <f t="shared" si="699"/>
        <v>2.1562872234632713E-2</v>
      </c>
      <c r="AO424" s="13">
        <f t="shared" si="700"/>
        <v>7.9216717211354256E-3</v>
      </c>
      <c r="AP424" s="13">
        <f t="shared" si="701"/>
        <v>1.9401522572256591E-3</v>
      </c>
      <c r="AQ424" s="13">
        <f t="shared" si="702"/>
        <v>3.5638223664091929E-4</v>
      </c>
      <c r="AR424" s="13">
        <f t="shared" si="703"/>
        <v>7.647584251131675E-5</v>
      </c>
      <c r="AS424" s="13">
        <f t="shared" si="704"/>
        <v>1.8470256206915451E-4</v>
      </c>
      <c r="AT424" s="13">
        <f t="shared" si="705"/>
        <v>2.2304452827611281E-4</v>
      </c>
      <c r="AU424" s="13">
        <f t="shared" si="706"/>
        <v>1.7956387479269579E-4</v>
      </c>
      <c r="AV424" s="13">
        <f t="shared" si="707"/>
        <v>1.08419556555941E-4</v>
      </c>
      <c r="AW424" s="13">
        <f t="shared" si="708"/>
        <v>2.5815030810556063E-6</v>
      </c>
      <c r="AX424" s="13">
        <f t="shared" si="709"/>
        <v>1.1813097316097469E-2</v>
      </c>
      <c r="AY424" s="13">
        <f t="shared" si="710"/>
        <v>8.6796858906068725E-3</v>
      </c>
      <c r="AZ424" s="13">
        <f t="shared" si="711"/>
        <v>3.1887042468083234E-3</v>
      </c>
      <c r="BA424" s="13">
        <f t="shared" si="712"/>
        <v>7.8096795220182166E-4</v>
      </c>
      <c r="BB424" s="13">
        <f t="shared" si="713"/>
        <v>1.4345425958916996E-4</v>
      </c>
      <c r="BC424" s="13">
        <f t="shared" si="714"/>
        <v>2.1080634139987152E-5</v>
      </c>
      <c r="BD424" s="13">
        <f t="shared" si="715"/>
        <v>9.3651178497900642E-6</v>
      </c>
      <c r="BE424" s="13">
        <f t="shared" si="716"/>
        <v>2.2618400845728889E-5</v>
      </c>
      <c r="BF424" s="13">
        <f t="shared" si="717"/>
        <v>2.7313700960503005E-5</v>
      </c>
      <c r="BG424" s="13">
        <f t="shared" si="718"/>
        <v>2.1989124850108034E-5</v>
      </c>
      <c r="BH424" s="13">
        <f t="shared" si="719"/>
        <v>1.3276897527714259E-5</v>
      </c>
      <c r="BI424" s="13">
        <f t="shared" si="720"/>
        <v>6.4132068615930908E-6</v>
      </c>
      <c r="BJ424" s="14">
        <f t="shared" si="721"/>
        <v>0.73361340320110857</v>
      </c>
      <c r="BK424" s="14">
        <f t="shared" si="722"/>
        <v>0.16876456213323721</v>
      </c>
      <c r="BL424" s="14">
        <f t="shared" si="723"/>
        <v>9.1490354079034178E-2</v>
      </c>
      <c r="BM424" s="14">
        <f t="shared" si="724"/>
        <v>0.59757228719366806</v>
      </c>
      <c r="BN424" s="14">
        <f t="shared" si="725"/>
        <v>0.39045210551186876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1.2939000000000001</v>
      </c>
      <c r="F425" s="10">
        <f>VLOOKUP(B425,home!$B$2:$E$405,3,FALSE)</f>
        <v>1.0627</v>
      </c>
      <c r="G425" s="10">
        <f>VLOOKUP(C425,away!$B$2:$E$405,4,FALSE)</f>
        <v>0.96609999999999996</v>
      </c>
      <c r="H425" s="10">
        <f>VLOOKUP(A425,away!$A$2:$E$405,3,FALSE)</f>
        <v>1.1342000000000001</v>
      </c>
      <c r="I425" s="10">
        <f>VLOOKUP(C425,away!$B$2:$E$405,3,FALSE)</f>
        <v>1.0469999999999999</v>
      </c>
      <c r="J425" s="10">
        <f>VLOOKUP(B425,home!$B$2:$E$405,4,FALSE)</f>
        <v>0.8266</v>
      </c>
      <c r="K425" s="12">
        <f t="shared" si="670"/>
        <v>1.328414096733</v>
      </c>
      <c r="L425" s="12">
        <f t="shared" si="671"/>
        <v>0.98159361684000013</v>
      </c>
      <c r="M425" s="13">
        <f t="shared" si="672"/>
        <v>9.9260485903688633E-2</v>
      </c>
      <c r="N425" s="13">
        <f t="shared" si="673"/>
        <v>0.13185902872302721</v>
      </c>
      <c r="O425" s="13">
        <f t="shared" si="674"/>
        <v>9.7433459367497588E-2</v>
      </c>
      <c r="P425" s="13">
        <f t="shared" si="675"/>
        <v>0.12943198091724575</v>
      </c>
      <c r="Q425" s="13">
        <f t="shared" si="676"/>
        <v>8.7581696268595466E-2</v>
      </c>
      <c r="R425" s="13">
        <f t="shared" si="677"/>
        <v>4.7820030890887565E-2</v>
      </c>
      <c r="S425" s="13">
        <f t="shared" si="678"/>
        <v>4.2193621992786666E-2</v>
      </c>
      <c r="T425" s="13">
        <f t="shared" si="679"/>
        <v>8.5969634009272974E-2</v>
      </c>
      <c r="U425" s="13">
        <f t="shared" si="680"/>
        <v>6.3524803141662561E-2</v>
      </c>
      <c r="V425" s="13">
        <f t="shared" si="681"/>
        <v>6.1132125984584666E-3</v>
      </c>
      <c r="W425" s="13">
        <f t="shared" si="682"/>
        <v>3.8781586646330066E-2</v>
      </c>
      <c r="X425" s="13">
        <f t="shared" si="683"/>
        <v>3.8067757902964988E-2</v>
      </c>
      <c r="Y425" s="13">
        <f t="shared" si="684"/>
        <v>1.8683534082480448E-2</v>
      </c>
      <c r="Z425" s="13">
        <f t="shared" si="685"/>
        <v>1.564661235986229E-2</v>
      </c>
      <c r="AA425" s="13">
        <f t="shared" si="686"/>
        <v>2.0785180424957854E-2</v>
      </c>
      <c r="AB425" s="13">
        <f t="shared" si="687"/>
        <v>1.3805663339826415E-2</v>
      </c>
      <c r="AC425" s="13">
        <f t="shared" si="688"/>
        <v>4.9821261274254631E-4</v>
      </c>
      <c r="AD425" s="13">
        <f t="shared" si="689"/>
        <v>1.2879501598664285E-2</v>
      </c>
      <c r="AE425" s="13">
        <f t="shared" si="690"/>
        <v>1.2642436557329441E-2</v>
      </c>
      <c r="AF425" s="13">
        <f t="shared" si="691"/>
        <v>6.2048675129896215E-3</v>
      </c>
      <c r="AG425" s="13">
        <f t="shared" si="692"/>
        <v>2.0302194480295E-3</v>
      </c>
      <c r="AH425" s="13">
        <f t="shared" si="693"/>
        <v>3.8396537044026674E-3</v>
      </c>
      <c r="AI425" s="13">
        <f t="shared" si="694"/>
        <v>5.1006501075015866E-3</v>
      </c>
      <c r="AJ425" s="13">
        <f t="shared" si="695"/>
        <v>3.3878877526539006E-3</v>
      </c>
      <c r="AK425" s="13">
        <f t="shared" si="696"/>
        <v>1.5001726162581748E-3</v>
      </c>
      <c r="AL425" s="13">
        <f t="shared" si="697"/>
        <v>2.5986028497903254E-5</v>
      </c>
      <c r="AM425" s="13">
        <f t="shared" si="698"/>
        <v>3.4218622965121702E-3</v>
      </c>
      <c r="AN425" s="13">
        <f t="shared" si="699"/>
        <v>3.3588781879618106E-3</v>
      </c>
      <c r="AO425" s="13">
        <f t="shared" si="700"/>
        <v>1.6485266945232093E-3</v>
      </c>
      <c r="AP425" s="13">
        <f t="shared" si="701"/>
        <v>5.3939442684477579E-4</v>
      </c>
      <c r="AQ425" s="13">
        <f t="shared" si="702"/>
        <v>1.3236653158747554E-4</v>
      </c>
      <c r="AR425" s="13">
        <f t="shared" si="703"/>
        <v>7.5379591342354397E-4</v>
      </c>
      <c r="AS425" s="13">
        <f t="shared" si="704"/>
        <v>1.0013531174515638E-3</v>
      </c>
      <c r="AT425" s="13">
        <f t="shared" si="705"/>
        <v>6.6510579851509653E-4</v>
      </c>
      <c r="AU425" s="13">
        <f t="shared" si="706"/>
        <v>2.9451197285543755E-4</v>
      </c>
      <c r="AV425" s="13">
        <f t="shared" si="707"/>
        <v>9.7808464099452495E-5</v>
      </c>
      <c r="AW425" s="13">
        <f t="shared" si="708"/>
        <v>9.4124484515954006E-7</v>
      </c>
      <c r="AX425" s="13">
        <f t="shared" si="709"/>
        <v>7.5760835196098607E-4</v>
      </c>
      <c r="AY425" s="13">
        <f t="shared" si="710"/>
        <v>7.4366352234957623E-4</v>
      </c>
      <c r="AZ425" s="13">
        <f t="shared" si="711"/>
        <v>3.6498768330754731E-4</v>
      </c>
      <c r="BA425" s="13">
        <f t="shared" si="712"/>
        <v>1.1942319338663599E-4</v>
      </c>
      <c r="BB425" s="13">
        <f t="shared" si="713"/>
        <v>2.9306261082742696E-5</v>
      </c>
      <c r="BC425" s="13">
        <f t="shared" si="714"/>
        <v>5.7533677624533494E-6</v>
      </c>
      <c r="BD425" s="13">
        <f t="shared" si="715"/>
        <v>1.2332020950277134E-4</v>
      </c>
      <c r="BE425" s="13">
        <f t="shared" si="716"/>
        <v>1.6382030471554827E-4</v>
      </c>
      <c r="BF425" s="13">
        <f t="shared" si="717"/>
        <v>1.0881060105761497E-4</v>
      </c>
      <c r="BG425" s="13">
        <f t="shared" si="718"/>
        <v>4.8181845439642134E-5</v>
      </c>
      <c r="BH425" s="13">
        <f t="shared" si="719"/>
        <v>1.6001360672157808E-5</v>
      </c>
      <c r="BI425" s="13">
        <f t="shared" si="720"/>
        <v>4.251286616760694E-6</v>
      </c>
      <c r="BJ425" s="14">
        <f t="shared" si="721"/>
        <v>0.44582203326696329</v>
      </c>
      <c r="BK425" s="14">
        <f t="shared" si="722"/>
        <v>0.27826716357576953</v>
      </c>
      <c r="BL425" s="14">
        <f t="shared" si="723"/>
        <v>0.26047446221999798</v>
      </c>
      <c r="BM425" s="14">
        <f t="shared" si="724"/>
        <v>0.40608086707414648</v>
      </c>
      <c r="BN425" s="14">
        <f t="shared" si="725"/>
        <v>0.59338668207094225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1.8332999999999999</v>
      </c>
      <c r="F430" s="10">
        <f>VLOOKUP(B430,home!$B$2:$E$405,3,FALSE)</f>
        <v>0.76370000000000005</v>
      </c>
      <c r="G430" s="10">
        <f>VLOOKUP(C430,away!$B$2:$E$405,4,FALSE)</f>
        <v>0.4909</v>
      </c>
      <c r="H430" s="10">
        <f>VLOOKUP(A430,away!$A$2:$E$405,3,FALSE)</f>
        <v>1.256</v>
      </c>
      <c r="I430" s="10">
        <f>VLOOKUP(C430,away!$B$2:$E$405,3,FALSE)</f>
        <v>1.3534999999999999</v>
      </c>
      <c r="J430" s="10">
        <f>VLOOKUP(B430,home!$B$2:$E$405,4,FALSE)</f>
        <v>0.95540000000000003</v>
      </c>
      <c r="K430" s="12">
        <f t="shared" si="670"/>
        <v>0.687304774989</v>
      </c>
      <c r="L430" s="12">
        <f t="shared" si="671"/>
        <v>1.6241761783999999</v>
      </c>
      <c r="M430" s="13">
        <f t="shared" si="672"/>
        <v>9.9114359070064509E-2</v>
      </c>
      <c r="N430" s="13">
        <f t="shared" si="673"/>
        <v>6.8121772258829635E-2</v>
      </c>
      <c r="O430" s="13">
        <f t="shared" si="674"/>
        <v>0.16097918093898272</v>
      </c>
      <c r="P430" s="13">
        <f t="shared" si="675"/>
        <v>0.11064175973318102</v>
      </c>
      <c r="Q430" s="13">
        <f t="shared" si="676"/>
        <v>2.3410209677103395E-2</v>
      </c>
      <c r="R430" s="13">
        <f t="shared" si="677"/>
        <v>0.13072927544971957</v>
      </c>
      <c r="S430" s="13">
        <f t="shared" si="678"/>
        <v>3.0877460924207022E-2</v>
      </c>
      <c r="T430" s="13">
        <f t="shared" si="679"/>
        <v>3.8022304888900488E-2</v>
      </c>
      <c r="U430" s="13">
        <f t="shared" si="680"/>
        <v>8.9850855247444503E-2</v>
      </c>
      <c r="V430" s="13">
        <f t="shared" si="681"/>
        <v>3.8298482735839535E-3</v>
      </c>
      <c r="W430" s="13">
        <f t="shared" si="682"/>
        <v>5.3633162981889543E-3</v>
      </c>
      <c r="X430" s="13">
        <f t="shared" si="683"/>
        <v>8.7109705687429696E-3</v>
      </c>
      <c r="Y430" s="13">
        <f t="shared" si="684"/>
        <v>7.0740754442479171E-3</v>
      </c>
      <c r="Z430" s="13">
        <f t="shared" si="685"/>
        <v>7.0775791668308802E-2</v>
      </c>
      <c r="AA430" s="13">
        <f t="shared" si="686"/>
        <v>4.864453956725532E-2</v>
      </c>
      <c r="AB430" s="13">
        <f t="shared" si="687"/>
        <v>1.671681216085796E-2</v>
      </c>
      <c r="AC430" s="13">
        <f t="shared" si="688"/>
        <v>2.6720469445354854E-4</v>
      </c>
      <c r="AD430" s="13">
        <f t="shared" si="689"/>
        <v>9.2155822538039854E-4</v>
      </c>
      <c r="AE430" s="13">
        <f t="shared" si="690"/>
        <v>1.4967729166714214E-3</v>
      </c>
      <c r="AF430" s="13">
        <f t="shared" si="691"/>
        <v>1.2155114578660058E-3</v>
      </c>
      <c r="AG430" s="13">
        <f t="shared" si="692"/>
        <v>6.5806825147940711E-4</v>
      </c>
      <c r="AH430" s="13">
        <f t="shared" si="693"/>
        <v>2.8738088708767102E-2</v>
      </c>
      <c r="AI430" s="13">
        <f t="shared" si="694"/>
        <v>1.9751825593593095E-2</v>
      </c>
      <c r="AJ430" s="13">
        <f t="shared" si="695"/>
        <v>6.7877620226132352E-3</v>
      </c>
      <c r="AK430" s="13">
        <f t="shared" si="696"/>
        <v>1.5550870832103565E-3</v>
      </c>
      <c r="AL430" s="13">
        <f t="shared" si="697"/>
        <v>1.1931267227348417E-5</v>
      </c>
      <c r="AM430" s="13">
        <f t="shared" si="698"/>
        <v>1.2667827374686748E-4</v>
      </c>
      <c r="AN430" s="13">
        <f t="shared" si="699"/>
        <v>2.0574783454049625E-4</v>
      </c>
      <c r="AO430" s="13">
        <f t="shared" si="700"/>
        <v>1.6708536580902939E-4</v>
      </c>
      <c r="AP430" s="13">
        <f t="shared" si="701"/>
        <v>9.0458690302091767E-5</v>
      </c>
      <c r="AQ430" s="13">
        <f t="shared" si="702"/>
        <v>3.6730212479480153E-5</v>
      </c>
      <c r="AR430" s="13">
        <f t="shared" si="703"/>
        <v>9.335143818705113E-3</v>
      </c>
      <c r="AS430" s="13">
        <f t="shared" si="704"/>
        <v>6.416088921805071E-3</v>
      </c>
      <c r="AT430" s="13">
        <f t="shared" si="705"/>
        <v>2.2049042763553246E-3</v>
      </c>
      <c r="AU430" s="13">
        <f t="shared" si="706"/>
        <v>5.0514707917756019E-4</v>
      </c>
      <c r="AV430" s="13">
        <f t="shared" si="707"/>
        <v>8.6797499897620859E-5</v>
      </c>
      <c r="AW430" s="13">
        <f t="shared" si="708"/>
        <v>3.6997005116850095E-7</v>
      </c>
      <c r="AX430" s="13">
        <f t="shared" si="709"/>
        <v>1.4511097072264275E-5</v>
      </c>
      <c r="AY430" s="13">
        <f t="shared" si="710"/>
        <v>2.3568578187221617E-5</v>
      </c>
      <c r="AZ430" s="13">
        <f t="shared" si="711"/>
        <v>1.9139761625221608E-5</v>
      </c>
      <c r="BA430" s="13">
        <f t="shared" si="712"/>
        <v>1.0362114963979797E-5</v>
      </c>
      <c r="BB430" s="13">
        <f t="shared" si="713"/>
        <v>4.207475070584542E-6</v>
      </c>
      <c r="BC430" s="13">
        <f t="shared" si="714"/>
        <v>1.366736156171055E-6</v>
      </c>
      <c r="BD430" s="13">
        <f t="shared" si="715"/>
        <v>2.5269863687131374E-3</v>
      </c>
      <c r="BE430" s="13">
        <f t="shared" si="716"/>
        <v>1.736809797548653E-3</v>
      </c>
      <c r="BF430" s="13">
        <f t="shared" si="717"/>
        <v>5.9685883355143374E-4</v>
      </c>
      <c r="BG430" s="13">
        <f t="shared" si="718"/>
        <v>1.3674130876475507E-4</v>
      </c>
      <c r="BH430" s="13">
        <f t="shared" si="719"/>
        <v>2.349573861306533E-5</v>
      </c>
      <c r="BI430" s="13">
        <f t="shared" si="720"/>
        <v>3.2297466681306468E-6</v>
      </c>
      <c r="BJ430" s="14">
        <f t="shared" si="721"/>
        <v>0.15569441612736398</v>
      </c>
      <c r="BK430" s="14">
        <f t="shared" si="722"/>
        <v>0.2447661325409046</v>
      </c>
      <c r="BL430" s="14">
        <f t="shared" si="723"/>
        <v>0.52732563016224387</v>
      </c>
      <c r="BM430" s="14">
        <f t="shared" si="724"/>
        <v>0.40554221476280417</v>
      </c>
      <c r="BN430" s="14">
        <f t="shared" si="725"/>
        <v>0.5929965571278808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1.8332999999999999</v>
      </c>
      <c r="F431" s="10">
        <f>VLOOKUP(B431,home!$B$2:$E$405,3,FALSE)</f>
        <v>0.64459999999999995</v>
      </c>
      <c r="G431" s="10">
        <f>VLOOKUP(C431,away!$B$2:$E$405,4,FALSE)</f>
        <v>0.79339999999999999</v>
      </c>
      <c r="H431" s="10">
        <f>VLOOKUP(A431,away!$A$2:$E$405,3,FALSE)</f>
        <v>1.256</v>
      </c>
      <c r="I431" s="10">
        <f>VLOOKUP(C431,away!$B$2:$E$405,3,FALSE)</f>
        <v>1.2304999999999999</v>
      </c>
      <c r="J431" s="10">
        <f>VLOOKUP(B431,home!$B$2:$E$405,4,FALSE)</f>
        <v>1.0857000000000001</v>
      </c>
      <c r="K431" s="12">
        <f t="shared" si="670"/>
        <v>0.93759662581199987</v>
      </c>
      <c r="L431" s="12">
        <f t="shared" si="671"/>
        <v>1.6779580356000001</v>
      </c>
      <c r="M431" s="13">
        <f t="shared" si="672"/>
        <v>7.3127216599919415E-2</v>
      </c>
      <c r="N431" s="13">
        <f t="shared" si="673"/>
        <v>6.8563831539107709E-2</v>
      </c>
      <c r="O431" s="13">
        <f t="shared" si="674"/>
        <v>0.12270440071489648</v>
      </c>
      <c r="P431" s="13">
        <f t="shared" si="675"/>
        <v>0.11504723208257049</v>
      </c>
      <c r="Q431" s="13">
        <f t="shared" si="676"/>
        <v>3.2142608551904879E-2</v>
      </c>
      <c r="R431" s="13">
        <f t="shared" si="677"/>
        <v>0.1029464175915215</v>
      </c>
      <c r="S431" s="13">
        <f t="shared" si="678"/>
        <v>4.5249450974848893E-2</v>
      </c>
      <c r="T431" s="13">
        <f t="shared" si="679"/>
        <v>5.3933948304814065E-2</v>
      </c>
      <c r="U431" s="13">
        <f t="shared" si="680"/>
        <v>9.6522213773243673E-2</v>
      </c>
      <c r="V431" s="13">
        <f t="shared" si="681"/>
        <v>7.9098443172191495E-3</v>
      </c>
      <c r="W431" s="13">
        <f t="shared" si="682"/>
        <v>1.0045600441020651E-2</v>
      </c>
      <c r="X431" s="13">
        <f t="shared" si="683"/>
        <v>1.6856095982437504E-2</v>
      </c>
      <c r="Y431" s="13">
        <f t="shared" si="684"/>
        <v>1.4141910851287947E-2</v>
      </c>
      <c r="Z431" s="13">
        <f t="shared" si="685"/>
        <v>5.7579922877975566E-2</v>
      </c>
      <c r="AA431" s="13">
        <f t="shared" si="686"/>
        <v>5.3986741404905066E-2</v>
      </c>
      <c r="AB431" s="13">
        <f t="shared" si="687"/>
        <v>2.5308893289911986E-2</v>
      </c>
      <c r="AC431" s="13">
        <f t="shared" si="688"/>
        <v>7.7775906940945577E-4</v>
      </c>
      <c r="AD431" s="13">
        <f t="shared" si="689"/>
        <v>2.3546802694391238E-3</v>
      </c>
      <c r="AE431" s="13">
        <f t="shared" si="690"/>
        <v>3.9510546793741514E-3</v>
      </c>
      <c r="AF431" s="13">
        <f t="shared" si="691"/>
        <v>3.3148519741754202E-3</v>
      </c>
      <c r="AG431" s="13">
        <f t="shared" si="692"/>
        <v>1.8540608356307233E-3</v>
      </c>
      <c r="AH431" s="13">
        <f t="shared" si="693"/>
        <v>2.4154173570581847E-2</v>
      </c>
      <c r="AI431" s="13">
        <f t="shared" si="694"/>
        <v>2.2646871639054926E-2</v>
      </c>
      <c r="AJ431" s="13">
        <f t="shared" si="695"/>
        <v>1.0616815216987685E-2</v>
      </c>
      <c r="AK431" s="13">
        <f t="shared" si="696"/>
        <v>3.3180967081057168E-3</v>
      </c>
      <c r="AL431" s="13">
        <f t="shared" si="697"/>
        <v>4.8944309559717247E-5</v>
      </c>
      <c r="AM431" s="13">
        <f t="shared" si="698"/>
        <v>4.4154805509844295E-4</v>
      </c>
      <c r="AN431" s="13">
        <f t="shared" si="699"/>
        <v>7.408991071559839E-4</v>
      </c>
      <c r="AO431" s="13">
        <f t="shared" si="700"/>
        <v>6.2159880521062453E-4</v>
      </c>
      <c r="AP431" s="13">
        <f t="shared" si="701"/>
        <v>3.4767223670750883E-4</v>
      </c>
      <c r="AQ431" s="13">
        <f t="shared" si="702"/>
        <v>1.4584485583459745E-4</v>
      </c>
      <c r="AR431" s="13">
        <f t="shared" si="703"/>
        <v>8.1059379272069888E-3</v>
      </c>
      <c r="AS431" s="13">
        <f t="shared" si="704"/>
        <v>7.6001000495907883E-3</v>
      </c>
      <c r="AT431" s="13">
        <f t="shared" si="705"/>
        <v>3.5629140811649675E-3</v>
      </c>
      <c r="AU431" s="13">
        <f t="shared" si="706"/>
        <v>1.1135254068527787E-3</v>
      </c>
      <c r="AV431" s="13">
        <f t="shared" si="707"/>
        <v>2.6100941605527485E-4</v>
      </c>
      <c r="AW431" s="13">
        <f t="shared" si="708"/>
        <v>2.1389313046379869E-6</v>
      </c>
      <c r="AX431" s="13">
        <f t="shared" si="709"/>
        <v>6.8998994432358472E-5</v>
      </c>
      <c r="AY431" s="13">
        <f t="shared" si="710"/>
        <v>1.1577741715609557E-4</v>
      </c>
      <c r="AZ431" s="13">
        <f t="shared" si="711"/>
        <v>9.7134823729041949E-5</v>
      </c>
      <c r="BA431" s="13">
        <f t="shared" si="712"/>
        <v>5.4329386004245163E-5</v>
      </c>
      <c r="BB431" s="13">
        <f t="shared" si="713"/>
        <v>2.2790607453759339E-5</v>
      </c>
      <c r="BC431" s="13">
        <f t="shared" si="714"/>
        <v>7.6483365826481463E-6</v>
      </c>
      <c r="BD431" s="13">
        <f t="shared" si="715"/>
        <v>2.2669039468386329E-3</v>
      </c>
      <c r="BE431" s="13">
        <f t="shared" si="716"/>
        <v>2.1254414915958075E-3</v>
      </c>
      <c r="BF431" s="13">
        <f t="shared" si="717"/>
        <v>9.9640338544052637E-4</v>
      </c>
      <c r="BG431" s="13">
        <f t="shared" si="718"/>
        <v>3.1140815071223045E-4</v>
      </c>
      <c r="BH431" s="13">
        <f t="shared" si="719"/>
        <v>7.2993807839535471E-5</v>
      </c>
      <c r="BI431" s="13">
        <f t="shared" si="720"/>
        <v>1.36877495871036E-5</v>
      </c>
      <c r="BJ431" s="14">
        <f t="shared" si="721"/>
        <v>0.20982288605455748</v>
      </c>
      <c r="BK431" s="14">
        <f t="shared" si="722"/>
        <v>0.2422762247706832</v>
      </c>
      <c r="BL431" s="14">
        <f t="shared" si="723"/>
        <v>0.48863494932209361</v>
      </c>
      <c r="BM431" s="14">
        <f t="shared" si="724"/>
        <v>0.48366863745953786</v>
      </c>
      <c r="BN431" s="14">
        <f t="shared" si="725"/>
        <v>0.51453170707992046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1.8332999999999999</v>
      </c>
      <c r="F432" s="10">
        <f>VLOOKUP(B432,home!$B$2:$E$405,3,FALSE)</f>
        <v>1.0364</v>
      </c>
      <c r="G432" s="10">
        <f>VLOOKUP(C432,away!$B$2:$E$405,4,FALSE)</f>
        <v>1.1405000000000001</v>
      </c>
      <c r="H432" s="10">
        <f>VLOOKUP(A432,away!$A$2:$E$405,3,FALSE)</f>
        <v>1.256</v>
      </c>
      <c r="I432" s="10">
        <f>VLOOKUP(C432,away!$B$2:$E$405,3,FALSE)</f>
        <v>0.94089999999999996</v>
      </c>
      <c r="J432" s="10">
        <f>VLOOKUP(B432,home!$B$2:$E$405,4,FALSE)</f>
        <v>1.3534999999999999</v>
      </c>
      <c r="K432" s="12">
        <f t="shared" si="670"/>
        <v>2.16698663286</v>
      </c>
      <c r="L432" s="12">
        <f t="shared" si="671"/>
        <v>1.5995262363999998</v>
      </c>
      <c r="M432" s="13">
        <f t="shared" si="672"/>
        <v>2.313258916626889E-2</v>
      </c>
      <c r="N432" s="13">
        <f t="shared" si="673"/>
        <v>5.0128011506746735E-2</v>
      </c>
      <c r="O432" s="13">
        <f t="shared" si="674"/>
        <v>3.7001183287309489E-2</v>
      </c>
      <c r="P432" s="13">
        <f t="shared" si="675"/>
        <v>8.0181069583602493E-2</v>
      </c>
      <c r="Q432" s="13">
        <f t="shared" si="676"/>
        <v>5.4313365433486228E-2</v>
      </c>
      <c r="R432" s="13">
        <f t="shared" si="677"/>
        <v>2.959218172294836E-2</v>
      </c>
      <c r="S432" s="13">
        <f t="shared" si="678"/>
        <v>6.9479943137375308E-2</v>
      </c>
      <c r="T432" s="13">
        <f t="shared" si="679"/>
        <v>8.6875652998042091E-2</v>
      </c>
      <c r="U432" s="13">
        <f t="shared" si="680"/>
        <v>6.4125862230793099E-2</v>
      </c>
      <c r="V432" s="13">
        <f t="shared" si="681"/>
        <v>2.6758671333620015E-2</v>
      </c>
      <c r="W432" s="13">
        <f t="shared" si="682"/>
        <v>3.9232112293335022E-2</v>
      </c>
      <c r="X432" s="13">
        <f t="shared" si="683"/>
        <v>6.2752792922580333E-2</v>
      </c>
      <c r="Y432" s="13">
        <f t="shared" si="684"/>
        <v>5.0187369343521734E-2</v>
      </c>
      <c r="Z432" s="13">
        <f t="shared" si="685"/>
        <v>1.5777823686057482E-2</v>
      </c>
      <c r="AA432" s="13">
        <f t="shared" si="686"/>
        <v>3.4190333023308456E-2</v>
      </c>
      <c r="AB432" s="13">
        <f t="shared" si="687"/>
        <v>3.7044997317270636E-2</v>
      </c>
      <c r="AC432" s="13">
        <f t="shared" si="688"/>
        <v>5.7968513401816983E-3</v>
      </c>
      <c r="AD432" s="13">
        <f t="shared" si="689"/>
        <v>2.1253865729629867E-2</v>
      </c>
      <c r="AE432" s="13">
        <f t="shared" si="690"/>
        <v>3.3996115859465798E-2</v>
      </c>
      <c r="AF432" s="13">
        <f t="shared" si="691"/>
        <v>2.7188839626454839E-2</v>
      </c>
      <c r="AG432" s="13">
        <f t="shared" si="692"/>
        <v>1.449642077326216E-2</v>
      </c>
      <c r="AH432" s="13">
        <f t="shared" si="693"/>
        <v>6.3092607347855741E-3</v>
      </c>
      <c r="AI432" s="13">
        <f t="shared" si="694"/>
        <v>1.36720836755088E-2</v>
      </c>
      <c r="AJ432" s="13">
        <f t="shared" si="695"/>
        <v>1.4813611284085497E-2</v>
      </c>
      <c r="AK432" s="13">
        <f t="shared" si="696"/>
        <v>1.0700299212332445E-2</v>
      </c>
      <c r="AL432" s="13">
        <f t="shared" si="697"/>
        <v>8.0371070844185326E-4</v>
      </c>
      <c r="AM432" s="13">
        <f t="shared" si="698"/>
        <v>9.21136858654183E-3</v>
      </c>
      <c r="AN432" s="13">
        <f t="shared" si="699"/>
        <v>1.4733825727324441E-2</v>
      </c>
      <c r="AO432" s="13">
        <f t="shared" si="700"/>
        <v>1.1783570406700377E-2</v>
      </c>
      <c r="AP432" s="13">
        <f t="shared" si="701"/>
        <v>6.2827100079946227E-3</v>
      </c>
      <c r="AQ432" s="13">
        <f t="shared" si="702"/>
        <v>2.5123398733700626E-3</v>
      </c>
      <c r="AR432" s="13">
        <f t="shared" si="703"/>
        <v>2.0183656155155724E-3</v>
      </c>
      <c r="AS432" s="13">
        <f t="shared" si="704"/>
        <v>4.3737713090464909E-3</v>
      </c>
      <c r="AT432" s="13">
        <f t="shared" si="705"/>
        <v>4.7389519809451662E-3</v>
      </c>
      <c r="AU432" s="13">
        <f t="shared" si="706"/>
        <v>3.4230818654911979E-3</v>
      </c>
      <c r="AV432" s="13">
        <f t="shared" si="707"/>
        <v>1.8544431614262247E-3</v>
      </c>
      <c r="AW432" s="13">
        <f t="shared" si="708"/>
        <v>7.7382873831605232E-5</v>
      </c>
      <c r="AX432" s="13">
        <f t="shared" si="709"/>
        <v>3.3268187662304433E-3</v>
      </c>
      <c r="AY432" s="13">
        <f t="shared" si="710"/>
        <v>5.3213339003334728E-3</v>
      </c>
      <c r="AZ432" s="13">
        <f t="shared" si="711"/>
        <v>4.2558065931140657E-3</v>
      </c>
      <c r="BA432" s="13">
        <f t="shared" si="712"/>
        <v>2.2690914342433487E-3</v>
      </c>
      <c r="BB432" s="13">
        <f t="shared" si="713"/>
        <v>9.0736782046568515E-4</v>
      </c>
      <c r="BC432" s="13">
        <f t="shared" si="714"/>
        <v>2.9027172697998949E-4</v>
      </c>
      <c r="BD432" s="13">
        <f t="shared" si="715"/>
        <v>5.3807145944413269E-4</v>
      </c>
      <c r="BE432" s="13">
        <f t="shared" si="716"/>
        <v>1.165993660138907E-3</v>
      </c>
      <c r="BF432" s="13">
        <f t="shared" si="717"/>
        <v>1.263346337760259E-3</v>
      </c>
      <c r="BG432" s="13">
        <f t="shared" si="718"/>
        <v>9.1255154219970543E-4</v>
      </c>
      <c r="BH432" s="13">
        <f t="shared" si="719"/>
        <v>4.9437174843563493E-4</v>
      </c>
      <c r="BI432" s="13">
        <f t="shared" si="720"/>
        <v>2.1425939410472941E-4</v>
      </c>
      <c r="BJ432" s="14">
        <f t="shared" si="721"/>
        <v>0.50131905132982324</v>
      </c>
      <c r="BK432" s="14">
        <f t="shared" si="722"/>
        <v>0.21147416916982373</v>
      </c>
      <c r="BL432" s="14">
        <f t="shared" si="723"/>
        <v>0.26844702056285041</v>
      </c>
      <c r="BM432" s="14">
        <f t="shared" si="724"/>
        <v>0.71742571302169078</v>
      </c>
      <c r="BN432" s="14">
        <f t="shared" si="725"/>
        <v>0.27434840070036215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1.8332999999999999</v>
      </c>
      <c r="F433" s="10">
        <f>VLOOKUP(B433,home!$B$2:$E$405,3,FALSE)</f>
        <v>0.65459999999999996</v>
      </c>
      <c r="G433" s="10">
        <f>VLOOKUP(C433,away!$B$2:$E$405,4,FALSE)</f>
        <v>0.87270000000000003</v>
      </c>
      <c r="H433" s="10">
        <f>VLOOKUP(A433,away!$A$2:$E$405,3,FALSE)</f>
        <v>1.256</v>
      </c>
      <c r="I433" s="10">
        <f>VLOOKUP(C433,away!$B$2:$E$405,3,FALSE)</f>
        <v>1.0349999999999999</v>
      </c>
      <c r="J433" s="10">
        <f>VLOOKUP(B433,home!$B$2:$E$405,4,FALSE)</f>
        <v>1.4331</v>
      </c>
      <c r="K433" s="12">
        <f t="shared" si="670"/>
        <v>1.0473082276859997</v>
      </c>
      <c r="L433" s="12">
        <f t="shared" si="671"/>
        <v>1.862972676</v>
      </c>
      <c r="M433" s="13">
        <f t="shared" si="672"/>
        <v>5.4460429584925821E-2</v>
      </c>
      <c r="N433" s="13">
        <f t="shared" si="673"/>
        <v>5.7036855987606841E-2</v>
      </c>
      <c r="O433" s="13">
        <f t="shared" si="674"/>
        <v>0.10145829223993881</v>
      </c>
      <c r="P433" s="13">
        <f t="shared" si="675"/>
        <v>0.10625810422985853</v>
      </c>
      <c r="Q433" s="13">
        <f t="shared" si="676"/>
        <v>2.9867584278581057E-2</v>
      </c>
      <c r="R433" s="13">
        <f t="shared" si="677"/>
        <v>9.4507013098314441E-2</v>
      </c>
      <c r="S433" s="13">
        <f t="shared" si="678"/>
        <v>5.1830222422853761E-2</v>
      </c>
      <c r="T433" s="13">
        <f t="shared" si="679"/>
        <v>5.5642493409123681E-2</v>
      </c>
      <c r="U433" s="13">
        <f t="shared" si="680"/>
        <v>9.8977972391893251E-2</v>
      </c>
      <c r="V433" s="13">
        <f t="shared" si="681"/>
        <v>1.1236254405138759E-2</v>
      </c>
      <c r="W433" s="13">
        <f t="shared" si="682"/>
        <v>1.0426855585354319E-2</v>
      </c>
      <c r="X433" s="13">
        <f t="shared" si="683"/>
        <v>1.9424947052113083E-2</v>
      </c>
      <c r="Y433" s="13">
        <f t="shared" si="684"/>
        <v>1.8094072795416714E-2</v>
      </c>
      <c r="Z433" s="13">
        <f t="shared" si="685"/>
        <v>5.8687994364177966E-2</v>
      </c>
      <c r="AA433" s="13">
        <f t="shared" si="686"/>
        <v>6.1464419363993161E-2</v>
      </c>
      <c r="AB433" s="13">
        <f t="shared" si="687"/>
        <v>3.2186096054926359E-2</v>
      </c>
      <c r="AC433" s="13">
        <f t="shared" si="688"/>
        <v>1.3701956411680089E-3</v>
      </c>
      <c r="AD433" s="13">
        <f t="shared" si="689"/>
        <v>2.7300329108588253E-3</v>
      </c>
      <c r="AE433" s="13">
        <f t="shared" si="690"/>
        <v>5.0859767175107347E-3</v>
      </c>
      <c r="AF433" s="13">
        <f t="shared" si="691"/>
        <v>4.7375178277473361E-3</v>
      </c>
      <c r="AG433" s="13">
        <f t="shared" si="692"/>
        <v>2.9419554217187203E-3</v>
      </c>
      <c r="AH433" s="13">
        <f t="shared" si="693"/>
        <v>2.7333532477426401E-2</v>
      </c>
      <c r="AI433" s="13">
        <f t="shared" si="694"/>
        <v>2.8626633455331153E-2</v>
      </c>
      <c r="AJ433" s="13">
        <f t="shared" si="695"/>
        <v>1.4990454374359807E-2</v>
      </c>
      <c r="AK433" s="13">
        <f t="shared" si="696"/>
        <v>5.2332087343395376E-3</v>
      </c>
      <c r="AL433" s="13">
        <f t="shared" si="697"/>
        <v>1.0693591098284494E-4</v>
      </c>
      <c r="AM433" s="13">
        <f t="shared" si="698"/>
        <v>5.7183718587920152E-4</v>
      </c>
      <c r="AN433" s="13">
        <f t="shared" si="699"/>
        <v>1.0653170524136855E-3</v>
      </c>
      <c r="AO433" s="13">
        <f t="shared" si="700"/>
        <v>9.9232827996177794E-4</v>
      </c>
      <c r="AP433" s="13">
        <f t="shared" si="701"/>
        <v>6.1622682373029024E-4</v>
      </c>
      <c r="AQ433" s="13">
        <f t="shared" si="702"/>
        <v>2.8700343370694989E-4</v>
      </c>
      <c r="AR433" s="13">
        <f t="shared" si="703"/>
        <v>1.0184324828800786E-2</v>
      </c>
      <c r="AS433" s="13">
        <f t="shared" si="704"/>
        <v>1.0666127186629874E-2</v>
      </c>
      <c r="AT433" s="13">
        <f t="shared" si="705"/>
        <v>5.5853613800513954E-3</v>
      </c>
      <c r="AU433" s="13">
        <f t="shared" si="706"/>
        <v>1.949864975975819E-3</v>
      </c>
      <c r="AV433" s="13">
        <f t="shared" si="707"/>
        <v>5.1052740805405993E-4</v>
      </c>
      <c r="AW433" s="13">
        <f t="shared" si="708"/>
        <v>5.7956489702362777E-6</v>
      </c>
      <c r="AX433" s="13">
        <f t="shared" si="709"/>
        <v>9.9814964944682646E-5</v>
      </c>
      <c r="AY433" s="13">
        <f t="shared" si="710"/>
        <v>1.8595255234784162E-4</v>
      </c>
      <c r="AZ433" s="13">
        <f t="shared" si="711"/>
        <v>1.732122620282443E-4</v>
      </c>
      <c r="BA433" s="13">
        <f t="shared" si="712"/>
        <v>1.0756323710225717E-4</v>
      </c>
      <c r="BB433" s="13">
        <f t="shared" si="713"/>
        <v>5.0096842915903651E-5</v>
      </c>
      <c r="BC433" s="13">
        <f t="shared" si="714"/>
        <v>1.8665809901238521E-5</v>
      </c>
      <c r="BD433" s="13">
        <f t="shared" si="715"/>
        <v>3.1621864799273778E-3</v>
      </c>
      <c r="BE433" s="13">
        <f t="shared" si="716"/>
        <v>3.3117839179053719E-3</v>
      </c>
      <c r="BF433" s="13">
        <f t="shared" si="717"/>
        <v>1.7342292727702355E-3</v>
      </c>
      <c r="BG433" s="13">
        <f t="shared" si="718"/>
        <v>6.0542419535539193E-4</v>
      </c>
      <c r="BH433" s="13">
        <f t="shared" si="719"/>
        <v>1.585164352589695E-4</v>
      </c>
      <c r="BI433" s="13">
        <f t="shared" si="720"/>
        <v>3.3203113374034777E-5</v>
      </c>
      <c r="BJ433" s="14">
        <f t="shared" si="721"/>
        <v>0.21015631043096342</v>
      </c>
      <c r="BK433" s="14">
        <f t="shared" si="722"/>
        <v>0.22544809474727556</v>
      </c>
      <c r="BL433" s="14">
        <f t="shared" si="723"/>
        <v>0.50267917138462626</v>
      </c>
      <c r="BM433" s="14">
        <f t="shared" si="724"/>
        <v>0.55320313460444004</v>
      </c>
      <c r="BN433" s="14">
        <f t="shared" si="725"/>
        <v>0.44358827941922552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1.8332999999999999</v>
      </c>
      <c r="F434" s="10">
        <f>VLOOKUP(B434,home!$B$2:$E$405,3,FALSE)</f>
        <v>1.1900999999999999</v>
      </c>
      <c r="G434" s="10">
        <f>VLOOKUP(C434,away!$B$2:$E$405,4,FALSE)</f>
        <v>0.74380000000000002</v>
      </c>
      <c r="H434" s="10">
        <f>VLOOKUP(A434,away!$A$2:$E$405,3,FALSE)</f>
        <v>1.256</v>
      </c>
      <c r="I434" s="10">
        <f>VLOOKUP(C434,away!$B$2:$E$405,3,FALSE)</f>
        <v>1.3028</v>
      </c>
      <c r="J434" s="10">
        <f>VLOOKUP(B434,home!$B$2:$E$405,4,FALSE)</f>
        <v>1.2304999999999999</v>
      </c>
      <c r="K434" s="12">
        <f t="shared" si="670"/>
        <v>1.6228305234539999</v>
      </c>
      <c r="L434" s="12">
        <f t="shared" si="671"/>
        <v>2.0134878223999997</v>
      </c>
      <c r="M434" s="13">
        <f t="shared" si="672"/>
        <v>2.6349174154951013E-2</v>
      </c>
      <c r="N434" s="13">
        <f t="shared" si="673"/>
        <v>4.2760244086459766E-2</v>
      </c>
      <c r="O434" s="13">
        <f t="shared" si="674"/>
        <v>5.3053741291290667E-2</v>
      </c>
      <c r="P434" s="13">
        <f t="shared" si="675"/>
        <v>8.6097230750938322E-2</v>
      </c>
      <c r="Q434" s="13">
        <f t="shared" si="676"/>
        <v>3.4696314646925158E-2</v>
      </c>
      <c r="R434" s="13">
        <f t="shared" si="677"/>
        <v>5.3411531011386904E-2</v>
      </c>
      <c r="S434" s="13">
        <f t="shared" si="678"/>
        <v>7.0331740753888775E-2</v>
      </c>
      <c r="T434" s="13">
        <f t="shared" si="679"/>
        <v>6.9860607023742555E-2</v>
      </c>
      <c r="U434" s="13">
        <f t="shared" si="680"/>
        <v>8.6677862829688562E-2</v>
      </c>
      <c r="V434" s="13">
        <f t="shared" si="681"/>
        <v>2.5534716012110052E-2</v>
      </c>
      <c r="W434" s="13">
        <f t="shared" si="682"/>
        <v>1.8768746153464747E-2</v>
      </c>
      <c r="X434" s="13">
        <f t="shared" si="683"/>
        <v>3.7790641821718103E-2</v>
      </c>
      <c r="Y434" s="13">
        <f t="shared" si="684"/>
        <v>3.8045498554354774E-2</v>
      </c>
      <c r="Z434" s="13">
        <f t="shared" si="685"/>
        <v>3.5847822422389167E-2</v>
      </c>
      <c r="AA434" s="13">
        <f t="shared" si="686"/>
        <v>5.8174940426411852E-2</v>
      </c>
      <c r="AB434" s="13">
        <f t="shared" si="687"/>
        <v>4.7204034512049617E-2</v>
      </c>
      <c r="AC434" s="13">
        <f t="shared" si="688"/>
        <v>5.2147467785086752E-3</v>
      </c>
      <c r="AD434" s="13">
        <f t="shared" si="689"/>
        <v>7.61462353620061E-3</v>
      </c>
      <c r="AE434" s="13">
        <f t="shared" si="690"/>
        <v>1.5331951762300349E-2</v>
      </c>
      <c r="AF434" s="13">
        <f t="shared" si="691"/>
        <v>1.5435349083507988E-2</v>
      </c>
      <c r="AG434" s="13">
        <f t="shared" si="692"/>
        <v>1.0359629138045445E-2</v>
      </c>
      <c r="AH434" s="13">
        <f t="shared" si="693"/>
        <v>1.8044788476759551E-2</v>
      </c>
      <c r="AI434" s="13">
        <f t="shared" si="694"/>
        <v>2.9283633529356413E-2</v>
      </c>
      <c r="AJ434" s="13">
        <f t="shared" si="695"/>
        <v>2.3761187164540291E-2</v>
      </c>
      <c r="AK434" s="13">
        <f t="shared" si="696"/>
        <v>1.2853459934706461E-2</v>
      </c>
      <c r="AL434" s="13">
        <f t="shared" si="697"/>
        <v>6.8157772848089241E-4</v>
      </c>
      <c r="AM434" s="13">
        <f t="shared" si="698"/>
        <v>2.4714486998315163E-3</v>
      </c>
      <c r="AN434" s="13">
        <f t="shared" si="699"/>
        <v>4.9762318607970701E-3</v>
      </c>
      <c r="AO434" s="13">
        <f t="shared" si="700"/>
        <v>5.009791126576897E-3</v>
      </c>
      <c r="AP434" s="13">
        <f t="shared" si="701"/>
        <v>3.3623844753767197E-3</v>
      </c>
      <c r="AQ434" s="13">
        <f t="shared" si="702"/>
        <v>1.6925300488494584E-3</v>
      </c>
      <c r="AR434" s="13">
        <f t="shared" si="703"/>
        <v>7.2665923711478422E-3</v>
      </c>
      <c r="AS434" s="13">
        <f t="shared" si="704"/>
        <v>1.1792447901396696E-2</v>
      </c>
      <c r="AT434" s="13">
        <f t="shared" si="705"/>
        <v>9.5685722003138133E-3</v>
      </c>
      <c r="AU434" s="13">
        <f t="shared" si="706"/>
        <v>5.1760570108475524E-3</v>
      </c>
      <c r="AV434" s="13">
        <f t="shared" si="707"/>
        <v>2.0999658270853699E-3</v>
      </c>
      <c r="AW434" s="13">
        <f t="shared" si="708"/>
        <v>6.1863582325652637E-5</v>
      </c>
      <c r="AX434" s="13">
        <f t="shared" si="709"/>
        <v>6.6845706453954787E-4</v>
      </c>
      <c r="AY434" s="13">
        <f t="shared" si="710"/>
        <v>1.3459301592476302E-3</v>
      </c>
      <c r="AZ434" s="13">
        <f t="shared" si="711"/>
        <v>1.3550069927229982E-3</v>
      </c>
      <c r="BA434" s="13">
        <f t="shared" si="712"/>
        <v>9.0943002637153411E-4</v>
      </c>
      <c r="BB434" s="13">
        <f t="shared" si="713"/>
        <v>4.5778157085599842E-4</v>
      </c>
      <c r="BC434" s="13">
        <f t="shared" si="714"/>
        <v>1.8434752364753914E-4</v>
      </c>
      <c r="BD434" s="13">
        <f t="shared" si="715"/>
        <v>2.4385325416084848E-3</v>
      </c>
      <c r="BE434" s="13">
        <f t="shared" si="716"/>
        <v>3.9573250409581104E-3</v>
      </c>
      <c r="BF434" s="13">
        <f t="shared" si="717"/>
        <v>3.211033933847837E-3</v>
      </c>
      <c r="BG434" s="13">
        <f t="shared" si="718"/>
        <v>1.7369879598982806E-3</v>
      </c>
      <c r="BH434" s="13">
        <f t="shared" si="719"/>
        <v>7.0470927004875536E-4</v>
      </c>
      <c r="BI434" s="13">
        <f t="shared" si="720"/>
        <v>2.2872474271922157E-4</v>
      </c>
      <c r="BJ434" s="14">
        <f t="shared" si="721"/>
        <v>0.31309694535553645</v>
      </c>
      <c r="BK434" s="14">
        <f t="shared" si="722"/>
        <v>0.21555511633812538</v>
      </c>
      <c r="BL434" s="14">
        <f t="shared" si="723"/>
        <v>0.43064612797606239</v>
      </c>
      <c r="BM434" s="14">
        <f t="shared" si="724"/>
        <v>0.69749370957323931</v>
      </c>
      <c r="BN434" s="14">
        <f t="shared" si="725"/>
        <v>0.29636823594195183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1.8332999999999999</v>
      </c>
      <c r="F435" s="10">
        <f>VLOOKUP(B435,home!$B$2:$E$405,3,FALSE)</f>
        <v>0.81820000000000004</v>
      </c>
      <c r="G435" s="10">
        <f>VLOOKUP(C435,away!$B$2:$E$405,4,FALSE)</f>
        <v>1.2545999999999999</v>
      </c>
      <c r="H435" s="10">
        <f>VLOOKUP(A435,away!$A$2:$E$405,3,FALSE)</f>
        <v>1.256</v>
      </c>
      <c r="I435" s="10">
        <f>VLOOKUP(C435,away!$B$2:$E$405,3,FALSE)</f>
        <v>1.0349999999999999</v>
      </c>
      <c r="J435" s="10">
        <f>VLOOKUP(B435,home!$B$2:$E$405,4,FALSE)</f>
        <v>1.3534999999999999</v>
      </c>
      <c r="K435" s="12">
        <f t="shared" si="670"/>
        <v>1.881907602876</v>
      </c>
      <c r="L435" s="12">
        <f t="shared" si="671"/>
        <v>1.7594958599999999</v>
      </c>
      <c r="M435" s="13">
        <f t="shared" si="672"/>
        <v>2.6215525618159544E-2</v>
      </c>
      <c r="N435" s="13">
        <f t="shared" si="673"/>
        <v>4.9335196974204992E-2</v>
      </c>
      <c r="O435" s="13">
        <f t="shared" si="674"/>
        <v>4.6126108792875653E-2</v>
      </c>
      <c r="P435" s="13">
        <f t="shared" si="675"/>
        <v>8.6805074828398207E-2</v>
      </c>
      <c r="Q435" s="13">
        <f t="shared" si="676"/>
        <v>4.6422141137570712E-2</v>
      </c>
      <c r="R435" s="13">
        <f t="shared" si="677"/>
        <v>4.0579348729487159E-2</v>
      </c>
      <c r="S435" s="13">
        <f t="shared" si="678"/>
        <v>7.1857428358638578E-2</v>
      </c>
      <c r="T435" s="13">
        <f t="shared" si="679"/>
        <v>8.1679565143891353E-2</v>
      </c>
      <c r="U435" s="13">
        <f t="shared" si="680"/>
        <v>7.6366584893778428E-2</v>
      </c>
      <c r="V435" s="13">
        <f t="shared" si="681"/>
        <v>2.6437215261508565E-2</v>
      </c>
      <c r="W435" s="13">
        <f t="shared" si="682"/>
        <v>2.9120726782859017E-2</v>
      </c>
      <c r="X435" s="13">
        <f t="shared" si="683"/>
        <v>5.123779821463155E-2</v>
      </c>
      <c r="Y435" s="13">
        <f t="shared" si="684"/>
        <v>4.5076346917079811E-2</v>
      </c>
      <c r="Z435" s="13">
        <f t="shared" si="685"/>
        <v>2.3799732030342975E-2</v>
      </c>
      <c r="AA435" s="13">
        <f t="shared" si="686"/>
        <v>4.4788896654313903E-2</v>
      </c>
      <c r="AB435" s="13">
        <f t="shared" si="687"/>
        <v>4.2144282569090398E-2</v>
      </c>
      <c r="AC435" s="13">
        <f t="shared" si="688"/>
        <v>5.4711959681252092E-3</v>
      </c>
      <c r="AD435" s="13">
        <f t="shared" si="689"/>
        <v>1.3700629283484289E-2</v>
      </c>
      <c r="AE435" s="13">
        <f t="shared" si="690"/>
        <v>2.4106200503685372E-2</v>
      </c>
      <c r="AF435" s="13">
        <f t="shared" si="691"/>
        <v>2.1207379993282163E-2</v>
      </c>
      <c r="AG435" s="13">
        <f t="shared" si="692"/>
        <v>1.24380990998756E-2</v>
      </c>
      <c r="AH435" s="13">
        <f t="shared" si="693"/>
        <v>1.0468882494124461E-2</v>
      </c>
      <c r="AI435" s="13">
        <f t="shared" si="694"/>
        <v>1.9701469559308283E-2</v>
      </c>
      <c r="AJ435" s="13">
        <f t="shared" si="695"/>
        <v>1.8538172675746173E-2</v>
      </c>
      <c r="AK435" s="13">
        <f t="shared" si="696"/>
        <v>1.1629042700638279E-2</v>
      </c>
      <c r="AL435" s="13">
        <f t="shared" si="697"/>
        <v>7.2465085359182122E-4</v>
      </c>
      <c r="AM435" s="13">
        <f t="shared" si="698"/>
        <v>5.1566636825549289E-3</v>
      </c>
      <c r="AN435" s="13">
        <f t="shared" si="699"/>
        <v>9.0731284008677502E-3</v>
      </c>
      <c r="AO435" s="13">
        <f t="shared" si="700"/>
        <v>7.9820659292876139E-3</v>
      </c>
      <c r="AP435" s="13">
        <f t="shared" si="701"/>
        <v>4.6814706522762036E-3</v>
      </c>
      <c r="AQ435" s="13">
        <f t="shared" si="702"/>
        <v>2.0592570578478694E-3</v>
      </c>
      <c r="AR435" s="13">
        <f t="shared" si="703"/>
        <v>3.6839910814476921E-3</v>
      </c>
      <c r="AS435" s="13">
        <f t="shared" si="704"/>
        <v>6.9329308251037886E-3</v>
      </c>
      <c r="AT435" s="13">
        <f t="shared" si="705"/>
        <v>6.5235676149881013E-3</v>
      </c>
      <c r="AU435" s="13">
        <f t="shared" si="706"/>
        <v>4.0922504975072537E-3</v>
      </c>
      <c r="AV435" s="13">
        <f t="shared" si="707"/>
        <v>1.9253093310329992E-3</v>
      </c>
      <c r="AW435" s="13">
        <f t="shared" si="708"/>
        <v>6.6651949017111663E-5</v>
      </c>
      <c r="AX435" s="13">
        <f t="shared" si="709"/>
        <v>1.6173940982791119E-3</v>
      </c>
      <c r="AY435" s="13">
        <f t="shared" si="710"/>
        <v>2.8457982199105304E-3</v>
      </c>
      <c r="AZ435" s="13">
        <f t="shared" si="711"/>
        <v>2.5035850931639739E-3</v>
      </c>
      <c r="BA435" s="13">
        <f t="shared" si="712"/>
        <v>1.4683492021932425E-3</v>
      </c>
      <c r="BB435" s="13">
        <f t="shared" si="713"/>
        <v>6.4588858557332795E-4</v>
      </c>
      <c r="BC435" s="13">
        <f t="shared" si="714"/>
        <v>2.2728765846750525E-4</v>
      </c>
      <c r="BD435" s="13">
        <f t="shared" si="715"/>
        <v>1.0803278426806909E-3</v>
      </c>
      <c r="BE435" s="13">
        <f t="shared" si="716"/>
        <v>2.0330771807394194E-3</v>
      </c>
      <c r="BF435" s="13">
        <f t="shared" si="717"/>
        <v>1.913031701833609E-3</v>
      </c>
      <c r="BG435" s="13">
        <f t="shared" si="718"/>
        <v>1.2000496347411606E-3</v>
      </c>
      <c r="BH435" s="13">
        <f t="shared" si="719"/>
        <v>5.6459563286198936E-4</v>
      </c>
      <c r="BI435" s="13">
        <f t="shared" si="720"/>
        <v>2.1250336280671288E-4</v>
      </c>
      <c r="BJ435" s="14">
        <f t="shared" si="721"/>
        <v>0.41258497263098692</v>
      </c>
      <c r="BK435" s="14">
        <f t="shared" si="722"/>
        <v>0.22035688910833243</v>
      </c>
      <c r="BL435" s="14">
        <f t="shared" si="723"/>
        <v>0.34050442377510626</v>
      </c>
      <c r="BM435" s="14">
        <f t="shared" si="724"/>
        <v>0.69898347519317894</v>
      </c>
      <c r="BN435" s="14">
        <f t="shared" si="725"/>
        <v>0.29548339608069624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1.6092</v>
      </c>
      <c r="F436" s="10">
        <f>VLOOKUP(B436,home!$B$2:$E$405,3,FALSE)</f>
        <v>0.87</v>
      </c>
      <c r="G436" s="10">
        <f>VLOOKUP(C436,away!$B$2:$E$405,4,FALSE)</f>
        <v>1.4914000000000001</v>
      </c>
      <c r="H436" s="10">
        <f>VLOOKUP(A436,away!$A$2:$E$405,3,FALSE)</f>
        <v>1.1609</v>
      </c>
      <c r="I436" s="10">
        <f>VLOOKUP(C436,away!$B$2:$E$405,3,FALSE)</f>
        <v>0.51680000000000004</v>
      </c>
      <c r="J436" s="10">
        <f>VLOOKUP(B436,home!$B$2:$E$405,4,FALSE)</f>
        <v>0.68910000000000005</v>
      </c>
      <c r="K436" s="12">
        <f t="shared" si="670"/>
        <v>2.0879659656</v>
      </c>
      <c r="L436" s="12">
        <f t="shared" si="671"/>
        <v>0.41342769499200011</v>
      </c>
      <c r="M436" s="13">
        <f t="shared" si="672"/>
        <v>8.1970679675532274E-2</v>
      </c>
      <c r="N436" s="13">
        <f t="shared" si="673"/>
        <v>0.17115198933961104</v>
      </c>
      <c r="O436" s="13">
        <f t="shared" si="674"/>
        <v>3.3888949155182903E-2</v>
      </c>
      <c r="P436" s="13">
        <f t="shared" si="675"/>
        <v>7.0758972445970764E-2</v>
      </c>
      <c r="Q436" s="13">
        <f t="shared" si="676"/>
        <v>0.17867976434292099</v>
      </c>
      <c r="R436" s="13">
        <f t="shared" si="677"/>
        <v>7.0053150674641773E-3</v>
      </c>
      <c r="S436" s="13">
        <f t="shared" si="678"/>
        <v>1.5270192346301109E-2</v>
      </c>
      <c r="T436" s="13">
        <f t="shared" si="679"/>
        <v>7.3871163114007599E-2</v>
      </c>
      <c r="U436" s="13">
        <f t="shared" si="680"/>
        <v>1.4626859439170069E-2</v>
      </c>
      <c r="V436" s="13">
        <f t="shared" si="681"/>
        <v>1.4646200646290595E-3</v>
      </c>
      <c r="W436" s="13">
        <f t="shared" si="682"/>
        <v>0.12435908889648249</v>
      </c>
      <c r="X436" s="13">
        <f t="shared" si="683"/>
        <v>5.1413491473777988E-2</v>
      </c>
      <c r="Y436" s="13">
        <f t="shared" si="684"/>
        <v>1.0627880635747442E-2</v>
      </c>
      <c r="Z436" s="13">
        <f t="shared" si="685"/>
        <v>9.6539708701148114E-4</v>
      </c>
      <c r="AA436" s="13">
        <f t="shared" si="686"/>
        <v>2.0157162609693541E-3</v>
      </c>
      <c r="AB436" s="13">
        <f t="shared" si="687"/>
        <v>2.1043734746052502E-3</v>
      </c>
      <c r="AC436" s="13">
        <f t="shared" si="688"/>
        <v>7.9018353885137673E-5</v>
      </c>
      <c r="AD436" s="13">
        <f t="shared" si="689"/>
        <v>6.4914386282220085E-2</v>
      </c>
      <c r="AE436" s="13">
        <f t="shared" si="690"/>
        <v>2.6837405092478561E-2</v>
      </c>
      <c r="AF436" s="13">
        <f t="shared" si="691"/>
        <v>5.5476632634749879E-3</v>
      </c>
      <c r="AG436" s="13">
        <f t="shared" si="692"/>
        <v>7.645192118700873E-4</v>
      </c>
      <c r="AH436" s="13">
        <f t="shared" si="693"/>
        <v>9.978047310878698E-5</v>
      </c>
      <c r="AI436" s="13">
        <f t="shared" si="694"/>
        <v>2.0833823188261323E-4</v>
      </c>
      <c r="AJ436" s="13">
        <f t="shared" si="695"/>
        <v>2.1750156875208868E-4</v>
      </c>
      <c r="AK436" s="13">
        <f t="shared" si="696"/>
        <v>1.5137862433965655E-4</v>
      </c>
      <c r="AL436" s="13">
        <f t="shared" si="697"/>
        <v>2.728418281959605E-6</v>
      </c>
      <c r="AM436" s="13">
        <f t="shared" si="698"/>
        <v>2.7107805847017392E-2</v>
      </c>
      <c r="AN436" s="13">
        <f t="shared" si="699"/>
        <v>1.1207117687623063E-2</v>
      </c>
      <c r="AO436" s="13">
        <f t="shared" si="700"/>
        <v>2.3166664165490385E-3</v>
      </c>
      <c r="AP436" s="13">
        <f t="shared" si="701"/>
        <v>3.1925801888641533E-4</v>
      </c>
      <c r="AQ436" s="13">
        <f t="shared" si="702"/>
        <v>3.2997526713980776E-5</v>
      </c>
      <c r="AR436" s="13">
        <f t="shared" si="703"/>
        <v>8.2504022005154129E-6</v>
      </c>
      <c r="AS436" s="13">
        <f t="shared" si="704"/>
        <v>1.7226558997187529E-5</v>
      </c>
      <c r="AT436" s="13">
        <f t="shared" si="705"/>
        <v>1.798423444526402E-5</v>
      </c>
      <c r="AU436" s="13">
        <f t="shared" si="706"/>
        <v>1.2516823146360823E-5</v>
      </c>
      <c r="AV436" s="13">
        <f t="shared" si="707"/>
        <v>6.5336751817589274E-6</v>
      </c>
      <c r="AW436" s="13">
        <f t="shared" si="708"/>
        <v>6.5423147099826122E-8</v>
      </c>
      <c r="AX436" s="13">
        <f t="shared" si="709"/>
        <v>9.4333626684441757E-3</v>
      </c>
      <c r="AY436" s="13">
        <f t="shared" si="710"/>
        <v>3.9000133840384589E-3</v>
      </c>
      <c r="AZ436" s="13">
        <f t="shared" si="711"/>
        <v>8.0618677190048501E-4</v>
      </c>
      <c r="BA436" s="13">
        <f t="shared" si="712"/>
        <v>1.1109997961328632E-4</v>
      </c>
      <c r="BB436" s="13">
        <f t="shared" si="713"/>
        <v>1.148295212129479E-5</v>
      </c>
      <c r="BC436" s="13">
        <f t="shared" si="714"/>
        <v>9.4947408544208099E-7</v>
      </c>
      <c r="BD436" s="13">
        <f t="shared" si="715"/>
        <v>5.684907940860019E-7</v>
      </c>
      <c r="BE436" s="13">
        <f t="shared" si="716"/>
        <v>1.1869894298084897E-6</v>
      </c>
      <c r="BF436" s="13">
        <f t="shared" si="717"/>
        <v>1.2391967654835387E-6</v>
      </c>
      <c r="BG436" s="13">
        <f t="shared" si="718"/>
        <v>8.6246689033707778E-7</v>
      </c>
      <c r="BH436" s="13">
        <f t="shared" si="719"/>
        <v>4.5020037837017155E-7</v>
      </c>
      <c r="BI436" s="13">
        <f t="shared" si="720"/>
        <v>1.8800061354743198E-7</v>
      </c>
      <c r="BJ436" s="14">
        <f t="shared" si="721"/>
        <v>0.76341429237958436</v>
      </c>
      <c r="BK436" s="14">
        <f t="shared" si="722"/>
        <v>0.17344622468863874</v>
      </c>
      <c r="BL436" s="14">
        <f t="shared" si="723"/>
        <v>6.0385219334317633E-2</v>
      </c>
      <c r="BM436" s="14">
        <f t="shared" si="724"/>
        <v>0.45085551550197872</v>
      </c>
      <c r="BN436" s="14">
        <f t="shared" si="725"/>
        <v>0.54345567002668216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1.6092</v>
      </c>
      <c r="F437" s="10">
        <f>VLOOKUP(B437,home!$B$2:$E$405,3,FALSE)</f>
        <v>0.99429999999999996</v>
      </c>
      <c r="G437" s="10">
        <f>VLOOKUP(C437,away!$B$2:$E$405,4,FALSE)</f>
        <v>0.62139999999999995</v>
      </c>
      <c r="H437" s="10">
        <f>VLOOKUP(A437,away!$A$2:$E$405,3,FALSE)</f>
        <v>1.1609</v>
      </c>
      <c r="I437" s="10">
        <f>VLOOKUP(C437,away!$B$2:$E$405,3,FALSE)</f>
        <v>0.68910000000000005</v>
      </c>
      <c r="J437" s="10">
        <f>VLOOKUP(B437,home!$B$2:$E$405,4,FALSE)</f>
        <v>1.0337000000000001</v>
      </c>
      <c r="K437" s="12">
        <f t="shared" si="670"/>
        <v>0.99425712578399983</v>
      </c>
      <c r="L437" s="12">
        <f t="shared" si="671"/>
        <v>0.82693538760300012</v>
      </c>
      <c r="M437" s="13">
        <f t="shared" si="672"/>
        <v>0.16183264821852403</v>
      </c>
      <c r="N437" s="13">
        <f t="shared" si="673"/>
        <v>0.16090326367576283</v>
      </c>
      <c r="O437" s="13">
        <f t="shared" si="674"/>
        <v>0.13382514368140513</v>
      </c>
      <c r="P437" s="13">
        <f t="shared" si="675"/>
        <v>0.13305660271430467</v>
      </c>
      <c r="Q437" s="13">
        <f t="shared" si="676"/>
        <v>7.9989608235764509E-2</v>
      </c>
      <c r="R437" s="13">
        <f t="shared" si="677"/>
        <v>5.533237353060496E-2</v>
      </c>
      <c r="S437" s="13">
        <f t="shared" si="678"/>
        <v>2.7349332351600589E-2</v>
      </c>
      <c r="T437" s="13">
        <f t="shared" si="679"/>
        <v>6.6146237690654044E-2</v>
      </c>
      <c r="U437" s="13">
        <f t="shared" si="680"/>
        <v>5.5014606669345954E-2</v>
      </c>
      <c r="V437" s="13">
        <f t="shared" si="681"/>
        <v>2.4984721283012037E-3</v>
      </c>
      <c r="W437" s="13">
        <f t="shared" si="682"/>
        <v>2.6510079325693135E-2</v>
      </c>
      <c r="X437" s="13">
        <f t="shared" si="683"/>
        <v>2.1922122722578329E-2</v>
      </c>
      <c r="Y437" s="13">
        <f t="shared" si="684"/>
        <v>9.0640895253379233E-3</v>
      </c>
      <c r="Z437" s="13">
        <f t="shared" si="685"/>
        <v>1.5252099250841604E-2</v>
      </c>
      <c r="AA437" s="13">
        <f t="shared" si="686"/>
        <v>1.5164508363314068E-2</v>
      </c>
      <c r="AB437" s="13">
        <f t="shared" si="687"/>
        <v>7.5387102496180369E-3</v>
      </c>
      <c r="AC437" s="13">
        <f t="shared" si="688"/>
        <v>1.283881130552386E-4</v>
      </c>
      <c r="AD437" s="13">
        <f t="shared" si="689"/>
        <v>6.5894588186673712E-3</v>
      </c>
      <c r="AE437" s="13">
        <f t="shared" si="690"/>
        <v>5.4490566823087094E-3</v>
      </c>
      <c r="AF437" s="13">
        <f t="shared" si="691"/>
        <v>2.253008899827835E-3</v>
      </c>
      <c r="AG437" s="13">
        <f t="shared" si="692"/>
        <v>6.2103092928404669E-4</v>
      </c>
      <c r="AH437" s="13">
        <f t="shared" si="693"/>
        <v>3.1531251514385315E-3</v>
      </c>
      <c r="AI437" s="13">
        <f t="shared" si="694"/>
        <v>3.1350171503065133E-3</v>
      </c>
      <c r="AJ437" s="13">
        <f t="shared" si="695"/>
        <v>1.5585065705736498E-3</v>
      </c>
      <c r="AK437" s="13">
        <f t="shared" si="696"/>
        <v>5.1651875445801201E-4</v>
      </c>
      <c r="AL437" s="13">
        <f t="shared" si="697"/>
        <v>4.2223584276920332E-6</v>
      </c>
      <c r="AM437" s="13">
        <f t="shared" si="698"/>
        <v>1.3103232771040506E-3</v>
      </c>
      <c r="AN437" s="13">
        <f t="shared" si="699"/>
        <v>1.0835526870372713E-3</v>
      </c>
      <c r="AO437" s="13">
        <f t="shared" si="700"/>
        <v>4.4801403062171908E-4</v>
      </c>
      <c r="AP437" s="13">
        <f t="shared" si="701"/>
        <v>1.2349288535458457E-4</v>
      </c>
      <c r="AQ437" s="13">
        <f t="shared" si="702"/>
        <v>2.5530159254226557E-5</v>
      </c>
      <c r="AR437" s="13">
        <f t="shared" si="703"/>
        <v>5.2148615385311833E-4</v>
      </c>
      <c r="AS437" s="13">
        <f t="shared" si="704"/>
        <v>5.1849132446615408E-4</v>
      </c>
      <c r="AT437" s="13">
        <f t="shared" si="705"/>
        <v>2.5775684700382883E-4</v>
      </c>
      <c r="AU437" s="13">
        <f t="shared" si="706"/>
        <v>8.5425527284391025E-5</v>
      </c>
      <c r="AV437" s="13">
        <f t="shared" si="707"/>
        <v>2.1233734806590315E-5</v>
      </c>
      <c r="AW437" s="13">
        <f t="shared" si="708"/>
        <v>9.6432380063830247E-8</v>
      </c>
      <c r="AX437" s="13">
        <f t="shared" si="709"/>
        <v>2.1713304255689073E-4</v>
      </c>
      <c r="AY437" s="13">
        <f t="shared" si="710"/>
        <v>1.7955499670820114E-4</v>
      </c>
      <c r="AZ437" s="13">
        <f t="shared" si="711"/>
        <v>7.4240190399475856E-5</v>
      </c>
      <c r="BA437" s="13">
        <f t="shared" si="712"/>
        <v>2.0463946874570369E-5</v>
      </c>
      <c r="BB437" s="13">
        <f t="shared" si="713"/>
        <v>4.230590460152512E-6</v>
      </c>
      <c r="BC437" s="13">
        <f t="shared" si="714"/>
        <v>6.9968499239115466E-7</v>
      </c>
      <c r="BD437" s="13">
        <f t="shared" si="715"/>
        <v>7.1872559127687664E-5</v>
      </c>
      <c r="BE437" s="13">
        <f t="shared" si="716"/>
        <v>7.1459804061035304E-5</v>
      </c>
      <c r="BF437" s="13">
        <f t="shared" si="717"/>
        <v>3.552470969740638E-5</v>
      </c>
      <c r="BG437" s="13">
        <f t="shared" si="718"/>
        <v>1.1773565252684754E-5</v>
      </c>
      <c r="BH437" s="13">
        <f t="shared" si="719"/>
        <v>2.9264877870911781E-6</v>
      </c>
      <c r="BI437" s="13">
        <f t="shared" si="720"/>
        <v>5.8193626716705072E-7</v>
      </c>
      <c r="BJ437" s="14">
        <f t="shared" si="721"/>
        <v>0.38293519199724224</v>
      </c>
      <c r="BK437" s="14">
        <f t="shared" si="722"/>
        <v>0.32504922088092153</v>
      </c>
      <c r="BL437" s="14">
        <f t="shared" si="723"/>
        <v>0.27683704277067206</v>
      </c>
      <c r="BM437" s="14">
        <f t="shared" si="724"/>
        <v>0.27495445627898318</v>
      </c>
      <c r="BN437" s="14">
        <f t="shared" si="725"/>
        <v>0.72493964005636613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1.25</v>
      </c>
      <c r="F438" s="10">
        <f>VLOOKUP(B438,home!$B$2:$E$405,3,FALSE)</f>
        <v>0.8</v>
      </c>
      <c r="G438" s="10">
        <f>VLOOKUP(C438,away!$B$2:$E$405,4,FALSE)</f>
        <v>0.4</v>
      </c>
      <c r="H438" s="10">
        <f>VLOOKUP(A438,away!$A$2:$E$405,3,FALSE)</f>
        <v>0.84089999999999998</v>
      </c>
      <c r="I438" s="10">
        <f>VLOOKUP(C438,away!$B$2:$E$405,3,FALSE)</f>
        <v>1.3874</v>
      </c>
      <c r="J438" s="10">
        <f>VLOOKUP(B438,home!$B$2:$E$405,4,FALSE)</f>
        <v>1.3874</v>
      </c>
      <c r="K438" s="12">
        <f t="shared" si="670"/>
        <v>0.4</v>
      </c>
      <c r="L438" s="12">
        <f t="shared" si="671"/>
        <v>1.6186305492839999</v>
      </c>
      <c r="M438" s="13">
        <f t="shared" si="672"/>
        <v>0.13283725464927423</v>
      </c>
      <c r="N438" s="13">
        <f t="shared" si="673"/>
        <v>5.3134901859709691E-2</v>
      </c>
      <c r="O438" s="13">
        <f t="shared" si="674"/>
        <v>0.21501443845833329</v>
      </c>
      <c r="P438" s="13">
        <f t="shared" si="675"/>
        <v>8.6005775383333316E-2</v>
      </c>
      <c r="Q438" s="13">
        <f t="shared" si="676"/>
        <v>1.0626980371941938E-2</v>
      </c>
      <c r="R438" s="13">
        <f t="shared" si="677"/>
        <v>0.17401446931290143</v>
      </c>
      <c r="S438" s="13">
        <f t="shared" si="678"/>
        <v>1.3921157545032113E-2</v>
      </c>
      <c r="T438" s="13">
        <f t="shared" si="679"/>
        <v>1.7201155076666662E-2</v>
      </c>
      <c r="U438" s="13">
        <f t="shared" si="680"/>
        <v>6.9605787725160573E-2</v>
      </c>
      <c r="V438" s="13">
        <f t="shared" si="681"/>
        <v>1.0014760392793084E-3</v>
      </c>
      <c r="W438" s="13">
        <f t="shared" si="682"/>
        <v>1.4169307162589255E-3</v>
      </c>
      <c r="X438" s="13">
        <f t="shared" si="683"/>
        <v>2.2934873435555558E-3</v>
      </c>
      <c r="Y438" s="13">
        <f t="shared" si="684"/>
        <v>1.8561543393376156E-3</v>
      </c>
      <c r="Z438" s="13">
        <f t="shared" si="685"/>
        <v>9.3888378682435158E-2</v>
      </c>
      <c r="AA438" s="13">
        <f t="shared" si="686"/>
        <v>3.7555351472974056E-2</v>
      </c>
      <c r="AB438" s="13">
        <f t="shared" si="687"/>
        <v>7.5110702945948111E-3</v>
      </c>
      <c r="AC438" s="13">
        <f t="shared" si="688"/>
        <v>4.0525492788835768E-5</v>
      </c>
      <c r="AD438" s="13">
        <f t="shared" si="689"/>
        <v>1.4169307162589253E-4</v>
      </c>
      <c r="AE438" s="13">
        <f t="shared" si="690"/>
        <v>2.2934873435555552E-4</v>
      </c>
      <c r="AF438" s="13">
        <f t="shared" si="691"/>
        <v>1.8561543393376154E-4</v>
      </c>
      <c r="AG438" s="13">
        <f t="shared" si="692"/>
        <v>1.0014760392793083E-4</v>
      </c>
      <c r="AH438" s="13">
        <f t="shared" si="693"/>
        <v>3.7992649489533528E-2</v>
      </c>
      <c r="AI438" s="13">
        <f t="shared" si="694"/>
        <v>1.5197059795813411E-2</v>
      </c>
      <c r="AJ438" s="13">
        <f t="shared" si="695"/>
        <v>3.0394119591626817E-3</v>
      </c>
      <c r="AK438" s="13">
        <f t="shared" si="696"/>
        <v>4.0525492788835775E-4</v>
      </c>
      <c r="AL438" s="13">
        <f t="shared" si="697"/>
        <v>1.0495328104447695E-6</v>
      </c>
      <c r="AM438" s="13">
        <f t="shared" si="698"/>
        <v>1.1335445730071414E-5</v>
      </c>
      <c r="AN438" s="13">
        <f t="shared" si="699"/>
        <v>1.834789874844446E-5</v>
      </c>
      <c r="AO438" s="13">
        <f t="shared" si="700"/>
        <v>1.4849234714700937E-5</v>
      </c>
      <c r="AP438" s="13">
        <f t="shared" si="701"/>
        <v>8.0118083142344735E-6</v>
      </c>
      <c r="AQ438" s="13">
        <f t="shared" si="702"/>
        <v>3.2420394231068642E-6</v>
      </c>
      <c r="AR438" s="13">
        <f t="shared" si="703"/>
        <v>1.229921262239963E-2</v>
      </c>
      <c r="AS438" s="13">
        <f t="shared" si="704"/>
        <v>4.9196850489598518E-3</v>
      </c>
      <c r="AT438" s="13">
        <f t="shared" si="705"/>
        <v>9.8393700979197024E-4</v>
      </c>
      <c r="AU438" s="13">
        <f t="shared" si="706"/>
        <v>1.3119160130559609E-4</v>
      </c>
      <c r="AV438" s="13">
        <f t="shared" si="707"/>
        <v>1.3119160130559606E-5</v>
      </c>
      <c r="AW438" s="13">
        <f t="shared" si="708"/>
        <v>1.8875620771797751E-8</v>
      </c>
      <c r="AX438" s="13">
        <f t="shared" si="709"/>
        <v>7.5569638200476046E-7</v>
      </c>
      <c r="AY438" s="13">
        <f t="shared" si="710"/>
        <v>1.2231932498962968E-6</v>
      </c>
      <c r="AZ438" s="13">
        <f t="shared" si="711"/>
        <v>9.8994898098006207E-7</v>
      </c>
      <c r="BA438" s="13">
        <f t="shared" si="712"/>
        <v>5.3412055428229799E-7</v>
      </c>
      <c r="BB438" s="13">
        <f t="shared" si="713"/>
        <v>2.1613596154045751E-7</v>
      </c>
      <c r="BC438" s="13">
        <f t="shared" si="714"/>
        <v>6.9968854029651258E-8</v>
      </c>
      <c r="BD438" s="13">
        <f t="shared" si="715"/>
        <v>3.3179802137925716E-3</v>
      </c>
      <c r="BE438" s="13">
        <f t="shared" si="716"/>
        <v>1.3271920855170286E-3</v>
      </c>
      <c r="BF438" s="13">
        <f t="shared" si="717"/>
        <v>2.6543841710340569E-4</v>
      </c>
      <c r="BG438" s="13">
        <f t="shared" si="718"/>
        <v>3.5391788947120775E-5</v>
      </c>
      <c r="BH438" s="13">
        <f t="shared" si="719"/>
        <v>3.5391788947120767E-6</v>
      </c>
      <c r="BI438" s="13">
        <f t="shared" si="720"/>
        <v>2.8313431157696638E-7</v>
      </c>
      <c r="BJ438" s="14">
        <f t="shared" si="721"/>
        <v>8.7245990042226829E-2</v>
      </c>
      <c r="BK438" s="14">
        <f t="shared" si="722"/>
        <v>0.23380846183576812</v>
      </c>
      <c r="BL438" s="14">
        <f t="shared" si="723"/>
        <v>0.58363246369751609</v>
      </c>
      <c r="BM438" s="14">
        <f t="shared" si="724"/>
        <v>0.32694026990482328</v>
      </c>
      <c r="BN438" s="14">
        <f t="shared" si="725"/>
        <v>0.67163382003549388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1.25</v>
      </c>
      <c r="F439" s="10">
        <f>VLOOKUP(B439,home!$B$2:$E$405,3,FALSE)</f>
        <v>0.5333</v>
      </c>
      <c r="G439" s="10">
        <f>VLOOKUP(C439,away!$B$2:$E$405,4,FALSE)</f>
        <v>0.64</v>
      </c>
      <c r="H439" s="10">
        <f>VLOOKUP(A439,away!$A$2:$E$405,3,FALSE)</f>
        <v>0.84089999999999998</v>
      </c>
      <c r="I439" s="10">
        <f>VLOOKUP(C439,away!$B$2:$E$405,3,FALSE)</f>
        <v>2.1406000000000001</v>
      </c>
      <c r="J439" s="10">
        <f>VLOOKUP(B439,home!$B$2:$E$405,4,FALSE)</f>
        <v>0.99099999999999999</v>
      </c>
      <c r="K439" s="12">
        <f t="shared" si="670"/>
        <v>0.42664000000000002</v>
      </c>
      <c r="L439" s="12">
        <f t="shared" si="671"/>
        <v>1.78383026514</v>
      </c>
      <c r="M439" s="13">
        <f t="shared" si="672"/>
        <v>0.10964907225288886</v>
      </c>
      <c r="N439" s="13">
        <f t="shared" si="673"/>
        <v>4.6780680185972499E-2</v>
      </c>
      <c r="O439" s="13">
        <f t="shared" si="674"/>
        <v>0.19559533362922576</v>
      </c>
      <c r="P439" s="13">
        <f t="shared" si="675"/>
        <v>8.3448793139572874E-2</v>
      </c>
      <c r="Q439" s="13">
        <f t="shared" si="676"/>
        <v>9.9792546972716535E-3</v>
      </c>
      <c r="R439" s="13">
        <f t="shared" si="677"/>
        <v>0.1744544379239843</v>
      </c>
      <c r="S439" s="13">
        <f t="shared" si="678"/>
        <v>1.5877245774570965E-2</v>
      </c>
      <c r="T439" s="13">
        <f t="shared" si="679"/>
        <v>1.7801296552533683E-2</v>
      </c>
      <c r="U439" s="13">
        <f t="shared" si="680"/>
        <v>7.4429241395888648E-2</v>
      </c>
      <c r="V439" s="13">
        <f t="shared" si="681"/>
        <v>1.3426034439241309E-3</v>
      </c>
      <c r="W439" s="13">
        <f t="shared" si="682"/>
        <v>1.4191830746813263E-3</v>
      </c>
      <c r="X439" s="13">
        <f t="shared" si="683"/>
        <v>2.5315817203909905E-3</v>
      </c>
      <c r="Y439" s="13">
        <f t="shared" si="684"/>
        <v>2.2579560457543194E-3</v>
      </c>
      <c r="Z439" s="13">
        <f t="shared" si="685"/>
        <v>0.10373236875226351</v>
      </c>
      <c r="AA439" s="13">
        <f t="shared" si="686"/>
        <v>4.4256377804465702E-2</v>
      </c>
      <c r="AB439" s="13">
        <f t="shared" si="687"/>
        <v>9.4407705132486235E-3</v>
      </c>
      <c r="AC439" s="13">
        <f t="shared" si="688"/>
        <v>6.3862052568319387E-5</v>
      </c>
      <c r="AD439" s="13">
        <f t="shared" si="689"/>
        <v>1.5137006674551025E-4</v>
      </c>
      <c r="AE439" s="13">
        <f t="shared" si="690"/>
        <v>2.7001850629690307E-4</v>
      </c>
      <c r="AF439" s="13">
        <f t="shared" si="691"/>
        <v>2.4083359184015566E-4</v>
      </c>
      <c r="AG439" s="13">
        <f t="shared" si="692"/>
        <v>1.4320208332894782E-4</v>
      </c>
      <c r="AH439" s="13">
        <f t="shared" si="693"/>
        <v>4.6260234713737657E-2</v>
      </c>
      <c r="AI439" s="13">
        <f t="shared" si="694"/>
        <v>1.9736466538269031E-2</v>
      </c>
      <c r="AJ439" s="13">
        <f t="shared" si="695"/>
        <v>4.2101830419435495E-3</v>
      </c>
      <c r="AK439" s="13">
        <f t="shared" si="696"/>
        <v>5.9874416433826534E-4</v>
      </c>
      <c r="AL439" s="13">
        <f t="shared" si="697"/>
        <v>1.9440971472886503E-6</v>
      </c>
      <c r="AM439" s="13">
        <f t="shared" si="698"/>
        <v>1.2916105055260899E-5</v>
      </c>
      <c r="AN439" s="13">
        <f t="shared" si="699"/>
        <v>2.3040139105302147E-5</v>
      </c>
      <c r="AO439" s="13">
        <f t="shared" si="700"/>
        <v>2.0549848724536807E-5</v>
      </c>
      <c r="AP439" s="13">
        <f t="shared" si="701"/>
        <v>1.2219147366292459E-5</v>
      </c>
      <c r="AQ439" s="13">
        <f t="shared" si="702"/>
        <v>5.4492212215495567E-6</v>
      </c>
      <c r="AR439" s="13">
        <f t="shared" si="703"/>
        <v>1.6504081350969035E-2</v>
      </c>
      <c r="AS439" s="13">
        <f t="shared" si="704"/>
        <v>7.0413012675774296E-3</v>
      </c>
      <c r="AT439" s="13">
        <f t="shared" si="705"/>
        <v>1.5020503863996172E-3</v>
      </c>
      <c r="AU439" s="13">
        <f t="shared" si="706"/>
        <v>2.136115922845109E-4</v>
      </c>
      <c r="AV439" s="13">
        <f t="shared" si="707"/>
        <v>2.2783812433065933E-5</v>
      </c>
      <c r="AW439" s="13">
        <f t="shared" si="708"/>
        <v>4.1098934322936025E-8</v>
      </c>
      <c r="AX439" s="13">
        <f t="shared" si="709"/>
        <v>9.184211767960851E-7</v>
      </c>
      <c r="AY439" s="13">
        <f t="shared" si="710"/>
        <v>1.6383074913143513E-6</v>
      </c>
      <c r="AZ439" s="13">
        <f t="shared" si="711"/>
        <v>1.4612312433060639E-6</v>
      </c>
      <c r="BA439" s="13">
        <f t="shared" si="712"/>
        <v>8.6886283872583591E-7</v>
      </c>
      <c r="BB439" s="13">
        <f t="shared" si="713"/>
        <v>3.8747595699365051E-7</v>
      </c>
      <c r="BC439" s="13">
        <f t="shared" si="714"/>
        <v>1.3823826781987163E-7</v>
      </c>
      <c r="BD439" s="13">
        <f t="shared" si="715"/>
        <v>4.9067466353652084E-3</v>
      </c>
      <c r="BE439" s="13">
        <f t="shared" si="716"/>
        <v>2.0934143845122125E-3</v>
      </c>
      <c r="BF439" s="13">
        <f t="shared" si="717"/>
        <v>4.4656715650414513E-4</v>
      </c>
      <c r="BG439" s="13">
        <f t="shared" si="718"/>
        <v>6.350780388364284E-5</v>
      </c>
      <c r="BH439" s="13">
        <f t="shared" si="719"/>
        <v>6.7737423622293445E-6</v>
      </c>
      <c r="BI439" s="13">
        <f t="shared" si="720"/>
        <v>5.7798988828430562E-7</v>
      </c>
      <c r="BJ439" s="14">
        <f t="shared" si="721"/>
        <v>8.1654963523263888E-2</v>
      </c>
      <c r="BK439" s="14">
        <f t="shared" si="722"/>
        <v>0.21038515906816374</v>
      </c>
      <c r="BL439" s="14">
        <f t="shared" si="723"/>
        <v>0.60178320584728073</v>
      </c>
      <c r="BM439" s="14">
        <f t="shared" si="724"/>
        <v>0.37764652815349897</v>
      </c>
      <c r="BN439" s="14">
        <f t="shared" si="725"/>
        <v>0.61990757182891598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1.3125</v>
      </c>
      <c r="F440" s="10">
        <f>VLOOKUP(B440,home!$B$2:$E$405,3,FALSE)</f>
        <v>1.3714</v>
      </c>
      <c r="G440" s="10">
        <f>VLOOKUP(C440,away!$B$2:$E$405,4,FALSE)</f>
        <v>0.9143</v>
      </c>
      <c r="H440" s="10">
        <f>VLOOKUP(A440,away!$A$2:$E$405,3,FALSE)</f>
        <v>1.2</v>
      </c>
      <c r="I440" s="10">
        <f>VLOOKUP(C440,away!$B$2:$E$405,3,FALSE)</f>
        <v>2</v>
      </c>
      <c r="J440" s="10">
        <f>VLOOKUP(B440,home!$B$2:$E$405,4,FALSE)</f>
        <v>0.83330000000000004</v>
      </c>
      <c r="K440" s="12">
        <f t="shared" si="670"/>
        <v>1.64570571375</v>
      </c>
      <c r="L440" s="12">
        <f t="shared" si="671"/>
        <v>1.9999199999999999</v>
      </c>
      <c r="M440" s="13">
        <f t="shared" si="672"/>
        <v>2.6105070441034009E-2</v>
      </c>
      <c r="N440" s="13">
        <f t="shared" si="673"/>
        <v>4.2961263582655895E-2</v>
      </c>
      <c r="O440" s="13">
        <f t="shared" si="674"/>
        <v>5.2208052476432724E-2</v>
      </c>
      <c r="P440" s="13">
        <f t="shared" si="675"/>
        <v>8.5919090264225159E-2</v>
      </c>
      <c r="Q440" s="13">
        <f t="shared" si="676"/>
        <v>3.5350798473948314E-2</v>
      </c>
      <c r="R440" s="13">
        <f t="shared" si="677"/>
        <v>5.2205964154333671E-2</v>
      </c>
      <c r="S440" s="13">
        <f t="shared" si="678"/>
        <v>7.0695940933263354E-2</v>
      </c>
      <c r="T440" s="13">
        <f t="shared" si="679"/>
        <v>7.0698768884018701E-2</v>
      </c>
      <c r="U440" s="13">
        <f t="shared" si="680"/>
        <v>8.59156535006146E-2</v>
      </c>
      <c r="V440" s="13">
        <f t="shared" si="681"/>
        <v>2.5853346698721479E-2</v>
      </c>
      <c r="W440" s="13">
        <f t="shared" si="682"/>
        <v>1.9392337011400498E-2</v>
      </c>
      <c r="X440" s="13">
        <f t="shared" si="683"/>
        <v>3.8783122635840078E-2</v>
      </c>
      <c r="Y440" s="13">
        <f t="shared" si="684"/>
        <v>3.8781571310934647E-2</v>
      </c>
      <c r="Z440" s="13">
        <f t="shared" si="685"/>
        <v>3.4802583943845007E-2</v>
      </c>
      <c r="AA440" s="13">
        <f t="shared" si="686"/>
        <v>5.7274811249649726E-2</v>
      </c>
      <c r="AB440" s="13">
        <f t="shared" si="687"/>
        <v>4.7128742063750687E-2</v>
      </c>
      <c r="AC440" s="13">
        <f t="shared" si="688"/>
        <v>5.318162312703799E-3</v>
      </c>
      <c r="AD440" s="13">
        <f t="shared" si="689"/>
        <v>7.9785199556568556E-3</v>
      </c>
      <c r="AE440" s="13">
        <f t="shared" si="690"/>
        <v>1.5956401629717256E-2</v>
      </c>
      <c r="AF440" s="13">
        <f t="shared" si="691"/>
        <v>1.5955763373652069E-2</v>
      </c>
      <c r="AG440" s="13">
        <f t="shared" si="692"/>
        <v>1.0636750095411417E-2</v>
      </c>
      <c r="AH440" s="13">
        <f t="shared" si="693"/>
        <v>1.7400595920243622E-2</v>
      </c>
      <c r="AI440" s="13">
        <f t="shared" si="694"/>
        <v>2.8636260128599864E-2</v>
      </c>
      <c r="AJ440" s="13">
        <f t="shared" si="695"/>
        <v>2.3563428457034064E-2</v>
      </c>
      <c r="AK440" s="13">
        <f t="shared" si="696"/>
        <v>1.2926156282426762E-2</v>
      </c>
      <c r="AL440" s="13">
        <f t="shared" si="697"/>
        <v>7.0014240155698933E-4</v>
      </c>
      <c r="AM440" s="13">
        <f t="shared" si="698"/>
        <v>2.6260591756585754E-3</v>
      </c>
      <c r="AN440" s="13">
        <f t="shared" si="699"/>
        <v>5.2519082665830972E-3</v>
      </c>
      <c r="AO440" s="13">
        <f t="shared" si="700"/>
        <v>5.2516981902524344E-3</v>
      </c>
      <c r="AP440" s="13">
        <f t="shared" si="701"/>
        <v>3.5009920815498832E-3</v>
      </c>
      <c r="AQ440" s="13">
        <f t="shared" si="702"/>
        <v>1.7504260209333102E-3</v>
      </c>
      <c r="AR440" s="13">
        <f t="shared" si="703"/>
        <v>6.9599599585627257E-3</v>
      </c>
      <c r="AS440" s="13">
        <f t="shared" si="704"/>
        <v>1.145404587127789E-2</v>
      </c>
      <c r="AT440" s="13">
        <f t="shared" si="705"/>
        <v>9.4249943679583139E-3</v>
      </c>
      <c r="AU440" s="13">
        <f t="shared" si="706"/>
        <v>5.1702556944701866E-3</v>
      </c>
      <c r="AV440" s="13">
        <f t="shared" si="707"/>
        <v>2.1271798344845165E-3</v>
      </c>
      <c r="AW440" s="13">
        <f t="shared" si="708"/>
        <v>6.4010125641497605E-5</v>
      </c>
      <c r="AX440" s="13">
        <f t="shared" si="709"/>
        <v>7.2028676500448857E-4</v>
      </c>
      <c r="AY440" s="13">
        <f t="shared" si="710"/>
        <v>1.4405159070677764E-3</v>
      </c>
      <c r="AZ440" s="13">
        <f t="shared" si="711"/>
        <v>1.4404582864314939E-3</v>
      </c>
      <c r="BA440" s="13">
        <f t="shared" si="712"/>
        <v>9.6026711206669121E-4</v>
      </c>
      <c r="BB440" s="13">
        <f t="shared" si="713"/>
        <v>4.8011435069110421E-4</v>
      </c>
      <c r="BC440" s="13">
        <f t="shared" si="714"/>
        <v>1.9203805844683063E-4</v>
      </c>
      <c r="BD440" s="13">
        <f t="shared" si="715"/>
        <v>2.3198938533881283E-3</v>
      </c>
      <c r="BE440" s="13">
        <f t="shared" si="716"/>
        <v>3.8178625698143472E-3</v>
      </c>
      <c r="BF440" s="13">
        <f t="shared" si="717"/>
        <v>3.1415391227278661E-3</v>
      </c>
      <c r="BG440" s="13">
        <f t="shared" si="718"/>
        <v>1.723349628080803E-3</v>
      </c>
      <c r="BH440" s="13">
        <f t="shared" si="719"/>
        <v>7.0903158243037926E-4</v>
      </c>
      <c r="BI440" s="13">
        <f t="shared" si="720"/>
        <v>2.3337146528697574E-4</v>
      </c>
      <c r="BJ440" s="14">
        <f t="shared" si="721"/>
        <v>0.3201100611679214</v>
      </c>
      <c r="BK440" s="14">
        <f t="shared" si="722"/>
        <v>0.21603226895857258</v>
      </c>
      <c r="BL440" s="14">
        <f t="shared" si="723"/>
        <v>0.42434114818156787</v>
      </c>
      <c r="BM440" s="14">
        <f t="shared" si="724"/>
        <v>0.69915931707785051</v>
      </c>
      <c r="BN440" s="14">
        <f t="shared" si="725"/>
        <v>0.29475023939262979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1.3125</v>
      </c>
      <c r="F441" s="10">
        <f>VLOOKUP(B441,home!$B$2:$E$405,3,FALSE)</f>
        <v>1.5238</v>
      </c>
      <c r="G441" s="10">
        <f>VLOOKUP(C441,away!$B$2:$E$405,4,FALSE)</f>
        <v>1.8286</v>
      </c>
      <c r="H441" s="10">
        <f>VLOOKUP(A441,away!$A$2:$E$405,3,FALSE)</f>
        <v>1.2</v>
      </c>
      <c r="I441" s="10">
        <f>VLOOKUP(C441,away!$B$2:$E$405,3,FALSE)</f>
        <v>1.1667000000000001</v>
      </c>
      <c r="J441" s="10">
        <f>VLOOKUP(B441,home!$B$2:$E$405,4,FALSE)</f>
        <v>0.625</v>
      </c>
      <c r="K441" s="12">
        <f t="shared" si="670"/>
        <v>3.6571771425000001</v>
      </c>
      <c r="L441" s="12">
        <f t="shared" si="671"/>
        <v>0.87502499999999994</v>
      </c>
      <c r="M441" s="13">
        <f t="shared" si="672"/>
        <v>1.0756961608682622E-2</v>
      </c>
      <c r="N441" s="13">
        <f t="shared" si="673"/>
        <v>3.9340114118024121E-2</v>
      </c>
      <c r="O441" s="13">
        <f t="shared" si="674"/>
        <v>9.4126103316375092E-3</v>
      </c>
      <c r="P441" s="13">
        <f t="shared" si="675"/>
        <v>3.4423583356124055E-2</v>
      </c>
      <c r="Q441" s="13">
        <f t="shared" si="676"/>
        <v>7.1936883067889701E-2</v>
      </c>
      <c r="R441" s="13">
        <f t="shared" si="677"/>
        <v>4.1181346777205557E-3</v>
      </c>
      <c r="S441" s="13">
        <f t="shared" si="678"/>
        <v>2.7539911691223905E-2</v>
      </c>
      <c r="T441" s="13">
        <f t="shared" si="679"/>
        <v>6.2946571106480179E-2</v>
      </c>
      <c r="U441" s="13">
        <f t="shared" si="680"/>
        <v>1.5060748013096223E-2</v>
      </c>
      <c r="V441" s="13">
        <f t="shared" si="681"/>
        <v>9.7923401732277343E-3</v>
      </c>
      <c r="W441" s="13">
        <f t="shared" si="682"/>
        <v>8.7695308152860488E-2</v>
      </c>
      <c r="X441" s="13">
        <f t="shared" si="683"/>
        <v>7.6735587016456747E-2</v>
      </c>
      <c r="Y441" s="13">
        <f t="shared" si="684"/>
        <v>3.3572778514537528E-2</v>
      </c>
      <c r="Z441" s="13">
        <f t="shared" si="685"/>
        <v>1.2011569321241432E-3</v>
      </c>
      <c r="AA441" s="13">
        <f t="shared" si="686"/>
        <v>4.3928436767198412E-3</v>
      </c>
      <c r="AB441" s="13">
        <f t="shared" si="687"/>
        <v>8.0327037425377331E-3</v>
      </c>
      <c r="AC441" s="13">
        <f t="shared" si="688"/>
        <v>1.9585423518462598E-3</v>
      </c>
      <c r="AD441" s="13">
        <f t="shared" si="689"/>
        <v>8.0179319120283823E-2</v>
      </c>
      <c r="AE441" s="13">
        <f t="shared" si="690"/>
        <v>7.0158908713226331E-2</v>
      </c>
      <c r="AF441" s="13">
        <f t="shared" si="691"/>
        <v>3.0695399548395435E-2</v>
      </c>
      <c r="AG441" s="13">
        <f t="shared" si="692"/>
        <v>8.95308066327824E-3</v>
      </c>
      <c r="AH441" s="13">
        <f t="shared" si="693"/>
        <v>2.6276058613298201E-4</v>
      </c>
      <c r="AI441" s="13">
        <f t="shared" si="694"/>
        <v>9.6096200955544443E-4</v>
      </c>
      <c r="AJ441" s="13">
        <f t="shared" si="695"/>
        <v>1.7572041480785193E-3</v>
      </c>
      <c r="AK441" s="13">
        <f t="shared" si="696"/>
        <v>2.1421356150196488E-3</v>
      </c>
      <c r="AL441" s="13">
        <f t="shared" si="697"/>
        <v>2.5070293399898351E-4</v>
      </c>
      <c r="AM441" s="13">
        <f t="shared" si="698"/>
        <v>5.8645994637583028E-2</v>
      </c>
      <c r="AN441" s="13">
        <f t="shared" si="699"/>
        <v>5.1316711457751081E-2</v>
      </c>
      <c r="AO441" s="13">
        <f t="shared" si="700"/>
        <v>2.245170272165932E-2</v>
      </c>
      <c r="AP441" s="13">
        <f t="shared" si="701"/>
        <v>6.5486003913399829E-3</v>
      </c>
      <c r="AQ441" s="13">
        <f t="shared" si="702"/>
        <v>1.4325472643580664E-3</v>
      </c>
      <c r="AR441" s="13">
        <f t="shared" si="703"/>
        <v>4.5984416376202531E-5</v>
      </c>
      <c r="AS441" s="13">
        <f t="shared" si="704"/>
        <v>1.6817315648225061E-4</v>
      </c>
      <c r="AT441" s="13">
        <f t="shared" si="705"/>
        <v>3.0751951193448137E-4</v>
      </c>
      <c r="AU441" s="13">
        <f t="shared" si="706"/>
        <v>3.7488444330651376E-4</v>
      </c>
      <c r="AV441" s="13">
        <f t="shared" si="707"/>
        <v>3.4275470428485479E-4</v>
      </c>
      <c r="AW441" s="13">
        <f t="shared" si="708"/>
        <v>2.2285550873122675E-5</v>
      </c>
      <c r="AX441" s="13">
        <f t="shared" si="709"/>
        <v>3.5746465181291022E-2</v>
      </c>
      <c r="AY441" s="13">
        <f t="shared" si="710"/>
        <v>3.1279050695259172E-2</v>
      </c>
      <c r="AZ441" s="13">
        <f t="shared" si="711"/>
        <v>1.3684975667309578E-2</v>
      </c>
      <c r="BA441" s="13">
        <f t="shared" si="712"/>
        <v>3.9915652777625221E-3</v>
      </c>
      <c r="BB441" s="13">
        <f t="shared" si="713"/>
        <v>8.7317985179353726E-4</v>
      </c>
      <c r="BC441" s="13">
        <f t="shared" si="714"/>
        <v>1.5281083996312805E-4</v>
      </c>
      <c r="BD441" s="13">
        <f t="shared" si="715"/>
        <v>6.7062523232644331E-6</v>
      </c>
      <c r="BE441" s="13">
        <f t="shared" si="716"/>
        <v>2.4525952708480208E-5</v>
      </c>
      <c r="BF441" s="13">
        <f t="shared" si="717"/>
        <v>4.4847876821744903E-5</v>
      </c>
      <c r="BG441" s="13">
        <f t="shared" si="718"/>
        <v>5.4672210000713671E-5</v>
      </c>
      <c r="BH441" s="13">
        <f t="shared" si="719"/>
        <v>4.9986489186142486E-5</v>
      </c>
      <c r="BI441" s="13">
        <f t="shared" si="720"/>
        <v>3.6561889137076741E-5</v>
      </c>
      <c r="BJ441" s="14">
        <f t="shared" si="721"/>
        <v>0.78833755400750294</v>
      </c>
      <c r="BK441" s="14">
        <f t="shared" si="722"/>
        <v>0.11600109281036272</v>
      </c>
      <c r="BL441" s="14">
        <f t="shared" si="723"/>
        <v>4.7596719703060189E-2</v>
      </c>
      <c r="BM441" s="14">
        <f t="shared" si="724"/>
        <v>0.75189147114858534</v>
      </c>
      <c r="BN441" s="14">
        <f t="shared" si="725"/>
        <v>0.16998828716007858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1.3125</v>
      </c>
      <c r="F442" s="10">
        <f>VLOOKUP(B442,home!$B$2:$E$405,3,FALSE)</f>
        <v>1.1429</v>
      </c>
      <c r="G442" s="10">
        <f>VLOOKUP(C442,away!$B$2:$E$405,4,FALSE)</f>
        <v>1.0159</v>
      </c>
      <c r="H442" s="10">
        <f>VLOOKUP(A442,away!$A$2:$E$405,3,FALSE)</f>
        <v>1.2</v>
      </c>
      <c r="I442" s="10">
        <f>VLOOKUP(C442,away!$B$2:$E$405,3,FALSE)</f>
        <v>0.83330000000000004</v>
      </c>
      <c r="J442" s="10">
        <f>VLOOKUP(B442,home!$B$2:$E$405,4,FALSE)</f>
        <v>0.83330000000000004</v>
      </c>
      <c r="K442" s="12">
        <f t="shared" si="670"/>
        <v>1.5239071443750001</v>
      </c>
      <c r="L442" s="12">
        <f t="shared" si="671"/>
        <v>0.83326666800000004</v>
      </c>
      <c r="M442" s="13">
        <f t="shared" si="672"/>
        <v>9.4687449901183551E-2</v>
      </c>
      <c r="N442" s="13">
        <f t="shared" si="673"/>
        <v>0.14429488138706351</v>
      </c>
      <c r="O442" s="13">
        <f t="shared" si="674"/>
        <v>7.8899895880576137E-2</v>
      </c>
      <c r="P442" s="13">
        <f t="shared" si="675"/>
        <v>0.12023611502285363</v>
      </c>
      <c r="Q442" s="13">
        <f t="shared" si="676"/>
        <v>0.10994600032124467</v>
      </c>
      <c r="R442" s="13">
        <f t="shared" si="677"/>
        <v>3.2872326672977299E-2</v>
      </c>
      <c r="S442" s="13">
        <f t="shared" si="678"/>
        <v>3.8169586811335664E-2</v>
      </c>
      <c r="T442" s="13">
        <f t="shared" si="679"/>
        <v>9.1614337347610486E-2</v>
      </c>
      <c r="U442" s="13">
        <f t="shared" si="680"/>
        <v>5.0094373469178985E-2</v>
      </c>
      <c r="V442" s="13">
        <f t="shared" si="681"/>
        <v>5.3853937759463042E-3</v>
      </c>
      <c r="W442" s="13">
        <f t="shared" si="682"/>
        <v>5.5849165128333593E-2</v>
      </c>
      <c r="X442" s="13">
        <f t="shared" si="683"/>
        <v>4.653724773706832E-2</v>
      </c>
      <c r="Y442" s="13">
        <f t="shared" si="684"/>
        <v>1.9388968679878729E-2</v>
      </c>
      <c r="Z442" s="13">
        <f t="shared" si="685"/>
        <v>9.130471372066443E-3</v>
      </c>
      <c r="AA442" s="13">
        <f t="shared" si="686"/>
        <v>1.3913990555403462E-2</v>
      </c>
      <c r="AB442" s="13">
        <f t="shared" si="687"/>
        <v>1.0601814807072809E-2</v>
      </c>
      <c r="AC442" s="13">
        <f t="shared" si="688"/>
        <v>4.2740539147729888E-4</v>
      </c>
      <c r="AD442" s="13">
        <f t="shared" si="689"/>
        <v>2.1277235436611669E-2</v>
      </c>
      <c r="AE442" s="13">
        <f t="shared" si="690"/>
        <v>1.7729611076516931E-2</v>
      </c>
      <c r="AF442" s="13">
        <f t="shared" si="691"/>
        <v>7.3867469733325765E-3</v>
      </c>
      <c r="AG442" s="13">
        <f t="shared" si="692"/>
        <v>2.0517100126093077E-3</v>
      </c>
      <c r="AH442" s="13">
        <f t="shared" si="693"/>
        <v>1.902029364367798E-3</v>
      </c>
      <c r="AI442" s="13">
        <f t="shared" si="694"/>
        <v>2.8985161371711276E-3</v>
      </c>
      <c r="AJ442" s="13">
        <f t="shared" si="695"/>
        <v>2.208534724760655E-3</v>
      </c>
      <c r="AK442" s="13">
        <f t="shared" si="696"/>
        <v>1.1218672818876787E-3</v>
      </c>
      <c r="AL442" s="13">
        <f t="shared" si="697"/>
        <v>2.1709134152280069E-5</v>
      </c>
      <c r="AM442" s="13">
        <f t="shared" si="698"/>
        <v>6.4849062188802866E-3</v>
      </c>
      <c r="AN442" s="13">
        <f t="shared" si="699"/>
        <v>5.4036561972988549E-3</v>
      </c>
      <c r="AO442" s="13">
        <f t="shared" si="700"/>
        <v>2.2513432972703835E-3</v>
      </c>
      <c r="AP442" s="13">
        <f t="shared" si="701"/>
        <v>6.253231092802088E-4</v>
      </c>
      <c r="AQ442" s="13">
        <f t="shared" si="702"/>
        <v>1.3026522592332986E-4</v>
      </c>
      <c r="AR442" s="13">
        <f t="shared" si="703"/>
        <v>3.1697953417698271E-4</v>
      </c>
      <c r="AS442" s="13">
        <f t="shared" si="704"/>
        <v>4.8304737675296347E-4</v>
      </c>
      <c r="AT442" s="13">
        <f t="shared" si="705"/>
        <v>3.6805967425272181E-4</v>
      </c>
      <c r="AU442" s="13">
        <f t="shared" si="706"/>
        <v>1.8696292238335263E-4</v>
      </c>
      <c r="AV442" s="13">
        <f t="shared" si="707"/>
        <v>7.1228533288304917E-5</v>
      </c>
      <c r="AW442" s="13">
        <f t="shared" si="708"/>
        <v>7.6574208494019992E-7</v>
      </c>
      <c r="AX442" s="13">
        <f t="shared" si="709"/>
        <v>1.6470658195922581E-3</v>
      </c>
      <c r="AY442" s="13">
        <f t="shared" si="710"/>
        <v>1.37244504746833E-3</v>
      </c>
      <c r="AZ442" s="13">
        <f t="shared" si="711"/>
        <v>5.7180635585851844E-4</v>
      </c>
      <c r="BA442" s="13">
        <f t="shared" si="712"/>
        <v>1.5882239229581671E-4</v>
      </c>
      <c r="BB442" s="13">
        <f t="shared" si="713"/>
        <v>3.308535140803101E-5</v>
      </c>
      <c r="BC442" s="13">
        <f t="shared" si="714"/>
        <v>5.513784105475824E-6</v>
      </c>
      <c r="BD442" s="13">
        <f t="shared" si="715"/>
        <v>4.4021413377974406E-5</v>
      </c>
      <c r="BE442" s="13">
        <f t="shared" si="716"/>
        <v>6.7084546352180413E-5</v>
      </c>
      <c r="BF442" s="13">
        <f t="shared" si="717"/>
        <v>5.1115309731621801E-5</v>
      </c>
      <c r="BG442" s="13">
        <f t="shared" si="718"/>
        <v>2.5964995228986469E-5</v>
      </c>
      <c r="BH442" s="13">
        <f t="shared" si="719"/>
        <v>9.8920604332788183E-6</v>
      </c>
      <c r="BI442" s="13">
        <f t="shared" si="720"/>
        <v>3.0149163133725686E-6</v>
      </c>
      <c r="BJ442" s="14">
        <f t="shared" si="721"/>
        <v>0.53476013689965129</v>
      </c>
      <c r="BK442" s="14">
        <f t="shared" si="722"/>
        <v>0.26030010508441703</v>
      </c>
      <c r="BL442" s="14">
        <f t="shared" si="723"/>
        <v>0.19614072017568768</v>
      </c>
      <c r="BM442" s="14">
        <f t="shared" si="724"/>
        <v>0.41802308504054025</v>
      </c>
      <c r="BN442" s="14">
        <f t="shared" si="725"/>
        <v>0.58093666918589881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1.4943</v>
      </c>
      <c r="F443" s="10">
        <f>VLOOKUP(B443,home!$B$2:$E$405,3,FALSE)</f>
        <v>1.0038</v>
      </c>
      <c r="G443" s="10">
        <f>VLOOKUP(C443,away!$B$2:$E$405,4,FALSE)</f>
        <v>1.0596000000000001</v>
      </c>
      <c r="H443" s="10">
        <f>VLOOKUP(A443,away!$A$2:$E$405,3,FALSE)</f>
        <v>1.0455000000000001</v>
      </c>
      <c r="I443" s="10">
        <f>VLOOKUP(C443,away!$B$2:$E$405,3,FALSE)</f>
        <v>1.1158999999999999</v>
      </c>
      <c r="J443" s="10">
        <f>VLOOKUP(B443,home!$B$2:$E$405,4,FALSE)</f>
        <v>1.2434000000000001</v>
      </c>
      <c r="K443" s="12">
        <f t="shared" si="670"/>
        <v>1.589377049064</v>
      </c>
      <c r="L443" s="12">
        <f t="shared" si="671"/>
        <v>1.4506417677300001</v>
      </c>
      <c r="M443" s="13">
        <f t="shared" si="672"/>
        <v>4.7833989403405178E-2</v>
      </c>
      <c r="N443" s="13">
        <f t="shared" si="673"/>
        <v>7.6026244922942757E-2</v>
      </c>
      <c r="O443" s="13">
        <f t="shared" si="674"/>
        <v>6.9389982945733772E-2</v>
      </c>
      <c r="P443" s="13">
        <f t="shared" si="675"/>
        <v>0.11028684632889162</v>
      </c>
      <c r="Q443" s="13">
        <f t="shared" si="676"/>
        <v>6.0417184403521867E-2</v>
      </c>
      <c r="R443" s="13">
        <f t="shared" si="677"/>
        <v>5.0330003761576904E-2</v>
      </c>
      <c r="S443" s="13">
        <f t="shared" si="678"/>
        <v>6.3569799555056025E-2</v>
      </c>
      <c r="T443" s="13">
        <f t="shared" si="679"/>
        <v>8.7643691184394343E-2</v>
      </c>
      <c r="U443" s="13">
        <f t="shared" si="680"/>
        <v>7.9993352857955113E-2</v>
      </c>
      <c r="V443" s="13">
        <f t="shared" si="681"/>
        <v>1.6285288167422314E-2</v>
      </c>
      <c r="W443" s="13">
        <f t="shared" si="682"/>
        <v>3.2008562086675033E-2</v>
      </c>
      <c r="X443" s="13">
        <f t="shared" si="683"/>
        <v>4.6432957087909725E-2</v>
      </c>
      <c r="Y443" s="13">
        <f t="shared" si="684"/>
        <v>3.3678793475468302E-2</v>
      </c>
      <c r="Z443" s="13">
        <f t="shared" si="685"/>
        <v>2.4336935208850496E-2</v>
      </c>
      <c r="AA443" s="13">
        <f t="shared" si="686"/>
        <v>3.8680566265504562E-2</v>
      </c>
      <c r="AB443" s="13">
        <f t="shared" si="687"/>
        <v>3.073900213359609E-2</v>
      </c>
      <c r="AC443" s="13">
        <f t="shared" si="688"/>
        <v>2.3467270553101296E-3</v>
      </c>
      <c r="AD443" s="13">
        <f t="shared" si="689"/>
        <v>1.2718418488525354E-2</v>
      </c>
      <c r="AE443" s="13">
        <f t="shared" si="690"/>
        <v>1.8449869078924333E-2</v>
      </c>
      <c r="AF443" s="13">
        <f t="shared" si="691"/>
        <v>1.3382075347518934E-2</v>
      </c>
      <c r="AG443" s="13">
        <f t="shared" si="692"/>
        <v>6.470865812673642E-3</v>
      </c>
      <c r="AH443" s="13">
        <f t="shared" si="693"/>
        <v>8.8260436781243436E-3</v>
      </c>
      <c r="AI443" s="13">
        <f t="shared" si="694"/>
        <v>1.402791125604724E-2</v>
      </c>
      <c r="AJ443" s="13">
        <f t="shared" si="695"/>
        <v>1.1147820098334021E-2</v>
      </c>
      <c r="AK443" s="13">
        <f t="shared" si="696"/>
        <v>5.9060298037954912E-3</v>
      </c>
      <c r="AL443" s="13">
        <f t="shared" si="697"/>
        <v>2.164261265705063E-4</v>
      </c>
      <c r="AM443" s="13">
        <f t="shared" si="698"/>
        <v>4.042872489210687E-3</v>
      </c>
      <c r="AN443" s="13">
        <f t="shared" si="699"/>
        <v>5.864759694455577E-3</v>
      </c>
      <c r="AO443" s="13">
        <f t="shared" si="700"/>
        <v>4.2538326852383469E-3</v>
      </c>
      <c r="AP443" s="13">
        <f t="shared" si="701"/>
        <v>2.0569291220472702E-3</v>
      </c>
      <c r="AQ443" s="13">
        <f t="shared" si="702"/>
        <v>7.4596682442549243E-4</v>
      </c>
      <c r="AR443" s="13">
        <f t="shared" si="703"/>
        <v>2.5606855206592991E-3</v>
      </c>
      <c r="AS443" s="13">
        <f t="shared" si="704"/>
        <v>4.0698947964063889E-3</v>
      </c>
      <c r="AT443" s="13">
        <f t="shared" si="705"/>
        <v>3.2342986907566594E-3</v>
      </c>
      <c r="AU443" s="13">
        <f t="shared" si="706"/>
        <v>1.7135067029687924E-3</v>
      </c>
      <c r="AV443" s="13">
        <f t="shared" si="707"/>
        <v>6.8085205677898117E-4</v>
      </c>
      <c r="AW443" s="13">
        <f t="shared" si="708"/>
        <v>1.3860991629787918E-5</v>
      </c>
      <c r="AX443" s="13">
        <f t="shared" si="709"/>
        <v>1.0709414577739522E-3</v>
      </c>
      <c r="AY443" s="13">
        <f t="shared" si="710"/>
        <v>1.5535524094405489E-3</v>
      </c>
      <c r="AZ443" s="13">
        <f t="shared" si="711"/>
        <v>1.1268240067460196E-3</v>
      </c>
      <c r="BA443" s="13">
        <f t="shared" si="712"/>
        <v>5.4487265635554929E-4</v>
      </c>
      <c r="BB443" s="13">
        <f t="shared" si="713"/>
        <v>1.9760375835083875E-4</v>
      </c>
      <c r="BC443" s="13">
        <f t="shared" si="714"/>
        <v>5.7330453064830527E-5</v>
      </c>
      <c r="BD443" s="13">
        <f t="shared" si="715"/>
        <v>6.1910622838163654E-4</v>
      </c>
      <c r="BE443" s="13">
        <f t="shared" si="716"/>
        <v>9.8399323032234806E-4</v>
      </c>
      <c r="BF443" s="13">
        <f t="shared" si="717"/>
        <v>7.8196812835434372E-4</v>
      </c>
      <c r="BG443" s="13">
        <f t="shared" si="718"/>
        <v>4.1428073210197523E-4</v>
      </c>
      <c r="BH443" s="13">
        <f t="shared" si="719"/>
        <v>1.6461207186807783E-4</v>
      </c>
      <c r="BI443" s="13">
        <f t="shared" si="720"/>
        <v>5.2326129805199297E-5</v>
      </c>
      <c r="BJ443" s="14">
        <f t="shared" si="721"/>
        <v>0.40874414744566345</v>
      </c>
      <c r="BK443" s="14">
        <f t="shared" si="722"/>
        <v>0.24209262904609632</v>
      </c>
      <c r="BL443" s="14">
        <f t="shared" si="723"/>
        <v>0.32431623708907126</v>
      </c>
      <c r="BM443" s="14">
        <f t="shared" si="724"/>
        <v>0.58366600560579862</v>
      </c>
      <c r="BN443" s="14">
        <f t="shared" si="725"/>
        <v>0.41428425176607209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1.4943</v>
      </c>
      <c r="F444" s="10">
        <f>VLOOKUP(B444,home!$B$2:$E$405,3,FALSE)</f>
        <v>0.46839999999999998</v>
      </c>
      <c r="G444" s="10">
        <f>VLOOKUP(C444,away!$B$2:$E$405,4,FALSE)</f>
        <v>0.48670000000000002</v>
      </c>
      <c r="H444" s="10">
        <f>VLOOKUP(A444,away!$A$2:$E$405,3,FALSE)</f>
        <v>1.0455000000000001</v>
      </c>
      <c r="I444" s="10">
        <f>VLOOKUP(C444,away!$B$2:$E$405,3,FALSE)</f>
        <v>1.1304000000000001</v>
      </c>
      <c r="J444" s="10">
        <f>VLOOKUP(B444,home!$B$2:$E$405,4,FALSE)</f>
        <v>0.47820000000000001</v>
      </c>
      <c r="K444" s="12">
        <f t="shared" si="670"/>
        <v>0.34065598940399999</v>
      </c>
      <c r="L444" s="12">
        <f t="shared" si="671"/>
        <v>0.56515263624000012</v>
      </c>
      <c r="M444" s="13">
        <f t="shared" si="672"/>
        <v>0.4042148943850099</v>
      </c>
      <c r="N444" s="13">
        <f t="shared" si="673"/>
        <v>0.13769822477855895</v>
      </c>
      <c r="O444" s="13">
        <f t="shared" si="674"/>
        <v>0.22844311316916152</v>
      </c>
      <c r="P444" s="13">
        <f t="shared" si="675"/>
        <v>7.7820514739170676E-2</v>
      </c>
      <c r="Q444" s="13">
        <f t="shared" si="676"/>
        <v>2.3453862500557192E-2</v>
      </c>
      <c r="R444" s="13">
        <f t="shared" si="677"/>
        <v>6.4552613819212165E-2</v>
      </c>
      <c r="S444" s="13">
        <f t="shared" si="678"/>
        <v>3.7455525503849825E-3</v>
      </c>
      <c r="T444" s="13">
        <f t="shared" si="679"/>
        <v>1.3255012222200376E-2</v>
      </c>
      <c r="U444" s="13">
        <f t="shared" si="680"/>
        <v>2.1990234529198047E-2</v>
      </c>
      <c r="V444" s="13">
        <f t="shared" si="681"/>
        <v>8.0122625504008618E-5</v>
      </c>
      <c r="W444" s="13">
        <f t="shared" si="682"/>
        <v>2.6632329118242283E-3</v>
      </c>
      <c r="X444" s="13">
        <f t="shared" si="683"/>
        <v>1.505133101038594E-3</v>
      </c>
      <c r="Y444" s="13">
        <f t="shared" si="684"/>
        <v>4.2531496997202397E-4</v>
      </c>
      <c r="Z444" s="13">
        <f t="shared" si="685"/>
        <v>1.2160693292036806E-2</v>
      </c>
      <c r="AA444" s="13">
        <f t="shared" si="686"/>
        <v>4.142613005237385E-3</v>
      </c>
      <c r="AB444" s="13">
        <f t="shared" si="687"/>
        <v>7.0560296600850956E-4</v>
      </c>
      <c r="AC444" s="13">
        <f t="shared" si="688"/>
        <v>9.6408866385017678E-7</v>
      </c>
      <c r="AD444" s="13">
        <f t="shared" si="689"/>
        <v>2.2681156064769458E-4</v>
      </c>
      <c r="AE444" s="13">
        <f t="shared" si="690"/>
        <v>1.2818315142975323E-4</v>
      </c>
      <c r="AF444" s="13">
        <f t="shared" si="691"/>
        <v>3.622152297603809E-5</v>
      </c>
      <c r="AG444" s="13">
        <f t="shared" si="692"/>
        <v>6.8235630661785544E-6</v>
      </c>
      <c r="AH444" s="13">
        <f t="shared" si="693"/>
        <v>1.7181619681251713E-3</v>
      </c>
      <c r="AI444" s="13">
        <f t="shared" si="694"/>
        <v>5.8530216520800429E-4</v>
      </c>
      <c r="AJ444" s="13">
        <f t="shared" si="695"/>
        <v>9.969334409461807E-5</v>
      </c>
      <c r="AK444" s="13">
        <f t="shared" si="696"/>
        <v>1.1320378256515182E-5</v>
      </c>
      <c r="AL444" s="13">
        <f t="shared" si="697"/>
        <v>7.4243554225450061E-9</v>
      </c>
      <c r="AM444" s="13">
        <f t="shared" si="698"/>
        <v>1.5452943320141161E-5</v>
      </c>
      <c r="AN444" s="13">
        <f t="shared" si="699"/>
        <v>8.7332716550450749E-6</v>
      </c>
      <c r="AO444" s="13">
        <f t="shared" si="700"/>
        <v>2.4678157494243967E-6</v>
      </c>
      <c r="AP444" s="13">
        <f t="shared" si="701"/>
        <v>4.6489752551392984E-7</v>
      </c>
      <c r="AQ444" s="13">
        <f t="shared" si="702"/>
        <v>6.568451553141252E-8</v>
      </c>
      <c r="AR444" s="13">
        <f t="shared" si="703"/>
        <v>1.9420475315464955E-4</v>
      </c>
      <c r="AS444" s="13">
        <f t="shared" si="704"/>
        <v>6.6157012332856752E-5</v>
      </c>
      <c r="AT444" s="13">
        <f t="shared" si="705"/>
        <v>1.1268391246130974E-5</v>
      </c>
      <c r="AU444" s="13">
        <f t="shared" si="706"/>
        <v>1.2795483229807065E-6</v>
      </c>
      <c r="AV444" s="13">
        <f t="shared" si="707"/>
        <v>1.0897144998880537E-7</v>
      </c>
      <c r="AW444" s="13">
        <f t="shared" si="708"/>
        <v>3.9704345428826427E-11</v>
      </c>
      <c r="AX444" s="13">
        <f t="shared" si="709"/>
        <v>8.7735628265443595E-7</v>
      </c>
      <c r="AY444" s="13">
        <f t="shared" si="710"/>
        <v>4.9584021606388107E-7</v>
      </c>
      <c r="AZ444" s="13">
        <f t="shared" si="711"/>
        <v>1.4011270263115682E-7</v>
      </c>
      <c r="BA444" s="13">
        <f t="shared" si="712"/>
        <v>2.6395021087569829E-8</v>
      </c>
      <c r="BB444" s="13">
        <f t="shared" si="713"/>
        <v>3.7293039378126202E-9</v>
      </c>
      <c r="BC444" s="13">
        <f t="shared" si="714"/>
        <v>4.2152519035900323E-10</v>
      </c>
      <c r="BD444" s="13">
        <f t="shared" si="715"/>
        <v>1.8292554702614778E-5</v>
      </c>
      <c r="BE444" s="13">
        <f t="shared" si="716"/>
        <v>6.2314683209460314E-6</v>
      </c>
      <c r="BF444" s="13">
        <f t="shared" si="717"/>
        <v>1.0613935031557765E-6</v>
      </c>
      <c r="BG444" s="13">
        <f t="shared" si="718"/>
        <v>1.205233513215029E-7</v>
      </c>
      <c r="BH444" s="13">
        <f t="shared" si="719"/>
        <v>1.0264250372678114E-8</v>
      </c>
      <c r="BI444" s="13">
        <f t="shared" si="720"/>
        <v>6.9931567323900825E-10</v>
      </c>
      <c r="BJ444" s="14">
        <f t="shared" si="721"/>
        <v>0.17942754875008821</v>
      </c>
      <c r="BK444" s="14">
        <f t="shared" si="722"/>
        <v>0.48586255165330489</v>
      </c>
      <c r="BL444" s="14">
        <f t="shared" si="723"/>
        <v>0.32254739092445261</v>
      </c>
      <c r="BM444" s="14">
        <f t="shared" si="724"/>
        <v>6.3814465427700487E-2</v>
      </c>
      <c r="BN444" s="14">
        <f t="shared" si="725"/>
        <v>0.93618322339167037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1.4943</v>
      </c>
      <c r="F445" s="10">
        <f>VLOOKUP(B445,home!$B$2:$E$405,3,FALSE)</f>
        <v>1.3384</v>
      </c>
      <c r="G445" s="10">
        <f>VLOOKUP(C445,away!$B$2:$E$405,4,FALSE)</f>
        <v>0.80310000000000004</v>
      </c>
      <c r="H445" s="10">
        <f>VLOOKUP(A445,away!$A$2:$E$405,3,FALSE)</f>
        <v>1.0455000000000001</v>
      </c>
      <c r="I445" s="10">
        <f>VLOOKUP(C445,away!$B$2:$E$405,3,FALSE)</f>
        <v>1.3391</v>
      </c>
      <c r="J445" s="10">
        <f>VLOOKUP(B445,home!$B$2:$E$405,4,FALSE)</f>
        <v>0.95650000000000002</v>
      </c>
      <c r="K445" s="12">
        <f t="shared" si="670"/>
        <v>1.6061768064720001</v>
      </c>
      <c r="L445" s="12">
        <f t="shared" si="671"/>
        <v>1.3391277863250002</v>
      </c>
      <c r="M445" s="13">
        <f t="shared" si="672"/>
        <v>5.2586040047623336E-2</v>
      </c>
      <c r="N445" s="13">
        <f t="shared" si="673"/>
        <v>8.4462477868700356E-2</v>
      </c>
      <c r="O445" s="13">
        <f t="shared" si="674"/>
        <v>7.0419427400571638E-2</v>
      </c>
      <c r="P445" s="13">
        <f t="shared" si="675"/>
        <v>0.11310605101583703</v>
      </c>
      <c r="Q445" s="13">
        <f t="shared" si="676"/>
        <v>6.7830836484930573E-2</v>
      </c>
      <c r="R445" s="13">
        <f t="shared" si="677"/>
        <v>4.7150305964600792E-2</v>
      </c>
      <c r="S445" s="13">
        <f t="shared" si="678"/>
        <v>6.0819272400105935E-2</v>
      </c>
      <c r="T445" s="13">
        <f t="shared" si="679"/>
        <v>9.0834157906638138E-2</v>
      </c>
      <c r="U445" s="13">
        <f t="shared" si="680"/>
        <v>7.5731727858400197E-2</v>
      </c>
      <c r="V445" s="13">
        <f t="shared" si="681"/>
        <v>1.4534968090396099E-2</v>
      </c>
      <c r="W445" s="13">
        <f t="shared" si="682"/>
        <v>3.6316105441896736E-2</v>
      </c>
      <c r="X445" s="13">
        <f t="shared" si="683"/>
        <v>4.8631905888352464E-2</v>
      </c>
      <c r="Y445" s="13">
        <f t="shared" si="684"/>
        <v>3.2562168238517597E-2</v>
      </c>
      <c r="Z445" s="13">
        <f t="shared" si="685"/>
        <v>2.1046761616974104E-2</v>
      </c>
      <c r="AA445" s="13">
        <f t="shared" si="686"/>
        <v>3.3804820360528939E-2</v>
      </c>
      <c r="AB445" s="13">
        <f t="shared" si="687"/>
        <v>2.7148259205017015E-2</v>
      </c>
      <c r="AC445" s="13">
        <f t="shared" si="688"/>
        <v>1.9539321187441827E-3</v>
      </c>
      <c r="AD445" s="13">
        <f t="shared" si="689"/>
        <v>1.4582521565541538E-2</v>
      </c>
      <c r="AE445" s="13">
        <f t="shared" si="690"/>
        <v>1.9527859823100215E-2</v>
      </c>
      <c r="AF445" s="13">
        <f t="shared" si="691"/>
        <v>1.3075149848286555E-2</v>
      </c>
      <c r="AG445" s="13">
        <f t="shared" si="692"/>
        <v>5.8364321574012118E-3</v>
      </c>
      <c r="AH445" s="13">
        <f t="shared" si="693"/>
        <v>7.0460758233621299E-3</v>
      </c>
      <c r="AI445" s="13">
        <f t="shared" si="694"/>
        <v>1.1317243564127354E-2</v>
      </c>
      <c r="AJ445" s="13">
        <f t="shared" si="695"/>
        <v>9.0887470629479362E-3</v>
      </c>
      <c r="AK445" s="13">
        <f t="shared" si="696"/>
        <v>4.8660449107991617E-3</v>
      </c>
      <c r="AL445" s="13">
        <f t="shared" si="697"/>
        <v>1.6810662731326932E-4</v>
      </c>
      <c r="AM445" s="13">
        <f t="shared" si="698"/>
        <v>4.6844215836901138E-3</v>
      </c>
      <c r="AN445" s="13">
        <f t="shared" si="699"/>
        <v>6.2730391055799938E-3</v>
      </c>
      <c r="AO445" s="13">
        <f t="shared" si="700"/>
        <v>4.2002004854927487E-3</v>
      </c>
      <c r="AP445" s="13">
        <f t="shared" si="701"/>
        <v>1.8748683927530319E-3</v>
      </c>
      <c r="AQ445" s="13">
        <f t="shared" si="702"/>
        <v>6.276720901095198E-4</v>
      </c>
      <c r="AR445" s="13">
        <f t="shared" si="703"/>
        <v>1.8871191839234048E-3</v>
      </c>
      <c r="AS445" s="13">
        <f t="shared" si="704"/>
        <v>3.0310470642661413E-3</v>
      </c>
      <c r="AT445" s="13">
        <f t="shared" si="705"/>
        <v>2.4341987469746616E-3</v>
      </c>
      <c r="AU445" s="13">
        <f t="shared" si="706"/>
        <v>1.3032511899113018E-3</v>
      </c>
      <c r="AV445" s="13">
        <f t="shared" si="707"/>
        <v>5.233129585606426E-4</v>
      </c>
      <c r="AW445" s="13">
        <f t="shared" si="708"/>
        <v>1.0043791907391442E-5</v>
      </c>
      <c r="AX445" s="13">
        <f t="shared" si="709"/>
        <v>1.2540015499099826E-3</v>
      </c>
      <c r="AY445" s="13">
        <f t="shared" si="710"/>
        <v>1.6792683195790744E-3</v>
      </c>
      <c r="AZ445" s="13">
        <f t="shared" si="711"/>
        <v>1.1243774337218147E-3</v>
      </c>
      <c r="BA445" s="13">
        <f t="shared" si="712"/>
        <v>5.0189502127122613E-4</v>
      </c>
      <c r="BB445" s="13">
        <f t="shared" si="713"/>
        <v>1.6802539220061899E-4</v>
      </c>
      <c r="BC445" s="13">
        <f t="shared" si="714"/>
        <v>4.5001494300800939E-5</v>
      </c>
      <c r="BD445" s="13">
        <f t="shared" si="715"/>
        <v>4.2118228921646488E-4</v>
      </c>
      <c r="BE445" s="13">
        <f t="shared" si="716"/>
        <v>6.7649322423626792E-4</v>
      </c>
      <c r="BF445" s="13">
        <f t="shared" si="717"/>
        <v>5.4328386325187784E-4</v>
      </c>
      <c r="BG445" s="13">
        <f t="shared" si="718"/>
        <v>2.9086998016189059E-4</v>
      </c>
      <c r="BH445" s="13">
        <f t="shared" si="719"/>
        <v>1.1679715395874994E-4</v>
      </c>
      <c r="BI445" s="13">
        <f t="shared" si="720"/>
        <v>3.7519375950096681E-5</v>
      </c>
      <c r="BJ445" s="14">
        <f t="shared" si="721"/>
        <v>0.4360923860919742</v>
      </c>
      <c r="BK445" s="14">
        <f t="shared" si="722"/>
        <v>0.24484763861959888</v>
      </c>
      <c r="BL445" s="14">
        <f t="shared" si="723"/>
        <v>0.29783772718076656</v>
      </c>
      <c r="BM445" s="14">
        <f t="shared" si="724"/>
        <v>0.56260015019937848</v>
      </c>
      <c r="BN445" s="14">
        <f t="shared" si="725"/>
        <v>0.43555513878226371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1.4943</v>
      </c>
      <c r="F446" s="10">
        <f>VLOOKUP(B446,home!$B$2:$E$405,3,FALSE)</f>
        <v>1.0342</v>
      </c>
      <c r="G446" s="10">
        <f>VLOOKUP(C446,away!$B$2:$E$405,4,FALSE)</f>
        <v>0.79090000000000005</v>
      </c>
      <c r="H446" s="10">
        <f>VLOOKUP(A446,away!$A$2:$E$405,3,FALSE)</f>
        <v>1.0455000000000001</v>
      </c>
      <c r="I446" s="10">
        <f>VLOOKUP(C446,away!$B$2:$E$405,3,FALSE)</f>
        <v>1.3912</v>
      </c>
      <c r="J446" s="10">
        <f>VLOOKUP(B446,home!$B$2:$E$405,4,FALSE)</f>
        <v>1.3912</v>
      </c>
      <c r="K446" s="12">
        <f t="shared" si="670"/>
        <v>1.2222608619540001</v>
      </c>
      <c r="L446" s="12">
        <f t="shared" si="671"/>
        <v>2.0234998435200002</v>
      </c>
      <c r="M446" s="13">
        <f t="shared" si="672"/>
        <v>3.893893202923078E-2</v>
      </c>
      <c r="N446" s="13">
        <f t="shared" si="673"/>
        <v>4.7593532625615838E-2</v>
      </c>
      <c r="O446" s="13">
        <f t="shared" si="674"/>
        <v>7.8792922867984408E-2</v>
      </c>
      <c r="P446" s="13">
        <f t="shared" si="675"/>
        <v>9.6305505820497656E-2</v>
      </c>
      <c r="Q446" s="13">
        <f t="shared" si="676"/>
        <v>2.9085856105210525E-2</v>
      </c>
      <c r="R446" s="13">
        <f t="shared" si="677"/>
        <v>7.9718733546924964E-2</v>
      </c>
      <c r="S446" s="13">
        <f t="shared" si="678"/>
        <v>5.9546769569717002E-2</v>
      </c>
      <c r="T446" s="13">
        <f t="shared" si="679"/>
        <v>5.8855225277538732E-2</v>
      </c>
      <c r="U446" s="13">
        <f t="shared" si="680"/>
        <v>9.7437087978945763E-2</v>
      </c>
      <c r="V446" s="13">
        <f t="shared" si="681"/>
        <v>1.6363747781278776E-2</v>
      </c>
      <c r="W446" s="13">
        <f t="shared" si="682"/>
        <v>1.1850167851274875E-2</v>
      </c>
      <c r="X446" s="13">
        <f t="shared" si="683"/>
        <v>2.3978812792740445E-2</v>
      </c>
      <c r="Y446" s="13">
        <f t="shared" si="684"/>
        <v>2.4260561966952841E-2</v>
      </c>
      <c r="Z446" s="13">
        <f t="shared" si="685"/>
        <v>5.3770281619271741E-2</v>
      </c>
      <c r="AA446" s="13">
        <f t="shared" si="686"/>
        <v>6.57213107594804E-2</v>
      </c>
      <c r="AB446" s="13">
        <f t="shared" si="687"/>
        <v>4.0164292968814616E-2</v>
      </c>
      <c r="AC446" s="13">
        <f t="shared" si="688"/>
        <v>2.5294719915727342E-3</v>
      </c>
      <c r="AD446" s="13">
        <f t="shared" si="689"/>
        <v>3.6209990930497014E-3</v>
      </c>
      <c r="AE446" s="13">
        <f t="shared" si="690"/>
        <v>7.3270910981721327E-3</v>
      </c>
      <c r="AF446" s="13">
        <f t="shared" si="691"/>
        <v>7.4131838453040501E-3</v>
      </c>
      <c r="AG446" s="13">
        <f t="shared" si="692"/>
        <v>5.0001921169859119E-3</v>
      </c>
      <c r="AH446" s="13">
        <f t="shared" si="693"/>
        <v>2.7201039110655689E-2</v>
      </c>
      <c r="AI446" s="13">
        <f t="shared" si="694"/>
        <v>3.3246765509434492E-2</v>
      </c>
      <c r="AJ446" s="13">
        <f t="shared" si="695"/>
        <v>2.0318110134371965E-2</v>
      </c>
      <c r="AK446" s="13">
        <f t="shared" si="696"/>
        <v>8.2780102687045921E-3</v>
      </c>
      <c r="AL446" s="13">
        <f t="shared" si="697"/>
        <v>2.5024012412495114E-4</v>
      </c>
      <c r="AM446" s="13">
        <f t="shared" si="698"/>
        <v>8.8516109452111606E-4</v>
      </c>
      <c r="AN446" s="13">
        <f t="shared" si="699"/>
        <v>1.7911233362534703E-3</v>
      </c>
      <c r="AO446" s="13">
        <f t="shared" si="700"/>
        <v>1.8121688953169593E-3</v>
      </c>
      <c r="AP446" s="13">
        <f t="shared" si="701"/>
        <v>1.2223078253685595E-3</v>
      </c>
      <c r="AQ446" s="13">
        <f t="shared" si="702"/>
        <v>6.1833492334163829E-4</v>
      </c>
      <c r="AR446" s="13">
        <f t="shared" si="703"/>
        <v>1.1008259676798634E-2</v>
      </c>
      <c r="AS446" s="13">
        <f t="shared" si="704"/>
        <v>1.345496496117736E-2</v>
      </c>
      <c r="AT446" s="13">
        <f t="shared" si="705"/>
        <v>8.2227385355047554E-3</v>
      </c>
      <c r="AU446" s="13">
        <f t="shared" si="706"/>
        <v>3.350110496676138E-3</v>
      </c>
      <c r="AV446" s="13">
        <f t="shared" si="707"/>
        <v>1.0236772358271297E-3</v>
      </c>
      <c r="AW446" s="13">
        <f t="shared" si="708"/>
        <v>1.719180698435012E-5</v>
      </c>
      <c r="AX446" s="13">
        <f t="shared" si="709"/>
        <v>1.8031629372625412E-4</v>
      </c>
      <c r="AY446" s="13">
        <f t="shared" si="710"/>
        <v>3.6486999213918155E-4</v>
      </c>
      <c r="AZ446" s="13">
        <f t="shared" si="711"/>
        <v>3.6915718599938891E-4</v>
      </c>
      <c r="BA446" s="13">
        <f t="shared" si="712"/>
        <v>2.4899650270134894E-4</v>
      </c>
      <c r="BB446" s="13">
        <f t="shared" si="713"/>
        <v>1.259610960633018E-4</v>
      </c>
      <c r="BC446" s="13">
        <f t="shared" si="714"/>
        <v>5.0976451634739753E-5</v>
      </c>
      <c r="BD446" s="13">
        <f t="shared" si="715"/>
        <v>3.7125352889049263E-3</v>
      </c>
      <c r="BE446" s="13">
        <f t="shared" si="716"/>
        <v>4.5376865822515777E-3</v>
      </c>
      <c r="BF446" s="13">
        <f t="shared" si="717"/>
        <v>2.7731183566499576E-3</v>
      </c>
      <c r="BG446" s="13">
        <f t="shared" si="718"/>
        <v>1.1298246776331458E-3</v>
      </c>
      <c r="BH446" s="13">
        <f t="shared" si="719"/>
        <v>3.4523512108519715E-4</v>
      </c>
      <c r="BI446" s="13">
        <f t="shared" si="720"/>
        <v>8.4393475334877324E-5</v>
      </c>
      <c r="BJ446" s="14">
        <f t="shared" si="721"/>
        <v>0.22665499636991102</v>
      </c>
      <c r="BK446" s="14">
        <f t="shared" si="722"/>
        <v>0.21429953730856111</v>
      </c>
      <c r="BL446" s="14">
        <f t="shared" si="723"/>
        <v>0.50052081755316069</v>
      </c>
      <c r="BM446" s="14">
        <f t="shared" si="724"/>
        <v>0.62446247167028535</v>
      </c>
      <c r="BN446" s="14">
        <f t="shared" si="725"/>
        <v>0.37043548299546414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1.6236999999999999</v>
      </c>
      <c r="F447" s="10">
        <f>VLOOKUP(B447,home!$B$2:$E$405,3,FALSE)</f>
        <v>1.0998000000000001</v>
      </c>
      <c r="G447" s="10">
        <f>VLOOKUP(C447,away!$B$2:$E$405,4,FALSE)</f>
        <v>0.83579999999999999</v>
      </c>
      <c r="H447" s="10">
        <f>VLOOKUP(A447,away!$A$2:$E$405,3,FALSE)</f>
        <v>1.1289</v>
      </c>
      <c r="I447" s="10">
        <f>VLOOKUP(C447,away!$B$2:$E$405,3,FALSE)</f>
        <v>1.0755999999999999</v>
      </c>
      <c r="J447" s="10">
        <f>VLOOKUP(B447,home!$B$2:$E$405,4,FALSE)</f>
        <v>1.2021999999999999</v>
      </c>
      <c r="K447" s="12">
        <f t="shared" si="670"/>
        <v>1.4925258883080001</v>
      </c>
      <c r="L447" s="12">
        <f t="shared" si="671"/>
        <v>1.4597651466479997</v>
      </c>
      <c r="M447" s="13">
        <f t="shared" si="672"/>
        <v>5.2219931109079604E-2</v>
      </c>
      <c r="N447" s="13">
        <f t="shared" si="673"/>
        <v>7.7939599065961609E-2</v>
      </c>
      <c r="O447" s="13">
        <f t="shared" si="674"/>
        <v>7.622883539339402E-2</v>
      </c>
      <c r="P447" s="13">
        <f t="shared" si="675"/>
        <v>0.11377351026020974</v>
      </c>
      <c r="Q447" s="13">
        <f t="shared" si="676"/>
        <v>5.8163434665146875E-2</v>
      </c>
      <c r="R447" s="13">
        <f t="shared" si="677"/>
        <v>5.5638098538422047E-2</v>
      </c>
      <c r="S447" s="13">
        <f t="shared" si="678"/>
        <v>6.1970646848858932E-2</v>
      </c>
      <c r="T447" s="13">
        <f t="shared" si="679"/>
        <v>8.4904954733519458E-2</v>
      </c>
      <c r="U447" s="13">
        <f t="shared" si="680"/>
        <v>8.3041302444826423E-2</v>
      </c>
      <c r="V447" s="13">
        <f t="shared" si="681"/>
        <v>1.5001973119256364E-2</v>
      </c>
      <c r="W447" s="13">
        <f t="shared" si="682"/>
        <v>2.8936810663547551E-2</v>
      </c>
      <c r="X447" s="13">
        <f t="shared" si="683"/>
        <v>4.2240947661798887E-2</v>
      </c>
      <c r="Y447" s="13">
        <f t="shared" si="684"/>
        <v>3.0830931579038177E-2</v>
      </c>
      <c r="Z447" s="13">
        <f t="shared" si="685"/>
        <v>2.7072852357385158E-2</v>
      </c>
      <c r="AA447" s="13">
        <f t="shared" si="686"/>
        <v>4.0406933013737621E-2</v>
      </c>
      <c r="AB447" s="13">
        <f t="shared" si="687"/>
        <v>3.0154196795065306E-2</v>
      </c>
      <c r="AC447" s="13">
        <f t="shared" si="688"/>
        <v>2.0428348744871484E-3</v>
      </c>
      <c r="AD447" s="13">
        <f t="shared" si="689"/>
        <v>1.079723476010293E-2</v>
      </c>
      <c r="AE447" s="13">
        <f t="shared" si="690"/>
        <v>1.576142698297453E-2</v>
      </c>
      <c r="AF447" s="13">
        <f t="shared" si="691"/>
        <v>1.1503990885591783E-2</v>
      </c>
      <c r="AG447" s="13">
        <f t="shared" si="692"/>
        <v>5.5977083140477104E-3</v>
      </c>
      <c r="AH447" s="13">
        <f t="shared" si="693"/>
        <v>9.8800015729145103E-3</v>
      </c>
      <c r="AI447" s="13">
        <f t="shared" si="694"/>
        <v>1.4746158124098669E-2</v>
      </c>
      <c r="AJ447" s="13">
        <f t="shared" si="695"/>
        <v>1.1004511376650301E-2</v>
      </c>
      <c r="AK447" s="13">
        <f t="shared" si="696"/>
        <v>5.4748393726101602E-3</v>
      </c>
      <c r="AL447" s="13">
        <f t="shared" si="697"/>
        <v>1.7803201928159279E-4</v>
      </c>
      <c r="AM447" s="13">
        <f t="shared" si="698"/>
        <v>3.2230304803185284E-3</v>
      </c>
      <c r="AN447" s="13">
        <f t="shared" si="699"/>
        <v>4.7048675617531489E-3</v>
      </c>
      <c r="AO447" s="13">
        <f t="shared" si="700"/>
        <v>3.4340008431210027E-3</v>
      </c>
      <c r="AP447" s="13">
        <f t="shared" si="701"/>
        <v>1.6709449147826276E-3</v>
      </c>
      <c r="AQ447" s="13">
        <f t="shared" si="702"/>
        <v>6.0979678714209869E-4</v>
      </c>
      <c r="AR447" s="13">
        <f t="shared" si="703"/>
        <v>2.8844963889936011E-3</v>
      </c>
      <c r="AS447" s="13">
        <f t="shared" si="704"/>
        <v>4.3051855353038937E-3</v>
      </c>
      <c r="AT447" s="13">
        <f t="shared" si="705"/>
        <v>3.2128004327050988E-3</v>
      </c>
      <c r="AU447" s="13">
        <f t="shared" si="706"/>
        <v>1.5983959399265013E-3</v>
      </c>
      <c r="AV447" s="13">
        <f t="shared" si="707"/>
        <v>5.9641183002667546E-4</v>
      </c>
      <c r="AW447" s="13">
        <f t="shared" si="708"/>
        <v>1.077458322382578E-5</v>
      </c>
      <c r="AX447" s="13">
        <f t="shared" si="709"/>
        <v>8.0174273844686283E-4</v>
      </c>
      <c r="AY447" s="13">
        <f t="shared" si="710"/>
        <v>1.1703561061628535E-3</v>
      </c>
      <c r="AZ447" s="13">
        <f t="shared" si="711"/>
        <v>8.5422252647160022E-4</v>
      </c>
      <c r="BA447" s="13">
        <f t="shared" si="712"/>
        <v>4.1565475720827991E-4</v>
      </c>
      <c r="BB447" s="13">
        <f t="shared" si="713"/>
        <v>1.5168958190277105E-4</v>
      </c>
      <c r="BC447" s="13">
        <f t="shared" si="714"/>
        <v>4.4286232954254427E-5</v>
      </c>
      <c r="BD447" s="13">
        <f t="shared" si="715"/>
        <v>7.0178121571414474E-4</v>
      </c>
      <c r="BE447" s="13">
        <f t="shared" si="716"/>
        <v>1.0474266323816223E-3</v>
      </c>
      <c r="BF447" s="13">
        <f t="shared" si="717"/>
        <v>7.8165568246641901E-4</v>
      </c>
      <c r="BG447" s="13">
        <f t="shared" si="718"/>
        <v>3.8888044727472933E-4</v>
      </c>
      <c r="BH447" s="13">
        <f t="shared" si="719"/>
        <v>1.4510353375358196E-4</v>
      </c>
      <c r="BI447" s="13">
        <f t="shared" si="720"/>
        <v>4.3314156122438957E-5</v>
      </c>
      <c r="BJ447" s="14">
        <f t="shared" si="721"/>
        <v>0.38375763184199357</v>
      </c>
      <c r="BK447" s="14">
        <f t="shared" si="722"/>
        <v>0.24635728433733622</v>
      </c>
      <c r="BL447" s="14">
        <f t="shared" si="723"/>
        <v>0.34228032842638778</v>
      </c>
      <c r="BM447" s="14">
        <f t="shared" si="724"/>
        <v>0.56434510640794999</v>
      </c>
      <c r="BN447" s="14">
        <f t="shared" si="725"/>
        <v>0.43396340903221392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1.6236999999999999</v>
      </c>
      <c r="F448" s="10">
        <f>VLOOKUP(B448,home!$B$2:$E$405,3,FALSE)</f>
        <v>1.2757000000000001</v>
      </c>
      <c r="G448" s="10">
        <f>VLOOKUP(C448,away!$B$2:$E$405,4,FALSE)</f>
        <v>0.52790000000000004</v>
      </c>
      <c r="H448" s="10">
        <f>VLOOKUP(A448,away!$A$2:$E$405,3,FALSE)</f>
        <v>1.1289</v>
      </c>
      <c r="I448" s="10">
        <f>VLOOKUP(C448,away!$B$2:$E$405,3,FALSE)</f>
        <v>0.50619999999999998</v>
      </c>
      <c r="J448" s="10">
        <f>VLOOKUP(B448,home!$B$2:$E$405,4,FALSE)</f>
        <v>0.75929999999999997</v>
      </c>
      <c r="K448" s="12">
        <f t="shared" si="670"/>
        <v>1.0934678241110001</v>
      </c>
      <c r="L448" s="12">
        <f t="shared" si="671"/>
        <v>0.43390136237400001</v>
      </c>
      <c r="M448" s="13">
        <f t="shared" si="672"/>
        <v>0.2171060822747575</v>
      </c>
      <c r="N448" s="13">
        <f t="shared" si="673"/>
        <v>0.23739851538624288</v>
      </c>
      <c r="O448" s="13">
        <f t="shared" si="674"/>
        <v>9.4202624878699015E-2</v>
      </c>
      <c r="P448" s="13">
        <f t="shared" si="675"/>
        <v>0.10300753925165579</v>
      </c>
      <c r="Q448" s="13">
        <f t="shared" si="676"/>
        <v>0.12979381903328835</v>
      </c>
      <c r="R448" s="13">
        <f t="shared" si="677"/>
        <v>2.0437323637037184E-2</v>
      </c>
      <c r="S448" s="13">
        <f t="shared" si="678"/>
        <v>1.2218166611810155E-2</v>
      </c>
      <c r="T448" s="13">
        <f t="shared" si="679"/>
        <v>5.6317714906268232E-2</v>
      </c>
      <c r="U448" s="13">
        <f t="shared" si="680"/>
        <v>2.2347555808043363E-2</v>
      </c>
      <c r="V448" s="13">
        <f t="shared" si="681"/>
        <v>6.4411076202551066E-4</v>
      </c>
      <c r="W448" s="13">
        <f t="shared" si="682"/>
        <v>4.7308454960462244E-2</v>
      </c>
      <c r="X448" s="13">
        <f t="shared" si="683"/>
        <v>2.0527203059153589E-2</v>
      </c>
      <c r="Y448" s="13">
        <f t="shared" si="684"/>
        <v>4.4533906865472407E-3</v>
      </c>
      <c r="Z448" s="13">
        <f t="shared" si="685"/>
        <v>2.9559275231295966E-3</v>
      </c>
      <c r="AA448" s="13">
        <f t="shared" si="686"/>
        <v>3.2322116369463386E-3</v>
      </c>
      <c r="AB448" s="13">
        <f t="shared" si="687"/>
        <v>1.7671597128589827E-3</v>
      </c>
      <c r="AC448" s="13">
        <f t="shared" si="688"/>
        <v>1.9100185928286761E-5</v>
      </c>
      <c r="AD448" s="13">
        <f t="shared" si="689"/>
        <v>1.2932568326917472E-2</v>
      </c>
      <c r="AE448" s="13">
        <f t="shared" si="690"/>
        <v>5.6114590160443335E-3</v>
      </c>
      <c r="AF448" s="13">
        <f t="shared" si="691"/>
        <v>1.2174098559837509E-3</v>
      </c>
      <c r="AG448" s="13">
        <f t="shared" si="692"/>
        <v>1.7607859835962829E-4</v>
      </c>
      <c r="AH448" s="13">
        <f t="shared" si="693"/>
        <v>3.2064524484118367E-4</v>
      </c>
      <c r="AI448" s="13">
        <f t="shared" si="694"/>
        <v>3.5061525818802806E-4</v>
      </c>
      <c r="AJ448" s="13">
        <f t="shared" si="695"/>
        <v>1.9169325173548974E-4</v>
      </c>
      <c r="AK448" s="13">
        <f t="shared" si="696"/>
        <v>6.9870134290656063E-5</v>
      </c>
      <c r="AL448" s="13">
        <f t="shared" si="697"/>
        <v>3.6248881304615122E-7</v>
      </c>
      <c r="AM448" s="13">
        <f t="shared" si="698"/>
        <v>2.8282694697202584E-3</v>
      </c>
      <c r="AN448" s="13">
        <f t="shared" si="699"/>
        <v>1.2271899760724107E-3</v>
      </c>
      <c r="AO448" s="13">
        <f t="shared" si="700"/>
        <v>2.6623970125476772E-4</v>
      </c>
      <c r="AP448" s="13">
        <f t="shared" si="701"/>
        <v>3.8507256364163502E-5</v>
      </c>
      <c r="AQ448" s="13">
        <f t="shared" si="702"/>
        <v>4.1770877494238541E-6</v>
      </c>
      <c r="AR448" s="13">
        <f t="shared" si="703"/>
        <v>2.7825681715066879E-5</v>
      </c>
      <c r="AS448" s="13">
        <f t="shared" si="704"/>
        <v>3.0426487639379427E-5</v>
      </c>
      <c r="AT448" s="13">
        <f t="shared" si="705"/>
        <v>1.6635192617186228E-5</v>
      </c>
      <c r="AU448" s="13">
        <f t="shared" si="706"/>
        <v>6.0633492915939999E-6</v>
      </c>
      <c r="AV448" s="13">
        <f t="shared" si="707"/>
        <v>1.6575193391760657E-6</v>
      </c>
      <c r="AW448" s="13">
        <f t="shared" si="708"/>
        <v>4.7773727641590905E-9</v>
      </c>
      <c r="AX448" s="13">
        <f t="shared" si="709"/>
        <v>5.1543694384243029E-4</v>
      </c>
      <c r="AY448" s="13">
        <f t="shared" si="710"/>
        <v>2.2364879215112146E-4</v>
      </c>
      <c r="AZ448" s="13">
        <f t="shared" si="711"/>
        <v>4.8520757803835575E-5</v>
      </c>
      <c r="BA448" s="13">
        <f t="shared" si="712"/>
        <v>7.0177409715010524E-6</v>
      </c>
      <c r="BB448" s="13">
        <f t="shared" si="713"/>
        <v>7.6125184208053582E-7</v>
      </c>
      <c r="BC448" s="13">
        <f t="shared" si="714"/>
        <v>6.6061642277692325E-8</v>
      </c>
      <c r="BD448" s="13">
        <f t="shared" si="715"/>
        <v>2.0122668675254704E-6</v>
      </c>
      <c r="BE448" s="13">
        <f t="shared" si="716"/>
        <v>2.2003490731637348E-6</v>
      </c>
      <c r="BF448" s="13">
        <f t="shared" si="717"/>
        <v>1.2030054566585021E-6</v>
      </c>
      <c r="BG448" s="13">
        <f t="shared" si="718"/>
        <v>4.3848258636201082E-7</v>
      </c>
      <c r="BH448" s="13">
        <f t="shared" si="719"/>
        <v>1.198666499049579E-7</v>
      </c>
      <c r="BI448" s="13">
        <f t="shared" si="720"/>
        <v>2.6214064971009874E-8</v>
      </c>
      <c r="BJ448" s="14">
        <f t="shared" si="721"/>
        <v>0.52089644886868203</v>
      </c>
      <c r="BK448" s="14">
        <f t="shared" si="722"/>
        <v>0.33321901036714141</v>
      </c>
      <c r="BL448" s="14">
        <f t="shared" si="723"/>
        <v>0.14300830797794123</v>
      </c>
      <c r="BM448" s="14">
        <f t="shared" si="724"/>
        <v>0.19791014626043521</v>
      </c>
      <c r="BN448" s="14">
        <f t="shared" si="725"/>
        <v>0.80194590446168079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1.6236999999999999</v>
      </c>
      <c r="F449" s="10">
        <f>VLOOKUP(B449,home!$B$2:$E$405,3,FALSE)</f>
        <v>0.94750000000000001</v>
      </c>
      <c r="G449" s="10">
        <f>VLOOKUP(C449,away!$B$2:$E$405,4,FALSE)</f>
        <v>0.78010000000000002</v>
      </c>
      <c r="H449" s="10">
        <f>VLOOKUP(A449,away!$A$2:$E$405,3,FALSE)</f>
        <v>1.1289</v>
      </c>
      <c r="I449" s="10">
        <f>VLOOKUP(C449,away!$B$2:$E$405,3,FALSE)</f>
        <v>1.7125999999999999</v>
      </c>
      <c r="J449" s="10">
        <f>VLOOKUP(B449,home!$B$2:$E$405,4,FALSE)</f>
        <v>1.2947</v>
      </c>
      <c r="K449" s="12">
        <f t="shared" si="670"/>
        <v>1.200149330575</v>
      </c>
      <c r="L449" s="12">
        <f t="shared" si="671"/>
        <v>2.5031136050579996</v>
      </c>
      <c r="M449" s="13">
        <f t="shared" si="672"/>
        <v>2.4642986664404488E-2</v>
      </c>
      <c r="N449" s="13">
        <f t="shared" si="673"/>
        <v>2.9575263948653695E-2</v>
      </c>
      <c r="O449" s="13">
        <f t="shared" si="674"/>
        <v>6.1684195188933727E-2</v>
      </c>
      <c r="P449" s="13">
        <f t="shared" si="675"/>
        <v>7.4030245563056429E-2</v>
      </c>
      <c r="Q449" s="13">
        <f t="shared" si="676"/>
        <v>1.7747366614777837E-2</v>
      </c>
      <c r="R449" s="13">
        <f t="shared" si="677"/>
        <v>7.7201274097236636E-2</v>
      </c>
      <c r="S449" s="13">
        <f t="shared" si="678"/>
        <v>5.559875242357195E-2</v>
      </c>
      <c r="T449" s="13">
        <f t="shared" si="679"/>
        <v>4.4423674827402532E-2</v>
      </c>
      <c r="U449" s="13">
        <f t="shared" si="680"/>
        <v>9.2653057427335608E-2</v>
      </c>
      <c r="V449" s="13">
        <f t="shared" si="681"/>
        <v>1.8558308297111401E-2</v>
      </c>
      <c r="W449" s="13">
        <f t="shared" si="682"/>
        <v>7.0998300540649085E-3</v>
      </c>
      <c r="X449" s="13">
        <f t="shared" si="683"/>
        <v>1.7771681201929544E-2</v>
      </c>
      <c r="Y449" s="13">
        <f t="shared" si="684"/>
        <v>2.2242268500651679E-2</v>
      </c>
      <c r="Z449" s="13">
        <f t="shared" si="685"/>
        <v>6.4414519840201565E-2</v>
      </c>
      <c r="AA449" s="13">
        <f t="shared" si="686"/>
        <v>7.7307042865527947E-2</v>
      </c>
      <c r="AB449" s="13">
        <f t="shared" si="687"/>
        <v>4.6389997871898118E-2</v>
      </c>
      <c r="AC449" s="13">
        <f t="shared" si="688"/>
        <v>3.4844501073974855E-3</v>
      </c>
      <c r="AD449" s="13">
        <f t="shared" si="689"/>
        <v>2.1302140716455654E-3</v>
      </c>
      <c r="AE449" s="13">
        <f t="shared" si="690"/>
        <v>5.3321678244220112E-3</v>
      </c>
      <c r="AF449" s="13">
        <f t="shared" si="691"/>
        <v>6.6735109128816276E-3</v>
      </c>
      <c r="AG449" s="13">
        <f t="shared" si="692"/>
        <v>5.5681853198456758E-3</v>
      </c>
      <c r="AH449" s="13">
        <f t="shared" si="693"/>
        <v>4.030921524382175E-2</v>
      </c>
      <c r="AI449" s="13">
        <f t="shared" si="694"/>
        <v>4.837707769087625E-2</v>
      </c>
      <c r="AJ449" s="13">
        <f t="shared" si="695"/>
        <v>2.9029858702939958E-2</v>
      </c>
      <c r="AK449" s="13">
        <f t="shared" si="696"/>
        <v>1.1613388496340077E-2</v>
      </c>
      <c r="AL449" s="13">
        <f t="shared" si="697"/>
        <v>4.1870687285718722E-4</v>
      </c>
      <c r="AM449" s="13">
        <f t="shared" si="698"/>
        <v>5.1131499841337413E-4</v>
      </c>
      <c r="AN449" s="13">
        <f t="shared" si="699"/>
        <v>1.2798795289987262E-3</v>
      </c>
      <c r="AO449" s="13">
        <f t="shared" si="700"/>
        <v>1.6018419309359684E-3</v>
      </c>
      <c r="AP449" s="13">
        <f t="shared" si="701"/>
        <v>1.3365307768260662E-3</v>
      </c>
      <c r="AQ449" s="13">
        <f t="shared" si="702"/>
        <v>8.3637209276301585E-4</v>
      </c>
      <c r="AR449" s="13">
        <f t="shared" si="703"/>
        <v>2.0179709017204304E-2</v>
      </c>
      <c r="AS449" s="13">
        <f t="shared" si="704"/>
        <v>2.4218664268196032E-2</v>
      </c>
      <c r="AT449" s="13">
        <f t="shared" si="705"/>
        <v>1.4533006854448074E-2</v>
      </c>
      <c r="AU449" s="13">
        <f t="shared" si="706"/>
        <v>5.8139261492025814E-3</v>
      </c>
      <c r="AV449" s="13">
        <f t="shared" si="707"/>
        <v>1.7443948939944907E-3</v>
      </c>
      <c r="AW449" s="13">
        <f t="shared" si="708"/>
        <v>3.4940043138938691E-5</v>
      </c>
      <c r="AX449" s="13">
        <f t="shared" si="709"/>
        <v>1.0227572550979459E-4</v>
      </c>
      <c r="AY449" s="13">
        <f t="shared" si="710"/>
        <v>2.5600775999074437E-4</v>
      </c>
      <c r="AZ449" s="13">
        <f t="shared" si="711"/>
        <v>3.2040825351662772E-4</v>
      </c>
      <c r="BA449" s="13">
        <f t="shared" si="712"/>
        <v>2.6733941951678108E-4</v>
      </c>
      <c r="BB449" s="13">
        <f t="shared" si="713"/>
        <v>1.6729523454019074E-4</v>
      </c>
      <c r="BC449" s="13">
        <f t="shared" si="714"/>
        <v>8.3751795527784061E-5</v>
      </c>
      <c r="BD449" s="13">
        <f t="shared" si="715"/>
        <v>8.4186840311792858E-3</v>
      </c>
      <c r="BE449" s="13">
        <f t="shared" si="716"/>
        <v>1.0103678004342261E-2</v>
      </c>
      <c r="BF449" s="13">
        <f t="shared" si="717"/>
        <v>6.0629611966283598E-3</v>
      </c>
      <c r="BG449" s="13">
        <f t="shared" si="718"/>
        <v>2.425486273811909E-3</v>
      </c>
      <c r="BH449" s="13">
        <f t="shared" si="719"/>
        <v>7.2773643195855311E-4</v>
      </c>
      <c r="BI449" s="13">
        <f t="shared" si="720"/>
        <v>1.7467847833001931E-4</v>
      </c>
      <c r="BJ449" s="14">
        <f t="shared" si="721"/>
        <v>0.16532718079281414</v>
      </c>
      <c r="BK449" s="14">
        <f t="shared" si="722"/>
        <v>0.1769894576883897</v>
      </c>
      <c r="BL449" s="14">
        <f t="shared" si="723"/>
        <v>0.57896803318420598</v>
      </c>
      <c r="BM449" s="14">
        <f t="shared" si="724"/>
        <v>0.70059679171169698</v>
      </c>
      <c r="BN449" s="14">
        <f t="shared" si="725"/>
        <v>0.28488133207706279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1.6236999999999999</v>
      </c>
      <c r="F450" s="10">
        <f>VLOOKUP(B450,home!$B$2:$E$405,3,FALSE)</f>
        <v>0.87980000000000003</v>
      </c>
      <c r="G450" s="10">
        <f>VLOOKUP(C450,away!$B$2:$E$405,4,FALSE)</f>
        <v>0.71060000000000001</v>
      </c>
      <c r="H450" s="10">
        <f>VLOOKUP(A450,away!$A$2:$E$405,3,FALSE)</f>
        <v>1.1289</v>
      </c>
      <c r="I450" s="10">
        <f>VLOOKUP(C450,away!$B$2:$E$405,3,FALSE)</f>
        <v>1.4309000000000001</v>
      </c>
      <c r="J450" s="10">
        <f>VLOOKUP(B450,home!$B$2:$E$405,4,FALSE)</f>
        <v>0.94910000000000005</v>
      </c>
      <c r="K450" s="12">
        <f t="shared" si="670"/>
        <v>1.0151143133559999</v>
      </c>
      <c r="L450" s="12">
        <f t="shared" si="671"/>
        <v>1.5331220507910002</v>
      </c>
      <c r="M450" s="13">
        <f t="shared" si="672"/>
        <v>7.8219495131247027E-2</v>
      </c>
      <c r="N450" s="13">
        <f t="shared" si="673"/>
        <v>7.9401729091208795E-2</v>
      </c>
      <c r="O450" s="13">
        <f t="shared" si="674"/>
        <v>0.11992003278745408</v>
      </c>
      <c r="P450" s="13">
        <f t="shared" si="675"/>
        <v>0.12173254174066543</v>
      </c>
      <c r="Q450" s="13">
        <f t="shared" si="676"/>
        <v>4.0300915852850769E-2</v>
      </c>
      <c r="R450" s="13">
        <f t="shared" si="677"/>
        <v>9.192602329901281E-2</v>
      </c>
      <c r="S450" s="13">
        <f t="shared" si="678"/>
        <v>4.736291027504682E-2</v>
      </c>
      <c r="T450" s="13">
        <f t="shared" si="679"/>
        <v>6.1786222761078091E-2</v>
      </c>
      <c r="U450" s="13">
        <f t="shared" si="680"/>
        <v>9.3315422020725028E-2</v>
      </c>
      <c r="V450" s="13">
        <f t="shared" si="681"/>
        <v>8.1900688459972393E-3</v>
      </c>
      <c r="W450" s="13">
        <f t="shared" si="682"/>
        <v>1.3636678841194846E-2</v>
      </c>
      <c r="X450" s="13">
        <f t="shared" si="683"/>
        <v>2.090669303099088E-2</v>
      </c>
      <c r="Y450" s="13">
        <f t="shared" si="684"/>
        <v>1.6026256047465329E-2</v>
      </c>
      <c r="Z450" s="13">
        <f t="shared" si="685"/>
        <v>4.6977937787081266E-2</v>
      </c>
      <c r="AA450" s="13">
        <f t="shared" si="686"/>
        <v>4.7687977059613876E-2</v>
      </c>
      <c r="AB450" s="13">
        <f t="shared" si="687"/>
        <v>2.4204374044103309E-2</v>
      </c>
      <c r="AC450" s="13">
        <f t="shared" si="688"/>
        <v>7.966347583660149E-4</v>
      </c>
      <c r="AD450" s="13">
        <f t="shared" si="689"/>
        <v>3.4606969695839492E-3</v>
      </c>
      <c r="AE450" s="13">
        <f t="shared" si="690"/>
        <v>5.3056708351747438E-3</v>
      </c>
      <c r="AF450" s="13">
        <f t="shared" si="691"/>
        <v>4.067120475822552E-3</v>
      </c>
      <c r="AG450" s="13">
        <f t="shared" si="692"/>
        <v>2.0784640282357132E-3</v>
      </c>
      <c r="AH450" s="13">
        <f t="shared" si="693"/>
        <v>1.8005728080515513E-2</v>
      </c>
      <c r="AI450" s="13">
        <f t="shared" si="694"/>
        <v>1.8277872296927351E-2</v>
      </c>
      <c r="AJ450" s="13">
        <f t="shared" si="695"/>
        <v>9.2770648931520296E-3</v>
      </c>
      <c r="AK450" s="13">
        <f t="shared" si="696"/>
        <v>3.1390937863236918E-3</v>
      </c>
      <c r="AL450" s="13">
        <f t="shared" si="697"/>
        <v>4.9591920179047942E-5</v>
      </c>
      <c r="AM450" s="13">
        <f t="shared" si="698"/>
        <v>7.0260060560248033E-4</v>
      </c>
      <c r="AN450" s="13">
        <f t="shared" si="699"/>
        <v>1.0771724813482732E-3</v>
      </c>
      <c r="AO450" s="13">
        <f t="shared" si="700"/>
        <v>8.257184418301478E-4</v>
      </c>
      <c r="AP450" s="13">
        <f t="shared" si="701"/>
        <v>4.2197571697152848E-4</v>
      </c>
      <c r="AQ450" s="13">
        <f t="shared" si="702"/>
        <v>1.6173506914684811E-4</v>
      </c>
      <c r="AR450" s="13">
        <f t="shared" si="703"/>
        <v>5.5209957521570024E-3</v>
      </c>
      <c r="AS450" s="13">
        <f t="shared" si="704"/>
        <v>5.6044418119922477E-3</v>
      </c>
      <c r="AT450" s="13">
        <f t="shared" si="705"/>
        <v>2.8445745508620828E-3</v>
      </c>
      <c r="AU450" s="13">
        <f t="shared" si="706"/>
        <v>9.6252278066277178E-4</v>
      </c>
      <c r="AV450" s="13">
        <f t="shared" si="707"/>
        <v>2.4426766289549929E-4</v>
      </c>
      <c r="AW450" s="13">
        <f t="shared" si="708"/>
        <v>2.1438781850235487E-6</v>
      </c>
      <c r="AX450" s="13">
        <f t="shared" si="709"/>
        <v>1.1886998855327855E-4</v>
      </c>
      <c r="AY450" s="13">
        <f t="shared" si="710"/>
        <v>1.8224220062830511E-4</v>
      </c>
      <c r="AZ450" s="13">
        <f t="shared" si="711"/>
        <v>1.3969976818396606E-4</v>
      </c>
      <c r="BA450" s="13">
        <f t="shared" si="712"/>
        <v>7.1392265031076455E-5</v>
      </c>
      <c r="BB450" s="13">
        <f t="shared" si="713"/>
        <v>2.7363263943764637E-5</v>
      </c>
      <c r="BC450" s="13">
        <f t="shared" si="714"/>
        <v>8.3902446667599653E-6</v>
      </c>
      <c r="BD450" s="13">
        <f t="shared" si="715"/>
        <v>1.4107267216592243E-3</v>
      </c>
      <c r="BE450" s="13">
        <f t="shared" si="716"/>
        <v>1.4320488873900642E-3</v>
      </c>
      <c r="BF450" s="13">
        <f t="shared" si="717"/>
        <v>7.2684666150759432E-4</v>
      </c>
      <c r="BG450" s="13">
        <f t="shared" si="718"/>
        <v>2.4594414990379419E-4</v>
      </c>
      <c r="BH450" s="13">
        <f t="shared" si="719"/>
        <v>6.241535671337877E-5</v>
      </c>
      <c r="BI450" s="13">
        <f t="shared" si="720"/>
        <v>1.2671744394594264E-5</v>
      </c>
      <c r="BJ450" s="14">
        <f t="shared" si="721"/>
        <v>0.25070760797951208</v>
      </c>
      <c r="BK450" s="14">
        <f t="shared" si="722"/>
        <v>0.25653348487212985</v>
      </c>
      <c r="BL450" s="14">
        <f t="shared" si="723"/>
        <v>0.44482104434796593</v>
      </c>
      <c r="BM450" s="14">
        <f t="shared" si="724"/>
        <v>0.46735923876180685</v>
      </c>
      <c r="BN450" s="14">
        <f t="shared" si="725"/>
        <v>0.53150073790243901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1.6236999999999999</v>
      </c>
      <c r="F451" s="10">
        <f>VLOOKUP(B451,home!$B$2:$E$405,3,FALSE)</f>
        <v>0.83579999999999999</v>
      </c>
      <c r="G451" s="10">
        <f>VLOOKUP(C451,away!$B$2:$E$405,4,FALSE)</f>
        <v>0.74790000000000001</v>
      </c>
      <c r="H451" s="10">
        <f>VLOOKUP(A451,away!$A$2:$E$405,3,FALSE)</f>
        <v>1.1289</v>
      </c>
      <c r="I451" s="10">
        <f>VLOOKUP(C451,away!$B$2:$E$405,3,FALSE)</f>
        <v>1.1389</v>
      </c>
      <c r="J451" s="10">
        <f>VLOOKUP(B451,home!$B$2:$E$405,4,FALSE)</f>
        <v>1.0755999999999999</v>
      </c>
      <c r="K451" s="12">
        <f t="shared" si="670"/>
        <v>1.014966459234</v>
      </c>
      <c r="L451" s="12">
        <f t="shared" si="671"/>
        <v>1.3829034482759999</v>
      </c>
      <c r="M451" s="13">
        <f t="shared" si="672"/>
        <v>9.0911396873642941E-2</v>
      </c>
      <c r="N451" s="13">
        <f t="shared" si="673"/>
        <v>9.2272018588858293E-2</v>
      </c>
      <c r="O451" s="13">
        <f t="shared" si="674"/>
        <v>0.12572168422414878</v>
      </c>
      <c r="P451" s="13">
        <f t="shared" si="675"/>
        <v>0.1276032926859193</v>
      </c>
      <c r="Q451" s="13">
        <f t="shared" si="676"/>
        <v>4.6826501996753665E-2</v>
      </c>
      <c r="R451" s="13">
        <f t="shared" si="677"/>
        <v>8.6930475318320891E-2</v>
      </c>
      <c r="S451" s="13">
        <f t="shared" si="678"/>
        <v>4.4776015065854324E-2</v>
      </c>
      <c r="T451" s="13">
        <f t="shared" si="679"/>
        <v>6.4756531082013638E-2</v>
      </c>
      <c r="U451" s="13">
        <f t="shared" si="680"/>
        <v>8.8231516733364754E-2</v>
      </c>
      <c r="V451" s="13">
        <f t="shared" si="681"/>
        <v>6.9830713716156761E-3</v>
      </c>
      <c r="W451" s="13">
        <f t="shared" si="682"/>
        <v>1.5842442976652969E-2</v>
      </c>
      <c r="X451" s="13">
        <f t="shared" si="683"/>
        <v>2.1908569021529285E-2</v>
      </c>
      <c r="Y451" s="13">
        <f t="shared" si="684"/>
        <v>1.5148717823332802E-2</v>
      </c>
      <c r="Z451" s="13">
        <f t="shared" si="685"/>
        <v>4.0072151359325882E-2</v>
      </c>
      <c r="AA451" s="13">
        <f t="shared" si="686"/>
        <v>4.0671889579063897E-2</v>
      </c>
      <c r="AB451" s="13">
        <f t="shared" si="687"/>
        <v>2.0640301878209352E-2</v>
      </c>
      <c r="AC451" s="13">
        <f t="shared" si="688"/>
        <v>6.1259020507999464E-4</v>
      </c>
      <c r="AD451" s="13">
        <f t="shared" si="689"/>
        <v>4.019887063407503E-3</v>
      </c>
      <c r="AE451" s="13">
        <f t="shared" si="690"/>
        <v>5.5591156816663188E-3</v>
      </c>
      <c r="AF451" s="13">
        <f t="shared" si="691"/>
        <v>3.8438601227707694E-3</v>
      </c>
      <c r="AG451" s="13">
        <f t="shared" si="692"/>
        <v>1.7718958061567684E-3</v>
      </c>
      <c r="AH451" s="13">
        <f t="shared" si="693"/>
        <v>1.3853979073662395E-2</v>
      </c>
      <c r="AI451" s="13">
        <f t="shared" si="694"/>
        <v>1.4061324086697049E-2</v>
      </c>
      <c r="AJ451" s="13">
        <f t="shared" si="695"/>
        <v>7.1358861602083311E-3</v>
      </c>
      <c r="AK451" s="13">
        <f t="shared" si="696"/>
        <v>2.4142283698411851E-3</v>
      </c>
      <c r="AL451" s="13">
        <f t="shared" si="697"/>
        <v>3.439327957703508E-5</v>
      </c>
      <c r="AM451" s="13">
        <f t="shared" si="698"/>
        <v>8.1601010785345527E-4</v>
      </c>
      <c r="AN451" s="13">
        <f t="shared" si="699"/>
        <v>1.1284631919786139E-3</v>
      </c>
      <c r="AO451" s="13">
        <f t="shared" si="700"/>
        <v>7.8027781971988356E-4</v>
      </c>
      <c r="AP451" s="13">
        <f t="shared" si="701"/>
        <v>3.5968296250130197E-4</v>
      </c>
      <c r="AQ451" s="13">
        <f t="shared" si="702"/>
        <v>1.2435170228229447E-4</v>
      </c>
      <c r="AR451" s="13">
        <f t="shared" si="703"/>
        <v>3.8317430866622506E-3</v>
      </c>
      <c r="AS451" s="13">
        <f t="shared" si="704"/>
        <v>3.8890907133639417E-3</v>
      </c>
      <c r="AT451" s="13">
        <f t="shared" si="705"/>
        <v>1.9736483154914153E-3</v>
      </c>
      <c r="AU451" s="13">
        <f t="shared" si="706"/>
        <v>6.6772894751582353E-4</v>
      </c>
      <c r="AV451" s="13">
        <f t="shared" si="707"/>
        <v>1.6943062139704518E-4</v>
      </c>
      <c r="AW451" s="13">
        <f t="shared" si="708"/>
        <v>1.3409563448038889E-6</v>
      </c>
      <c r="AX451" s="13">
        <f t="shared" si="709"/>
        <v>1.3803714831119596E-4</v>
      </c>
      <c r="AY451" s="13">
        <f t="shared" si="710"/>
        <v>1.9089204838973849E-4</v>
      </c>
      <c r="AZ451" s="13">
        <f t="shared" si="711"/>
        <v>1.3199263598331922E-4</v>
      </c>
      <c r="BA451" s="13">
        <f t="shared" si="712"/>
        <v>6.084435714945699E-5</v>
      </c>
      <c r="BB451" s="13">
        <f t="shared" si="713"/>
        <v>2.1035467827530148E-5</v>
      </c>
      <c r="BC451" s="13">
        <f t="shared" si="714"/>
        <v>5.8180041989580546E-6</v>
      </c>
      <c r="BD451" s="13">
        <f t="shared" si="715"/>
        <v>8.8315512124215742E-4</v>
      </c>
      <c r="BE451" s="13">
        <f t="shared" si="716"/>
        <v>8.9637282636152629E-4</v>
      </c>
      <c r="BF451" s="13">
        <f t="shared" si="717"/>
        <v>4.5489417686286573E-4</v>
      </c>
      <c r="BG451" s="13">
        <f t="shared" si="718"/>
        <v>1.5390077733888928E-4</v>
      </c>
      <c r="BH451" s="13">
        <f t="shared" si="719"/>
        <v>3.9051031762253156E-5</v>
      </c>
      <c r="BI451" s="13">
        <f t="shared" si="720"/>
        <v>7.9270974874337145E-6</v>
      </c>
      <c r="BJ451" s="14">
        <f t="shared" si="721"/>
        <v>0.27570694560933795</v>
      </c>
      <c r="BK451" s="14">
        <f t="shared" si="722"/>
        <v>0.27111165153007905</v>
      </c>
      <c r="BL451" s="14">
        <f t="shared" si="723"/>
        <v>0.41262822813900218</v>
      </c>
      <c r="BM451" s="14">
        <f t="shared" si="724"/>
        <v>0.42906405585805624</v>
      </c>
      <c r="BN451" s="14">
        <f t="shared" si="725"/>
        <v>0.57026536968764385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1.6236999999999999</v>
      </c>
      <c r="F452" s="10">
        <f>VLOOKUP(B452,home!$B$2:$E$405,3,FALSE)</f>
        <v>1.0118</v>
      </c>
      <c r="G452" s="10">
        <f>VLOOKUP(C452,away!$B$2:$E$405,4,FALSE)</f>
        <v>0.96779999999999999</v>
      </c>
      <c r="H452" s="10">
        <f>VLOOKUP(A452,away!$A$2:$E$405,3,FALSE)</f>
        <v>1.1289</v>
      </c>
      <c r="I452" s="10">
        <f>VLOOKUP(C452,away!$B$2:$E$405,3,FALSE)</f>
        <v>0.44290000000000002</v>
      </c>
      <c r="J452" s="10">
        <f>VLOOKUP(B452,home!$B$2:$E$405,4,FALSE)</f>
        <v>0.82250000000000001</v>
      </c>
      <c r="K452" s="12">
        <f t="shared" si="670"/>
        <v>1.5899595789480001</v>
      </c>
      <c r="L452" s="12">
        <f t="shared" si="671"/>
        <v>0.41124161872500004</v>
      </c>
      <c r="M452" s="13">
        <f t="shared" si="672"/>
        <v>0.13517281640623829</v>
      </c>
      <c r="N452" s="13">
        <f t="shared" si="673"/>
        <v>0.21491931425847796</v>
      </c>
      <c r="O452" s="13">
        <f t="shared" si="674"/>
        <v>5.5588687826518685E-2</v>
      </c>
      <c r="P452" s="13">
        <f t="shared" si="675"/>
        <v>8.838376669092346E-2</v>
      </c>
      <c r="Q452" s="13">
        <f t="shared" si="676"/>
        <v>0.17085651120310127</v>
      </c>
      <c r="R452" s="13">
        <f t="shared" si="677"/>
        <v>1.143019098228812E-2</v>
      </c>
      <c r="S452" s="13">
        <f t="shared" si="678"/>
        <v>1.4447598308151914E-2</v>
      </c>
      <c r="T452" s="13">
        <f t="shared" si="679"/>
        <v>7.0263308236869479E-2</v>
      </c>
      <c r="U452" s="13">
        <f t="shared" si="680"/>
        <v>1.817354164149405E-2</v>
      </c>
      <c r="V452" s="13">
        <f t="shared" si="681"/>
        <v>1.0496301385482056E-3</v>
      </c>
      <c r="W452" s="13">
        <f t="shared" si="682"/>
        <v>9.0551648871002408E-2</v>
      </c>
      <c r="X452" s="13">
        <f t="shared" si="683"/>
        <v>3.7238606659928855E-2</v>
      </c>
      <c r="Y452" s="13">
        <f t="shared" si="684"/>
        <v>7.6570324409463535E-3</v>
      </c>
      <c r="Z452" s="13">
        <f t="shared" si="685"/>
        <v>1.5668567472973554E-3</v>
      </c>
      <c r="AA452" s="13">
        <f t="shared" si="686"/>
        <v>2.4912388942047361E-3</v>
      </c>
      <c r="AB452" s="13">
        <f t="shared" si="687"/>
        <v>1.980484571644322E-3</v>
      </c>
      <c r="AC452" s="13">
        <f t="shared" si="688"/>
        <v>4.2894286987407959E-5</v>
      </c>
      <c r="AD452" s="13">
        <f t="shared" si="689"/>
        <v>3.5993365377996543E-2</v>
      </c>
      <c r="AE452" s="13">
        <f t="shared" si="690"/>
        <v>1.4801969841407673E-2</v>
      </c>
      <c r="AF452" s="13">
        <f t="shared" si="691"/>
        <v>3.0435930189495609E-3</v>
      </c>
      <c r="AG452" s="13">
        <f t="shared" si="692"/>
        <v>4.1721737328430917E-4</v>
      </c>
      <c r="AH452" s="13">
        <f t="shared" si="693"/>
        <v>1.6108917626718813E-4</v>
      </c>
      <c r="AI452" s="13">
        <f t="shared" si="694"/>
        <v>2.5612527887085865E-4</v>
      </c>
      <c r="AJ452" s="13">
        <f t="shared" si="695"/>
        <v>2.0361442027572478E-4</v>
      </c>
      <c r="AK452" s="13">
        <f t="shared" si="696"/>
        <v>1.0791289930977752E-4</v>
      </c>
      <c r="AL452" s="13">
        <f t="shared" si="697"/>
        <v>1.1218701375800031E-6</v>
      </c>
      <c r="AM452" s="13">
        <f t="shared" si="698"/>
        <v>1.1445599212264167E-2</v>
      </c>
      <c r="AN452" s="13">
        <f t="shared" si="699"/>
        <v>4.7069067473291017E-3</v>
      </c>
      <c r="AO452" s="13">
        <f t="shared" si="700"/>
        <v>9.6783797497962203E-4</v>
      </c>
      <c r="AP452" s="13">
        <f t="shared" si="701"/>
        <v>1.3267175183138199E-4</v>
      </c>
      <c r="AQ452" s="13">
        <f t="shared" si="702"/>
        <v>1.3640036495554749E-5</v>
      </c>
      <c r="AR452" s="13">
        <f t="shared" si="703"/>
        <v>1.324931472143907E-5</v>
      </c>
      <c r="AS452" s="13">
        <f t="shared" si="704"/>
        <v>2.1065874855848802E-5</v>
      </c>
      <c r="AT452" s="13">
        <f t="shared" si="705"/>
        <v>1.6746944757988315E-5</v>
      </c>
      <c r="AU452" s="13">
        <f t="shared" si="706"/>
        <v>8.8756550786921736E-6</v>
      </c>
      <c r="AV452" s="13">
        <f t="shared" si="707"/>
        <v>3.5279832029512728E-6</v>
      </c>
      <c r="AW452" s="13">
        <f t="shared" si="708"/>
        <v>2.0376201684621408E-8</v>
      </c>
      <c r="AX452" s="13">
        <f t="shared" si="709"/>
        <v>3.0330066840565197E-3</v>
      </c>
      <c r="AY452" s="13">
        <f t="shared" si="710"/>
        <v>1.247298578355148E-3</v>
      </c>
      <c r="AZ452" s="13">
        <f t="shared" si="711"/>
        <v>2.5647054319808115E-4</v>
      </c>
      <c r="BA452" s="13">
        <f t="shared" si="712"/>
        <v>3.5157120446686319E-5</v>
      </c>
      <c r="BB452" s="13">
        <f t="shared" si="713"/>
        <v>3.6145177805512685E-6</v>
      </c>
      <c r="BC452" s="13">
        <f t="shared" si="714"/>
        <v>2.9728802859683977E-7</v>
      </c>
      <c r="BD452" s="13">
        <f t="shared" si="715"/>
        <v>9.0811160550692889E-7</v>
      </c>
      <c r="BE452" s="13">
        <f t="shared" si="716"/>
        <v>1.4438607459295891E-6</v>
      </c>
      <c r="BF452" s="13">
        <f t="shared" si="717"/>
        <v>1.1478401118288774E-6</v>
      </c>
      <c r="BG452" s="13">
        <f t="shared" si="718"/>
        <v>6.0833979363435589E-7</v>
      </c>
      <c r="BH452" s="13">
        <f t="shared" si="719"/>
        <v>2.4180892053604847E-7</v>
      </c>
      <c r="BI452" s="13">
        <f t="shared" si="720"/>
        <v>7.6893281896273116E-8</v>
      </c>
      <c r="BJ452" s="14">
        <f t="shared" si="721"/>
        <v>0.66758506773672976</v>
      </c>
      <c r="BK452" s="14">
        <f t="shared" si="722"/>
        <v>0.24034512627934204</v>
      </c>
      <c r="BL452" s="14">
        <f t="shared" si="723"/>
        <v>9.0460778317949714E-2</v>
      </c>
      <c r="BM452" s="14">
        <f t="shared" si="724"/>
        <v>0.32235926351161776</v>
      </c>
      <c r="BN452" s="14">
        <f t="shared" si="725"/>
        <v>0.67635128736754779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1.6236999999999999</v>
      </c>
      <c r="F453" s="10">
        <f>VLOOKUP(B453,home!$B$2:$E$405,3,FALSE)</f>
        <v>0.92379999999999995</v>
      </c>
      <c r="G453" s="10">
        <f>VLOOKUP(C453,away!$B$2:$E$405,4,FALSE)</f>
        <v>0.87980000000000003</v>
      </c>
      <c r="H453" s="10">
        <f>VLOOKUP(A453,away!$A$2:$E$405,3,FALSE)</f>
        <v>1.1289</v>
      </c>
      <c r="I453" s="10">
        <f>VLOOKUP(C453,away!$B$2:$E$405,3,FALSE)</f>
        <v>0.82250000000000001</v>
      </c>
      <c r="J453" s="10">
        <f>VLOOKUP(B453,home!$B$2:$E$405,4,FALSE)</f>
        <v>0.69599999999999995</v>
      </c>
      <c r="K453" s="12">
        <f t="shared" si="670"/>
        <v>1.3196771779879999</v>
      </c>
      <c r="L453" s="12">
        <f t="shared" si="671"/>
        <v>0.646250094</v>
      </c>
      <c r="M453" s="13">
        <f t="shared" si="672"/>
        <v>0.14002598422493526</v>
      </c>
      <c r="N453" s="13">
        <f t="shared" si="673"/>
        <v>0.1847890957069547</v>
      </c>
      <c r="O453" s="13">
        <f t="shared" si="674"/>
        <v>9.0491805467806913E-2</v>
      </c>
      <c r="P453" s="13">
        <f t="shared" si="675"/>
        <v>0.11941997047079446</v>
      </c>
      <c r="Q453" s="13">
        <f t="shared" si="676"/>
        <v>0.12193097617275422</v>
      </c>
      <c r="R453" s="13">
        <f t="shared" si="677"/>
        <v>2.924016889489996E-2</v>
      </c>
      <c r="S453" s="13">
        <f t="shared" si="678"/>
        <v>2.5461576696251962E-2</v>
      </c>
      <c r="T453" s="13">
        <f t="shared" si="679"/>
        <v>7.8797904813154171E-2</v>
      </c>
      <c r="U453" s="13">
        <f t="shared" si="680"/>
        <v>3.8587583571114067E-2</v>
      </c>
      <c r="V453" s="13">
        <f t="shared" si="681"/>
        <v>2.4127432522507005E-3</v>
      </c>
      <c r="W453" s="13">
        <f t="shared" si="682"/>
        <v>5.3636508848327463E-2</v>
      </c>
      <c r="X453" s="13">
        <f t="shared" si="683"/>
        <v>3.4662598885063449E-2</v>
      </c>
      <c r="Y453" s="13">
        <f t="shared" si="684"/>
        <v>1.1200353893878273E-2</v>
      </c>
      <c r="Z453" s="13">
        <f t="shared" si="685"/>
        <v>6.2988206323016591E-3</v>
      </c>
      <c r="AA453" s="13">
        <f t="shared" si="686"/>
        <v>8.3124098366884423E-3</v>
      </c>
      <c r="AB453" s="13">
        <f t="shared" si="687"/>
        <v>5.4848487777803476E-3</v>
      </c>
      <c r="AC453" s="13">
        <f t="shared" si="688"/>
        <v>1.2860547344669112E-4</v>
      </c>
      <c r="AD453" s="13">
        <f t="shared" si="689"/>
        <v>1.7695719158522288E-2</v>
      </c>
      <c r="AE453" s="13">
        <f t="shared" si="690"/>
        <v>1.1435860169592627E-2</v>
      </c>
      <c r="AF453" s="13">
        <f t="shared" si="691"/>
        <v>3.6952128547850451E-3</v>
      </c>
      <c r="AG453" s="13">
        <f t="shared" si="692"/>
        <v>7.9601055158494806E-4</v>
      </c>
      <c r="AH453" s="13">
        <f t="shared" si="693"/>
        <v>1.0176533564285216E-3</v>
      </c>
      <c r="AI453" s="13">
        <f t="shared" si="694"/>
        <v>1.3429739095816074E-3</v>
      </c>
      <c r="AJ453" s="13">
        <f t="shared" si="695"/>
        <v>8.8614600955408353E-4</v>
      </c>
      <c r="AK453" s="13">
        <f t="shared" si="696"/>
        <v>3.8980888839122019E-4</v>
      </c>
      <c r="AL453" s="13">
        <f t="shared" si="697"/>
        <v>4.3872033969682325E-6</v>
      </c>
      <c r="AM453" s="13">
        <f t="shared" si="698"/>
        <v>4.6705273443173739E-3</v>
      </c>
      <c r="AN453" s="13">
        <f t="shared" si="699"/>
        <v>3.0183287352946726E-3</v>
      </c>
      <c r="AO453" s="13">
        <f t="shared" si="700"/>
        <v>9.7529761445354151E-4</v>
      </c>
      <c r="AP453" s="13">
        <f t="shared" si="701"/>
        <v>2.1009539167285901E-4</v>
      </c>
      <c r="AQ453" s="13">
        <f t="shared" si="702"/>
        <v>3.3943541654387985E-5</v>
      </c>
      <c r="AR453" s="13">
        <f t="shared" si="703"/>
        <v>1.3153171545026958E-4</v>
      </c>
      <c r="AS453" s="13">
        <f t="shared" si="704"/>
        <v>1.7357940306133234E-4</v>
      </c>
      <c r="AT453" s="13">
        <f t="shared" si="705"/>
        <v>1.1453438839441034E-4</v>
      </c>
      <c r="AU453" s="13">
        <f t="shared" si="706"/>
        <v>5.0382806152972332E-5</v>
      </c>
      <c r="AV453" s="13">
        <f t="shared" si="707"/>
        <v>1.6622259860767735E-5</v>
      </c>
      <c r="AW453" s="13">
        <f t="shared" si="708"/>
        <v>1.0393303131385235E-7</v>
      </c>
      <c r="AX453" s="13">
        <f t="shared" si="709"/>
        <v>1.0272647242440887E-3</v>
      </c>
      <c r="AY453" s="13">
        <f t="shared" si="710"/>
        <v>6.6386992460562631E-4</v>
      </c>
      <c r="AZ453" s="13">
        <f t="shared" si="711"/>
        <v>2.1451300059007944E-4</v>
      </c>
      <c r="BA453" s="13">
        <f t="shared" si="712"/>
        <v>4.6209682265186971E-5</v>
      </c>
      <c r="BB453" s="13">
        <f t="shared" si="713"/>
        <v>7.4657528768968024E-6</v>
      </c>
      <c r="BC453" s="13">
        <f t="shared" si="714"/>
        <v>9.6494869969506636E-7</v>
      </c>
      <c r="BD453" s="13">
        <f t="shared" si="715"/>
        <v>1.4167063912286322E-5</v>
      </c>
      <c r="BE453" s="13">
        <f t="shared" si="716"/>
        <v>1.8695950924141641E-5</v>
      </c>
      <c r="BF453" s="13">
        <f t="shared" si="717"/>
        <v>1.2336309877686692E-5</v>
      </c>
      <c r="BG453" s="13">
        <f t="shared" si="718"/>
        <v>5.4266488687236894E-6</v>
      </c>
      <c r="BH453" s="13">
        <f t="shared" si="719"/>
        <v>1.7903561662522619E-6</v>
      </c>
      <c r="BI453" s="13">
        <f t="shared" si="720"/>
        <v>4.7253843461463972E-7</v>
      </c>
      <c r="BJ453" s="14">
        <f t="shared" si="721"/>
        <v>0.52950872171529173</v>
      </c>
      <c r="BK453" s="14">
        <f t="shared" si="722"/>
        <v>0.28811713724568172</v>
      </c>
      <c r="BL453" s="14">
        <f t="shared" si="723"/>
        <v>0.17629293815334857</v>
      </c>
      <c r="BM453" s="14">
        <f t="shared" si="724"/>
        <v>0.31365585081690373</v>
      </c>
      <c r="BN453" s="14">
        <f t="shared" si="725"/>
        <v>0.68589800093814546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1.6236999999999999</v>
      </c>
      <c r="F454" s="10">
        <f>VLOOKUP(B454,home!$B$2:$E$405,3,FALSE)</f>
        <v>0.8468</v>
      </c>
      <c r="G454" s="10">
        <f>VLOOKUP(C454,away!$B$2:$E$405,4,FALSE)</f>
        <v>0.86219999999999997</v>
      </c>
      <c r="H454" s="10">
        <f>VLOOKUP(A454,away!$A$2:$E$405,3,FALSE)</f>
        <v>1.1289</v>
      </c>
      <c r="I454" s="10">
        <f>VLOOKUP(C454,away!$B$2:$E$405,3,FALSE)</f>
        <v>0.53149999999999997</v>
      </c>
      <c r="J454" s="10">
        <f>VLOOKUP(B454,home!$B$2:$E$405,4,FALSE)</f>
        <v>0.99650000000000005</v>
      </c>
      <c r="K454" s="12">
        <f t="shared" si="670"/>
        <v>1.1854811657519999</v>
      </c>
      <c r="L454" s="12">
        <f t="shared" si="671"/>
        <v>0.59791031377500004</v>
      </c>
      <c r="M454" s="13">
        <f t="shared" si="672"/>
        <v>0.16806718319841549</v>
      </c>
      <c r="N454" s="13">
        <f t="shared" si="673"/>
        <v>0.19924048026271252</v>
      </c>
      <c r="O454" s="13">
        <f t="shared" si="674"/>
        <v>0.10048910224144501</v>
      </c>
      <c r="P454" s="13">
        <f t="shared" si="675"/>
        <v>0.11912793807056012</v>
      </c>
      <c r="Q454" s="13">
        <f t="shared" si="676"/>
        <v>0.11809791840341442</v>
      </c>
      <c r="R454" s="13">
        <f t="shared" si="677"/>
        <v>3.0041735326075219E-2</v>
      </c>
      <c r="S454" s="13">
        <f t="shared" si="678"/>
        <v>2.1109810610958419E-2</v>
      </c>
      <c r="T454" s="13">
        <f t="shared" si="679"/>
        <v>7.0611963448759862E-2</v>
      </c>
      <c r="U454" s="13">
        <f t="shared" si="680"/>
        <v>3.5613911415568682E-2</v>
      </c>
      <c r="V454" s="13">
        <f t="shared" si="681"/>
        <v>1.6625416384659839E-3</v>
      </c>
      <c r="W454" s="13">
        <f t="shared" si="682"/>
        <v>4.6667619327254752E-2</v>
      </c>
      <c r="X454" s="13">
        <f t="shared" si="683"/>
        <v>2.790305091509114E-2</v>
      </c>
      <c r="Y454" s="13">
        <f t="shared" si="684"/>
        <v>8.341760963960972E-3</v>
      </c>
      <c r="Z454" s="13">
        <f t="shared" si="685"/>
        <v>5.987421131719713E-3</v>
      </c>
      <c r="AA454" s="13">
        <f t="shared" si="686"/>
        <v>7.097974983079243E-3</v>
      </c>
      <c r="AB454" s="13">
        <f t="shared" si="687"/>
        <v>4.207257828709658E-3</v>
      </c>
      <c r="AC454" s="13">
        <f t="shared" si="688"/>
        <v>7.3651780785590984E-5</v>
      </c>
      <c r="AD454" s="13">
        <f t="shared" si="689"/>
        <v>1.3830895940736134E-2</v>
      </c>
      <c r="AE454" s="13">
        <f t="shared" si="690"/>
        <v>8.2696353317149151E-3</v>
      </c>
      <c r="AF454" s="13">
        <f t="shared" si="691"/>
        <v>2.4722501279952455E-3</v>
      </c>
      <c r="AG454" s="13">
        <f t="shared" si="692"/>
        <v>4.9272794991997372E-4</v>
      </c>
      <c r="AH454" s="13">
        <f t="shared" si="693"/>
        <v>8.9498521189239962E-4</v>
      </c>
      <c r="AI454" s="13">
        <f t="shared" si="694"/>
        <v>1.0609881123250025E-3</v>
      </c>
      <c r="AJ454" s="13">
        <f t="shared" si="695"/>
        <v>6.2889071212402902E-4</v>
      </c>
      <c r="AK454" s="13">
        <f t="shared" si="696"/>
        <v>2.4851269817979972E-4</v>
      </c>
      <c r="AL454" s="13">
        <f t="shared" si="697"/>
        <v>2.0882089205610199E-6</v>
      </c>
      <c r="AM454" s="13">
        <f t="shared" si="698"/>
        <v>3.2792533286436958E-3</v>
      </c>
      <c r="AN454" s="13">
        <f t="shared" si="699"/>
        <v>1.9606993866770651E-3</v>
      </c>
      <c r="AO454" s="13">
        <f t="shared" si="700"/>
        <v>5.8616119275326699E-4</v>
      </c>
      <c r="AP454" s="13">
        <f t="shared" si="701"/>
        <v>1.1682394089394472E-4</v>
      </c>
      <c r="AQ454" s="13">
        <f t="shared" si="702"/>
        <v>1.7462559789082631E-5</v>
      </c>
      <c r="AR454" s="13">
        <f t="shared" si="703"/>
        <v>1.0702417777331397E-4</v>
      </c>
      <c r="AS454" s="13">
        <f t="shared" si="704"/>
        <v>1.2687514703035749E-4</v>
      </c>
      <c r="AT454" s="13">
        <f t="shared" si="705"/>
        <v>7.520404860325233E-5</v>
      </c>
      <c r="AU454" s="13">
        <f t="shared" si="706"/>
        <v>2.9717661069151202E-5</v>
      </c>
      <c r="AV454" s="13">
        <f t="shared" si="707"/>
        <v>8.8074318719200487E-6</v>
      </c>
      <c r="AW454" s="13">
        <f t="shared" si="708"/>
        <v>4.1115175595731858E-8</v>
      </c>
      <c r="AX454" s="13">
        <f t="shared" si="709"/>
        <v>6.4791550980610813E-4</v>
      </c>
      <c r="AY454" s="13">
        <f t="shared" si="710"/>
        <v>3.8739536576785916E-4</v>
      </c>
      <c r="AZ454" s="13">
        <f t="shared" si="711"/>
        <v>1.1581384235062078E-4</v>
      </c>
      <c r="BA454" s="13">
        <f t="shared" si="712"/>
        <v>2.3082096939782689E-5</v>
      </c>
      <c r="BB454" s="13">
        <f t="shared" si="713"/>
        <v>3.4502559559626079E-6</v>
      </c>
      <c r="BC454" s="13">
        <f t="shared" si="714"/>
        <v>4.1258872424673333E-7</v>
      </c>
      <c r="BD454" s="13">
        <f t="shared" si="715"/>
        <v>1.0665143285658917E-5</v>
      </c>
      <c r="BE454" s="13">
        <f t="shared" si="716"/>
        <v>1.2643326495195045E-5</v>
      </c>
      <c r="BF454" s="13">
        <f t="shared" si="717"/>
        <v>7.4942127162534875E-6</v>
      </c>
      <c r="BG454" s="13">
        <f t="shared" si="718"/>
        <v>2.9614160090858812E-6</v>
      </c>
      <c r="BH454" s="13">
        <f t="shared" si="719"/>
        <v>8.7767572568194158E-7</v>
      </c>
      <c r="BI454" s="13">
        <f t="shared" si="720"/>
        <v>2.0809360848673215E-7</v>
      </c>
      <c r="BJ454" s="14">
        <f t="shared" si="721"/>
        <v>0.50306677273986156</v>
      </c>
      <c r="BK454" s="14">
        <f t="shared" si="722"/>
        <v>0.31043060887387403</v>
      </c>
      <c r="BL454" s="14">
        <f t="shared" si="723"/>
        <v>0.18066583686358739</v>
      </c>
      <c r="BM454" s="14">
        <f t="shared" si="724"/>
        <v>0.26469892785582766</v>
      </c>
      <c r="BN454" s="14">
        <f t="shared" si="725"/>
        <v>0.73506435750262278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1.2513000000000001</v>
      </c>
      <c r="F455" s="10">
        <f>VLOOKUP(B455,home!$B$2:$E$405,3,FALSE)</f>
        <v>0.57079999999999997</v>
      </c>
      <c r="G455" s="10">
        <f>VLOOKUP(C455,away!$B$2:$E$405,4,FALSE)</f>
        <v>1.0275000000000001</v>
      </c>
      <c r="H455" s="10">
        <f>VLOOKUP(A455,away!$A$2:$E$405,3,FALSE)</f>
        <v>0.94869999999999999</v>
      </c>
      <c r="I455" s="10">
        <f>VLOOKUP(C455,away!$B$2:$E$405,3,FALSE)</f>
        <v>0.75290000000000001</v>
      </c>
      <c r="J455" s="10">
        <f>VLOOKUP(B455,home!$B$2:$E$405,4,FALSE)</f>
        <v>0.45169999999999999</v>
      </c>
      <c r="K455" s="12">
        <f t="shared" si="670"/>
        <v>0.73388369610000004</v>
      </c>
      <c r="L455" s="12">
        <f t="shared" si="671"/>
        <v>0.32263857309099997</v>
      </c>
      <c r="M455" s="13">
        <f t="shared" si="672"/>
        <v>0.3476627879306996</v>
      </c>
      <c r="N455" s="13">
        <f t="shared" si="673"/>
        <v>0.25514405180301231</v>
      </c>
      <c r="O455" s="13">
        <f t="shared" si="674"/>
        <v>0.11216942581479984</v>
      </c>
      <c r="P455" s="13">
        <f t="shared" si="675"/>
        <v>8.2319312806380052E-2</v>
      </c>
      <c r="Q455" s="13">
        <f t="shared" si="676"/>
        <v>9.3623029887562256E-2</v>
      </c>
      <c r="R455" s="13">
        <f t="shared" si="677"/>
        <v>1.8095091744661895E-2</v>
      </c>
      <c r="S455" s="13">
        <f t="shared" si="678"/>
        <v>4.8728750215463208E-3</v>
      </c>
      <c r="T455" s="13">
        <f t="shared" si="679"/>
        <v>3.0206400771379129E-2</v>
      </c>
      <c r="U455" s="13">
        <f t="shared" si="680"/>
        <v>1.3279692810841069E-2</v>
      </c>
      <c r="V455" s="13">
        <f t="shared" si="681"/>
        <v>1.2819948815364612E-4</v>
      </c>
      <c r="W455" s="13">
        <f t="shared" si="682"/>
        <v>2.2902805071321659E-2</v>
      </c>
      <c r="X455" s="13">
        <f t="shared" si="683"/>
        <v>7.3893283479925373E-3</v>
      </c>
      <c r="Y455" s="13">
        <f t="shared" si="684"/>
        <v>1.192041177148594E-3</v>
      </c>
      <c r="Z455" s="13">
        <f t="shared" si="685"/>
        <v>1.946058193482816E-3</v>
      </c>
      <c r="AA455" s="13">
        <f t="shared" si="686"/>
        <v>1.4281803798588579E-3</v>
      </c>
      <c r="AB455" s="13">
        <f t="shared" si="687"/>
        <v>5.2405914793416026E-4</v>
      </c>
      <c r="AC455" s="13">
        <f t="shared" si="688"/>
        <v>1.8971856733919091E-6</v>
      </c>
      <c r="AD455" s="13">
        <f t="shared" si="689"/>
        <v>4.2019988091998401E-3</v>
      </c>
      <c r="AE455" s="13">
        <f t="shared" si="690"/>
        <v>1.3557268999303174E-3</v>
      </c>
      <c r="AF455" s="13">
        <f t="shared" si="691"/>
        <v>2.1870489624730121E-4</v>
      </c>
      <c r="AG455" s="13">
        <f t="shared" si="692"/>
        <v>2.3520878551081489E-5</v>
      </c>
      <c r="AH455" s="13">
        <f t="shared" si="693"/>
        <v>1.5696835967433616E-4</v>
      </c>
      <c r="AI455" s="13">
        <f t="shared" si="694"/>
        <v>1.1519651996855602E-4</v>
      </c>
      <c r="AJ455" s="13">
        <f t="shared" si="695"/>
        <v>4.2270423926190674E-5</v>
      </c>
      <c r="AK455" s="13">
        <f t="shared" si="696"/>
        <v>1.0340524982222231E-5</v>
      </c>
      <c r="AL455" s="13">
        <f t="shared" si="697"/>
        <v>1.7968563369038193E-8</v>
      </c>
      <c r="AM455" s="13">
        <f t="shared" si="698"/>
        <v>6.1675568342067571E-4</v>
      </c>
      <c r="AN455" s="13">
        <f t="shared" si="699"/>
        <v>1.9898917364461131E-4</v>
      </c>
      <c r="AO455" s="13">
        <f t="shared" si="700"/>
        <v>3.2100791522627302E-5</v>
      </c>
      <c r="AP455" s="13">
        <f t="shared" si="701"/>
        <v>3.4523178573173805E-6</v>
      </c>
      <c r="AQ455" s="13">
        <f t="shared" si="702"/>
        <v>2.7846272683536444E-7</v>
      </c>
      <c r="AR455" s="13">
        <f t="shared" si="703"/>
        <v>1.0128809517152546E-5</v>
      </c>
      <c r="AS455" s="13">
        <f t="shared" si="704"/>
        <v>7.4333681655407665E-6</v>
      </c>
      <c r="AT455" s="13">
        <f t="shared" si="705"/>
        <v>2.7276138518995671E-6</v>
      </c>
      <c r="AU455" s="13">
        <f t="shared" si="706"/>
        <v>6.6725044505520428E-7</v>
      </c>
      <c r="AV455" s="13">
        <f t="shared" si="707"/>
        <v>1.2242105571037079E-7</v>
      </c>
      <c r="AW455" s="13">
        <f t="shared" si="708"/>
        <v>1.1818282926308531E-10</v>
      </c>
      <c r="AX455" s="13">
        <f t="shared" si="709"/>
        <v>7.5437823423241135E-5</v>
      </c>
      <c r="AY455" s="13">
        <f t="shared" si="710"/>
        <v>2.4339151706365334E-5</v>
      </c>
      <c r="AZ455" s="13">
        <f t="shared" si="711"/>
        <v>3.9263745883935442E-6</v>
      </c>
      <c r="BA455" s="13">
        <f t="shared" si="712"/>
        <v>4.2226663154001849E-7</v>
      </c>
      <c r="BB455" s="13">
        <f t="shared" si="713"/>
        <v>3.4059875866003638E-8</v>
      </c>
      <c r="BC455" s="13">
        <f t="shared" si="714"/>
        <v>2.1978059498128022E-9</v>
      </c>
      <c r="BD455" s="13">
        <f t="shared" si="715"/>
        <v>5.446574416207726E-7</v>
      </c>
      <c r="BE455" s="13">
        <f t="shared" si="716"/>
        <v>3.9971521636502254E-7</v>
      </c>
      <c r="BF455" s="13">
        <f t="shared" si="717"/>
        <v>1.4667224018668696E-7</v>
      </c>
      <c r="BG455" s="13">
        <f t="shared" si="718"/>
        <v>3.5880121914490939E-8</v>
      </c>
      <c r="BH455" s="13">
        <f t="shared" si="719"/>
        <v>6.5829591217813028E-9</v>
      </c>
      <c r="BI455" s="13">
        <f t="shared" si="720"/>
        <v>9.6622527431361486E-10</v>
      </c>
      <c r="BJ455" s="14">
        <f t="shared" si="721"/>
        <v>0.41721334684554845</v>
      </c>
      <c r="BK455" s="14">
        <f t="shared" si="722"/>
        <v>0.4350094295527227</v>
      </c>
      <c r="BL455" s="14">
        <f t="shared" si="723"/>
        <v>0.14584343966388691</v>
      </c>
      <c r="BM455" s="14">
        <f t="shared" si="724"/>
        <v>9.0974235235001463E-2</v>
      </c>
      <c r="BN455" s="14">
        <f t="shared" si="725"/>
        <v>0.9090136999871159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1.2513000000000001</v>
      </c>
      <c r="F456" s="10">
        <f>VLOOKUP(B456,home!$B$2:$E$405,3,FALSE)</f>
        <v>1.5983000000000001</v>
      </c>
      <c r="G456" s="10">
        <f>VLOOKUP(C456,away!$B$2:$E$405,4,FALSE)</f>
        <v>1.0989</v>
      </c>
      <c r="H456" s="10">
        <f>VLOOKUP(A456,away!$A$2:$E$405,3,FALSE)</f>
        <v>0.94869999999999999</v>
      </c>
      <c r="I456" s="10">
        <f>VLOOKUP(C456,away!$B$2:$E$405,3,FALSE)</f>
        <v>0.52700000000000002</v>
      </c>
      <c r="J456" s="10">
        <f>VLOOKUP(B456,home!$B$2:$E$405,4,FALSE)</f>
        <v>0.30120000000000002</v>
      </c>
      <c r="K456" s="12">
        <f t="shared" si="670"/>
        <v>2.1977481209310001</v>
      </c>
      <c r="L456" s="12">
        <f t="shared" si="671"/>
        <v>0.15058942788000002</v>
      </c>
      <c r="M456" s="13">
        <f t="shared" si="672"/>
        <v>9.5527840653702317E-2</v>
      </c>
      <c r="N456" s="13">
        <f t="shared" si="673"/>
        <v>0.20994613229327025</v>
      </c>
      <c r="O456" s="13">
        <f t="shared" si="674"/>
        <v>1.438548287065284E-2</v>
      </c>
      <c r="P456" s="13">
        <f t="shared" si="675"/>
        <v>3.1615667947662365E-2</v>
      </c>
      <c r="Q456" s="13">
        <f t="shared" si="676"/>
        <v>0.23070435887213298</v>
      </c>
      <c r="R456" s="13">
        <f t="shared" si="677"/>
        <v>1.0831508176345755E-3</v>
      </c>
      <c r="S456" s="13">
        <f t="shared" si="678"/>
        <v>2.6158616507419882E-3</v>
      </c>
      <c r="T456" s="13">
        <f t="shared" si="679"/>
        <v>3.4741637411976715E-2</v>
      </c>
      <c r="U456" s="13">
        <f t="shared" si="680"/>
        <v>2.3804926741412646E-3</v>
      </c>
      <c r="V456" s="13">
        <f t="shared" si="681"/>
        <v>9.6193264219504368E-5</v>
      </c>
      <c r="W456" s="13">
        <f t="shared" si="682"/>
        <v>0.16901002373394047</v>
      </c>
      <c r="X456" s="13">
        <f t="shared" si="683"/>
        <v>2.5451122780079324E-2</v>
      </c>
      <c r="Y456" s="13">
        <f t="shared" si="684"/>
        <v>1.9163350091778901E-3</v>
      </c>
      <c r="Z456" s="13">
        <f t="shared" si="685"/>
        <v>5.4370353978448335E-5</v>
      </c>
      <c r="AA456" s="13">
        <f t="shared" si="686"/>
        <v>1.1949234329048815E-4</v>
      </c>
      <c r="AB456" s="13">
        <f t="shared" si="687"/>
        <v>1.3130703646615618E-4</v>
      </c>
      <c r="AC456" s="13">
        <f t="shared" si="688"/>
        <v>1.9897434347112857E-6</v>
      </c>
      <c r="AD456" s="13">
        <f t="shared" si="689"/>
        <v>9.2860365519942853E-2</v>
      </c>
      <c r="AE456" s="13">
        <f t="shared" si="690"/>
        <v>1.3983789316375877E-2</v>
      </c>
      <c r="AF456" s="13">
        <f t="shared" si="691"/>
        <v>1.0529054163737495E-3</v>
      </c>
      <c r="AG456" s="13">
        <f t="shared" si="692"/>
        <v>5.2852141421158734E-5</v>
      </c>
      <c r="AH456" s="13">
        <f t="shared" si="693"/>
        <v>2.0469001248119038E-6</v>
      </c>
      <c r="AI456" s="13">
        <f t="shared" si="694"/>
        <v>4.4985709030387912E-6</v>
      </c>
      <c r="AJ456" s="13">
        <f t="shared" si="695"/>
        <v>4.9433628745141877E-6</v>
      </c>
      <c r="AK456" s="13">
        <f t="shared" si="696"/>
        <v>3.6214221561812088E-6</v>
      </c>
      <c r="AL456" s="13">
        <f t="shared" si="697"/>
        <v>2.6340831029947588E-8</v>
      </c>
      <c r="AM456" s="13">
        <f t="shared" si="698"/>
        <v>4.0816738766084069E-2</v>
      </c>
      <c r="AN456" s="13">
        <f t="shared" si="699"/>
        <v>6.1465693387120187E-3</v>
      </c>
      <c r="AO456" s="13">
        <f t="shared" si="700"/>
        <v>4.6280418007069635E-4</v>
      </c>
      <c r="AP456" s="13">
        <f t="shared" si="701"/>
        <v>2.3231138899106228E-5</v>
      </c>
      <c r="AQ456" s="13">
        <f t="shared" si="702"/>
        <v>8.7459097895430485E-7</v>
      </c>
      <c r="AR456" s="13">
        <f t="shared" si="703"/>
        <v>6.1648303744585051E-8</v>
      </c>
      <c r="AS456" s="13">
        <f t="shared" si="704"/>
        <v>1.3548744371324536E-7</v>
      </c>
      <c r="AT456" s="13">
        <f t="shared" si="705"/>
        <v>1.4888363741526482E-7</v>
      </c>
      <c r="AU456" s="13">
        <f t="shared" si="706"/>
        <v>1.090695781222569E-7</v>
      </c>
      <c r="AV456" s="13">
        <f t="shared" si="707"/>
        <v>5.9926865092231755E-8</v>
      </c>
      <c r="AW456" s="13">
        <f t="shared" si="708"/>
        <v>2.4215830740765198E-10</v>
      </c>
      <c r="AX456" s="13">
        <f t="shared" si="709"/>
        <v>1.4950818487615461E-2</v>
      </c>
      <c r="AY456" s="13">
        <f t="shared" si="710"/>
        <v>2.2514352023877398E-3</v>
      </c>
      <c r="AZ456" s="13">
        <f t="shared" si="711"/>
        <v>1.6952116951823084E-4</v>
      </c>
      <c r="BA456" s="13">
        <f t="shared" si="712"/>
        <v>8.5093653104329634E-6</v>
      </c>
      <c r="BB456" s="13">
        <f t="shared" si="713"/>
        <v>3.2035511343000453E-7</v>
      </c>
      <c r="BC456" s="13">
        <f t="shared" si="714"/>
        <v>9.6484186499713813E-9</v>
      </c>
      <c r="BD456" s="13">
        <f t="shared" si="715"/>
        <v>1.5472637984449204E-9</v>
      </c>
      <c r="BE456" s="13">
        <f t="shared" si="716"/>
        <v>3.4004961056168856E-9</v>
      </c>
      <c r="BF456" s="13">
        <f t="shared" si="717"/>
        <v>3.7367169631763475E-9</v>
      </c>
      <c r="BG456" s="13">
        <f t="shared" si="718"/>
        <v>2.737454228090604E-9</v>
      </c>
      <c r="BH456" s="13">
        <f t="shared" si="719"/>
        <v>1.5040587214801865E-9</v>
      </c>
      <c r="BI456" s="13">
        <f t="shared" si="720"/>
        <v>6.6110844578059288E-10</v>
      </c>
      <c r="BJ456" s="14">
        <f t="shared" si="721"/>
        <v>0.84455035473779982</v>
      </c>
      <c r="BK456" s="14">
        <f t="shared" si="722"/>
        <v>0.13210901480297965</v>
      </c>
      <c r="BL456" s="14">
        <f t="shared" si="723"/>
        <v>1.8115564601170225E-2</v>
      </c>
      <c r="BM456" s="14">
        <f t="shared" si="724"/>
        <v>0.40931523608064369</v>
      </c>
      <c r="BN456" s="14">
        <f t="shared" si="725"/>
        <v>0.58326263345505525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1.1861999999999999</v>
      </c>
      <c r="F457" s="10">
        <f>VLOOKUP(B457,home!$B$2:$E$405,3,FALSE)</f>
        <v>1.3348</v>
      </c>
      <c r="G457" s="10">
        <f>VLOOKUP(C457,away!$B$2:$E$405,4,FALSE)</f>
        <v>1.0729</v>
      </c>
      <c r="H457" s="10">
        <f>VLOOKUP(A457,away!$A$2:$E$405,3,FALSE)</f>
        <v>1.0607</v>
      </c>
      <c r="I457" s="10">
        <f>VLOOKUP(C457,away!$B$2:$E$405,3,FALSE)</f>
        <v>1.0285</v>
      </c>
      <c r="J457" s="10">
        <f>VLOOKUP(B457,home!$B$2:$E$405,4,FALSE)</f>
        <v>1.0213000000000001</v>
      </c>
      <c r="K457" s="12">
        <f t="shared" si="670"/>
        <v>1.6987652285039998</v>
      </c>
      <c r="L457" s="12">
        <f t="shared" si="671"/>
        <v>1.1141667579350001</v>
      </c>
      <c r="M457" s="13">
        <f t="shared" si="672"/>
        <v>6.0028730695841095E-2</v>
      </c>
      <c r="N457" s="13">
        <f t="shared" si="673"/>
        <v>0.10197472041732555</v>
      </c>
      <c r="O457" s="13">
        <f t="shared" si="674"/>
        <v>6.6882016262338501E-2</v>
      </c>
      <c r="P457" s="13">
        <f t="shared" si="675"/>
        <v>0.11361684363869969</v>
      </c>
      <c r="Q457" s="13">
        <f t="shared" si="676"/>
        <v>8.6615554615684806E-2</v>
      </c>
      <c r="R457" s="13">
        <f t="shared" si="677"/>
        <v>3.7258859611582824E-2</v>
      </c>
      <c r="S457" s="13">
        <f t="shared" si="678"/>
        <v>5.3760870039998555E-2</v>
      </c>
      <c r="T457" s="13">
        <f t="shared" si="679"/>
        <v>9.6504171672899472E-2</v>
      </c>
      <c r="U457" s="13">
        <f t="shared" si="680"/>
        <v>6.3294055161868951E-2</v>
      </c>
      <c r="V457" s="13">
        <f t="shared" si="681"/>
        <v>1.1305957246380413E-2</v>
      </c>
      <c r="W457" s="13">
        <f t="shared" si="682"/>
        <v>4.9046497476238134E-2</v>
      </c>
      <c r="X457" s="13">
        <f t="shared" si="683"/>
        <v>5.4645977081167411E-2</v>
      </c>
      <c r="Y457" s="13">
        <f t="shared" si="684"/>
        <v>3.0442365559357313E-2</v>
      </c>
      <c r="Z457" s="13">
        <f t="shared" si="685"/>
        <v>1.3837527605930851E-2</v>
      </c>
      <c r="AA457" s="13">
        <f t="shared" si="686"/>
        <v>2.3506710745419525E-2</v>
      </c>
      <c r="AB457" s="13">
        <f t="shared" si="687"/>
        <v>1.9966191425410021E-2</v>
      </c>
      <c r="AC457" s="13">
        <f t="shared" si="688"/>
        <v>1.33742955431259E-3</v>
      </c>
      <c r="AD457" s="13">
        <f t="shared" si="689"/>
        <v>2.0829621123135644E-2</v>
      </c>
      <c r="AE457" s="13">
        <f t="shared" si="690"/>
        <v>2.3207671435778437E-2</v>
      </c>
      <c r="AF457" s="13">
        <f t="shared" si="691"/>
        <v>1.2928608021410987E-2</v>
      </c>
      <c r="AG457" s="13">
        <f t="shared" si="692"/>
        <v>4.8015417612759714E-3</v>
      </c>
      <c r="AH457" s="13">
        <f t="shared" si="693"/>
        <v>3.85432831763401E-3</v>
      </c>
      <c r="AI457" s="13">
        <f t="shared" si="694"/>
        <v>6.5475989252349763E-3</v>
      </c>
      <c r="AJ457" s="13">
        <f t="shared" si="695"/>
        <v>5.5614166921896706E-3</v>
      </c>
      <c r="AK457" s="13">
        <f t="shared" si="696"/>
        <v>3.1491804326378471E-3</v>
      </c>
      <c r="AL457" s="13">
        <f t="shared" si="697"/>
        <v>1.0125453114779049E-4</v>
      </c>
      <c r="AM457" s="13">
        <f t="shared" si="698"/>
        <v>7.0769272173790455E-3</v>
      </c>
      <c r="AN457" s="13">
        <f t="shared" si="699"/>
        <v>7.8848770539291738E-3</v>
      </c>
      <c r="AO457" s="13">
        <f t="shared" si="700"/>
        <v>4.3925339519461717E-3</v>
      </c>
      <c r="AP457" s="13">
        <f t="shared" si="701"/>
        <v>1.631338437453093E-3</v>
      </c>
      <c r="AQ457" s="13">
        <f t="shared" si="702"/>
        <v>4.5439576448796546E-4</v>
      </c>
      <c r="AR457" s="13">
        <f t="shared" si="703"/>
        <v>8.588728971350699E-4</v>
      </c>
      <c r="AS457" s="13">
        <f t="shared" si="704"/>
        <v>1.4590234133575494E-3</v>
      </c>
      <c r="AT457" s="13">
        <f t="shared" si="705"/>
        <v>1.239269121092512E-3</v>
      </c>
      <c r="AU457" s="13">
        <f t="shared" si="706"/>
        <v>7.0174243055689037E-4</v>
      </c>
      <c r="AV457" s="13">
        <f t="shared" si="707"/>
        <v>2.980239100989822E-4</v>
      </c>
      <c r="AW457" s="13">
        <f t="shared" si="708"/>
        <v>5.3234787648873911E-6</v>
      </c>
      <c r="AX457" s="13">
        <f t="shared" si="709"/>
        <v>2.0036729802561815E-3</v>
      </c>
      <c r="AY457" s="13">
        <f t="shared" si="710"/>
        <v>2.2324258283739893E-3</v>
      </c>
      <c r="AZ457" s="13">
        <f t="shared" si="711"/>
        <v>1.2436473237649025E-3</v>
      </c>
      <c r="BA457" s="13">
        <f t="shared" si="712"/>
        <v>4.6187683557789356E-4</v>
      </c>
      <c r="BB457" s="13">
        <f t="shared" si="713"/>
        <v>1.2865195411527471E-4</v>
      </c>
      <c r="BC457" s="13">
        <f t="shared" si="714"/>
        <v>2.8667946123723612E-5</v>
      </c>
      <c r="BD457" s="13">
        <f t="shared" si="715"/>
        <v>1.5948793854653675E-4</v>
      </c>
      <c r="BE457" s="13">
        <f t="shared" si="716"/>
        <v>2.7093256436863937E-4</v>
      </c>
      <c r="BF457" s="13">
        <f t="shared" si="717"/>
        <v>2.3012540980943321E-4</v>
      </c>
      <c r="BG457" s="13">
        <f t="shared" si="718"/>
        <v>1.3030968145983274E-4</v>
      </c>
      <c r="BH457" s="13">
        <f t="shared" si="719"/>
        <v>5.5341388950349078E-5</v>
      </c>
      <c r="BI457" s="13">
        <f t="shared" si="720"/>
        <v>1.880240544919368E-5</v>
      </c>
      <c r="BJ457" s="14">
        <f t="shared" si="721"/>
        <v>0.50853574445768113</v>
      </c>
      <c r="BK457" s="14">
        <f t="shared" si="722"/>
        <v>0.24238351153475413</v>
      </c>
      <c r="BL457" s="14">
        <f t="shared" si="723"/>
        <v>0.23544228873514134</v>
      </c>
      <c r="BM457" s="14">
        <f t="shared" si="724"/>
        <v>0.53159524474242592</v>
      </c>
      <c r="BN457" s="14">
        <f t="shared" si="725"/>
        <v>0.4663767252414725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1.4847999999999999</v>
      </c>
      <c r="F458" s="10">
        <f>VLOOKUP(B458,home!$B$2:$E$405,3,FALSE)</f>
        <v>0.56120000000000003</v>
      </c>
      <c r="G458" s="10">
        <f>VLOOKUP(C458,away!$B$2:$E$405,4,FALSE)</f>
        <v>0.78569999999999995</v>
      </c>
      <c r="H458" s="10">
        <f>VLOOKUP(A458,away!$A$2:$E$405,3,FALSE)</f>
        <v>1.1818</v>
      </c>
      <c r="I458" s="10">
        <f>VLOOKUP(C458,away!$B$2:$E$405,3,FALSE)</f>
        <v>1.1282000000000001</v>
      </c>
      <c r="J458" s="10">
        <f>VLOOKUP(B458,home!$B$2:$E$405,4,FALSE)</f>
        <v>1.9743999999999999</v>
      </c>
      <c r="K458" s="12">
        <f t="shared" si="670"/>
        <v>0.65470005043199997</v>
      </c>
      <c r="L458" s="12">
        <f t="shared" si="671"/>
        <v>2.6324808669440003</v>
      </c>
      <c r="M458" s="13">
        <f t="shared" si="672"/>
        <v>3.7359019247324987E-2</v>
      </c>
      <c r="N458" s="13">
        <f t="shared" si="673"/>
        <v>2.4458951785313727E-2</v>
      </c>
      <c r="O458" s="13">
        <f t="shared" si="674"/>
        <v>9.8346903376375666E-2</v>
      </c>
      <c r="P458" s="13">
        <f t="shared" si="675"/>
        <v>6.4387722600344172E-2</v>
      </c>
      <c r="Q458" s="13">
        <f t="shared" si="676"/>
        <v>8.006638483679376E-3</v>
      </c>
      <c r="R458" s="13">
        <f t="shared" si="677"/>
        <v>0.12944817073074966</v>
      </c>
      <c r="S458" s="13">
        <f t="shared" si="678"/>
        <v>2.7742824257596933E-2</v>
      </c>
      <c r="T458" s="13">
        <f t="shared" si="679"/>
        <v>2.1077322616823473E-2</v>
      </c>
      <c r="U458" s="13">
        <f t="shared" si="680"/>
        <v>8.4749723905751945E-2</v>
      </c>
      <c r="V458" s="13">
        <f t="shared" si="681"/>
        <v>5.3127057057495933E-3</v>
      </c>
      <c r="W458" s="13">
        <f t="shared" si="682"/>
        <v>1.7473155396852263E-3</v>
      </c>
      <c r="X458" s="13">
        <f t="shared" si="683"/>
        <v>4.5997747267352875E-3</v>
      </c>
      <c r="Y458" s="13">
        <f t="shared" si="684"/>
        <v>6.0544094801916089E-3</v>
      </c>
      <c r="Z458" s="13">
        <f t="shared" si="685"/>
        <v>0.11358994423653293</v>
      </c>
      <c r="AA458" s="13">
        <f t="shared" si="686"/>
        <v>7.4367342220226174E-2</v>
      </c>
      <c r="AB458" s="13">
        <f t="shared" si="687"/>
        <v>2.4344151351037936E-2</v>
      </c>
      <c r="AC458" s="13">
        <f t="shared" si="688"/>
        <v>5.7227315540337017E-4</v>
      </c>
      <c r="AD458" s="13">
        <f t="shared" si="689"/>
        <v>2.8599189298813372E-4</v>
      </c>
      <c r="AE458" s="13">
        <f t="shared" si="690"/>
        <v>7.5286818639235789E-4</v>
      </c>
      <c r="AF458" s="13">
        <f t="shared" si="691"/>
        <v>9.9095554800435626E-4</v>
      </c>
      <c r="AG458" s="13">
        <f t="shared" si="692"/>
        <v>8.6955717337115811E-4</v>
      </c>
      <c r="AH458" s="13">
        <f t="shared" si="693"/>
        <v>7.4755838719977222E-2</v>
      </c>
      <c r="AI458" s="13">
        <f t="shared" si="694"/>
        <v>4.8942651380055539E-2</v>
      </c>
      <c r="AJ458" s="13">
        <f t="shared" si="695"/>
        <v>1.6021378163399075E-2</v>
      </c>
      <c r="AK458" s="13">
        <f t="shared" si="696"/>
        <v>3.4963990305225063E-3</v>
      </c>
      <c r="AL458" s="13">
        <f t="shared" si="697"/>
        <v>3.9452176126785487E-5</v>
      </c>
      <c r="AM458" s="13">
        <f t="shared" si="698"/>
        <v>3.7447781352494867E-5</v>
      </c>
      <c r="AN458" s="13">
        <f t="shared" si="699"/>
        <v>9.8580567919945048E-5</v>
      </c>
      <c r="AO458" s="13">
        <f t="shared" si="700"/>
        <v>1.2975572945086446E-4</v>
      </c>
      <c r="AP458" s="13">
        <f t="shared" si="701"/>
        <v>1.1385982505192094E-4</v>
      </c>
      <c r="AQ458" s="13">
        <f t="shared" si="702"/>
        <v>7.4933452740693252E-5</v>
      </c>
      <c r="AR458" s="13">
        <f t="shared" si="703"/>
        <v>3.9358663024538297E-2</v>
      </c>
      <c r="AS458" s="13">
        <f t="shared" si="704"/>
        <v>2.5768118667101315E-2</v>
      </c>
      <c r="AT458" s="13">
        <f t="shared" si="705"/>
        <v>8.4351942954444935E-3</v>
      </c>
      <c r="AU458" s="13">
        <f t="shared" si="706"/>
        <v>1.8408407102104096E-3</v>
      </c>
      <c r="AV458" s="13">
        <f t="shared" si="707"/>
        <v>3.0129962645300844E-4</v>
      </c>
      <c r="AW458" s="13">
        <f t="shared" si="708"/>
        <v>1.8887568841843515E-6</v>
      </c>
      <c r="AX458" s="13">
        <f t="shared" si="709"/>
        <v>4.0861773900074813E-6</v>
      </c>
      <c r="AY458" s="13">
        <f t="shared" si="710"/>
        <v>1.0756783798133864E-5</v>
      </c>
      <c r="AZ458" s="13">
        <f t="shared" si="711"/>
        <v>1.4158513769220312E-5</v>
      </c>
      <c r="BA458" s="13">
        <f t="shared" si="712"/>
        <v>1.2424005533945216E-5</v>
      </c>
      <c r="BB458" s="13">
        <f t="shared" si="713"/>
        <v>8.1764892147292899E-6</v>
      </c>
      <c r="BC458" s="13">
        <f t="shared" si="714"/>
        <v>4.3048902833097655E-6</v>
      </c>
      <c r="BD458" s="13">
        <f t="shared" si="715"/>
        <v>1.7268487893432247E-2</v>
      </c>
      <c r="BE458" s="13">
        <f t="shared" si="716"/>
        <v>1.1305679894714472E-2</v>
      </c>
      <c r="BF458" s="13">
        <f t="shared" si="717"/>
        <v>3.700914598618806E-3</v>
      </c>
      <c r="BG458" s="13">
        <f t="shared" si="718"/>
        <v>8.0766299145341915E-4</v>
      </c>
      <c r="BH458" s="13">
        <f t="shared" si="719"/>
        <v>1.3219425030915337E-4</v>
      </c>
      <c r="BI458" s="13">
        <f t="shared" si="720"/>
        <v>1.7309516468844633E-5</v>
      </c>
      <c r="BJ458" s="14">
        <f t="shared" si="721"/>
        <v>6.9352269649689963E-2</v>
      </c>
      <c r="BK458" s="14">
        <f t="shared" si="722"/>
        <v>0.13542475392634398</v>
      </c>
      <c r="BL458" s="14">
        <f t="shared" si="723"/>
        <v>0.66340892434683996</v>
      </c>
      <c r="BM458" s="14">
        <f t="shared" si="724"/>
        <v>0.61975961790870526</v>
      </c>
      <c r="BN458" s="14">
        <f t="shared" si="725"/>
        <v>0.36200740622378758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1.6092</v>
      </c>
      <c r="F460" s="10">
        <f>VLOOKUP(B460,home!$B$2:$E$405,3,FALSE)</f>
        <v>0.8286</v>
      </c>
      <c r="G460" s="10">
        <f>VLOOKUP(C460,away!$B$2:$E$405,4,FALSE)</f>
        <v>1.2428999999999999</v>
      </c>
      <c r="H460" s="10">
        <f>VLOOKUP(A460,away!$A$2:$E$405,3,FALSE)</f>
        <v>1.1609</v>
      </c>
      <c r="I460" s="10">
        <f>VLOOKUP(C460,away!$B$2:$E$405,3,FALSE)</f>
        <v>1.2921</v>
      </c>
      <c r="J460" s="10">
        <f>VLOOKUP(B460,home!$B$2:$E$405,4,FALSE)</f>
        <v>0.71779999999999999</v>
      </c>
      <c r="K460" s="12">
        <f t="shared" si="670"/>
        <v>1.6572618798479997</v>
      </c>
      <c r="L460" s="12">
        <f t="shared" si="671"/>
        <v>1.076699203242</v>
      </c>
      <c r="M460" s="13">
        <f t="shared" si="672"/>
        <v>6.4961461618958105E-2</v>
      </c>
      <c r="N460" s="13">
        <f t="shared" si="673"/>
        <v>0.10765815400030818</v>
      </c>
      <c r="O460" s="13">
        <f t="shared" si="674"/>
        <v>6.994395396656794E-2</v>
      </c>
      <c r="P460" s="13">
        <f t="shared" si="675"/>
        <v>0.11591544863463633</v>
      </c>
      <c r="Q460" s="13">
        <f t="shared" si="676"/>
        <v>8.9208877339758103E-2</v>
      </c>
      <c r="R460" s="13">
        <f t="shared" si="677"/>
        <v>3.7654299753699411E-2</v>
      </c>
      <c r="S460" s="13">
        <f t="shared" si="678"/>
        <v>5.1709086038512847E-2</v>
      </c>
      <c r="T460" s="13">
        <f t="shared" si="679"/>
        <v>9.6051127153830851E-2</v>
      </c>
      <c r="U460" s="13">
        <f t="shared" si="680"/>
        <v>6.2403035594175954E-2</v>
      </c>
      <c r="V460" s="13">
        <f t="shared" si="681"/>
        <v>1.0252030387218581E-2</v>
      </c>
      <c r="W460" s="13">
        <f t="shared" si="682"/>
        <v>4.9280823919739036E-2</v>
      </c>
      <c r="X460" s="13">
        <f t="shared" si="683"/>
        <v>5.3060623849492311E-2</v>
      </c>
      <c r="Y460" s="13">
        <f t="shared" si="684"/>
        <v>2.8565165711135914E-2</v>
      </c>
      <c r="Z460" s="13">
        <f t="shared" si="685"/>
        <v>1.3514118181147866E-2</v>
      </c>
      <c r="AA460" s="13">
        <f t="shared" si="686"/>
        <v>2.239643290137714E-2</v>
      </c>
      <c r="AB460" s="13">
        <f t="shared" si="687"/>
        <v>1.855837724601294E-2</v>
      </c>
      <c r="AC460" s="13">
        <f t="shared" si="688"/>
        <v>1.1433400974728426E-3</v>
      </c>
      <c r="AD460" s="13">
        <f t="shared" si="689"/>
        <v>2.0417807722421244E-2</v>
      </c>
      <c r="AE460" s="13">
        <f t="shared" si="690"/>
        <v>2.1983837306679303E-2</v>
      </c>
      <c r="AF460" s="13">
        <f t="shared" si="691"/>
        <v>1.1834990056151679E-2</v>
      </c>
      <c r="AG460" s="13">
        <f t="shared" si="692"/>
        <v>4.2475747879451688E-3</v>
      </c>
      <c r="AH460" s="13">
        <f t="shared" si="693"/>
        <v>3.637660069540033E-3</v>
      </c>
      <c r="AI460" s="13">
        <f t="shared" si="694"/>
        <v>6.0285553650939201E-3</v>
      </c>
      <c r="AJ460" s="13">
        <f t="shared" si="695"/>
        <v>4.9954474985616478E-3</v>
      </c>
      <c r="AK460" s="13">
        <f t="shared" si="696"/>
        <v>2.7595882373827544E-3</v>
      </c>
      <c r="AL460" s="13">
        <f t="shared" si="697"/>
        <v>8.1605787208369172E-5</v>
      </c>
      <c r="AM460" s="13">
        <f t="shared" si="698"/>
        <v>6.7675308816869655E-3</v>
      </c>
      <c r="AN460" s="13">
        <f t="shared" si="699"/>
        <v>7.2865951082279846E-3</v>
      </c>
      <c r="AO460" s="13">
        <f t="shared" si="700"/>
        <v>3.9227355736880624E-3</v>
      </c>
      <c r="AP460" s="13">
        <f t="shared" si="701"/>
        <v>1.4078687555729957E-3</v>
      </c>
      <c r="AQ460" s="13">
        <f t="shared" si="702"/>
        <v>3.7896279184868758E-4</v>
      </c>
      <c r="AR460" s="13">
        <f t="shared" si="703"/>
        <v>7.8333313970779849E-4</v>
      </c>
      <c r="AS460" s="13">
        <f t="shared" si="704"/>
        <v>1.2981881516593817E-3</v>
      </c>
      <c r="AT460" s="13">
        <f t="shared" si="705"/>
        <v>1.0757188683077137E-3</v>
      </c>
      <c r="AU460" s="13">
        <f t="shared" si="706"/>
        <v>5.942492912932014E-4</v>
      </c>
      <c r="AV460" s="13">
        <f t="shared" si="707"/>
        <v>2.4620667439672809E-4</v>
      </c>
      <c r="AW460" s="13">
        <f t="shared" si="708"/>
        <v>4.0448646182315883E-6</v>
      </c>
      <c r="AX460" s="13">
        <f t="shared" si="709"/>
        <v>1.8692618251523233E-3</v>
      </c>
      <c r="AY460" s="13">
        <f t="shared" si="710"/>
        <v>2.0126327177921927E-3</v>
      </c>
      <c r="AZ460" s="13">
        <f t="shared" si="711"/>
        <v>1.0835000218328175E-3</v>
      </c>
      <c r="BA460" s="13">
        <f t="shared" si="712"/>
        <v>3.8886787007336144E-4</v>
      </c>
      <c r="BB460" s="13">
        <f t="shared" si="713"/>
        <v>1.0467343146860044E-4</v>
      </c>
      <c r="BC460" s="13">
        <f t="shared" si="714"/>
        <v>2.2540360052569639E-5</v>
      </c>
      <c r="BD460" s="13">
        <f t="shared" si="715"/>
        <v>1.4056902789940677E-4</v>
      </c>
      <c r="BE460" s="13">
        <f t="shared" si="716"/>
        <v>2.3295969142497677E-4</v>
      </c>
      <c r="BF460" s="13">
        <f t="shared" si="717"/>
        <v>1.930376080698835E-4</v>
      </c>
      <c r="BG460" s="13">
        <f t="shared" si="718"/>
        <v>1.0663795641041881E-4</v>
      </c>
      <c r="BH460" s="13">
        <f t="shared" si="719"/>
        <v>4.4181755025969923E-5</v>
      </c>
      <c r="BI460" s="13">
        <f t="shared" si="720"/>
        <v>1.4644147677864543E-5</v>
      </c>
      <c r="BJ460" s="14">
        <f t="shared" si="721"/>
        <v>0.50755415118485825</v>
      </c>
      <c r="BK460" s="14">
        <f t="shared" si="722"/>
        <v>0.24607560528179928</v>
      </c>
      <c r="BL460" s="14">
        <f t="shared" si="723"/>
        <v>0.23310707694428509</v>
      </c>
      <c r="BM460" s="14">
        <f t="shared" si="724"/>
        <v>0.51290016842498831</v>
      </c>
      <c r="BN460" s="14">
        <f t="shared" si="725"/>
        <v>0.48534219531392808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1.25</v>
      </c>
      <c r="F461" s="10">
        <f>VLOOKUP(B461,home!$B$2:$E$405,3,FALSE)</f>
        <v>0.5333</v>
      </c>
      <c r="G461" s="10">
        <f>VLOOKUP(C461,away!$B$2:$E$405,4,FALSE)</f>
        <v>0.5333</v>
      </c>
      <c r="H461" s="10">
        <f>VLOOKUP(A461,away!$A$2:$E$405,3,FALSE)</f>
        <v>0.84089999999999998</v>
      </c>
      <c r="I461" s="10">
        <f>VLOOKUP(C461,away!$B$2:$E$405,3,FALSE)</f>
        <v>1.5855999999999999</v>
      </c>
      <c r="J461" s="10">
        <f>VLOOKUP(B461,home!$B$2:$E$405,4,FALSE)</f>
        <v>1.1892</v>
      </c>
      <c r="K461" s="12">
        <f t="shared" si="670"/>
        <v>0.3555111125</v>
      </c>
      <c r="L461" s="12">
        <f t="shared" si="671"/>
        <v>1.5855972727679999</v>
      </c>
      <c r="M461" s="13">
        <f t="shared" si="672"/>
        <v>0.1435447586756495</v>
      </c>
      <c r="N461" s="13">
        <f t="shared" si="673"/>
        <v>5.103175685032417E-2</v>
      </c>
      <c r="O461" s="13">
        <f t="shared" si="674"/>
        <v>0.22760417787625054</v>
      </c>
      <c r="P461" s="13">
        <f t="shared" si="675"/>
        <v>8.0915814486433701E-2</v>
      </c>
      <c r="Q461" s="13">
        <f t="shared" si="676"/>
        <v>9.0711783253441206E-3</v>
      </c>
      <c r="R461" s="13">
        <f t="shared" si="677"/>
        <v>0.18044428185559283</v>
      </c>
      <c r="S461" s="13">
        <f t="shared" si="678"/>
        <v>1.1403009581139155E-2</v>
      </c>
      <c r="T461" s="13">
        <f t="shared" si="679"/>
        <v>1.4383235613457829E-2</v>
      </c>
      <c r="U461" s="13">
        <f t="shared" si="680"/>
        <v>6.4149947386745357E-2</v>
      </c>
      <c r="V461" s="13">
        <f t="shared" si="681"/>
        <v>7.1420526977648325E-4</v>
      </c>
      <c r="W461" s="13">
        <f t="shared" si="682"/>
        <v>1.0749682327096585E-3</v>
      </c>
      <c r="X461" s="13">
        <f t="shared" si="683"/>
        <v>1.7044666980966711E-3</v>
      </c>
      <c r="Y461" s="13">
        <f t="shared" si="684"/>
        <v>1.3512988740129802E-3</v>
      </c>
      <c r="Z461" s="13">
        <f t="shared" si="685"/>
        <v>9.5370653732269398E-2</v>
      </c>
      <c r="AA461" s="13">
        <f t="shared" si="686"/>
        <v>3.3905327208211364E-2</v>
      </c>
      <c r="AB461" s="13">
        <f t="shared" si="687"/>
        <v>6.0268602977338699E-3</v>
      </c>
      <c r="AC461" s="13">
        <f t="shared" si="688"/>
        <v>2.516223060303849E-5</v>
      </c>
      <c r="AD461" s="13">
        <f t="shared" si="689"/>
        <v>9.5540788078192382E-5</v>
      </c>
      <c r="AE461" s="13">
        <f t="shared" si="690"/>
        <v>1.5148921301488726E-4</v>
      </c>
      <c r="AF461" s="13">
        <f t="shared" si="691"/>
        <v>1.2010044150508796E-4</v>
      </c>
      <c r="AG461" s="13">
        <f t="shared" si="692"/>
        <v>6.3476977502900035E-5</v>
      </c>
      <c r="AH461" s="13">
        <f t="shared" si="693"/>
        <v>3.7804862114996902E-2</v>
      </c>
      <c r="AI461" s="13">
        <f t="shared" si="694"/>
        <v>1.3440048588411649E-2</v>
      </c>
      <c r="AJ461" s="13">
        <f t="shared" si="695"/>
        <v>2.3890433128601397E-3</v>
      </c>
      <c r="AK461" s="13">
        <f t="shared" si="696"/>
        <v>2.8311048198853133E-4</v>
      </c>
      <c r="AL461" s="13">
        <f t="shared" si="697"/>
        <v>5.6735540951122514E-7</v>
      </c>
      <c r="AM461" s="13">
        <f t="shared" si="698"/>
        <v>6.7931623717609816E-6</v>
      </c>
      <c r="AN461" s="13">
        <f t="shared" si="699"/>
        <v>1.0771219730134409E-5</v>
      </c>
      <c r="AO461" s="13">
        <f t="shared" si="700"/>
        <v>8.5394083142429979E-6</v>
      </c>
      <c r="AP461" s="13">
        <f t="shared" si="701"/>
        <v>4.5133541780386919E-6</v>
      </c>
      <c r="AQ461" s="13">
        <f t="shared" si="702"/>
        <v>1.7890905189335517E-6</v>
      </c>
      <c r="AR461" s="13">
        <f t="shared" si="703"/>
        <v>1.1988657253381876E-2</v>
      </c>
      <c r="AS461" s="13">
        <f t="shared" si="704"/>
        <v>4.2621008775309841E-3</v>
      </c>
      <c r="AT461" s="13">
        <f t="shared" si="705"/>
        <v>7.5761211227913321E-4</v>
      </c>
      <c r="AU461" s="13">
        <f t="shared" si="706"/>
        <v>8.9779841626609858E-5</v>
      </c>
      <c r="AV461" s="13">
        <f t="shared" si="707"/>
        <v>7.9794328441874682E-6</v>
      </c>
      <c r="AW461" s="13">
        <f t="shared" si="708"/>
        <v>8.8837999395207005E-9</v>
      </c>
      <c r="AX461" s="13">
        <f t="shared" si="709"/>
        <v>4.0250745202964763E-7</v>
      </c>
      <c r="AY461" s="13">
        <f t="shared" si="710"/>
        <v>6.3821471820700576E-7</v>
      </c>
      <c r="AZ461" s="13">
        <f t="shared" si="711"/>
        <v>5.0597575831471313E-7</v>
      </c>
      <c r="BA461" s="13">
        <f t="shared" si="712"/>
        <v>2.6742459415684317E-7</v>
      </c>
      <c r="BB461" s="13">
        <f t="shared" si="713"/>
        <v>1.0600692679154492E-7</v>
      </c>
      <c r="BC461" s="13">
        <f t="shared" si="714"/>
        <v>3.3616858803038132E-8</v>
      </c>
      <c r="BD461" s="13">
        <f t="shared" si="715"/>
        <v>3.168197040852101E-3</v>
      </c>
      <c r="BE461" s="13">
        <f t="shared" si="716"/>
        <v>1.1263292546125382E-3</v>
      </c>
      <c r="BF461" s="13">
        <f t="shared" si="717"/>
        <v>2.002112831742996E-4</v>
      </c>
      <c r="BG461" s="13">
        <f t="shared" si="718"/>
        <v>2.372577867211593E-5</v>
      </c>
      <c r="BH461" s="13">
        <f t="shared" si="719"/>
        <v>2.1086944926631761E-6</v>
      </c>
      <c r="BI461" s="13">
        <f t="shared" si="720"/>
        <v>1.4993286500186176E-7</v>
      </c>
      <c r="BJ461" s="14">
        <f t="shared" si="721"/>
        <v>7.9081871995467901E-2</v>
      </c>
      <c r="BK461" s="14">
        <f t="shared" si="722"/>
        <v>0.23660415581372959</v>
      </c>
      <c r="BL461" s="14">
        <f t="shared" si="723"/>
        <v>0.58767451062512255</v>
      </c>
      <c r="BM461" s="14">
        <f t="shared" si="724"/>
        <v>0.30611859476607645</v>
      </c>
      <c r="BN461" s="14">
        <f t="shared" si="725"/>
        <v>0.6926119680695948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1.25</v>
      </c>
      <c r="F462" s="10">
        <f>VLOOKUP(B462,home!$B$2:$E$405,3,FALSE)</f>
        <v>1.2</v>
      </c>
      <c r="G462" s="10">
        <f>VLOOKUP(C462,away!$B$2:$E$405,4,FALSE)</f>
        <v>1.2</v>
      </c>
      <c r="H462" s="10">
        <f>VLOOKUP(A462,away!$A$2:$E$405,3,FALSE)</f>
        <v>0.84089999999999998</v>
      </c>
      <c r="I462" s="10">
        <f>VLOOKUP(C462,away!$B$2:$E$405,3,FALSE)</f>
        <v>0.99099999999999999</v>
      </c>
      <c r="J462" s="10">
        <f>VLOOKUP(B462,home!$B$2:$E$405,4,FALSE)</f>
        <v>1.982</v>
      </c>
      <c r="K462" s="12">
        <f t="shared" si="670"/>
        <v>1.7999999999999998</v>
      </c>
      <c r="L462" s="12">
        <f t="shared" si="671"/>
        <v>1.6516638258</v>
      </c>
      <c r="M462" s="13">
        <f t="shared" si="672"/>
        <v>3.1692861085845993E-2</v>
      </c>
      <c r="N462" s="13">
        <f t="shared" si="673"/>
        <v>5.7047149954522779E-2</v>
      </c>
      <c r="O462" s="13">
        <f t="shared" si="674"/>
        <v>5.2345952191596337E-2</v>
      </c>
      <c r="P462" s="13">
        <f t="shared" si="675"/>
        <v>9.4222713944873401E-2</v>
      </c>
      <c r="Q462" s="13">
        <f t="shared" si="676"/>
        <v>5.134243495907051E-2</v>
      </c>
      <c r="R462" s="13">
        <f t="shared" si="677"/>
        <v>4.3228957830957954E-2</v>
      </c>
      <c r="S462" s="13">
        <f t="shared" si="678"/>
        <v>7.0030911686151887E-2</v>
      </c>
      <c r="T462" s="13">
        <f t="shared" si="679"/>
        <v>8.4800442550386074E-2</v>
      </c>
      <c r="U462" s="13">
        <f t="shared" si="680"/>
        <v>7.7812124095724314E-2</v>
      </c>
      <c r="V462" s="13">
        <f t="shared" si="681"/>
        <v>2.3133504703962311E-2</v>
      </c>
      <c r="W462" s="13">
        <f t="shared" si="682"/>
        <v>3.0805460975442303E-2</v>
      </c>
      <c r="X462" s="13">
        <f t="shared" si="683"/>
        <v>5.0880265530231637E-2</v>
      </c>
      <c r="Y462" s="13">
        <f t="shared" si="684"/>
        <v>4.2018547011691131E-2</v>
      </c>
      <c r="Z462" s="13">
        <f t="shared" si="685"/>
        <v>2.3799901958808961E-2</v>
      </c>
      <c r="AA462" s="13">
        <f t="shared" si="686"/>
        <v>4.2839823525856129E-2</v>
      </c>
      <c r="AB462" s="13">
        <f t="shared" si="687"/>
        <v>3.8555841173270523E-2</v>
      </c>
      <c r="AC462" s="13">
        <f t="shared" si="688"/>
        <v>4.2984869493947284E-3</v>
      </c>
      <c r="AD462" s="13">
        <f t="shared" si="689"/>
        <v>1.3862457438949042E-2</v>
      </c>
      <c r="AE462" s="13">
        <f t="shared" si="690"/>
        <v>2.2896119488604247E-2</v>
      </c>
      <c r="AF462" s="13">
        <f t="shared" si="691"/>
        <v>1.8908346155261015E-2</v>
      </c>
      <c r="AG462" s="13">
        <f t="shared" si="692"/>
        <v>1.0410077116783044E-2</v>
      </c>
      <c r="AH462" s="13">
        <f t="shared" si="693"/>
        <v>9.8273592807378296E-3</v>
      </c>
      <c r="AI462" s="13">
        <f t="shared" si="694"/>
        <v>1.7689246705328093E-2</v>
      </c>
      <c r="AJ462" s="13">
        <f t="shared" si="695"/>
        <v>1.5920322034795285E-2</v>
      </c>
      <c r="AK462" s="13">
        <f t="shared" si="696"/>
        <v>9.5521932208771712E-3</v>
      </c>
      <c r="AL462" s="13">
        <f t="shared" si="697"/>
        <v>5.1117518879918397E-4</v>
      </c>
      <c r="AM462" s="13">
        <f t="shared" si="698"/>
        <v>4.9904846780216543E-3</v>
      </c>
      <c r="AN462" s="13">
        <f t="shared" si="699"/>
        <v>8.2426030158975275E-3</v>
      </c>
      <c r="AO462" s="13">
        <f t="shared" si="700"/>
        <v>6.8070046158939645E-3</v>
      </c>
      <c r="AP462" s="13">
        <f t="shared" si="701"/>
        <v>3.7476277620418952E-3</v>
      </c>
      <c r="AQ462" s="13">
        <f t="shared" si="702"/>
        <v>1.547455301782102E-3</v>
      </c>
      <c r="AR462" s="13">
        <f t="shared" si="703"/>
        <v>3.2462987654269158E-3</v>
      </c>
      <c r="AS462" s="13">
        <f t="shared" si="704"/>
        <v>5.8433377777684483E-3</v>
      </c>
      <c r="AT462" s="13">
        <f t="shared" si="705"/>
        <v>5.2590039999916042E-3</v>
      </c>
      <c r="AU462" s="13">
        <f t="shared" si="706"/>
        <v>3.1554023999949619E-3</v>
      </c>
      <c r="AV462" s="13">
        <f t="shared" si="707"/>
        <v>1.4199310799977334E-3</v>
      </c>
      <c r="AW462" s="13">
        <f t="shared" si="708"/>
        <v>4.2214478399304857E-5</v>
      </c>
      <c r="AX462" s="13">
        <f t="shared" si="709"/>
        <v>1.4971454034064945E-3</v>
      </c>
      <c r="AY462" s="13">
        <f t="shared" si="710"/>
        <v>2.4727809047692551E-3</v>
      </c>
      <c r="AZ462" s="13">
        <f t="shared" si="711"/>
        <v>2.0421013847681867E-3</v>
      </c>
      <c r="BA462" s="13">
        <f t="shared" si="712"/>
        <v>1.1242883286125673E-3</v>
      </c>
      <c r="BB462" s="13">
        <f t="shared" si="713"/>
        <v>4.6423659053463002E-4</v>
      </c>
      <c r="BC462" s="13">
        <f t="shared" si="714"/>
        <v>1.5335255663975501E-4</v>
      </c>
      <c r="BD462" s="13">
        <f t="shared" si="715"/>
        <v>8.9363237309914012E-4</v>
      </c>
      <c r="BE462" s="13">
        <f t="shared" si="716"/>
        <v>1.6085382715784521E-3</v>
      </c>
      <c r="BF462" s="13">
        <f t="shared" si="717"/>
        <v>1.4476844444206072E-3</v>
      </c>
      <c r="BG462" s="13">
        <f t="shared" si="718"/>
        <v>8.6861066665236419E-4</v>
      </c>
      <c r="BH462" s="13">
        <f t="shared" si="719"/>
        <v>3.90874799993564E-4</v>
      </c>
      <c r="BI462" s="13">
        <f t="shared" si="720"/>
        <v>1.4071492799768305E-4</v>
      </c>
      <c r="BJ462" s="14">
        <f t="shared" si="721"/>
        <v>0.41606038172330972</v>
      </c>
      <c r="BK462" s="14">
        <f t="shared" si="722"/>
        <v>0.22636243446379675</v>
      </c>
      <c r="BL462" s="14">
        <f t="shared" si="723"/>
        <v>0.3320458495660652</v>
      </c>
      <c r="BM462" s="14">
        <f t="shared" si="724"/>
        <v>0.6659579313187437</v>
      </c>
      <c r="BN462" s="14">
        <f t="shared" si="725"/>
        <v>0.32988006996686692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1.3125</v>
      </c>
      <c r="F463" s="10">
        <f>VLOOKUP(B463,home!$B$2:$E$405,3,FALSE)</f>
        <v>1.5238</v>
      </c>
      <c r="G463" s="10">
        <f>VLOOKUP(C463,away!$B$2:$E$405,4,FALSE)</f>
        <v>1.3714</v>
      </c>
      <c r="H463" s="10">
        <f>VLOOKUP(A463,away!$A$2:$E$405,3,FALSE)</f>
        <v>1.2</v>
      </c>
      <c r="I463" s="10">
        <f>VLOOKUP(C463,away!$B$2:$E$405,3,FALSE)</f>
        <v>0.66669999999999996</v>
      </c>
      <c r="J463" s="10">
        <f>VLOOKUP(B463,home!$B$2:$E$405,4,FALSE)</f>
        <v>0.41670000000000001</v>
      </c>
      <c r="K463" s="12">
        <f t="shared" si="670"/>
        <v>2.7427828574999999</v>
      </c>
      <c r="L463" s="12">
        <f t="shared" si="671"/>
        <v>0.33337666799999999</v>
      </c>
      <c r="M463" s="13">
        <f t="shared" si="672"/>
        <v>4.6136101368701526E-2</v>
      </c>
      <c r="N463" s="13">
        <f t="shared" si="673"/>
        <v>0.12654130794595683</v>
      </c>
      <c r="O463" s="13">
        <f t="shared" si="674"/>
        <v>1.5380699748807953E-2</v>
      </c>
      <c r="P463" s="13">
        <f t="shared" si="675"/>
        <v>4.2185919607384999E-2</v>
      </c>
      <c r="Q463" s="13">
        <f t="shared" si="676"/>
        <v>0.17353766509989951</v>
      </c>
      <c r="R463" s="13">
        <f t="shared" si="677"/>
        <v>2.5637832168830155E-3</v>
      </c>
      <c r="S463" s="13">
        <f t="shared" si="678"/>
        <v>9.6434882896718754E-3</v>
      </c>
      <c r="T463" s="13">
        <f t="shared" si="679"/>
        <v>5.7853408563504377E-2</v>
      </c>
      <c r="U463" s="13">
        <f t="shared" si="680"/>
        <v>7.0319006576129387E-3</v>
      </c>
      <c r="V463" s="13">
        <f t="shared" si="681"/>
        <v>9.797567767585837E-4</v>
      </c>
      <c r="W463" s="13">
        <f t="shared" si="682"/>
        <v>0.15865871098886011</v>
      </c>
      <c r="X463" s="13">
        <f t="shared" si="683"/>
        <v>5.2893112418641162E-2</v>
      </c>
      <c r="Y463" s="13">
        <f t="shared" si="684"/>
        <v>8.8166647891380033E-3</v>
      </c>
      <c r="Z463" s="13">
        <f t="shared" si="685"/>
        <v>2.8490183543959375E-4</v>
      </c>
      <c r="AA463" s="13">
        <f t="shared" si="686"/>
        <v>7.8142387031400365E-4</v>
      </c>
      <c r="AB463" s="13">
        <f t="shared" si="687"/>
        <v>1.0716379979692765E-3</v>
      </c>
      <c r="AC463" s="13">
        <f t="shared" si="688"/>
        <v>5.5991863466122353E-5</v>
      </c>
      <c r="AD463" s="13">
        <f t="shared" si="689"/>
        <v>0.10879159817332311</v>
      </c>
      <c r="AE463" s="13">
        <f t="shared" si="690"/>
        <v>3.6268580505417335E-2</v>
      </c>
      <c r="AF463" s="13">
        <f t="shared" si="691"/>
        <v>6.0455492609928921E-3</v>
      </c>
      <c r="AG463" s="13">
        <f t="shared" si="692"/>
        <v>6.7181502295322448E-4</v>
      </c>
      <c r="AH463" s="13">
        <f t="shared" si="693"/>
        <v>2.3744906151484013E-5</v>
      </c>
      <c r="AI463" s="13">
        <f t="shared" si="694"/>
        <v>6.5127121545236646E-5</v>
      </c>
      <c r="AJ463" s="13">
        <f t="shared" si="695"/>
        <v>8.9314776266297016E-5</v>
      </c>
      <c r="AK463" s="13">
        <f t="shared" si="696"/>
        <v>8.1657012421549094E-5</v>
      </c>
      <c r="AL463" s="13">
        <f t="shared" si="697"/>
        <v>2.0479131792890745E-6</v>
      </c>
      <c r="AM463" s="13">
        <f t="shared" si="698"/>
        <v>5.967834610196375E-2</v>
      </c>
      <c r="AN463" s="13">
        <f t="shared" si="699"/>
        <v>1.9895368175223461E-2</v>
      </c>
      <c r="AO463" s="13">
        <f t="shared" si="700"/>
        <v>3.316325775444618E-3</v>
      </c>
      <c r="AP463" s="13">
        <f t="shared" si="701"/>
        <v>3.6852854567341441E-4</v>
      </c>
      <c r="AQ463" s="13">
        <f t="shared" si="702"/>
        <v>3.071470465487217E-5</v>
      </c>
      <c r="AR463" s="13">
        <f t="shared" si="703"/>
        <v>1.5831995389508887E-6</v>
      </c>
      <c r="AS463" s="13">
        <f t="shared" si="704"/>
        <v>4.3423725554364005E-6</v>
      </c>
      <c r="AT463" s="13">
        <f t="shared" si="705"/>
        <v>5.9550925029647155E-6</v>
      </c>
      <c r="AU463" s="13">
        <f t="shared" si="706"/>
        <v>5.4445085439861288E-6</v>
      </c>
      <c r="AV463" s="13">
        <f t="shared" si="707"/>
        <v>3.7332761754893601E-6</v>
      </c>
      <c r="AW463" s="13">
        <f t="shared" si="708"/>
        <v>5.2015846220568119E-8</v>
      </c>
      <c r="AX463" s="13">
        <f t="shared" si="709"/>
        <v>2.7280790775403015E-2</v>
      </c>
      <c r="AY463" s="13">
        <f t="shared" si="710"/>
        <v>9.0947791291089916E-3</v>
      </c>
      <c r="AZ463" s="13">
        <f t="shared" si="711"/>
        <v>1.5159935811291485E-3</v>
      </c>
      <c r="BA463" s="13">
        <f t="shared" si="712"/>
        <v>1.6846562959540778E-4</v>
      </c>
      <c r="BB463" s="13">
        <f t="shared" si="713"/>
        <v>1.4040627566759804E-5</v>
      </c>
      <c r="BC463" s="13">
        <f t="shared" si="714"/>
        <v>9.3616352696706616E-7</v>
      </c>
      <c r="BD463" s="13">
        <f t="shared" si="715"/>
        <v>8.7966964512430592E-8</v>
      </c>
      <c r="BE463" s="13">
        <f t="shared" si="716"/>
        <v>2.4127428229100543E-7</v>
      </c>
      <c r="BF463" s="13">
        <f t="shared" si="717"/>
        <v>3.308814827116929E-7</v>
      </c>
      <c r="BG463" s="13">
        <f t="shared" si="718"/>
        <v>3.025120195486046E-7</v>
      </c>
      <c r="BH463" s="13">
        <f t="shared" si="719"/>
        <v>2.074311953514044E-7</v>
      </c>
      <c r="BI463" s="13">
        <f t="shared" si="720"/>
        <v>1.1378774534411307E-7</v>
      </c>
      <c r="BJ463" s="14">
        <f t="shared" si="721"/>
        <v>0.85144270197797667</v>
      </c>
      <c r="BK463" s="14">
        <f t="shared" si="722"/>
        <v>0.10809808494827139</v>
      </c>
      <c r="BL463" s="14">
        <f t="shared" si="723"/>
        <v>2.7111631610978341E-2</v>
      </c>
      <c r="BM463" s="14">
        <f t="shared" si="724"/>
        <v>0.57149711627176936</v>
      </c>
      <c r="BN463" s="14">
        <f t="shared" si="725"/>
        <v>0.40634547698763379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1.4943</v>
      </c>
      <c r="F464" s="10">
        <f>VLOOKUP(B464,home!$B$2:$E$405,3,FALSE)</f>
        <v>0.73609999999999998</v>
      </c>
      <c r="G464" s="10">
        <f>VLOOKUP(C464,away!$B$2:$E$405,4,FALSE)</f>
        <v>0.80310000000000004</v>
      </c>
      <c r="H464" s="10">
        <f>VLOOKUP(A464,away!$A$2:$E$405,3,FALSE)</f>
        <v>1.0455000000000001</v>
      </c>
      <c r="I464" s="10">
        <f>VLOOKUP(C464,away!$B$2:$E$405,3,FALSE)</f>
        <v>1.0521</v>
      </c>
      <c r="J464" s="10">
        <f>VLOOKUP(B464,home!$B$2:$E$405,4,FALSE)</f>
        <v>1.0521</v>
      </c>
      <c r="K464" s="12">
        <f t="shared" si="670"/>
        <v>0.88337324211300006</v>
      </c>
      <c r="L464" s="12">
        <f t="shared" si="671"/>
        <v>1.1572790156550001</v>
      </c>
      <c r="M464" s="13">
        <f t="shared" si="672"/>
        <v>0.12994392629539975</v>
      </c>
      <c r="N464" s="13">
        <f t="shared" si="673"/>
        <v>0.11478898746446001</v>
      </c>
      <c r="O464" s="13">
        <f t="shared" si="674"/>
        <v>0.15038137911348612</v>
      </c>
      <c r="P464" s="13">
        <f t="shared" si="675"/>
        <v>0.13284288642090442</v>
      </c>
      <c r="Q464" s="13">
        <f t="shared" si="676"/>
        <v>5.0700760007674268E-2</v>
      </c>
      <c r="R464" s="13">
        <f t="shared" si="677"/>
        <v>8.7016607196648318E-2</v>
      </c>
      <c r="S464" s="13">
        <f t="shared" si="678"/>
        <v>3.3951630091044231E-2</v>
      </c>
      <c r="T464" s="13">
        <f t="shared" si="679"/>
        <v>5.8674925634641668E-2</v>
      </c>
      <c r="U464" s="13">
        <f t="shared" si="680"/>
        <v>7.6868142416976634E-2</v>
      </c>
      <c r="V464" s="13">
        <f t="shared" si="681"/>
        <v>3.8565630820516809E-3</v>
      </c>
      <c r="W464" s="13">
        <f t="shared" si="682"/>
        <v>1.4929231581857452E-2</v>
      </c>
      <c r="X464" s="13">
        <f t="shared" si="683"/>
        <v>1.7277286429537533E-2</v>
      </c>
      <c r="Y464" s="13">
        <f t="shared" si="684"/>
        <v>9.9973205161823456E-3</v>
      </c>
      <c r="Z464" s="13">
        <f t="shared" si="685"/>
        <v>3.3567497840724984E-2</v>
      </c>
      <c r="AA464" s="13">
        <f t="shared" si="686"/>
        <v>2.965262939718236E-2</v>
      </c>
      <c r="AB464" s="13">
        <f t="shared" si="687"/>
        <v>1.3097169683882115E-2</v>
      </c>
      <c r="AC464" s="13">
        <f t="shared" si="688"/>
        <v>2.4641252292902549E-4</v>
      </c>
      <c r="AD464" s="13">
        <f t="shared" si="689"/>
        <v>3.2970209261803025E-3</v>
      </c>
      <c r="AE464" s="13">
        <f t="shared" si="690"/>
        <v>3.8155731320438772E-3</v>
      </c>
      <c r="AF464" s="13">
        <f t="shared" si="691"/>
        <v>2.2078413592057024E-3</v>
      </c>
      <c r="AG464" s="13">
        <f t="shared" si="692"/>
        <v>8.5169615830132418E-4</v>
      </c>
      <c r="AH464" s="13">
        <f t="shared" si="693"/>
        <v>9.7117402147788925E-3</v>
      </c>
      <c r="AI464" s="13">
        <f t="shared" si="694"/>
        <v>8.5790914400884332E-3</v>
      </c>
      <c r="AJ464" s="13">
        <f t="shared" si="695"/>
        <v>3.7892699099074021E-3</v>
      </c>
      <c r="AK464" s="13">
        <f t="shared" si="696"/>
        <v>1.1157798818520462E-3</v>
      </c>
      <c r="AL464" s="13">
        <f t="shared" si="697"/>
        <v>1.0076392711648543E-5</v>
      </c>
      <c r="AM464" s="13">
        <f t="shared" si="698"/>
        <v>5.8250001297486013E-4</v>
      </c>
      <c r="AN464" s="13">
        <f t="shared" si="699"/>
        <v>6.7411504163457088E-4</v>
      </c>
      <c r="AO464" s="13">
        <f t="shared" si="700"/>
        <v>3.9006959591054286E-4</v>
      </c>
      <c r="AP464" s="13">
        <f t="shared" si="701"/>
        <v>1.5047311933076557E-4</v>
      </c>
      <c r="AQ464" s="13">
        <f t="shared" si="702"/>
        <v>4.353484585541145E-5</v>
      </c>
      <c r="AR464" s="13">
        <f t="shared" si="703"/>
        <v>2.2478386312112788E-3</v>
      </c>
      <c r="AS464" s="13">
        <f t="shared" si="704"/>
        <v>1.9856804993999555E-3</v>
      </c>
      <c r="AT464" s="13">
        <f t="shared" si="705"/>
        <v>8.770485102777497E-4</v>
      </c>
      <c r="AU464" s="13">
        <f t="shared" si="706"/>
        <v>2.582537286714776E-4</v>
      </c>
      <c r="AV464" s="13">
        <f t="shared" si="707"/>
        <v>5.7033608396073545E-5</v>
      </c>
      <c r="AW464" s="13">
        <f t="shared" si="708"/>
        <v>2.8614417060234872E-7</v>
      </c>
      <c r="AX464" s="13">
        <f t="shared" si="709"/>
        <v>8.5760820832077756E-5</v>
      </c>
      <c r="AY464" s="13">
        <f t="shared" si="710"/>
        <v>9.9249198314311788E-5</v>
      </c>
      <c r="AZ464" s="13">
        <f t="shared" si="711"/>
        <v>5.7429507264867327E-5</v>
      </c>
      <c r="BA464" s="13">
        <f t="shared" si="712"/>
        <v>2.2153987879012445E-5</v>
      </c>
      <c r="BB464" s="13">
        <f t="shared" si="713"/>
        <v>6.4095863213640838E-6</v>
      </c>
      <c r="BC464" s="13">
        <f t="shared" si="714"/>
        <v>1.4835359497487959E-6</v>
      </c>
      <c r="BD464" s="13">
        <f t="shared" si="715"/>
        <v>4.3356274641324525E-4</v>
      </c>
      <c r="BE464" s="13">
        <f t="shared" si="716"/>
        <v>3.8299772895848498E-4</v>
      </c>
      <c r="BF464" s="13">
        <f t="shared" si="717"/>
        <v>1.6916497277598641E-4</v>
      </c>
      <c r="BG464" s="13">
        <f t="shared" si="718"/>
        <v>4.9811936817693517E-5</v>
      </c>
      <c r="BH464" s="13">
        <f t="shared" si="719"/>
        <v>1.1000633030643458E-5</v>
      </c>
      <c r="BI464" s="13">
        <f t="shared" si="720"/>
        <v>1.9435329731149739E-6</v>
      </c>
      <c r="BJ464" s="14">
        <f t="shared" si="721"/>
        <v>0.27865382246235204</v>
      </c>
      <c r="BK464" s="14">
        <f t="shared" si="722"/>
        <v>0.30095074400335509</v>
      </c>
      <c r="BL464" s="14">
        <f t="shared" si="723"/>
        <v>0.38668614578372812</v>
      </c>
      <c r="BM464" s="14">
        <f t="shared" si="724"/>
        <v>0.3340847005374436</v>
      </c>
      <c r="BN464" s="14">
        <f t="shared" si="725"/>
        <v>0.66567454649857294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1.4943</v>
      </c>
      <c r="F465" s="10">
        <f>VLOOKUP(B465,home!$B$2:$E$405,3,FALSE)</f>
        <v>0.66920000000000002</v>
      </c>
      <c r="G465" s="10">
        <f>VLOOKUP(C465,away!$B$2:$E$405,4,FALSE)</f>
        <v>1.7034</v>
      </c>
      <c r="H465" s="10">
        <f>VLOOKUP(A465,away!$A$2:$E$405,3,FALSE)</f>
        <v>1.0455000000000001</v>
      </c>
      <c r="I465" s="10">
        <f>VLOOKUP(C465,away!$B$2:$E$405,3,FALSE)</f>
        <v>0.60870000000000002</v>
      </c>
      <c r="J465" s="10">
        <f>VLOOKUP(B465,home!$B$2:$E$405,4,FALSE)</f>
        <v>1.0434000000000001</v>
      </c>
      <c r="K465" s="12">
        <f t="shared" si="670"/>
        <v>1.703375402904</v>
      </c>
      <c r="L465" s="12">
        <f t="shared" si="671"/>
        <v>0.66401542989000018</v>
      </c>
      <c r="M465" s="13">
        <f t="shared" si="672"/>
        <v>9.3724951597250958E-2</v>
      </c>
      <c r="N465" s="13">
        <f t="shared" si="673"/>
        <v>0.15964877718912521</v>
      </c>
      <c r="O465" s="13">
        <f t="shared" si="674"/>
        <v>6.2234814026268043E-2</v>
      </c>
      <c r="P465" s="13">
        <f t="shared" si="675"/>
        <v>0.10600925141664981</v>
      </c>
      <c r="Q465" s="13">
        <f t="shared" si="676"/>
        <v>0.13597090008382859</v>
      </c>
      <c r="R465" s="13">
        <f t="shared" si="677"/>
        <v>2.0662438394888294E-2</v>
      </c>
      <c r="S465" s="13">
        <f t="shared" si="678"/>
        <v>2.9975906080510845E-2</v>
      </c>
      <c r="T465" s="13">
        <f t="shared" si="679"/>
        <v>9.0286775671693686E-2</v>
      </c>
      <c r="U465" s="13">
        <f t="shared" si="680"/>
        <v>3.5195889325871921E-2</v>
      </c>
      <c r="V465" s="13">
        <f t="shared" si="681"/>
        <v>3.7671971846893189E-3</v>
      </c>
      <c r="W465" s="13">
        <f t="shared" si="682"/>
        <v>7.720316223783702E-2</v>
      </c>
      <c r="X465" s="13">
        <f t="shared" si="683"/>
        <v>5.126409096222477E-2</v>
      </c>
      <c r="Y465" s="13">
        <f t="shared" si="684"/>
        <v>1.7020073699100875E-2</v>
      </c>
      <c r="Z465" s="13">
        <f t="shared" si="685"/>
        <v>4.5733926377857989E-3</v>
      </c>
      <c r="AA465" s="13">
        <f t="shared" si="686"/>
        <v>7.7902045270265719E-3</v>
      </c>
      <c r="AB465" s="13">
        <f t="shared" si="687"/>
        <v>6.6348213874642282E-3</v>
      </c>
      <c r="AC465" s="13">
        <f t="shared" si="688"/>
        <v>2.6630965572801838E-4</v>
      </c>
      <c r="AD465" s="13">
        <f t="shared" si="689"/>
        <v>3.2876491895584628E-2</v>
      </c>
      <c r="AE465" s="13">
        <f t="shared" si="690"/>
        <v>2.1830497899321732E-2</v>
      </c>
      <c r="AF465" s="13">
        <f t="shared" si="691"/>
        <v>7.2478937236654332E-3</v>
      </c>
      <c r="AG465" s="13">
        <f t="shared" si="692"/>
        <v>1.6042377555722459E-3</v>
      </c>
      <c r="AH465" s="13">
        <f t="shared" si="693"/>
        <v>7.5920081960877453E-4</v>
      </c>
      <c r="AI465" s="13">
        <f t="shared" si="694"/>
        <v>1.2932040019861433E-3</v>
      </c>
      <c r="AJ465" s="13">
        <f t="shared" si="695"/>
        <v>1.1014059439601062E-3</v>
      </c>
      <c r="AK465" s="13">
        <f t="shared" si="696"/>
        <v>6.2536926451796891E-4</v>
      </c>
      <c r="AL465" s="13">
        <f t="shared" si="697"/>
        <v>1.2048568398335035E-5</v>
      </c>
      <c r="AM465" s="13">
        <f t="shared" si="698"/>
        <v>1.1200201525742309E-2</v>
      </c>
      <c r="AN465" s="13">
        <f t="shared" si="699"/>
        <v>7.4371066309704137E-3</v>
      </c>
      <c r="AO465" s="13">
        <f t="shared" si="700"/>
        <v>2.4691767783507953E-3</v>
      </c>
      <c r="AP465" s="13">
        <f t="shared" si="701"/>
        <v>5.4652382665033644E-4</v>
      </c>
      <c r="AQ465" s="13">
        <f t="shared" si="702"/>
        <v>9.0725063424587735E-5</v>
      </c>
      <c r="AR465" s="13">
        <f t="shared" si="703"/>
        <v>1.0082421172107223E-4</v>
      </c>
      <c r="AS465" s="13">
        <f t="shared" si="704"/>
        <v>1.7174148226285958E-4</v>
      </c>
      <c r="AT465" s="13">
        <f t="shared" si="705"/>
        <v>1.4627010827241433E-4</v>
      </c>
      <c r="AU465" s="13">
        <f t="shared" si="706"/>
        <v>8.3050968203778503E-5</v>
      </c>
      <c r="AV465" s="13">
        <f t="shared" si="707"/>
        <v>3.5366744106419629E-5</v>
      </c>
      <c r="AW465" s="13">
        <f t="shared" si="708"/>
        <v>3.7854846512258319E-7</v>
      </c>
      <c r="AX465" s="13">
        <f t="shared" si="709"/>
        <v>3.1796912977528798E-3</v>
      </c>
      <c r="AY465" s="13">
        <f t="shared" si="710"/>
        <v>2.1113640839948706E-3</v>
      </c>
      <c r="AZ465" s="13">
        <f t="shared" si="711"/>
        <v>7.0098916494408027E-4</v>
      </c>
      <c r="BA465" s="13">
        <f t="shared" si="712"/>
        <v>1.5515587390285861E-4</v>
      </c>
      <c r="BB465" s="13">
        <f t="shared" si="713"/>
        <v>2.5756473577391317E-5</v>
      </c>
      <c r="BC465" s="13">
        <f t="shared" si="714"/>
        <v>3.4205391749883868E-6</v>
      </c>
      <c r="BD465" s="13">
        <f t="shared" si="715"/>
        <v>1.1158138714881357E-5</v>
      </c>
      <c r="BE465" s="13">
        <f t="shared" si="716"/>
        <v>1.9006499029119748E-5</v>
      </c>
      <c r="BF465" s="13">
        <f t="shared" si="717"/>
        <v>1.6187601470760675E-5</v>
      </c>
      <c r="BG465" s="13">
        <f t="shared" si="718"/>
        <v>9.1911873924354488E-6</v>
      </c>
      <c r="BH465" s="13">
        <f t="shared" si="719"/>
        <v>3.9140106319389752E-6</v>
      </c>
      <c r="BI465" s="13">
        <f t="shared" si="720"/>
        <v>1.3334058874299178E-6</v>
      </c>
      <c r="BJ465" s="14">
        <f t="shared" si="721"/>
        <v>0.62287301237643955</v>
      </c>
      <c r="BK465" s="14">
        <f t="shared" si="722"/>
        <v>0.23586702858722217</v>
      </c>
      <c r="BL465" s="14">
        <f t="shared" si="723"/>
        <v>0.13689539204928522</v>
      </c>
      <c r="BM465" s="14">
        <f t="shared" si="724"/>
        <v>0.41984670740719204</v>
      </c>
      <c r="BN465" s="14">
        <f t="shared" si="725"/>
        <v>0.57825113270801087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1.6236999999999999</v>
      </c>
      <c r="F466" s="10">
        <f>VLOOKUP(B466,home!$B$2:$E$405,3,FALSE)</f>
        <v>1.3549</v>
      </c>
      <c r="G466" s="10">
        <f>VLOOKUP(C466,away!$B$2:$E$405,4,FALSE)</f>
        <v>1.2318</v>
      </c>
      <c r="H466" s="10">
        <f>VLOOKUP(A466,away!$A$2:$E$405,3,FALSE)</f>
        <v>1.1289</v>
      </c>
      <c r="I466" s="10">
        <f>VLOOKUP(C466,away!$B$2:$E$405,3,FALSE)</f>
        <v>1.2401</v>
      </c>
      <c r="J466" s="10">
        <f>VLOOKUP(B466,home!$B$2:$E$405,4,FALSE)</f>
        <v>0.94489999999999996</v>
      </c>
      <c r="K466" s="12">
        <f t="shared" si="670"/>
        <v>2.7098998019340002</v>
      </c>
      <c r="L466" s="12">
        <f t="shared" si="671"/>
        <v>1.3228117061609999</v>
      </c>
      <c r="M466" s="13">
        <f t="shared" si="672"/>
        <v>1.7726199995980553E-2</v>
      </c>
      <c r="N466" s="13">
        <f t="shared" si="673"/>
        <v>4.8036225858150178E-2</v>
      </c>
      <c r="O466" s="13">
        <f t="shared" si="674"/>
        <v>2.344842486043414E-2</v>
      </c>
      <c r="P466" s="13">
        <f t="shared" si="675"/>
        <v>6.3542881884954758E-2</v>
      </c>
      <c r="Q466" s="13">
        <f t="shared" si="676"/>
        <v>6.5086679469329042E-2</v>
      </c>
      <c r="R466" s="13">
        <f t="shared" si="677"/>
        <v>1.550892544820945E-2</v>
      </c>
      <c r="S466" s="13">
        <f t="shared" si="678"/>
        <v>5.6945338526600026E-2</v>
      </c>
      <c r="T466" s="13">
        <f t="shared" si="679"/>
        <v>8.6097421517177253E-2</v>
      </c>
      <c r="U466" s="13">
        <f t="shared" si="680"/>
        <v>4.2027634000311967E-2</v>
      </c>
      <c r="V466" s="13">
        <f t="shared" si="681"/>
        <v>2.2681247222974429E-2</v>
      </c>
      <c r="W466" s="13">
        <f t="shared" si="682"/>
        <v>5.879279326749217E-2</v>
      </c>
      <c r="X466" s="13">
        <f t="shared" si="683"/>
        <v>7.777179517214225E-2</v>
      </c>
      <c r="Y466" s="13">
        <f t="shared" si="684"/>
        <v>5.1438720531432669E-2</v>
      </c>
      <c r="Z466" s="13">
        <f t="shared" si="685"/>
        <v>6.8384627109565627E-3</v>
      </c>
      <c r="AA466" s="13">
        <f t="shared" si="686"/>
        <v>1.8531548745954238E-2</v>
      </c>
      <c r="AB466" s="13">
        <f t="shared" si="687"/>
        <v>2.5109320138095831E-2</v>
      </c>
      <c r="AC466" s="13">
        <f t="shared" si="688"/>
        <v>5.0815735099024508E-3</v>
      </c>
      <c r="AD466" s="13">
        <f t="shared" si="689"/>
        <v>3.9830644707680919E-2</v>
      </c>
      <c r="AE466" s="13">
        <f t="shared" si="690"/>
        <v>5.2688443083259984E-2</v>
      </c>
      <c r="AF466" s="13">
        <f t="shared" si="691"/>
        <v>3.4848444644966947E-2</v>
      </c>
      <c r="AG466" s="13">
        <f t="shared" si="692"/>
        <v>1.5365976839288628E-2</v>
      </c>
      <c r="AH466" s="13">
        <f t="shared" si="693"/>
        <v>2.2614996315497076E-3</v>
      </c>
      <c r="AI466" s="13">
        <f t="shared" si="694"/>
        <v>6.128437403610367E-3</v>
      </c>
      <c r="AJ466" s="13">
        <f t="shared" si="695"/>
        <v>8.3037256531043272E-3</v>
      </c>
      <c r="AK466" s="13">
        <f t="shared" si="696"/>
        <v>7.5007548342205634E-3</v>
      </c>
      <c r="AL466" s="13">
        <f t="shared" si="697"/>
        <v>7.2863405671303209E-4</v>
      </c>
      <c r="AM466" s="13">
        <f t="shared" si="698"/>
        <v>2.1587411240849595E-2</v>
      </c>
      <c r="AN466" s="13">
        <f t="shared" si="699"/>
        <v>2.8556080295107394E-2</v>
      </c>
      <c r="AO466" s="13">
        <f t="shared" si="700"/>
        <v>1.8887158648220766E-2</v>
      </c>
      <c r="AP466" s="13">
        <f t="shared" si="701"/>
        <v>8.3280515186621318E-3</v>
      </c>
      <c r="AQ466" s="13">
        <f t="shared" si="702"/>
        <v>2.7541110095995408E-3</v>
      </c>
      <c r="AR466" s="13">
        <f t="shared" si="703"/>
        <v>5.9830763721854796E-4</v>
      </c>
      <c r="AS466" s="13">
        <f t="shared" si="704"/>
        <v>1.6213537475941427E-3</v>
      </c>
      <c r="AT466" s="13">
        <f t="shared" si="705"/>
        <v>2.1968530997351584E-3</v>
      </c>
      <c r="AU466" s="13">
        <f t="shared" si="706"/>
        <v>1.9844172599501331E-3</v>
      </c>
      <c r="AV466" s="13">
        <f t="shared" si="707"/>
        <v>1.3443929849233196E-3</v>
      </c>
      <c r="AW466" s="13">
        <f t="shared" si="708"/>
        <v>7.2553476733075144E-5</v>
      </c>
      <c r="AX466" s="13">
        <f t="shared" si="709"/>
        <v>9.7499535743076921E-3</v>
      </c>
      <c r="AY466" s="13">
        <f t="shared" si="710"/>
        <v>1.2897352722620494E-2</v>
      </c>
      <c r="AZ466" s="13">
        <f t="shared" si="711"/>
        <v>8.5303845799849197E-3</v>
      </c>
      <c r="BA466" s="13">
        <f t="shared" si="712"/>
        <v>3.7613641934864444E-3</v>
      </c>
      <c r="BB466" s="13">
        <f t="shared" si="713"/>
        <v>1.2438941465696745E-3</v>
      </c>
      <c r="BC466" s="13">
        <f t="shared" si="714"/>
        <v>3.2908754766150224E-4</v>
      </c>
      <c r="BD466" s="13">
        <f t="shared" si="715"/>
        <v>1.3190805773303723E-4</v>
      </c>
      <c r="BE466" s="13">
        <f t="shared" si="716"/>
        <v>3.5745761952425627E-4</v>
      </c>
      <c r="BF466" s="13">
        <f t="shared" si="717"/>
        <v>4.8433716617429069E-4</v>
      </c>
      <c r="BG466" s="13">
        <f t="shared" si="718"/>
        <v>4.375017302283284E-4</v>
      </c>
      <c r="BH466" s="13">
        <f t="shared" si="719"/>
        <v>2.9639646302288245E-4</v>
      </c>
      <c r="BI466" s="13">
        <f t="shared" si="720"/>
        <v>1.6064094328792935E-4</v>
      </c>
      <c r="BJ466" s="14">
        <f t="shared" si="721"/>
        <v>0.64658199456799026</v>
      </c>
      <c r="BK466" s="14">
        <f t="shared" si="722"/>
        <v>0.17960322791974576</v>
      </c>
      <c r="BL466" s="14">
        <f t="shared" si="723"/>
        <v>0.1584338374248826</v>
      </c>
      <c r="BM466" s="14">
        <f t="shared" si="724"/>
        <v>0.74528338586062959</v>
      </c>
      <c r="BN466" s="14">
        <f t="shared" si="725"/>
        <v>0.23334933751705814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1.6236999999999999</v>
      </c>
      <c r="F467" s="10">
        <f>VLOOKUP(B467,home!$B$2:$E$405,3,FALSE)</f>
        <v>1.2318</v>
      </c>
      <c r="G467" s="10">
        <f>VLOOKUP(C467,away!$B$2:$E$405,4,FALSE)</f>
        <v>0.52110000000000001</v>
      </c>
      <c r="H467" s="10">
        <f>VLOOKUP(A467,away!$A$2:$E$405,3,FALSE)</f>
        <v>1.1289</v>
      </c>
      <c r="I467" s="10">
        <f>VLOOKUP(C467,away!$B$2:$E$405,3,FALSE)</f>
        <v>1.4991000000000001</v>
      </c>
      <c r="J467" s="10">
        <f>VLOOKUP(B467,home!$B$2:$E$405,4,FALSE)</f>
        <v>1.2021999999999999</v>
      </c>
      <c r="K467" s="12">
        <f t="shared" si="670"/>
        <v>1.0422383842259999</v>
      </c>
      <c r="L467" s="12">
        <f t="shared" si="671"/>
        <v>2.0345239227779999</v>
      </c>
      <c r="M467" s="13">
        <f t="shared" si="672"/>
        <v>4.6108299760119334E-2</v>
      </c>
      <c r="N467" s="13">
        <f t="shared" si="673"/>
        <v>4.8055839841394832E-2</v>
      </c>
      <c r="O467" s="13">
        <f t="shared" si="674"/>
        <v>9.3808438900581881E-2</v>
      </c>
      <c r="P467" s="13">
        <f t="shared" si="675"/>
        <v>9.7770755786505889E-2</v>
      </c>
      <c r="Q467" s="13">
        <f t="shared" si="676"/>
        <v>2.5042820434459385E-2</v>
      </c>
      <c r="R467" s="13">
        <f t="shared" si="677"/>
        <v>9.5427756550846107E-2</v>
      </c>
      <c r="S467" s="13">
        <f t="shared" si="678"/>
        <v>5.1829717950978287E-2</v>
      </c>
      <c r="T467" s="13">
        <f t="shared" si="679"/>
        <v>5.0950217267741363E-2</v>
      </c>
      <c r="U467" s="13">
        <f t="shared" si="680"/>
        <v>9.9458470797865933E-2</v>
      </c>
      <c r="V467" s="13">
        <f t="shared" si="681"/>
        <v>1.2211420895375391E-2</v>
      </c>
      <c r="W467" s="13">
        <f t="shared" si="682"/>
        <v>8.7001962353576035E-3</v>
      </c>
      <c r="X467" s="13">
        <f t="shared" si="683"/>
        <v>1.7700757373698136E-2</v>
      </c>
      <c r="Y467" s="13">
        <f t="shared" si="684"/>
        <v>1.8006307164038976E-2</v>
      </c>
      <c r="Z467" s="13">
        <f t="shared" si="685"/>
        <v>6.4716684533243793E-2</v>
      </c>
      <c r="AA467" s="13">
        <f t="shared" si="686"/>
        <v>6.745021272039177E-2</v>
      </c>
      <c r="AB467" s="13">
        <f t="shared" si="687"/>
        <v>3.5149600360700549E-2</v>
      </c>
      <c r="AC467" s="13">
        <f t="shared" si="688"/>
        <v>1.6183635272545953E-3</v>
      </c>
      <c r="AD467" s="13">
        <f t="shared" si="689"/>
        <v>2.2669196166970585E-3</v>
      </c>
      <c r="AE467" s="13">
        <f t="shared" si="690"/>
        <v>4.6121021911848985E-3</v>
      </c>
      <c r="AF467" s="13">
        <f t="shared" si="691"/>
        <v>4.6917161211312555E-3</v>
      </c>
      <c r="AG467" s="13">
        <f t="shared" si="692"/>
        <v>3.1818028957749144E-3</v>
      </c>
      <c r="AH467" s="13">
        <f t="shared" si="693"/>
        <v>3.2916910721440387E-2</v>
      </c>
      <c r="AI467" s="13">
        <f t="shared" si="694"/>
        <v>3.4307267844025519E-2</v>
      </c>
      <c r="AJ467" s="13">
        <f t="shared" si="695"/>
        <v>1.7878175702482877E-2</v>
      </c>
      <c r="AK467" s="13">
        <f t="shared" si="696"/>
        <v>6.2111069856880972E-3</v>
      </c>
      <c r="AL467" s="13">
        <f t="shared" si="697"/>
        <v>1.37266935471652E-4</v>
      </c>
      <c r="AM467" s="13">
        <f t="shared" si="698"/>
        <v>4.7253412769531313E-4</v>
      </c>
      <c r="AN467" s="13">
        <f t="shared" si="699"/>
        <v>9.6138198712514863E-4</v>
      </c>
      <c r="AO467" s="13">
        <f t="shared" si="700"/>
        <v>9.7797732586698324E-4</v>
      </c>
      <c r="AP467" s="13">
        <f t="shared" si="701"/>
        <v>6.6323942180361096E-4</v>
      </c>
      <c r="AQ467" s="13">
        <f t="shared" si="702"/>
        <v>3.3734411754722396E-4</v>
      </c>
      <c r="AR467" s="13">
        <f t="shared" si="703"/>
        <v>1.3394048465343606E-2</v>
      </c>
      <c r="AS467" s="13">
        <f t="shared" si="704"/>
        <v>1.3959791430764453E-2</v>
      </c>
      <c r="AT467" s="13">
        <f t="shared" si="705"/>
        <v>7.2747152324659503E-3</v>
      </c>
      <c r="AU467" s="13">
        <f t="shared" si="706"/>
        <v>2.5273291498631944E-3</v>
      </c>
      <c r="AV467" s="13">
        <f t="shared" si="707"/>
        <v>6.5851986239017131E-4</v>
      </c>
      <c r="AW467" s="13">
        <f t="shared" si="708"/>
        <v>8.0852471821672309E-6</v>
      </c>
      <c r="AX467" s="13">
        <f t="shared" si="709"/>
        <v>8.2082200956800873E-5</v>
      </c>
      <c r="AY467" s="13">
        <f t="shared" si="710"/>
        <v>1.6699820148088259E-4</v>
      </c>
      <c r="AZ467" s="13">
        <f t="shared" si="711"/>
        <v>1.6988091798687807E-4</v>
      </c>
      <c r="BA467" s="13">
        <f t="shared" si="712"/>
        <v>1.1520893055593027E-4</v>
      </c>
      <c r="BB467" s="13">
        <f t="shared" si="713"/>
        <v>5.8598831333427388E-5</v>
      </c>
      <c r="BC467" s="13">
        <f t="shared" si="714"/>
        <v>2.3844144838938187E-5</v>
      </c>
      <c r="BD467" s="13">
        <f t="shared" si="715"/>
        <v>4.5417520042649265E-3</v>
      </c>
      <c r="BE467" s="13">
        <f t="shared" si="716"/>
        <v>4.733588270480274E-3</v>
      </c>
      <c r="BF467" s="13">
        <f t="shared" si="717"/>
        <v>2.4667636953082527E-3</v>
      </c>
      <c r="BG467" s="13">
        <f t="shared" si="718"/>
        <v>8.5698526935514354E-4</v>
      </c>
      <c r="BH467" s="13">
        <f t="shared" si="719"/>
        <v>2.2329573560954697E-4</v>
      </c>
      <c r="BI467" s="13">
        <f t="shared" si="720"/>
        <v>4.6545477337250072E-5</v>
      </c>
      <c r="BJ467" s="14">
        <f t="shared" si="721"/>
        <v>0.18723776934866956</v>
      </c>
      <c r="BK467" s="14">
        <f t="shared" si="722"/>
        <v>0.20984282305718602</v>
      </c>
      <c r="BL467" s="14">
        <f t="shared" si="723"/>
        <v>0.53329127517720598</v>
      </c>
      <c r="BM467" s="14">
        <f t="shared" si="724"/>
        <v>0.58871572788809923</v>
      </c>
      <c r="BN467" s="14">
        <f t="shared" si="725"/>
        <v>0.40621391127390744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1.2513000000000001</v>
      </c>
      <c r="F468" s="10">
        <f>VLOOKUP(B468,home!$B$2:$E$405,3,FALSE)</f>
        <v>1.5983000000000001</v>
      </c>
      <c r="G468" s="10">
        <f>VLOOKUP(C468,away!$B$2:$E$405,4,FALSE)</f>
        <v>1.1416999999999999</v>
      </c>
      <c r="H468" s="10">
        <f>VLOOKUP(A468,away!$A$2:$E$405,3,FALSE)</f>
        <v>0.94869999999999999</v>
      </c>
      <c r="I468" s="10">
        <f>VLOOKUP(C468,away!$B$2:$E$405,3,FALSE)</f>
        <v>0.90349999999999997</v>
      </c>
      <c r="J468" s="10">
        <f>VLOOKUP(B468,home!$B$2:$E$405,4,FALSE)</f>
        <v>1.0541</v>
      </c>
      <c r="K468" s="12">
        <f t="shared" si="670"/>
        <v>2.283346100343</v>
      </c>
      <c r="L468" s="12">
        <f t="shared" si="671"/>
        <v>0.90352228934500001</v>
      </c>
      <c r="M468" s="13">
        <f t="shared" si="672"/>
        <v>4.1301007291494829E-2</v>
      </c>
      <c r="N468" s="13">
        <f t="shared" si="673"/>
        <v>9.4304493939272524E-2</v>
      </c>
      <c r="O468" s="13">
        <f t="shared" si="674"/>
        <v>3.7316380660265935E-2</v>
      </c>
      <c r="P468" s="13">
        <f t="shared" si="675"/>
        <v>8.5206212259533176E-2</v>
      </c>
      <c r="Q468" s="13">
        <f t="shared" si="676"/>
        <v>0.10766489924052902</v>
      </c>
      <c r="R468" s="13">
        <f t="shared" si="677"/>
        <v>1.685809084211648E-2</v>
      </c>
      <c r="S468" s="13">
        <f t="shared" si="678"/>
        <v>4.3946256300580022E-2</v>
      </c>
      <c r="T468" s="13">
        <f t="shared" si="679"/>
        <v>9.7277636243901525E-2</v>
      </c>
      <c r="U468" s="13">
        <f t="shared" si="680"/>
        <v>3.8492855983574707E-2</v>
      </c>
      <c r="V468" s="13">
        <f t="shared" si="681"/>
        <v>1.0073722673614571E-2</v>
      </c>
      <c r="W468" s="13">
        <f t="shared" si="682"/>
        <v>8.1945409274894646E-2</v>
      </c>
      <c r="X468" s="13">
        <f t="shared" si="683"/>
        <v>7.4039503789365801E-2</v>
      </c>
      <c r="Y468" s="13">
        <f t="shared" si="684"/>
        <v>3.3448170982867793E-2</v>
      </c>
      <c r="Z468" s="13">
        <f t="shared" si="685"/>
        <v>5.0772202772183545E-3</v>
      </c>
      <c r="AA468" s="13">
        <f t="shared" si="686"/>
        <v>1.1593051120568935E-2</v>
      </c>
      <c r="AB468" s="13">
        <f t="shared" si="687"/>
        <v>1.3235474033614065E-2</v>
      </c>
      <c r="AC468" s="13">
        <f t="shared" si="688"/>
        <v>1.298914676453356E-3</v>
      </c>
      <c r="AD468" s="13">
        <f t="shared" si="689"/>
        <v>4.6777432677210448E-2</v>
      </c>
      <c r="AE468" s="13">
        <f t="shared" si="690"/>
        <v>4.2264453062194791E-2</v>
      </c>
      <c r="AF468" s="13">
        <f t="shared" si="691"/>
        <v>1.9093437694334265E-2</v>
      </c>
      <c r="AG468" s="13">
        <f t="shared" si="692"/>
        <v>5.7504488456836715E-3</v>
      </c>
      <c r="AH468" s="13">
        <f t="shared" si="693"/>
        <v>1.1468454220952956E-3</v>
      </c>
      <c r="AI468" s="13">
        <f t="shared" si="694"/>
        <v>2.6186450222375154E-3</v>
      </c>
      <c r="AJ468" s="13">
        <f t="shared" si="695"/>
        <v>2.9896364498543204E-3</v>
      </c>
      <c r="AK468" s="13">
        <f t="shared" si="696"/>
        <v>2.2754582430727175E-3</v>
      </c>
      <c r="AL468" s="13">
        <f t="shared" si="697"/>
        <v>1.0718924974180882E-4</v>
      </c>
      <c r="AM468" s="13">
        <f t="shared" si="698"/>
        <v>2.1361813697513159E-2</v>
      </c>
      <c r="AN468" s="13">
        <f t="shared" si="699"/>
        <v>1.9300874816538464E-2</v>
      </c>
      <c r="AO468" s="13">
        <f t="shared" si="700"/>
        <v>8.7193853003000466E-3</v>
      </c>
      <c r="AP468" s="13">
        <f t="shared" si="701"/>
        <v>2.6260529894027462E-3</v>
      </c>
      <c r="AQ468" s="13">
        <f t="shared" si="702"/>
        <v>5.931743522316125E-4</v>
      </c>
      <c r="AR468" s="13">
        <f t="shared" si="703"/>
        <v>2.0724008025927495E-4</v>
      </c>
      <c r="AS468" s="13">
        <f t="shared" si="704"/>
        <v>4.7320082909478584E-4</v>
      </c>
      <c r="AT468" s="13">
        <f t="shared" si="705"/>
        <v>5.4024063389632691E-4</v>
      </c>
      <c r="AU468" s="13">
        <f t="shared" si="706"/>
        <v>4.1118544821800281E-4</v>
      </c>
      <c r="AV468" s="13">
        <f t="shared" si="707"/>
        <v>2.3471967242659128E-4</v>
      </c>
      <c r="AW468" s="13">
        <f t="shared" si="708"/>
        <v>6.1427005755979559E-6</v>
      </c>
      <c r="AX468" s="13">
        <f t="shared" si="709"/>
        <v>8.1294023337450498E-3</v>
      </c>
      <c r="AY468" s="13">
        <f t="shared" si="710"/>
        <v>7.3450962075919122E-3</v>
      </c>
      <c r="AZ468" s="13">
        <f t="shared" si="711"/>
        <v>3.3182290704713612E-3</v>
      </c>
      <c r="BA468" s="13">
        <f t="shared" si="712"/>
        <v>9.9936464210780528E-4</v>
      </c>
      <c r="BB468" s="13">
        <f t="shared" si="713"/>
        <v>2.2573705733192268E-4</v>
      </c>
      <c r="BC468" s="13">
        <f t="shared" si="714"/>
        <v>4.0791692566108476E-5</v>
      </c>
      <c r="BD468" s="13">
        <f t="shared" si="715"/>
        <v>3.1207671959983602E-5</v>
      </c>
      <c r="BE468" s="13">
        <f t="shared" si="716"/>
        <v>7.1257916070612147E-5</v>
      </c>
      <c r="BF468" s="13">
        <f t="shared" si="717"/>
        <v>8.1353242389200527E-5</v>
      </c>
      <c r="BG468" s="13">
        <f t="shared" si="718"/>
        <v>6.1919202919879956E-5</v>
      </c>
      <c r="BH468" s="13">
        <f t="shared" si="719"/>
        <v>3.5345742630863699E-5</v>
      </c>
      <c r="BI468" s="13">
        <f t="shared" si="720"/>
        <v>1.6141312719982007E-5</v>
      </c>
      <c r="BJ468" s="14">
        <f t="shared" si="721"/>
        <v>0.67522580791005471</v>
      </c>
      <c r="BK468" s="14">
        <f t="shared" si="722"/>
        <v>0.18927839865900967</v>
      </c>
      <c r="BL468" s="14">
        <f t="shared" si="723"/>
        <v>0.12869024952998545</v>
      </c>
      <c r="BM468" s="14">
        <f t="shared" si="724"/>
        <v>0.60828163863604012</v>
      </c>
      <c r="BN468" s="14">
        <f t="shared" si="725"/>
        <v>0.38265108423321198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1.2513000000000001</v>
      </c>
      <c r="F469" s="10">
        <f>VLOOKUP(B469,home!$B$2:$E$405,3,FALSE)</f>
        <v>1.3985000000000001</v>
      </c>
      <c r="G469" s="10">
        <f>VLOOKUP(C469,away!$B$2:$E$405,4,FALSE)</f>
        <v>1.1416999999999999</v>
      </c>
      <c r="H469" s="10">
        <f>VLOOKUP(A469,away!$A$2:$E$405,3,FALSE)</f>
        <v>0.94869999999999999</v>
      </c>
      <c r="I469" s="10">
        <f>VLOOKUP(C469,away!$B$2:$E$405,3,FALSE)</f>
        <v>1.6564000000000001</v>
      </c>
      <c r="J469" s="10">
        <f>VLOOKUP(B469,home!$B$2:$E$405,4,FALSE)</f>
        <v>1.4494</v>
      </c>
      <c r="K469" s="12">
        <f t="shared" si="670"/>
        <v>1.997909980185</v>
      </c>
      <c r="L469" s="12">
        <f t="shared" si="671"/>
        <v>2.277625829992</v>
      </c>
      <c r="M469" s="13">
        <f t="shared" si="672"/>
        <v>1.390459649831721E-2</v>
      </c>
      <c r="N469" s="13">
        <f t="shared" si="673"/>
        <v>2.7780132114433358E-2</v>
      </c>
      <c r="O469" s="13">
        <f t="shared" si="674"/>
        <v>3.1669468140183593E-2</v>
      </c>
      <c r="P469" s="13">
        <f t="shared" si="675"/>
        <v>6.3272746464423685E-2</v>
      </c>
      <c r="Q469" s="13">
        <f t="shared" si="676"/>
        <v>2.7751101601142119E-2</v>
      </c>
      <c r="R469" s="13">
        <f t="shared" si="677"/>
        <v>3.6065599329095428E-2</v>
      </c>
      <c r="S469" s="13">
        <f t="shared" si="678"/>
        <v>7.1980521794281369E-2</v>
      </c>
      <c r="T469" s="13">
        <f t="shared" si="679"/>
        <v>6.3206625817493645E-2</v>
      </c>
      <c r="U469" s="13">
        <f t="shared" si="680"/>
        <v>7.2055820840953202E-2</v>
      </c>
      <c r="V469" s="13">
        <f t="shared" si="681"/>
        <v>3.6394082636372026E-2</v>
      </c>
      <c r="W469" s="13">
        <f t="shared" si="682"/>
        <v>1.8481400950016595E-2</v>
      </c>
      <c r="X469" s="13">
        <f t="shared" si="683"/>
        <v>4.2093716178196482E-2</v>
      </c>
      <c r="Y469" s="13">
        <f t="shared" si="684"/>
        <v>4.7936867623906233E-2</v>
      </c>
      <c r="Z469" s="13">
        <f t="shared" si="685"/>
        <v>2.7381313535363303E-2</v>
      </c>
      <c r="AA469" s="13">
        <f t="shared" si="686"/>
        <v>5.4705399582876971E-2</v>
      </c>
      <c r="AB469" s="13">
        <f t="shared" si="687"/>
        <v>5.4648231898319126E-2</v>
      </c>
      <c r="AC469" s="13">
        <f t="shared" si="688"/>
        <v>1.0350684950364885E-2</v>
      </c>
      <c r="AD469" s="13">
        <f t="shared" si="689"/>
        <v>9.2310438514596731E-3</v>
      </c>
      <c r="AE469" s="13">
        <f t="shared" si="690"/>
        <v>2.1024863913873388E-2</v>
      </c>
      <c r="AF469" s="13">
        <f t="shared" si="691"/>
        <v>2.3943386561152365E-2</v>
      </c>
      <c r="AG469" s="13">
        <f t="shared" si="692"/>
        <v>1.8178025229721319E-2</v>
      </c>
      <c r="AH469" s="13">
        <f t="shared" si="693"/>
        <v>1.5591096741813259E-2</v>
      </c>
      <c r="AI469" s="13">
        <f t="shared" si="694"/>
        <v>3.1149607782498544E-2</v>
      </c>
      <c r="AJ469" s="13">
        <f t="shared" si="695"/>
        <v>3.1117056133751101E-2</v>
      </c>
      <c r="AK469" s="13">
        <f t="shared" si="696"/>
        <v>2.0723025667866071E-2</v>
      </c>
      <c r="AL469" s="13">
        <f t="shared" si="697"/>
        <v>1.8840281044525797E-3</v>
      </c>
      <c r="AM469" s="13">
        <f t="shared" si="698"/>
        <v>3.6885589276713353E-3</v>
      </c>
      <c r="AN469" s="13">
        <f t="shared" si="699"/>
        <v>8.4011570891118267E-3</v>
      </c>
      <c r="AO469" s="13">
        <f t="shared" si="700"/>
        <v>9.5673461939907497E-3</v>
      </c>
      <c r="AP469" s="13">
        <f t="shared" si="701"/>
        <v>7.2636116053029958E-3</v>
      </c>
      <c r="AQ469" s="13">
        <f t="shared" si="702"/>
        <v>4.1359473528169398E-3</v>
      </c>
      <c r="AR469" s="13">
        <f t="shared" si="703"/>
        <v>7.1021369314115974E-3</v>
      </c>
      <c r="AS469" s="13">
        <f t="shared" si="704"/>
        <v>1.4189430255907702E-2</v>
      </c>
      <c r="AT469" s="13">
        <f t="shared" si="705"/>
        <v>1.41746021607085E-2</v>
      </c>
      <c r="AU469" s="13">
        <f t="shared" si="706"/>
        <v>9.4398597073437947E-3</v>
      </c>
      <c r="AV469" s="13">
        <f t="shared" si="707"/>
        <v>4.7149974802121047E-3</v>
      </c>
      <c r="AW469" s="13">
        <f t="shared" si="708"/>
        <v>2.381459345302423E-4</v>
      </c>
      <c r="AX469" s="13">
        <f t="shared" si="709"/>
        <v>1.228234782349173E-3</v>
      </c>
      <c r="AY469" s="13">
        <f t="shared" si="710"/>
        <v>2.7974592655730787E-3</v>
      </c>
      <c r="AZ469" s="13">
        <f t="shared" si="711"/>
        <v>3.1857827408098473E-3</v>
      </c>
      <c r="BA469" s="13">
        <f t="shared" si="712"/>
        <v>2.4186736864037395E-3</v>
      </c>
      <c r="BB469" s="13">
        <f t="shared" si="713"/>
        <v>1.377208415618782E-3</v>
      </c>
      <c r="BC469" s="13">
        <f t="shared" si="714"/>
        <v>6.2735309213913907E-4</v>
      </c>
      <c r="BD469" s="13">
        <f t="shared" si="715"/>
        <v>2.6960017538538617E-3</v>
      </c>
      <c r="BE469" s="13">
        <f t="shared" si="716"/>
        <v>5.3863688106208941E-3</v>
      </c>
      <c r="BF469" s="13">
        <f t="shared" si="717"/>
        <v>5.3807400018483472E-3</v>
      </c>
      <c r="BG469" s="13">
        <f t="shared" si="718"/>
        <v>3.5834113834911567E-3</v>
      </c>
      <c r="BH469" s="13">
        <f t="shared" si="719"/>
        <v>1.7898333415463799E-3</v>
      </c>
      <c r="BI469" s="13">
        <f t="shared" si="720"/>
        <v>7.1518517918867661E-4</v>
      </c>
      <c r="BJ469" s="14">
        <f t="shared" si="721"/>
        <v>0.34431849699318273</v>
      </c>
      <c r="BK469" s="14">
        <f t="shared" si="722"/>
        <v>0.20058411971378481</v>
      </c>
      <c r="BL469" s="14">
        <f t="shared" si="723"/>
        <v>0.41689787312349019</v>
      </c>
      <c r="BM469" s="14">
        <f t="shared" si="724"/>
        <v>0.7861788458871829</v>
      </c>
      <c r="BN469" s="14">
        <f t="shared" si="725"/>
        <v>0.20044364414759538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1.1861999999999999</v>
      </c>
      <c r="F470" s="15">
        <f>VLOOKUP(B470,home!$B$2:$E$405,3,FALSE)</f>
        <v>0.56200000000000006</v>
      </c>
      <c r="G470" s="15">
        <f>VLOOKUP(C470,away!$B$2:$E$405,4,FALSE)</f>
        <v>1.1942999999999999</v>
      </c>
      <c r="H470" s="15">
        <f>VLOOKUP(A470,away!$A$2:$E$405,3,FALSE)</f>
        <v>1.0607</v>
      </c>
      <c r="I470" s="15">
        <f>VLOOKUP(C470,away!$B$2:$E$405,3,FALSE)</f>
        <v>0.94279999999999997</v>
      </c>
      <c r="J470" s="15">
        <f>VLOOKUP(B470,home!$B$2:$E$405,4,FALSE)</f>
        <v>1.5712999999999999</v>
      </c>
      <c r="K470" s="16">
        <f t="shared" si="670"/>
        <v>0.79617340691999994</v>
      </c>
      <c r="L470" s="16">
        <f t="shared" si="671"/>
        <v>1.5713439335479997</v>
      </c>
      <c r="M470" s="17">
        <f t="shared" si="672"/>
        <v>9.371309542159309E-2</v>
      </c>
      <c r="N470" s="17">
        <f t="shared" si="673"/>
        <v>7.4611874454828808E-2</v>
      </c>
      <c r="O470" s="17">
        <f t="shared" si="674"/>
        <v>0.14725550398472512</v>
      </c>
      <c r="P470" s="17">
        <f t="shared" si="675"/>
        <v>0.11724091629524022</v>
      </c>
      <c r="Q470" s="17">
        <f t="shared" si="676"/>
        <v>2.9701995140694184E-2</v>
      </c>
      <c r="R470" s="17">
        <f t="shared" si="677"/>
        <v>0.11569452143397559</v>
      </c>
      <c r="S470" s="17">
        <f t="shared" si="678"/>
        <v>3.666892122149544E-2</v>
      </c>
      <c r="T470" s="17">
        <f t="shared" si="679"/>
        <v>4.6672049878601969E-2</v>
      </c>
      <c r="U470" s="17">
        <f t="shared" si="680"/>
        <v>9.2112901292067298E-2</v>
      </c>
      <c r="V470" s="17">
        <f t="shared" si="681"/>
        <v>5.0972336887810821E-3</v>
      </c>
      <c r="W470" s="17">
        <f t="shared" si="682"/>
        <v>7.8826462211625901E-3</v>
      </c>
      <c r="X470" s="17">
        <f t="shared" si="683"/>
        <v>1.2386348319928901E-2</v>
      </c>
      <c r="Y470" s="17">
        <f t="shared" si="684"/>
        <v>9.7316066456663696E-3</v>
      </c>
      <c r="Z470" s="17">
        <f t="shared" si="685"/>
        <v>6.0598628133338842E-2</v>
      </c>
      <c r="AA470" s="17">
        <f t="shared" si="686"/>
        <v>4.8247016215598543E-2</v>
      </c>
      <c r="AB470" s="17">
        <f t="shared" si="687"/>
        <v>1.9206495637048786E-2</v>
      </c>
      <c r="AC470" s="17">
        <f t="shared" si="688"/>
        <v>3.9855979142721537E-4</v>
      </c>
      <c r="AD470" s="17">
        <f t="shared" si="689"/>
        <v>1.5689883243620206E-3</v>
      </c>
      <c r="AE470" s="17">
        <f t="shared" si="690"/>
        <v>2.4654202852939021E-3</v>
      </c>
      <c r="AF470" s="17">
        <f t="shared" si="691"/>
        <v>1.9370116044713764E-3</v>
      </c>
      <c r="AG470" s="17">
        <f t="shared" si="692"/>
        <v>1.014570477966058E-3</v>
      </c>
      <c r="AH470" s="17">
        <f t="shared" si="693"/>
        <v>2.3805321674663305E-2</v>
      </c>
      <c r="AI470" s="17">
        <f t="shared" si="694"/>
        <v>1.8953164060543204E-2</v>
      </c>
      <c r="AJ470" s="17">
        <f t="shared" si="695"/>
        <v>7.5450026009981908E-3</v>
      </c>
      <c r="AK470" s="17">
        <f t="shared" si="696"/>
        <v>2.0023768086856633E-3</v>
      </c>
      <c r="AL470" s="17">
        <f t="shared" si="697"/>
        <v>1.9944924424980514E-5</v>
      </c>
      <c r="AM470" s="17">
        <f t="shared" si="698"/>
        <v>2.4983735592500246E-4</v>
      </c>
      <c r="AN470" s="17">
        <f t="shared" si="699"/>
        <v>3.9258041360642505E-4</v>
      </c>
      <c r="AO470" s="17">
        <f t="shared" si="700"/>
        <v>3.0843942567511037E-4</v>
      </c>
      <c r="AP470" s="17">
        <f t="shared" si="701"/>
        <v>1.6155480680053792E-4</v>
      </c>
      <c r="AQ470" s="17">
        <f t="shared" si="702"/>
        <v>6.3464541400386153E-5</v>
      </c>
      <c r="AR470" s="17">
        <f t="shared" si="703"/>
        <v>7.4812695599281729E-3</v>
      </c>
      <c r="AS470" s="17">
        <f t="shared" si="704"/>
        <v>5.9563878736149014E-3</v>
      </c>
      <c r="AT470" s="17">
        <f t="shared" si="705"/>
        <v>2.3711588131364752E-3</v>
      </c>
      <c r="AU470" s="17">
        <f t="shared" si="706"/>
        <v>6.2928453020108359E-4</v>
      </c>
      <c r="AV470" s="17">
        <f t="shared" si="707"/>
        <v>1.2525490208306207E-4</v>
      </c>
      <c r="AW470" s="17">
        <f t="shared" si="708"/>
        <v>6.9312061353749016E-7</v>
      </c>
      <c r="AX470" s="17">
        <f t="shared" si="709"/>
        <v>3.3152309807115628E-5</v>
      </c>
      <c r="AY470" s="17">
        <f t="shared" si="710"/>
        <v>5.2093680898514997E-5</v>
      </c>
      <c r="AZ470" s="17">
        <f t="shared" si="711"/>
        <v>4.0928544728033437E-5</v>
      </c>
      <c r="BA470" s="17">
        <f t="shared" si="712"/>
        <v>2.1437606822447764E-5</v>
      </c>
      <c r="BB470" s="17">
        <f t="shared" si="713"/>
        <v>8.421463357560135E-6</v>
      </c>
      <c r="BC470" s="17">
        <f t="shared" si="714"/>
        <v>2.646603071699775E-6</v>
      </c>
      <c r="BD470" s="17">
        <f t="shared" si="715"/>
        <v>1.9592745897050734E-3</v>
      </c>
      <c r="BE470" s="17">
        <f t="shared" si="716"/>
        <v>1.5599223251772734E-3</v>
      </c>
      <c r="BF470" s="17">
        <f t="shared" si="717"/>
        <v>6.2098433608347885E-4</v>
      </c>
      <c r="BG470" s="17">
        <f t="shared" si="718"/>
        <v>1.6480373816784587E-4</v>
      </c>
      <c r="BH470" s="17">
        <f t="shared" si="719"/>
        <v>3.2803088422561364E-5</v>
      </c>
      <c r="BI470" s="17">
        <f t="shared" si="720"/>
        <v>5.2233893333777394E-6</v>
      </c>
      <c r="BJ470" s="18">
        <f t="shared" si="721"/>
        <v>0.18930706810506898</v>
      </c>
      <c r="BK470" s="18">
        <f t="shared" si="722"/>
        <v>0.25319076502386056</v>
      </c>
      <c r="BL470" s="18">
        <f t="shared" si="723"/>
        <v>0.495728670854159</v>
      </c>
      <c r="BM470" s="18">
        <f t="shared" si="724"/>
        <v>0.42055582482508536</v>
      </c>
      <c r="BN470" s="18">
        <f t="shared" si="725"/>
        <v>0.578217906731057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1.1861999999999999</v>
      </c>
      <c r="F472" s="10">
        <f>VLOOKUP(B472,home!$B$2:$E$405,3,FALSE)</f>
        <v>0.84299999999999997</v>
      </c>
      <c r="G472" s="10">
        <f>VLOOKUP(C472,away!$B$2:$E$405,4,FALSE)</f>
        <v>1.2262</v>
      </c>
      <c r="H472" s="10">
        <f>VLOOKUP(A472,away!$A$2:$E$405,3,FALSE)</f>
        <v>1.0607</v>
      </c>
      <c r="I472" s="10">
        <f>VLOOKUP(C472,away!$B$2:$E$405,3,FALSE)</f>
        <v>0.68569999999999998</v>
      </c>
      <c r="J472" s="10">
        <f>VLOOKUP(B472,home!$B$2:$E$405,4,FALSE)</f>
        <v>1.2329000000000001</v>
      </c>
      <c r="K472" s="12">
        <f t="shared" si="726"/>
        <v>1.2261590449199999</v>
      </c>
      <c r="L472" s="12">
        <f t="shared" si="727"/>
        <v>0.89671528147099999</v>
      </c>
      <c r="M472" s="13">
        <f t="shared" si="728"/>
        <v>0.11968711379493369</v>
      </c>
      <c r="N472" s="13">
        <f t="shared" si="729"/>
        <v>0.14675543714002723</v>
      </c>
      <c r="O472" s="13">
        <f t="shared" si="730"/>
        <v>0.10732526393507555</v>
      </c>
      <c r="P472" s="13">
        <f t="shared" si="731"/>
        <v>0.13159784312241915</v>
      </c>
      <c r="Q472" s="13">
        <f t="shared" si="732"/>
        <v>8.9972753320216467E-2</v>
      </c>
      <c r="R472" s="13">
        <f t="shared" si="733"/>
        <v>4.8120102129245321E-2</v>
      </c>
      <c r="S472" s="13">
        <f t="shared" si="734"/>
        <v>3.6173468816669538E-2</v>
      </c>
      <c r="T472" s="13">
        <f t="shared" si="735"/>
        <v>8.0679942818258743E-2</v>
      </c>
      <c r="U472" s="13">
        <f t="shared" si="736"/>
        <v>5.9002898468248299E-2</v>
      </c>
      <c r="V472" s="13">
        <f t="shared" si="737"/>
        <v>4.4192546192529233E-3</v>
      </c>
      <c r="W472" s="13">
        <f t="shared" si="738"/>
        <v>3.677363509331312E-2</v>
      </c>
      <c r="X472" s="13">
        <f t="shared" si="739"/>
        <v>3.2975480543412108E-2</v>
      </c>
      <c r="Y472" s="13">
        <f t="shared" si="740"/>
        <v>1.4784808658563638E-2</v>
      </c>
      <c r="Z472" s="13">
        <f t="shared" si="741"/>
        <v>1.4383343641746496E-2</v>
      </c>
      <c r="AA472" s="13">
        <f t="shared" si="742"/>
        <v>1.7636266902520036E-2</v>
      </c>
      <c r="AB472" s="13">
        <f t="shared" si="743"/>
        <v>1.0812434090574089E-2</v>
      </c>
      <c r="AC472" s="13">
        <f t="shared" si="744"/>
        <v>3.0368994918434668E-4</v>
      </c>
      <c r="AD472" s="13">
        <f t="shared" si="745"/>
        <v>1.127258132106335E-2</v>
      </c>
      <c r="AE472" s="13">
        <f t="shared" si="746"/>
        <v>1.0108295932222058E-2</v>
      </c>
      <c r="AF472" s="13">
        <f t="shared" si="747"/>
        <v>4.5321317160273338E-3</v>
      </c>
      <c r="AG472" s="13">
        <f t="shared" si="748"/>
        <v>1.3546772558003656E-3</v>
      </c>
      <c r="AH472" s="13">
        <f t="shared" si="749"/>
        <v>3.2244410105507063E-3</v>
      </c>
      <c r="AI472" s="13">
        <f t="shared" si="750"/>
        <v>3.9536775098977335E-3</v>
      </c>
      <c r="AJ472" s="13">
        <f t="shared" si="751"/>
        <v>2.423918719728945E-3</v>
      </c>
      <c r="AK472" s="13">
        <f t="shared" si="752"/>
        <v>9.9070328744885043E-4</v>
      </c>
      <c r="AL472" s="13">
        <f t="shared" si="753"/>
        <v>1.3356472897856383E-5</v>
      </c>
      <c r="AM472" s="13">
        <f t="shared" si="754"/>
        <v>2.7643955092836142E-3</v>
      </c>
      <c r="AN472" s="13">
        <f t="shared" si="755"/>
        <v>2.4788756972044241E-3</v>
      </c>
      <c r="AO472" s="13">
        <f t="shared" si="756"/>
        <v>1.1114228592751434E-3</v>
      </c>
      <c r="AP472" s="13">
        <f t="shared" si="757"/>
        <v>3.3220995402940461E-4</v>
      </c>
      <c r="AQ472" s="13">
        <f t="shared" si="758"/>
        <v>7.4474435608736371E-5</v>
      </c>
      <c r="AR472" s="13">
        <f t="shared" si="759"/>
        <v>5.7828110567252264E-4</v>
      </c>
      <c r="AS472" s="13">
        <f t="shared" si="760"/>
        <v>7.0906460822670189E-4</v>
      </c>
      <c r="AT472" s="13">
        <f t="shared" si="761"/>
        <v>4.3471299140491343E-4</v>
      </c>
      <c r="AU472" s="13">
        <f t="shared" si="762"/>
        <v>1.7767575545178823E-4</v>
      </c>
      <c r="AV472" s="13">
        <f t="shared" si="763"/>
        <v>5.4464683652551032E-5</v>
      </c>
      <c r="AW472" s="13">
        <f t="shared" si="764"/>
        <v>4.0793471349074704E-7</v>
      </c>
      <c r="AX472" s="13">
        <f t="shared" si="765"/>
        <v>5.6493142624072182E-4</v>
      </c>
      <c r="AY472" s="13">
        <f t="shared" si="766"/>
        <v>5.0658264289326228E-4</v>
      </c>
      <c r="AZ472" s="13">
        <f t="shared" si="767"/>
        <v>2.2713019860517739E-4</v>
      </c>
      <c r="BA472" s="13">
        <f t="shared" si="768"/>
        <v>6.7890373324268596E-5</v>
      </c>
      <c r="BB472" s="13">
        <f t="shared" si="769"/>
        <v>1.5219583806160695E-5</v>
      </c>
      <c r="BC472" s="13">
        <f t="shared" si="770"/>
        <v>2.7295266753225728E-6</v>
      </c>
      <c r="BD472" s="13">
        <f t="shared" si="771"/>
        <v>8.6425584073749489E-5</v>
      </c>
      <c r="BE472" s="13">
        <f t="shared" si="772"/>
        <v>1.0597151162452182E-4</v>
      </c>
      <c r="BF472" s="13">
        <f t="shared" si="773"/>
        <v>6.4968963741126188E-5</v>
      </c>
      <c r="BG472" s="13">
        <f t="shared" si="774"/>
        <v>2.6554094176753795E-5</v>
      </c>
      <c r="BH472" s="13">
        <f t="shared" si="775"/>
        <v>8.1398856886210407E-6</v>
      </c>
      <c r="BI472" s="13">
        <f t="shared" si="776"/>
        <v>1.9961588923435104E-6</v>
      </c>
      <c r="BJ472" s="14">
        <f t="shared" si="777"/>
        <v>0.43735560600585055</v>
      </c>
      <c r="BK472" s="14">
        <f t="shared" si="778"/>
        <v>0.29270130941825079</v>
      </c>
      <c r="BL472" s="14">
        <f t="shared" si="779"/>
        <v>0.25573796139589511</v>
      </c>
      <c r="BM472" s="14">
        <f t="shared" si="780"/>
        <v>0.35621353231164571</v>
      </c>
      <c r="BN472" s="14">
        <f t="shared" si="781"/>
        <v>0.64345851344191751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1.6236999999999999</v>
      </c>
      <c r="F476" s="10">
        <f>VLOOKUP(B476,home!$B$2:$E$405,3,FALSE)</f>
        <v>0.96779999999999999</v>
      </c>
      <c r="G476" s="10">
        <f>VLOOKUP(C476,away!$B$2:$E$405,4,FALSE)</f>
        <v>0.74790000000000001</v>
      </c>
      <c r="H476" s="10">
        <f>VLOOKUP(A476,away!$A$2:$E$405,3,FALSE)</f>
        <v>1.1289</v>
      </c>
      <c r="I476" s="10">
        <f>VLOOKUP(C476,away!$B$2:$E$405,3,FALSE)</f>
        <v>1.1389</v>
      </c>
      <c r="J476" s="10">
        <f>VLOOKUP(B476,home!$B$2:$E$405,4,FALSE)</f>
        <v>1.0124</v>
      </c>
      <c r="K476" s="12">
        <f t="shared" si="726"/>
        <v>1.1752626695939998</v>
      </c>
      <c r="L476" s="12">
        <f t="shared" si="727"/>
        <v>1.301646942204</v>
      </c>
      <c r="M476" s="13">
        <f t="shared" si="728"/>
        <v>8.4002424975631526E-2</v>
      </c>
      <c r="N476" s="13">
        <f t="shared" si="729"/>
        <v>9.8724914229230396E-2</v>
      </c>
      <c r="O476" s="13">
        <f t="shared" si="730"/>
        <v>0.1093414996072517</v>
      </c>
      <c r="P476" s="13">
        <f t="shared" si="731"/>
        <v>0.12850498272582991</v>
      </c>
      <c r="Q476" s="13">
        <f t="shared" si="732"/>
        <v>5.8013853126241993E-2</v>
      </c>
      <c r="R476" s="13">
        <f t="shared" si="733"/>
        <v>7.116201430988954E-2</v>
      </c>
      <c r="S476" s="13">
        <f t="shared" si="734"/>
        <v>4.9145993672671653E-2</v>
      </c>
      <c r="T476" s="13">
        <f t="shared" si="735"/>
        <v>7.5513554527244856E-2</v>
      </c>
      <c r="U476" s="13">
        <f t="shared" si="736"/>
        <v>8.3634058911527184E-2</v>
      </c>
      <c r="V476" s="13">
        <f t="shared" si="737"/>
        <v>8.3536015243772885E-3</v>
      </c>
      <c r="W476" s="13">
        <f t="shared" si="738"/>
        <v>2.2727171966193793E-2</v>
      </c>
      <c r="X476" s="13">
        <f t="shared" si="739"/>
        <v>2.9582753894740622E-2</v>
      </c>
      <c r="Y476" s="13">
        <f t="shared" si="740"/>
        <v>1.9253150574531305E-2</v>
      </c>
      <c r="Z476" s="13">
        <f t="shared" si="741"/>
        <v>3.0875939442515009E-2</v>
      </c>
      <c r="AA476" s="13">
        <f t="shared" si="742"/>
        <v>3.6287339015432858E-2</v>
      </c>
      <c r="AB476" s="13">
        <f t="shared" si="743"/>
        <v>2.132357746187007E-2</v>
      </c>
      <c r="AC476" s="13">
        <f t="shared" si="744"/>
        <v>7.9869674885872253E-4</v>
      </c>
      <c r="AD476" s="13">
        <f t="shared" si="745"/>
        <v>6.6775991993277099E-3</v>
      </c>
      <c r="AE476" s="13">
        <f t="shared" si="746"/>
        <v>8.6918765790687923E-3</v>
      </c>
      <c r="AF476" s="13">
        <f t="shared" si="747"/>
        <v>5.6568772855797303E-3</v>
      </c>
      <c r="AG476" s="13">
        <f t="shared" si="748"/>
        <v>2.4544190070660402E-3</v>
      </c>
      <c r="AH476" s="13">
        <f t="shared" si="749"/>
        <v>1.0047393040756386E-2</v>
      </c>
      <c r="AI476" s="13">
        <f t="shared" si="750"/>
        <v>1.1808325967539526E-2</v>
      </c>
      <c r="AJ476" s="13">
        <f t="shared" si="751"/>
        <v>6.9389423500233281E-3</v>
      </c>
      <c r="AK476" s="13">
        <f t="shared" si="752"/>
        <v>2.7183599701490931E-3</v>
      </c>
      <c r="AL476" s="13">
        <f t="shared" si="753"/>
        <v>4.8873118577250921E-5</v>
      </c>
      <c r="AM476" s="13">
        <f t="shared" si="754"/>
        <v>1.5695866122961281E-3</v>
      </c>
      <c r="AN476" s="13">
        <f t="shared" si="755"/>
        <v>2.0430476144195904E-3</v>
      </c>
      <c r="AO476" s="13">
        <f t="shared" si="756"/>
        <v>1.3296633400432187E-3</v>
      </c>
      <c r="AP476" s="13">
        <f t="shared" si="757"/>
        <v>5.7691740690933775E-4</v>
      </c>
      <c r="AQ476" s="13">
        <f t="shared" si="758"/>
        <v>1.8773569465195013E-4</v>
      </c>
      <c r="AR476" s="13">
        <f t="shared" si="759"/>
        <v>2.6156316857244592E-3</v>
      </c>
      <c r="AS476" s="13">
        <f t="shared" si="760"/>
        <v>3.0740542776391817E-3</v>
      </c>
      <c r="AT476" s="13">
        <f t="shared" si="761"/>
        <v>1.8064106184075399E-3</v>
      </c>
      <c r="AU476" s="13">
        <f t="shared" si="762"/>
        <v>7.076689885908645E-4</v>
      </c>
      <c r="AV476" s="13">
        <f t="shared" si="763"/>
        <v>2.0792423618004637E-4</v>
      </c>
      <c r="AW476" s="13">
        <f t="shared" si="764"/>
        <v>2.0768048793925271E-6</v>
      </c>
      <c r="AX476" s="13">
        <f t="shared" si="765"/>
        <v>3.0744609202102482E-4</v>
      </c>
      <c r="AY476" s="13">
        <f t="shared" si="766"/>
        <v>4.0018626557173655E-4</v>
      </c>
      <c r="AZ476" s="13">
        <f t="shared" si="767"/>
        <v>2.6045061444674448E-4</v>
      </c>
      <c r="BA476" s="13">
        <f t="shared" si="768"/>
        <v>1.1300491529658598E-4</v>
      </c>
      <c r="BB476" s="13">
        <f t="shared" si="769"/>
        <v>3.6773125612455802E-5</v>
      </c>
      <c r="BC476" s="13">
        <f t="shared" si="770"/>
        <v>9.5731253017473338E-6</v>
      </c>
      <c r="BD476" s="13">
        <f t="shared" si="771"/>
        <v>5.6743816427585613E-4</v>
      </c>
      <c r="BE476" s="13">
        <f t="shared" si="772"/>
        <v>6.6688889177636123E-4</v>
      </c>
      <c r="BF476" s="13">
        <f t="shared" si="773"/>
        <v>3.9188480963583521E-4</v>
      </c>
      <c r="BG476" s="13">
        <f t="shared" si="774"/>
        <v>1.5352252918198272E-4</v>
      </c>
      <c r="BH476" s="13">
        <f t="shared" si="775"/>
        <v>4.5107324372309951E-5</v>
      </c>
      <c r="BI476" s="13">
        <f t="shared" si="776"/>
        <v>1.0602590892008698E-5</v>
      </c>
      <c r="BJ476" s="14">
        <f t="shared" si="777"/>
        <v>0.33413055519579576</v>
      </c>
      <c r="BK476" s="14">
        <f t="shared" si="778"/>
        <v>0.27125475903151813</v>
      </c>
      <c r="BL476" s="14">
        <f t="shared" si="779"/>
        <v>0.36350864475111611</v>
      </c>
      <c r="BM476" s="14">
        <f t="shared" si="780"/>
        <v>0.44962209998617758</v>
      </c>
      <c r="BN476" s="14">
        <f t="shared" si="781"/>
        <v>0.54974968897407506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1.6236999999999999</v>
      </c>
      <c r="F477" s="10">
        <f>VLOOKUP(B477,home!$B$2:$E$405,3,FALSE)</f>
        <v>0.83579999999999999</v>
      </c>
      <c r="G477" s="10">
        <f>VLOOKUP(C477,away!$B$2:$E$405,4,FALSE)</f>
        <v>1.0998000000000001</v>
      </c>
      <c r="H477" s="10">
        <f>VLOOKUP(A477,away!$A$2:$E$405,3,FALSE)</f>
        <v>1.1289</v>
      </c>
      <c r="I477" s="10">
        <f>VLOOKUP(C477,away!$B$2:$E$405,3,FALSE)</f>
        <v>0.82250000000000001</v>
      </c>
      <c r="J477" s="10">
        <f>VLOOKUP(B477,home!$B$2:$E$405,4,FALSE)</f>
        <v>1.3919999999999999</v>
      </c>
      <c r="K477" s="12">
        <f t="shared" si="726"/>
        <v>1.4925258883080001</v>
      </c>
      <c r="L477" s="12">
        <f t="shared" si="727"/>
        <v>1.292500188</v>
      </c>
      <c r="M477" s="13">
        <f t="shared" si="728"/>
        <v>6.1727479385207562E-2</v>
      </c>
      <c r="N477" s="13">
        <f t="shared" si="729"/>
        <v>9.2129861002420696E-2</v>
      </c>
      <c r="O477" s="13">
        <f t="shared" si="730"/>
        <v>7.9782778710146898E-2</v>
      </c>
      <c r="P477" s="13">
        <f t="shared" si="731"/>
        <v>0.11907786266604262</v>
      </c>
      <c r="Q477" s="13">
        <f t="shared" si="732"/>
        <v>6.8753101316165272E-2</v>
      </c>
      <c r="R477" s="13">
        <f t="shared" si="733"/>
        <v>5.155962824101365E-2</v>
      </c>
      <c r="S477" s="13">
        <f t="shared" si="734"/>
        <v>5.7427978261618884E-2</v>
      </c>
      <c r="T477" s="13">
        <f t="shared" si="735"/>
        <v>8.8863396376726661E-2</v>
      </c>
      <c r="U477" s="13">
        <f t="shared" si="736"/>
        <v>7.6954079941249157E-2</v>
      </c>
      <c r="V477" s="13">
        <f t="shared" si="737"/>
        <v>1.2309304231248087E-2</v>
      </c>
      <c r="W477" s="13">
        <f t="shared" si="738"/>
        <v>3.4205261205279829E-2</v>
      </c>
      <c r="X477" s="13">
        <f t="shared" si="739"/>
        <v>4.4210306538413284E-2</v>
      </c>
      <c r="Y477" s="13">
        <f t="shared" si="740"/>
        <v>2.857091475621841E-2</v>
      </c>
      <c r="Z477" s="13">
        <f t="shared" si="741"/>
        <v>2.2213609731573412E-2</v>
      </c>
      <c r="AA477" s="13">
        <f t="shared" si="742"/>
        <v>3.3154387597143842E-2</v>
      </c>
      <c r="AB477" s="13">
        <f t="shared" si="743"/>
        <v>2.4741890899867433E-2</v>
      </c>
      <c r="AC477" s="13">
        <f t="shared" si="744"/>
        <v>1.4841097244713865E-3</v>
      </c>
      <c r="AD477" s="13">
        <f t="shared" si="745"/>
        <v>1.2763059466304363E-2</v>
      </c>
      <c r="AE477" s="13">
        <f t="shared" si="746"/>
        <v>1.649625675965357E-2</v>
      </c>
      <c r="AF477" s="13">
        <f t="shared" si="747"/>
        <v>1.0660707481574258E-2</v>
      </c>
      <c r="AG477" s="13">
        <f t="shared" si="748"/>
        <v>4.5929888080492439E-3</v>
      </c>
      <c r="AH477" s="13">
        <f t="shared" si="749"/>
        <v>7.1777736885543187E-3</v>
      </c>
      <c r="AI477" s="13">
        <f t="shared" si="750"/>
        <v>1.0713013050583328E-2</v>
      </c>
      <c r="AJ477" s="13">
        <f t="shared" si="751"/>
        <v>7.9947246598885396E-3</v>
      </c>
      <c r="AK477" s="13">
        <f t="shared" si="752"/>
        <v>3.9774445082593384E-3</v>
      </c>
      <c r="AL477" s="13">
        <f t="shared" si="753"/>
        <v>1.1451924861476999E-4</v>
      </c>
      <c r="AM477" s="13">
        <f t="shared" si="754"/>
        <v>3.8098393334947502E-3</v>
      </c>
      <c r="AN477" s="13">
        <f t="shared" si="755"/>
        <v>4.924218054791759E-3</v>
      </c>
      <c r="AO477" s="13">
        <f t="shared" si="756"/>
        <v>3.1822763807856729E-3</v>
      </c>
      <c r="AP477" s="13">
        <f t="shared" si="757"/>
        <v>1.3710309401444801E-3</v>
      </c>
      <c r="AQ477" s="13">
        <f t="shared" si="758"/>
        <v>4.4301443697263953E-4</v>
      </c>
      <c r="AR477" s="13">
        <f t="shared" si="759"/>
        <v>1.8554547683755796E-3</v>
      </c>
      <c r="AS477" s="13">
        <f t="shared" si="760"/>
        <v>2.7693142763850769E-3</v>
      </c>
      <c r="AT477" s="13">
        <f t="shared" si="761"/>
        <v>2.0666366251828319E-3</v>
      </c>
      <c r="AU477" s="13">
        <f t="shared" si="762"/>
        <v>1.028169554936951E-3</v>
      </c>
      <c r="AV477" s="13">
        <f t="shared" si="763"/>
        <v>3.8364241957837851E-4</v>
      </c>
      <c r="AW477" s="13">
        <f t="shared" si="764"/>
        <v>6.1366093418408908E-6</v>
      </c>
      <c r="AX477" s="13">
        <f t="shared" si="765"/>
        <v>9.4771397258916956E-4</v>
      </c>
      <c r="AY477" s="13">
        <f t="shared" si="766"/>
        <v>1.2249204877417285E-3</v>
      </c>
      <c r="AZ477" s="13">
        <f t="shared" si="767"/>
        <v>7.9160498034561817E-4</v>
      </c>
      <c r="BA477" s="13">
        <f t="shared" si="768"/>
        <v>3.4104986197281583E-4</v>
      </c>
      <c r="BB477" s="13">
        <f t="shared" si="769"/>
        <v>1.1020175267930968E-4</v>
      </c>
      <c r="BC477" s="13">
        <f t="shared" si="770"/>
        <v>2.8487157211187411E-5</v>
      </c>
      <c r="BD477" s="13">
        <f t="shared" si="771"/>
        <v>3.9969593949182281E-4</v>
      </c>
      <c r="BE477" s="13">
        <f t="shared" si="772"/>
        <v>5.9655653714313361E-4</v>
      </c>
      <c r="BF477" s="13">
        <f t="shared" si="773"/>
        <v>4.4518803776275002E-4</v>
      </c>
      <c r="BG477" s="13">
        <f t="shared" si="774"/>
        <v>2.2148489050864795E-4</v>
      </c>
      <c r="BH477" s="13">
        <f t="shared" si="775"/>
        <v>8.2642983238304983E-5</v>
      </c>
      <c r="BI477" s="13">
        <f t="shared" si="776"/>
        <v>2.4669358394034865E-5</v>
      </c>
      <c r="BJ477" s="14">
        <f t="shared" si="777"/>
        <v>0.41842021106953475</v>
      </c>
      <c r="BK477" s="14">
        <f t="shared" si="778"/>
        <v>0.25336617400494504</v>
      </c>
      <c r="BL477" s="14">
        <f t="shared" si="779"/>
        <v>0.30592917668770392</v>
      </c>
      <c r="BM477" s="14">
        <f t="shared" si="780"/>
        <v>0.5256796762943603</v>
      </c>
      <c r="BN477" s="14">
        <f t="shared" si="781"/>
        <v>0.47303071132099672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1.6236999999999999</v>
      </c>
      <c r="F482" s="10">
        <f>VLOOKUP(B482,home!$B$2:$E$405,3,FALSE)</f>
        <v>0.92379999999999995</v>
      </c>
      <c r="G482" s="10">
        <f>VLOOKUP(C482,away!$B$2:$E$405,4,FALSE)</f>
        <v>1.4370000000000001</v>
      </c>
      <c r="H482" s="10">
        <f>VLOOKUP(A482,away!$A$2:$E$405,3,FALSE)</f>
        <v>1.1289</v>
      </c>
      <c r="I482" s="10">
        <f>VLOOKUP(C482,away!$B$2:$E$405,3,FALSE)</f>
        <v>0.82679999999999998</v>
      </c>
      <c r="J482" s="10">
        <f>VLOOKUP(B482,home!$B$2:$E$405,4,FALSE)</f>
        <v>0.69599999999999995</v>
      </c>
      <c r="K482" s="12">
        <f t="shared" si="726"/>
        <v>2.15546272422</v>
      </c>
      <c r="L482" s="12">
        <f t="shared" si="727"/>
        <v>0.6496286659199999</v>
      </c>
      <c r="M482" s="13">
        <f t="shared" si="728"/>
        <v>6.050124170296535E-2</v>
      </c>
      <c r="N482" s="13">
        <f t="shared" si="729"/>
        <v>0.13040817125976634</v>
      </c>
      <c r="O482" s="13">
        <f t="shared" si="730"/>
        <v>3.9303340934000848E-2</v>
      </c>
      <c r="P482" s="13">
        <f t="shared" si="731"/>
        <v>8.4716886320548884E-2</v>
      </c>
      <c r="Q482" s="13">
        <f t="shared" si="732"/>
        <v>0.1405449760420622</v>
      </c>
      <c r="R482" s="13">
        <f t="shared" si="733"/>
        <v>1.2766288468576944E-2</v>
      </c>
      <c r="S482" s="13">
        <f t="shared" si="734"/>
        <v>2.9656212938093472E-2</v>
      </c>
      <c r="T482" s="13">
        <f t="shared" si="735"/>
        <v>9.1302045287963221E-2</v>
      </c>
      <c r="U482" s="13">
        <f t="shared" si="736"/>
        <v>2.7517258920657227E-2</v>
      </c>
      <c r="V482" s="13">
        <f t="shared" si="737"/>
        <v>4.6140136952508128E-3</v>
      </c>
      <c r="W482" s="13">
        <f t="shared" si="738"/>
        <v>0.10097981897835263</v>
      </c>
      <c r="X482" s="13">
        <f t="shared" si="739"/>
        <v>6.5599385087750317E-2</v>
      </c>
      <c r="Y482" s="13">
        <f t="shared" si="740"/>
        <v>2.1307620509863782E-2</v>
      </c>
      <c r="Z482" s="13">
        <f t="shared" si="741"/>
        <v>2.7644489821971731E-3</v>
      </c>
      <c r="AA482" s="13">
        <f t="shared" si="742"/>
        <v>5.9586667341339243E-3</v>
      </c>
      <c r="AB482" s="13">
        <f t="shared" si="743"/>
        <v>6.4218420157377016E-3</v>
      </c>
      <c r="AC482" s="13">
        <f t="shared" si="744"/>
        <v>4.0379840014388957E-4</v>
      </c>
      <c r="AD482" s="13">
        <f t="shared" si="745"/>
        <v>5.4414558926580626E-2</v>
      </c>
      <c r="AE482" s="13">
        <f t="shared" si="746"/>
        <v>3.5349257322099793E-2</v>
      </c>
      <c r="AF482" s="13">
        <f t="shared" si="747"/>
        <v>1.1481945437709236E-2</v>
      </c>
      <c r="AG482" s="13">
        <f t="shared" si="748"/>
        <v>2.4863336322884272E-3</v>
      </c>
      <c r="AH482" s="13">
        <f t="shared" si="749"/>
        <v>4.4896632607716269E-4</v>
      </c>
      <c r="AI482" s="13">
        <f t="shared" si="750"/>
        <v>9.6773018028932587E-4</v>
      </c>
      <c r="AJ482" s="13">
        <f t="shared" si="751"/>
        <v>1.0429531653581715E-3</v>
      </c>
      <c r="AK482" s="13">
        <f t="shared" si="752"/>
        <v>7.4934889034559851E-4</v>
      </c>
      <c r="AL482" s="13">
        <f t="shared" si="753"/>
        <v>2.2616754432484812E-5</v>
      </c>
      <c r="AM482" s="13">
        <f t="shared" si="754"/>
        <v>2.3457710684223435E-2</v>
      </c>
      <c r="AN482" s="13">
        <f t="shared" si="755"/>
        <v>1.5238801297329399E-2</v>
      </c>
      <c r="AO482" s="13">
        <f t="shared" si="756"/>
        <v>4.9497810785020298E-3</v>
      </c>
      <c r="AP482" s="13">
        <f t="shared" si="757"/>
        <v>1.0718398928744441E-3</v>
      </c>
      <c r="AQ482" s="13">
        <f t="shared" si="758"/>
        <v>1.7407447992196515E-4</v>
      </c>
      <c r="AR482" s="13">
        <f t="shared" si="759"/>
        <v>5.833227909050219E-5</v>
      </c>
      <c r="AS482" s="13">
        <f t="shared" si="760"/>
        <v>1.2573305319837517E-4</v>
      </c>
      <c r="AT482" s="13">
        <f t="shared" si="761"/>
        <v>1.3550645468573402E-4</v>
      </c>
      <c r="AU482" s="13">
        <f t="shared" si="762"/>
        <v>9.7359703988768716E-5</v>
      </c>
      <c r="AV482" s="13">
        <f t="shared" si="763"/>
        <v>5.246380319722107E-5</v>
      </c>
      <c r="AW482" s="13">
        <f t="shared" si="764"/>
        <v>8.7969774589430522E-7</v>
      </c>
      <c r="AX482" s="13">
        <f t="shared" si="765"/>
        <v>8.42703682923014E-3</v>
      </c>
      <c r="AY482" s="13">
        <f t="shared" si="766"/>
        <v>5.4744446930314822E-3</v>
      </c>
      <c r="AZ482" s="13">
        <f t="shared" si="767"/>
        <v>1.7781781012934322E-3</v>
      </c>
      <c r="BA482" s="13">
        <f t="shared" si="768"/>
        <v>3.8505182257047037E-4</v>
      </c>
      <c r="BB482" s="13">
        <f t="shared" si="769"/>
        <v>6.2535175451629784E-5</v>
      </c>
      <c r="BC482" s="13">
        <f t="shared" si="770"/>
        <v>8.1249285203430789E-6</v>
      </c>
      <c r="BD482" s="13">
        <f t="shared" si="771"/>
        <v>6.3157201076060052E-6</v>
      </c>
      <c r="BE482" s="13">
        <f t="shared" si="772"/>
        <v>1.361329926855147E-5</v>
      </c>
      <c r="BF482" s="13">
        <f t="shared" si="773"/>
        <v>1.4671479563507048E-5</v>
      </c>
      <c r="BG482" s="13">
        <f t="shared" si="774"/>
        <v>1.054127576943165E-5</v>
      </c>
      <c r="BH482" s="13">
        <f t="shared" si="775"/>
        <v>5.6803317466833568E-6</v>
      </c>
      <c r="BI482" s="13">
        <f t="shared" si="776"/>
        <v>2.4487486682358914E-6</v>
      </c>
      <c r="BJ482" s="14">
        <f t="shared" si="777"/>
        <v>0.71490169146738525</v>
      </c>
      <c r="BK482" s="14">
        <f t="shared" si="778"/>
        <v>0.18538921450446641</v>
      </c>
      <c r="BL482" s="14">
        <f t="shared" si="779"/>
        <v>9.5699061784461539E-2</v>
      </c>
      <c r="BM482" s="14">
        <f t="shared" si="780"/>
        <v>0.52503994701530421</v>
      </c>
      <c r="BN482" s="14">
        <f t="shared" si="781"/>
        <v>0.46824090472792057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1.6236999999999999</v>
      </c>
      <c r="F483" s="10">
        <f>VLOOKUP(B483,home!$B$2:$E$405,3,FALSE)</f>
        <v>1.2318</v>
      </c>
      <c r="G483" s="10">
        <f>VLOOKUP(C483,away!$B$2:$E$405,4,FALSE)</f>
        <v>1.2318</v>
      </c>
      <c r="H483" s="10">
        <f>VLOOKUP(A483,away!$A$2:$E$405,3,FALSE)</f>
        <v>1.1289</v>
      </c>
      <c r="I483" s="10">
        <f>VLOOKUP(C483,away!$B$2:$E$405,3,FALSE)</f>
        <v>1.2401</v>
      </c>
      <c r="J483" s="10">
        <f>VLOOKUP(B483,home!$B$2:$E$405,4,FALSE)</f>
        <v>0.94910000000000005</v>
      </c>
      <c r="K483" s="12">
        <f t="shared" si="726"/>
        <v>2.4636907343879999</v>
      </c>
      <c r="L483" s="12">
        <f t="shared" si="727"/>
        <v>1.328691491499</v>
      </c>
      <c r="M483" s="13">
        <f t="shared" si="728"/>
        <v>2.2541838087600175E-2</v>
      </c>
      <c r="N483" s="13">
        <f t="shared" si="729"/>
        <v>5.5536117632495066E-2</v>
      </c>
      <c r="O483" s="13">
        <f t="shared" si="730"/>
        <v>2.9951148469742447E-2</v>
      </c>
      <c r="P483" s="13">
        <f t="shared" si="731"/>
        <v>7.3790366969183799E-2</v>
      </c>
      <c r="Q483" s="13">
        <f t="shared" si="732"/>
        <v>6.841190921753007E-2</v>
      </c>
      <c r="R483" s="13">
        <f t="shared" si="733"/>
        <v>1.9897918066185044E-2</v>
      </c>
      <c r="S483" s="13">
        <f t="shared" si="734"/>
        <v>6.0387913313533298E-2</v>
      </c>
      <c r="T483" s="13">
        <f t="shared" si="735"/>
        <v>9.0898321694534226E-2</v>
      </c>
      <c r="U483" s="13">
        <f t="shared" si="736"/>
        <v>4.9022316373271681E-2</v>
      </c>
      <c r="V483" s="13">
        <f t="shared" si="737"/>
        <v>2.1964324818747018E-2</v>
      </c>
      <c r="W483" s="13">
        <f t="shared" si="738"/>
        <v>5.6181928953673951E-2</v>
      </c>
      <c r="X483" s="13">
        <f t="shared" si="739"/>
        <v>7.4648450976747896E-2</v>
      </c>
      <c r="Y483" s="13">
        <f t="shared" si="740"/>
        <v>4.9592380833192583E-2</v>
      </c>
      <c r="Z483" s="13">
        <f t="shared" si="741"/>
        <v>8.8127314776947664E-3</v>
      </c>
      <c r="AA483" s="13">
        <f t="shared" si="742"/>
        <v>2.1711844886246064E-2</v>
      </c>
      <c r="AB483" s="13">
        <f t="shared" si="743"/>
        <v>2.6745635536356956E-2</v>
      </c>
      <c r="AC483" s="13">
        <f t="shared" si="744"/>
        <v>4.4937428746583677E-3</v>
      </c>
      <c r="AD483" s="13">
        <f t="shared" si="745"/>
        <v>3.4603724450802849E-2</v>
      </c>
      <c r="AE483" s="13">
        <f t="shared" si="746"/>
        <v>4.5977674251957652E-2</v>
      </c>
      <c r="AF483" s="13">
        <f t="shared" si="747"/>
        <v>3.0545072288744396E-2</v>
      </c>
      <c r="AG483" s="13">
        <f t="shared" si="748"/>
        <v>1.3528325885758852E-2</v>
      </c>
      <c r="AH483" s="13">
        <f t="shared" si="749"/>
        <v>2.9273503328196135E-3</v>
      </c>
      <c r="AI483" s="13">
        <f t="shared" si="750"/>
        <v>7.2120858912753097E-3</v>
      </c>
      <c r="AJ483" s="13">
        <f t="shared" si="751"/>
        <v>8.8841745929727003E-3</v>
      </c>
      <c r="AK483" s="13">
        <f t="shared" si="752"/>
        <v>7.2959528757973752E-3</v>
      </c>
      <c r="AL483" s="13">
        <f t="shared" si="753"/>
        <v>5.884079807468752E-4</v>
      </c>
      <c r="AM483" s="13">
        <f t="shared" si="754"/>
        <v>1.7050575060951687E-2</v>
      </c>
      <c r="AN483" s="13">
        <f t="shared" si="755"/>
        <v>2.265495400865155E-2</v>
      </c>
      <c r="AO483" s="13">
        <f t="shared" si="756"/>
        <v>1.5050722315798241E-2</v>
      </c>
      <c r="AP483" s="13">
        <f t="shared" si="757"/>
        <v>6.6659222273050813E-3</v>
      </c>
      <c r="AQ483" s="13">
        <f t="shared" si="758"/>
        <v>2.2142385366035826E-3</v>
      </c>
      <c r="AR483" s="13">
        <f t="shared" si="759"/>
        <v>7.7790909597083688E-4</v>
      </c>
      <c r="AS483" s="13">
        <f t="shared" si="760"/>
        <v>1.9165274319394962E-3</v>
      </c>
      <c r="AT483" s="13">
        <f t="shared" si="761"/>
        <v>2.3608654381348827E-3</v>
      </c>
      <c r="AU483" s="13">
        <f t="shared" si="762"/>
        <v>1.9388141016899257E-3</v>
      </c>
      <c r="AV483" s="13">
        <f t="shared" si="763"/>
        <v>1.1941595845085657E-3</v>
      </c>
      <c r="AW483" s="13">
        <f t="shared" si="764"/>
        <v>5.350401804731296E-5</v>
      </c>
      <c r="AX483" s="13">
        <f t="shared" si="765"/>
        <v>7.001223965608966E-3</v>
      </c>
      <c r="AY483" s="13">
        <f t="shared" si="766"/>
        <v>9.3024667131835215E-3</v>
      </c>
      <c r="AZ483" s="13">
        <f t="shared" si="767"/>
        <v>6.1800541858798071E-3</v>
      </c>
      <c r="BA483" s="13">
        <f t="shared" si="768"/>
        <v>2.7371284712604262E-3</v>
      </c>
      <c r="BB483" s="13">
        <f t="shared" si="769"/>
        <v>9.0919982772584898E-4</v>
      </c>
      <c r="BC483" s="13">
        <f t="shared" si="770"/>
        <v>2.4160921503433831E-4</v>
      </c>
      <c r="BD483" s="13">
        <f t="shared" si="771"/>
        <v>1.7226686616268841E-4</v>
      </c>
      <c r="BE483" s="13">
        <f t="shared" si="772"/>
        <v>4.2441228200707312E-4</v>
      </c>
      <c r="BF483" s="13">
        <f t="shared" si="773"/>
        <v>5.2281030337064649E-4</v>
      </c>
      <c r="BG483" s="13">
        <f t="shared" si="774"/>
        <v>4.2934763341894708E-4</v>
      </c>
      <c r="BH483" s="13">
        <f t="shared" si="775"/>
        <v>2.6444494657141881E-4</v>
      </c>
      <c r="BI483" s="13">
        <f t="shared" si="776"/>
        <v>1.3030211292474681E-4</v>
      </c>
      <c r="BJ483" s="14">
        <f t="shared" si="777"/>
        <v>0.60993200071344078</v>
      </c>
      <c r="BK483" s="14">
        <f t="shared" si="778"/>
        <v>0.19306906075765307</v>
      </c>
      <c r="BL483" s="14">
        <f t="shared" si="779"/>
        <v>0.18378028682136635</v>
      </c>
      <c r="BM483" s="14">
        <f t="shared" si="780"/>
        <v>0.71621581863228223</v>
      </c>
      <c r="BN483" s="14">
        <f t="shared" si="781"/>
        <v>0.27012929844273659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1.6236999999999999</v>
      </c>
      <c r="F484" s="10">
        <f>VLOOKUP(B484,home!$B$2:$E$405,3,FALSE)</f>
        <v>0.4738</v>
      </c>
      <c r="G484" s="10">
        <f>VLOOKUP(C484,away!$B$2:$E$405,4,FALSE)</f>
        <v>0.79179999999999995</v>
      </c>
      <c r="H484" s="10">
        <f>VLOOKUP(A484,away!$A$2:$E$405,3,FALSE)</f>
        <v>1.1289</v>
      </c>
      <c r="I484" s="10">
        <f>VLOOKUP(C484,away!$B$2:$E$405,3,FALSE)</f>
        <v>0.94910000000000005</v>
      </c>
      <c r="J484" s="10">
        <f>VLOOKUP(B484,home!$B$2:$E$405,4,FALSE)</f>
        <v>1.0902000000000001</v>
      </c>
      <c r="K484" s="12">
        <f t="shared" si="726"/>
        <v>0.609138913708</v>
      </c>
      <c r="L484" s="12">
        <f t="shared" si="727"/>
        <v>1.1680827868980002</v>
      </c>
      <c r="M484" s="13">
        <f t="shared" si="728"/>
        <v>0.16910732598863679</v>
      </c>
      <c r="N484" s="13">
        <f t="shared" si="729"/>
        <v>0.10300985285278284</v>
      </c>
      <c r="O484" s="13">
        <f t="shared" si="730"/>
        <v>0.19753135662567545</v>
      </c>
      <c r="P484" s="13">
        <f t="shared" si="731"/>
        <v>0.12032403599823148</v>
      </c>
      <c r="Q484" s="13">
        <f t="shared" si="732"/>
        <v>3.1373654933982524E-2</v>
      </c>
      <c r="R484" s="13">
        <f t="shared" si="733"/>
        <v>0.11536648877353088</v>
      </c>
      <c r="S484" s="13">
        <f t="shared" si="734"/>
        <v>2.140338030044386E-2</v>
      </c>
      <c r="T484" s="13">
        <f t="shared" si="735"/>
        <v>3.66470262904625E-2</v>
      </c>
      <c r="U484" s="13">
        <f t="shared" si="736"/>
        <v>7.0274217649814771E-2</v>
      </c>
      <c r="V484" s="13">
        <f t="shared" si="737"/>
        <v>1.6921148130819449E-3</v>
      </c>
      <c r="W484" s="13">
        <f t="shared" si="738"/>
        <v>6.3703046951785842E-3</v>
      </c>
      <c r="X484" s="13">
        <f t="shared" si="739"/>
        <v>7.4410432617336162E-3</v>
      </c>
      <c r="Y484" s="13">
        <f t="shared" si="740"/>
        <v>4.3458772752971945E-3</v>
      </c>
      <c r="Z484" s="13">
        <f t="shared" si="741"/>
        <v>4.4919203240407601E-2</v>
      </c>
      <c r="AA484" s="13">
        <f t="shared" si="742"/>
        <v>2.7362034666490762E-2</v>
      </c>
      <c r="AB484" s="13">
        <f t="shared" si="743"/>
        <v>8.3336400367934084E-3</v>
      </c>
      <c r="AC484" s="13">
        <f t="shared" si="744"/>
        <v>7.5248840674151869E-5</v>
      </c>
      <c r="AD484" s="13">
        <f t="shared" si="745"/>
        <v>9.7010012050251346E-4</v>
      </c>
      <c r="AE484" s="13">
        <f t="shared" si="746"/>
        <v>1.1331572523266616E-3</v>
      </c>
      <c r="AF484" s="13">
        <f t="shared" si="747"/>
        <v>6.6181074064570382E-4</v>
      </c>
      <c r="AG484" s="13">
        <f t="shared" si="748"/>
        <v>2.5768324477748781E-4</v>
      </c>
      <c r="AH484" s="13">
        <f t="shared" si="749"/>
        <v>1.3117337026573247E-2</v>
      </c>
      <c r="AI484" s="13">
        <f t="shared" si="750"/>
        <v>7.990280427108554E-3</v>
      </c>
      <c r="AJ484" s="13">
        <f t="shared" si="751"/>
        <v>2.4335953697955989E-3</v>
      </c>
      <c r="AK484" s="13">
        <f t="shared" si="752"/>
        <v>4.941325466540367E-4</v>
      </c>
      <c r="AL484" s="13">
        <f t="shared" si="753"/>
        <v>2.1416562910373831E-6</v>
      </c>
      <c r="AM484" s="13">
        <f t="shared" si="754"/>
        <v>1.181851467181802E-4</v>
      </c>
      <c r="AN484" s="13">
        <f t="shared" si="755"/>
        <v>1.3805003554852096E-4</v>
      </c>
      <c r="AO484" s="13">
        <f t="shared" si="756"/>
        <v>8.0626935127442193E-5</v>
      </c>
      <c r="AP484" s="13">
        <f t="shared" si="757"/>
        <v>3.1392978360902316E-5</v>
      </c>
      <c r="AQ484" s="13">
        <f t="shared" si="758"/>
        <v>9.1673994132078475E-6</v>
      </c>
      <c r="AR484" s="13">
        <f t="shared" si="759"/>
        <v>3.0644271181360016E-3</v>
      </c>
      <c r="AS484" s="13">
        <f t="shared" si="760"/>
        <v>1.8666618058787012E-3</v>
      </c>
      <c r="AT484" s="13">
        <f t="shared" si="761"/>
        <v>5.6852817234658265E-4</v>
      </c>
      <c r="AU484" s="13">
        <f t="shared" si="762"/>
        <v>1.1543754443853068E-4</v>
      </c>
      <c r="AV484" s="13">
        <f t="shared" si="763"/>
        <v>1.7579375105101384E-5</v>
      </c>
      <c r="AW484" s="13">
        <f t="shared" si="764"/>
        <v>4.2328925194579377E-8</v>
      </c>
      <c r="AX484" s="13">
        <f t="shared" si="765"/>
        <v>1.1998528648055479E-5</v>
      </c>
      <c r="AY484" s="13">
        <f t="shared" si="766"/>
        <v>1.4015274781896137E-5</v>
      </c>
      <c r="AZ484" s="13">
        <f t="shared" si="767"/>
        <v>8.1855006131892528E-6</v>
      </c>
      <c r="BA484" s="13">
        <f t="shared" si="768"/>
        <v>3.1871141228031305E-6</v>
      </c>
      <c r="BB484" s="13">
        <f t="shared" si="769"/>
        <v>9.3070328668146394E-7</v>
      </c>
      <c r="BC484" s="13">
        <f t="shared" si="770"/>
        <v>2.1742769777640259E-7</v>
      </c>
      <c r="BD484" s="13">
        <f t="shared" si="771"/>
        <v>5.9658409473301759E-4</v>
      </c>
      <c r="BE484" s="13">
        <f t="shared" si="772"/>
        <v>3.6340258740114089E-4</v>
      </c>
      <c r="BF484" s="13">
        <f t="shared" si="773"/>
        <v>1.1068132866410371E-4</v>
      </c>
      <c r="BG484" s="13">
        <f t="shared" si="774"/>
        <v>2.2473434770070091E-5</v>
      </c>
      <c r="BH484" s="13">
        <f t="shared" si="775"/>
        <v>3.4223609107820222E-6</v>
      </c>
      <c r="BI484" s="13">
        <f t="shared" si="776"/>
        <v>4.1693864150209653E-7</v>
      </c>
      <c r="BJ484" s="14">
        <f t="shared" si="777"/>
        <v>0.19262646771200825</v>
      </c>
      <c r="BK484" s="14">
        <f t="shared" si="778"/>
        <v>0.31261826287214117</v>
      </c>
      <c r="BL484" s="14">
        <f t="shared" si="779"/>
        <v>0.44963269788346227</v>
      </c>
      <c r="BM484" s="14">
        <f t="shared" si="780"/>
        <v>0.26306994358932262</v>
      </c>
      <c r="BN484" s="14">
        <f t="shared" si="781"/>
        <v>0.73671271517283987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1.6236999999999999</v>
      </c>
      <c r="F485" s="10">
        <f>VLOOKUP(B485,home!$B$2:$E$405,3,FALSE)</f>
        <v>0.74790000000000001</v>
      </c>
      <c r="G485" s="10">
        <f>VLOOKUP(C485,away!$B$2:$E$405,4,FALSE)</f>
        <v>1.3265</v>
      </c>
      <c r="H485" s="10">
        <f>VLOOKUP(A485,away!$A$2:$E$405,3,FALSE)</f>
        <v>1.1289</v>
      </c>
      <c r="I485" s="10">
        <f>VLOOKUP(C485,away!$B$2:$E$405,3,FALSE)</f>
        <v>0.47699999999999998</v>
      </c>
      <c r="J485" s="10">
        <f>VLOOKUP(B485,home!$B$2:$E$405,4,FALSE)</f>
        <v>1.9615</v>
      </c>
      <c r="K485" s="12">
        <f t="shared" si="726"/>
        <v>1.6108554775949999</v>
      </c>
      <c r="L485" s="12">
        <f t="shared" si="727"/>
        <v>1.0562389159499999</v>
      </c>
      <c r="M485" s="13">
        <f t="shared" si="728"/>
        <v>6.9453737638216592E-2</v>
      </c>
      <c r="N485" s="13">
        <f t="shared" si="729"/>
        <v>0.11187993371396719</v>
      </c>
      <c r="O485" s="13">
        <f t="shared" si="730"/>
        <v>7.3359740551665595E-2</v>
      </c>
      <c r="P485" s="13">
        <f t="shared" si="731"/>
        <v>0.11817193990259856</v>
      </c>
      <c r="Q485" s="13">
        <f t="shared" si="732"/>
        <v>9.0111202028054796E-2</v>
      </c>
      <c r="R485" s="13">
        <f t="shared" si="733"/>
        <v>3.8742706417332247E-2</v>
      </c>
      <c r="S485" s="13">
        <f t="shared" si="734"/>
        <v>5.0265859891820308E-2</v>
      </c>
      <c r="T485" s="13">
        <f t="shared" si="735"/>
        <v>9.5178958345064041E-2</v>
      </c>
      <c r="U485" s="13">
        <f t="shared" si="736"/>
        <v>6.2408900849214605E-2</v>
      </c>
      <c r="V485" s="13">
        <f t="shared" si="737"/>
        <v>9.5027510018092388E-3</v>
      </c>
      <c r="W485" s="13">
        <f t="shared" si="738"/>
        <v>4.83853744598539E-2</v>
      </c>
      <c r="X485" s="13">
        <f t="shared" si="739"/>
        <v>5.1106515467310897E-2</v>
      </c>
      <c r="Y485" s="13">
        <f t="shared" si="740"/>
        <v>2.6990345247587179E-2</v>
      </c>
      <c r="Z485" s="13">
        <f t="shared" si="741"/>
        <v>1.3640518075737375E-2</v>
      </c>
      <c r="AA485" s="13">
        <f t="shared" si="742"/>
        <v>2.1972903259535159E-2</v>
      </c>
      <c r="AB485" s="13">
        <f t="shared" si="743"/>
        <v>1.7697585787143623E-2</v>
      </c>
      <c r="AC485" s="13">
        <f t="shared" si="744"/>
        <v>1.0105274374726896E-3</v>
      </c>
      <c r="AD485" s="13">
        <f t="shared" si="745"/>
        <v>1.9485461371035229E-2</v>
      </c>
      <c r="AE485" s="13">
        <f t="shared" si="746"/>
        <v>2.0581302595327849E-2</v>
      </c>
      <c r="AF485" s="13">
        <f t="shared" si="747"/>
        <v>1.0869386371064001E-2</v>
      </c>
      <c r="AG485" s="13">
        <f t="shared" si="748"/>
        <v>3.8268896258714484E-3</v>
      </c>
      <c r="AH485" s="13">
        <f t="shared" si="749"/>
        <v>3.601911506328305E-3</v>
      </c>
      <c r="AI485" s="13">
        <f t="shared" si="750"/>
        <v>5.8021588797814065E-3</v>
      </c>
      <c r="AJ485" s="13">
        <f t="shared" si="751"/>
        <v>4.673219706686175E-3</v>
      </c>
      <c r="AK485" s="13">
        <f t="shared" si="752"/>
        <v>2.5092938541734409E-3</v>
      </c>
      <c r="AL485" s="13">
        <f t="shared" si="753"/>
        <v>6.8774405336101871E-5</v>
      </c>
      <c r="AM485" s="13">
        <f t="shared" si="754"/>
        <v>6.2776524365995698E-3</v>
      </c>
      <c r="AN485" s="13">
        <f t="shared" si="755"/>
        <v>6.630700804344805E-3</v>
      </c>
      <c r="AO485" s="13">
        <f t="shared" si="756"/>
        <v>3.5018021147849741E-3</v>
      </c>
      <c r="AP485" s="13">
        <f t="shared" si="757"/>
        <v>1.2329132231972996E-3</v>
      </c>
      <c r="AQ485" s="13">
        <f t="shared" si="758"/>
        <v>3.255627315825839E-4</v>
      </c>
      <c r="AR485" s="13">
        <f t="shared" si="759"/>
        <v>7.6089582095840828E-4</v>
      </c>
      <c r="AS485" s="13">
        <f t="shared" si="760"/>
        <v>1.2256932010699963E-3</v>
      </c>
      <c r="AT485" s="13">
        <f t="shared" si="761"/>
        <v>9.8720730339727685E-4</v>
      </c>
      <c r="AU485" s="13">
        <f t="shared" si="762"/>
        <v>5.3008276406643065E-4</v>
      </c>
      <c r="AV485" s="13">
        <f t="shared" si="763"/>
        <v>2.1347168101877706E-4</v>
      </c>
      <c r="AW485" s="13">
        <f t="shared" si="764"/>
        <v>3.2504469764021052E-6</v>
      </c>
      <c r="AX485" s="13">
        <f t="shared" si="765"/>
        <v>1.6853984689890029E-3</v>
      </c>
      <c r="AY485" s="13">
        <f t="shared" si="766"/>
        <v>1.780183451828734E-3</v>
      </c>
      <c r="AZ485" s="13">
        <f t="shared" si="767"/>
        <v>9.4014951967585523E-4</v>
      </c>
      <c r="BA485" s="13">
        <f t="shared" si="768"/>
        <v>3.3100750316444622E-4</v>
      </c>
      <c r="BB485" s="13">
        <f t="shared" si="769"/>
        <v>8.7405751578432676E-5</v>
      </c>
      <c r="BC485" s="13">
        <f t="shared" si="770"/>
        <v>1.8464271258999751E-5</v>
      </c>
      <c r="BD485" s="13">
        <f t="shared" si="771"/>
        <v>1.3394796284666569E-4</v>
      </c>
      <c r="BE485" s="13">
        <f t="shared" si="772"/>
        <v>2.1577080966424293E-4</v>
      </c>
      <c r="BF485" s="13">
        <f t="shared" si="773"/>
        <v>1.7378779532637698E-4</v>
      </c>
      <c r="BG485" s="13">
        <f t="shared" si="774"/>
        <v>9.331567401355101E-5</v>
      </c>
      <c r="BH485" s="13">
        <f t="shared" si="775"/>
        <v>3.757951615754953E-5</v>
      </c>
      <c r="BI485" s="13">
        <f t="shared" si="776"/>
        <v>1.2107033889551683E-5</v>
      </c>
      <c r="BJ485" s="14">
        <f t="shared" si="777"/>
        <v>0.50122660950214115</v>
      </c>
      <c r="BK485" s="14">
        <f t="shared" si="778"/>
        <v>0.25025377372908225</v>
      </c>
      <c r="BL485" s="14">
        <f t="shared" si="779"/>
        <v>0.23515228037426938</v>
      </c>
      <c r="BM485" s="14">
        <f t="shared" si="780"/>
        <v>0.49677698842454299</v>
      </c>
      <c r="BN485" s="14">
        <f t="shared" si="781"/>
        <v>0.501719260251835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1.6236999999999999</v>
      </c>
      <c r="F486" s="10">
        <f>VLOOKUP(B486,home!$B$2:$E$405,3,FALSE)</f>
        <v>0.90329999999999999</v>
      </c>
      <c r="G486" s="10">
        <f>VLOOKUP(C486,away!$B$2:$E$405,4,FALSE)</f>
        <v>0.87980000000000003</v>
      </c>
      <c r="H486" s="10">
        <f>VLOOKUP(A486,away!$A$2:$E$405,3,FALSE)</f>
        <v>1.1289</v>
      </c>
      <c r="I486" s="10">
        <f>VLOOKUP(C486,away!$B$2:$E$405,3,FALSE)</f>
        <v>0.94910000000000005</v>
      </c>
      <c r="J486" s="10">
        <f>VLOOKUP(B486,home!$B$2:$E$405,4,FALSE)</f>
        <v>0.59050000000000002</v>
      </c>
      <c r="K486" s="12">
        <f t="shared" si="726"/>
        <v>1.2903922871579998</v>
      </c>
      <c r="L486" s="12">
        <f t="shared" si="727"/>
        <v>0.63268472359500005</v>
      </c>
      <c r="M486" s="13">
        <f t="shared" si="728"/>
        <v>0.14615654425710953</v>
      </c>
      <c r="N486" s="13">
        <f t="shared" si="729"/>
        <v>0.18859927742704102</v>
      </c>
      <c r="O486" s="13">
        <f t="shared" si="730"/>
        <v>9.2471012804909727E-2</v>
      </c>
      <c r="P486" s="13">
        <f t="shared" si="731"/>
        <v>0.11932388170914415</v>
      </c>
      <c r="Q486" s="13">
        <f t="shared" si="732"/>
        <v>0.1216835264777128</v>
      </c>
      <c r="R486" s="13">
        <f t="shared" si="733"/>
        <v>2.9252498588512008E-2</v>
      </c>
      <c r="S486" s="13">
        <f t="shared" si="734"/>
        <v>2.4354346940994458E-2</v>
      </c>
      <c r="T486" s="13">
        <f t="shared" si="735"/>
        <v>7.6987308315616579E-2</v>
      </c>
      <c r="U486" s="13">
        <f t="shared" si="736"/>
        <v>3.7747198558716173E-2</v>
      </c>
      <c r="V486" s="13">
        <f t="shared" si="737"/>
        <v>2.2092409571012432E-3</v>
      </c>
      <c r="W486" s="13">
        <f t="shared" si="738"/>
        <v>5.2339828013675656E-2</v>
      </c>
      <c r="X486" s="13">
        <f t="shared" si="739"/>
        <v>3.3114609619842215E-2</v>
      </c>
      <c r="Y486" s="13">
        <f t="shared" si="740"/>
        <v>1.04755538171431E-2</v>
      </c>
      <c r="Z486" s="13">
        <f t="shared" si="741"/>
        <v>6.1692029946452823E-3</v>
      </c>
      <c r="AA486" s="13">
        <f t="shared" si="742"/>
        <v>7.9606919622023081E-3</v>
      </c>
      <c r="AB486" s="13">
        <f t="shared" si="743"/>
        <v>5.1362077542332716E-3</v>
      </c>
      <c r="AC486" s="13">
        <f t="shared" si="744"/>
        <v>1.1272810600615731E-4</v>
      </c>
      <c r="AD486" s="13">
        <f t="shared" si="745"/>
        <v>1.6884727595005811E-2</v>
      </c>
      <c r="AE486" s="13">
        <f t="shared" si="746"/>
        <v>1.0682709211423121E-2</v>
      </c>
      <c r="AF486" s="13">
        <f t="shared" si="747"/>
        <v>3.3793934623374986E-3</v>
      </c>
      <c r="AG486" s="13">
        <f t="shared" si="748"/>
        <v>7.1269687287925018E-4</v>
      </c>
      <c r="AH486" s="13">
        <f t="shared" si="749"/>
        <v>9.7579012286714921E-4</v>
      </c>
      <c r="AI486" s="13">
        <f t="shared" si="750"/>
        <v>1.2591520484327263E-3</v>
      </c>
      <c r="AJ486" s="13">
        <f t="shared" si="751"/>
        <v>8.1240004582839329E-4</v>
      </c>
      <c r="AK486" s="13">
        <f t="shared" si="752"/>
        <v>3.4943825107458835E-4</v>
      </c>
      <c r="AL486" s="13">
        <f t="shared" si="753"/>
        <v>3.6813008284356077E-6</v>
      </c>
      <c r="AM486" s="13">
        <f t="shared" si="754"/>
        <v>4.3575844518718649E-3</v>
      </c>
      <c r="AN486" s="13">
        <f t="shared" si="755"/>
        <v>2.7569771144744203E-3</v>
      </c>
      <c r="AO486" s="13">
        <f t="shared" si="756"/>
        <v>8.7214865181449463E-4</v>
      </c>
      <c r="AP486" s="13">
        <f t="shared" si="757"/>
        <v>1.8393170956900181E-4</v>
      </c>
      <c r="AQ486" s="13">
        <f t="shared" si="758"/>
        <v>2.9092695707254933E-5</v>
      </c>
      <c r="AR486" s="13">
        <f t="shared" si="759"/>
        <v>1.2347350083458675E-4</v>
      </c>
      <c r="AS486" s="13">
        <f t="shared" si="760"/>
        <v>1.5932925314534758E-4</v>
      </c>
      <c r="AT486" s="13">
        <f t="shared" si="761"/>
        <v>1.0279861968870051E-4</v>
      </c>
      <c r="AU486" s="13">
        <f t="shared" si="762"/>
        <v>4.4216848658929249E-5</v>
      </c>
      <c r="AV486" s="13">
        <f t="shared" si="763"/>
        <v>1.4264270117978706E-5</v>
      </c>
      <c r="AW486" s="13">
        <f t="shared" si="764"/>
        <v>8.3484896816315446E-8</v>
      </c>
      <c r="AX486" s="13">
        <f t="shared" si="765"/>
        <v>9.3716556122251367E-4</v>
      </c>
      <c r="AY486" s="13">
        <f t="shared" si="766"/>
        <v>5.9293033406481908E-4</v>
      </c>
      <c r="AZ486" s="13">
        <f t="shared" si="767"/>
        <v>1.8756898225944551E-4</v>
      </c>
      <c r="BA486" s="13">
        <f t="shared" si="768"/>
        <v>3.9557343231937583E-5</v>
      </c>
      <c r="BB486" s="13">
        <f t="shared" si="769"/>
        <v>6.2568316922127435E-6</v>
      </c>
      <c r="BC486" s="13">
        <f t="shared" si="770"/>
        <v>7.9172036595361155E-7</v>
      </c>
      <c r="BD486" s="13">
        <f t="shared" si="771"/>
        <v>1.3019966291139577E-5</v>
      </c>
      <c r="BE486" s="13">
        <f t="shared" si="772"/>
        <v>1.6800864081143661E-5</v>
      </c>
      <c r="BF486" s="13">
        <f t="shared" si="773"/>
        <v>1.0839852713948829E-5</v>
      </c>
      <c r="BG486" s="13">
        <f t="shared" si="774"/>
        <v>4.6625541120027635E-6</v>
      </c>
      <c r="BH486" s="13">
        <f t="shared" si="775"/>
        <v>1.5041309661462951E-6</v>
      </c>
      <c r="BI486" s="13">
        <f t="shared" si="776"/>
        <v>3.8818379951813761E-7</v>
      </c>
      <c r="BJ486" s="14">
        <f t="shared" si="777"/>
        <v>0.52482363620895078</v>
      </c>
      <c r="BK486" s="14">
        <f t="shared" si="778"/>
        <v>0.29275335360524879</v>
      </c>
      <c r="BL486" s="14">
        <f t="shared" si="779"/>
        <v>0.17645568818118573</v>
      </c>
      <c r="BM486" s="14">
        <f t="shared" si="780"/>
        <v>0.30212229287643355</v>
      </c>
      <c r="BN486" s="14">
        <f t="shared" si="781"/>
        <v>0.69748674126442911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1.6236999999999999</v>
      </c>
      <c r="F487" s="10">
        <f>VLOOKUP(B487,home!$B$2:$E$405,3,FALSE)</f>
        <v>0.74790000000000001</v>
      </c>
      <c r="G487" s="10">
        <f>VLOOKUP(C487,away!$B$2:$E$405,4,FALSE)</f>
        <v>0.86219999999999997</v>
      </c>
      <c r="H487" s="10">
        <f>VLOOKUP(A487,away!$A$2:$E$405,3,FALSE)</f>
        <v>1.1289</v>
      </c>
      <c r="I487" s="10">
        <f>VLOOKUP(C487,away!$B$2:$E$405,3,FALSE)</f>
        <v>0.53149999999999997</v>
      </c>
      <c r="J487" s="10">
        <f>VLOOKUP(B487,home!$B$2:$E$405,4,FALSE)</f>
        <v>0.69599999999999995</v>
      </c>
      <c r="K487" s="12">
        <f t="shared" si="726"/>
        <v>1.0470257013059998</v>
      </c>
      <c r="L487" s="12">
        <f t="shared" si="727"/>
        <v>0.41760720359999998</v>
      </c>
      <c r="M487" s="13">
        <f t="shared" si="728"/>
        <v>0.23116283464613568</v>
      </c>
      <c r="N487" s="13">
        <f t="shared" si="729"/>
        <v>0.24203342906125308</v>
      </c>
      <c r="O487" s="13">
        <f t="shared" si="730"/>
        <v>9.6535264952821914E-2</v>
      </c>
      <c r="P487" s="13">
        <f t="shared" si="731"/>
        <v>0.10107490348798888</v>
      </c>
      <c r="Q487" s="13">
        <f t="shared" si="732"/>
        <v>0.1267076104011772</v>
      </c>
      <c r="R487" s="13">
        <f t="shared" si="733"/>
        <v>2.0156911022866521E-2</v>
      </c>
      <c r="S487" s="13">
        <f t="shared" si="734"/>
        <v>1.1048636052098442E-2</v>
      </c>
      <c r="T487" s="13">
        <f t="shared" si="735"/>
        <v>5.2914010854473892E-2</v>
      </c>
      <c r="U487" s="13">
        <f t="shared" si="736"/>
        <v>2.1104803899879454E-2</v>
      </c>
      <c r="V487" s="13">
        <f t="shared" si="737"/>
        <v>5.3677401345884413E-4</v>
      </c>
      <c r="W487" s="13">
        <f t="shared" si="738"/>
        <v>4.4222041547033325E-2</v>
      </c>
      <c r="X487" s="13">
        <f t="shared" si="739"/>
        <v>1.8467443107939605E-2</v>
      </c>
      <c r="Y487" s="13">
        <f t="shared" si="740"/>
        <v>3.856068636974375E-3</v>
      </c>
      <c r="Z487" s="13">
        <f t="shared" si="741"/>
        <v>2.8058904151577677E-3</v>
      </c>
      <c r="AA487" s="13">
        <f t="shared" si="742"/>
        <v>2.9378393797183443E-3</v>
      </c>
      <c r="AB487" s="13">
        <f t="shared" si="743"/>
        <v>1.5379966684369913E-3</v>
      </c>
      <c r="AC487" s="13">
        <f t="shared" si="744"/>
        <v>1.4668875537525786E-5</v>
      </c>
      <c r="AD487" s="13">
        <f t="shared" si="745"/>
        <v>1.1575403515991406E-2</v>
      </c>
      <c r="AE487" s="13">
        <f t="shared" si="746"/>
        <v>4.8339718928547791E-3</v>
      </c>
      <c r="AF487" s="13">
        <f t="shared" si="747"/>
        <v>1.0093507422280414E-3</v>
      </c>
      <c r="AG487" s="13">
        <f t="shared" si="748"/>
        <v>1.4050404697114557E-4</v>
      </c>
      <c r="AH487" s="13">
        <f t="shared" si="749"/>
        <v>2.9294001247051951E-4</v>
      </c>
      <c r="AI487" s="13">
        <f t="shared" si="750"/>
        <v>3.0671572199753402E-4</v>
      </c>
      <c r="AJ487" s="13">
        <f t="shared" si="751"/>
        <v>1.6056962196302205E-4</v>
      </c>
      <c r="AK487" s="13">
        <f t="shared" si="752"/>
        <v>5.6040173681424147E-5</v>
      </c>
      <c r="AL487" s="13">
        <f t="shared" si="753"/>
        <v>2.5655597821378004E-7</v>
      </c>
      <c r="AM487" s="13">
        <f t="shared" si="754"/>
        <v>2.4239489968461681E-3</v>
      </c>
      <c r="AN487" s="13">
        <f t="shared" si="755"/>
        <v>1.0122585622419536E-3</v>
      </c>
      <c r="AO487" s="13">
        <f t="shared" si="756"/>
        <v>2.1136323374900933E-4</v>
      </c>
      <c r="AP487" s="13">
        <f t="shared" si="757"/>
        <v>2.9422269663258978E-5</v>
      </c>
      <c r="AQ487" s="13">
        <f t="shared" si="758"/>
        <v>3.0717379394096732E-6</v>
      </c>
      <c r="AR487" s="13">
        <f t="shared" si="759"/>
        <v>2.4466771886072565E-5</v>
      </c>
      <c r="AS487" s="13">
        <f t="shared" si="760"/>
        <v>2.5617338992709048E-5</v>
      </c>
      <c r="AT487" s="13">
        <f t="shared" si="761"/>
        <v>1.3411006162217361E-5</v>
      </c>
      <c r="AU487" s="13">
        <f t="shared" si="762"/>
        <v>4.6805560440715725E-6</v>
      </c>
      <c r="AV487" s="13">
        <f t="shared" si="763"/>
        <v>1.2251656186365185E-6</v>
      </c>
      <c r="AW487" s="13">
        <f t="shared" si="764"/>
        <v>3.1160539059596161E-9</v>
      </c>
      <c r="AX487" s="13">
        <f t="shared" si="765"/>
        <v>4.2298948305880549E-4</v>
      </c>
      <c r="AY487" s="13">
        <f t="shared" si="766"/>
        <v>1.7664345517239734E-4</v>
      </c>
      <c r="AZ487" s="13">
        <f t="shared" si="767"/>
        <v>3.68837896743934E-5</v>
      </c>
      <c r="BA487" s="13">
        <f t="shared" si="768"/>
        <v>5.1343120880313266E-6</v>
      </c>
      <c r="BB487" s="13">
        <f t="shared" si="769"/>
        <v>5.3603142837310976E-7</v>
      </c>
      <c r="BC487" s="13">
        <f t="shared" si="770"/>
        <v>4.4770117168921627E-8</v>
      </c>
      <c r="BD487" s="13">
        <f t="shared" si="771"/>
        <v>1.7029166980769759E-6</v>
      </c>
      <c r="BE487" s="13">
        <f t="shared" si="772"/>
        <v>1.7829975500697431E-6</v>
      </c>
      <c r="BF487" s="13">
        <f t="shared" si="773"/>
        <v>9.334221301443261E-7</v>
      </c>
      <c r="BG487" s="13">
        <f t="shared" si="774"/>
        <v>3.2577232014296776E-7</v>
      </c>
      <c r="BH487" s="13">
        <f t="shared" si="775"/>
        <v>8.527299799094337E-8</v>
      </c>
      <c r="BI487" s="13">
        <f t="shared" si="776"/>
        <v>1.7856604104786524E-8</v>
      </c>
      <c r="BJ487" s="14">
        <f t="shared" si="777"/>
        <v>0.51008213044887607</v>
      </c>
      <c r="BK487" s="14">
        <f t="shared" si="778"/>
        <v>0.34401471708636999</v>
      </c>
      <c r="BL487" s="14">
        <f t="shared" si="779"/>
        <v>0.14316333053083996</v>
      </c>
      <c r="BM487" s="14">
        <f t="shared" si="780"/>
        <v>0.18221847456988183</v>
      </c>
      <c r="BN487" s="14">
        <f t="shared" si="781"/>
        <v>0.81767095357224329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1.6236999999999999</v>
      </c>
      <c r="F488" s="10">
        <f>VLOOKUP(B488,home!$B$2:$E$405,3,FALSE)</f>
        <v>0.87980000000000003</v>
      </c>
      <c r="G488" s="10">
        <f>VLOOKUP(C488,away!$B$2:$E$405,4,FALSE)</f>
        <v>0.52110000000000001</v>
      </c>
      <c r="H488" s="10">
        <f>VLOOKUP(A488,away!$A$2:$E$405,3,FALSE)</f>
        <v>1.1289</v>
      </c>
      <c r="I488" s="10">
        <f>VLOOKUP(C488,away!$B$2:$E$405,3,FALSE)</f>
        <v>1.4991000000000001</v>
      </c>
      <c r="J488" s="10">
        <f>VLOOKUP(B488,home!$B$2:$E$405,4,FALSE)</f>
        <v>0.94910000000000005</v>
      </c>
      <c r="K488" s="12">
        <f t="shared" si="726"/>
        <v>0.74440763958599998</v>
      </c>
      <c r="L488" s="12">
        <f t="shared" si="727"/>
        <v>1.6061941899090002</v>
      </c>
      <c r="M488" s="13">
        <f t="shared" si="728"/>
        <v>9.5311783508645817E-2</v>
      </c>
      <c r="N488" s="13">
        <f t="shared" si="729"/>
        <v>7.0950819786402872E-2</v>
      </c>
      <c r="O488" s="13">
        <f t="shared" si="730"/>
        <v>0.15308923290145135</v>
      </c>
      <c r="P488" s="13">
        <f t="shared" si="731"/>
        <v>0.11396079451020082</v>
      </c>
      <c r="Q488" s="13">
        <f t="shared" si="732"/>
        <v>2.6408166141943912E-2</v>
      </c>
      <c r="R488" s="13">
        <f t="shared" si="733"/>
        <v>0.1229455182119685</v>
      </c>
      <c r="S488" s="13">
        <f t="shared" si="734"/>
        <v>3.4064682789767937E-2</v>
      </c>
      <c r="T488" s="13">
        <f t="shared" si="735"/>
        <v>4.2416643023341881E-2</v>
      </c>
      <c r="U488" s="13">
        <f t="shared" si="736"/>
        <v>9.1521583009849042E-2</v>
      </c>
      <c r="V488" s="13">
        <f t="shared" si="737"/>
        <v>4.5255431671523665E-3</v>
      </c>
      <c r="W488" s="13">
        <f t="shared" si="738"/>
        <v>6.5528135411731308E-3</v>
      </c>
      <c r="X488" s="13">
        <f t="shared" si="739"/>
        <v>1.0525091037389302E-2</v>
      </c>
      <c r="Y488" s="13">
        <f t="shared" si="740"/>
        <v>8.4526700362589965E-3</v>
      </c>
      <c r="Z488" s="13">
        <f t="shared" si="741"/>
        <v>6.5824792342471669E-2</v>
      </c>
      <c r="AA488" s="13">
        <f t="shared" si="742"/>
        <v>4.9000478293897941E-2</v>
      </c>
      <c r="AB488" s="13">
        <f t="shared" si="743"/>
        <v>1.8238165192672792E-2</v>
      </c>
      <c r="AC488" s="13">
        <f t="shared" si="744"/>
        <v>3.3818909630945051E-4</v>
      </c>
      <c r="AD488" s="13">
        <f t="shared" si="745"/>
        <v>1.2194911152079669E-3</v>
      </c>
      <c r="AE488" s="13">
        <f t="shared" si="746"/>
        <v>1.9587395438926836E-3</v>
      </c>
      <c r="AF488" s="13">
        <f t="shared" si="747"/>
        <v>1.573058037472717E-3</v>
      </c>
      <c r="AG488" s="13">
        <f t="shared" si="748"/>
        <v>8.4221222672611093E-4</v>
      </c>
      <c r="AH488" s="13">
        <f t="shared" si="749"/>
        <v>2.6431849753111129E-2</v>
      </c>
      <c r="AI488" s="13">
        <f t="shared" si="750"/>
        <v>1.9676070884605254E-2</v>
      </c>
      <c r="AJ488" s="13">
        <f t="shared" si="751"/>
        <v>7.3235087417679061E-3</v>
      </c>
      <c r="AK488" s="13">
        <f t="shared" si="752"/>
        <v>1.8172252853156283E-3</v>
      </c>
      <c r="AL488" s="13">
        <f t="shared" si="753"/>
        <v>1.6174410630608233E-5</v>
      </c>
      <c r="AM488" s="13">
        <f t="shared" si="754"/>
        <v>1.8155970051361234E-4</v>
      </c>
      <c r="AN488" s="13">
        <f t="shared" si="755"/>
        <v>2.9162013608658225E-4</v>
      </c>
      <c r="AO488" s="13">
        <f t="shared" si="756"/>
        <v>2.3419928412137021E-4</v>
      </c>
      <c r="AP488" s="13">
        <f t="shared" si="757"/>
        <v>1.2538984314553069E-4</v>
      </c>
      <c r="AQ488" s="13">
        <f t="shared" si="758"/>
        <v>5.0350109383488111E-5</v>
      </c>
      <c r="AR488" s="13">
        <f t="shared" si="759"/>
        <v>8.4909367003989395E-3</v>
      </c>
      <c r="AS488" s="13">
        <f t="shared" si="760"/>
        <v>6.3207181470181142E-3</v>
      </c>
      <c r="AT488" s="13">
        <f t="shared" si="761"/>
        <v>2.3525954381550746E-3</v>
      </c>
      <c r="AU488" s="13">
        <f t="shared" si="762"/>
        <v>5.8376333900593688E-4</v>
      </c>
      <c r="AV488" s="13">
        <f t="shared" si="763"/>
        <v>1.0863947231656284E-4</v>
      </c>
      <c r="AW488" s="13">
        <f t="shared" si="764"/>
        <v>5.3719855520019853E-7</v>
      </c>
      <c r="AX488" s="13">
        <f t="shared" si="765"/>
        <v>2.2525738017213198E-5</v>
      </c>
      <c r="AY488" s="13">
        <f t="shared" si="766"/>
        <v>3.6180709526660118E-5</v>
      </c>
      <c r="AZ488" s="13">
        <f t="shared" si="767"/>
        <v>2.9056622714253352E-5</v>
      </c>
      <c r="BA488" s="13">
        <f t="shared" si="768"/>
        <v>1.5556859527337208E-5</v>
      </c>
      <c r="BB488" s="13">
        <f t="shared" si="769"/>
        <v>6.2468343465098799E-6</v>
      </c>
      <c r="BC488" s="13">
        <f t="shared" si="770"/>
        <v>2.0067258065376292E-6</v>
      </c>
      <c r="BD488" s="13">
        <f t="shared" si="771"/>
        <v>2.2730155325109782E-3</v>
      </c>
      <c r="BE488" s="13">
        <f t="shared" si="772"/>
        <v>1.692050127298812E-3</v>
      </c>
      <c r="BF488" s="13">
        <f t="shared" si="773"/>
        <v>6.2978752066184961E-4</v>
      </c>
      <c r="BG488" s="13">
        <f t="shared" si="774"/>
        <v>1.5627288056553558E-4</v>
      </c>
      <c r="BH488" s="13">
        <f t="shared" si="775"/>
        <v>2.9082681538273805E-5</v>
      </c>
      <c r="BI488" s="13">
        <f t="shared" si="776"/>
        <v>4.3298740633475498E-6</v>
      </c>
      <c r="BJ488" s="14">
        <f t="shared" si="777"/>
        <v>0.17189439705299864</v>
      </c>
      <c r="BK488" s="14">
        <f t="shared" si="778"/>
        <v>0.24825334819223366</v>
      </c>
      <c r="BL488" s="14">
        <f t="shared" si="779"/>
        <v>0.51268482398817294</v>
      </c>
      <c r="BM488" s="14">
        <f t="shared" si="780"/>
        <v>0.41595540300429218</v>
      </c>
      <c r="BN488" s="14">
        <f t="shared" si="781"/>
        <v>0.58266631506061328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1.6236999999999999</v>
      </c>
      <c r="F489" s="10">
        <f>VLOOKUP(B489,home!$B$2:$E$405,3,FALSE)</f>
        <v>1.3549</v>
      </c>
      <c r="G489" s="10">
        <f>VLOOKUP(C489,away!$B$2:$E$405,4,FALSE)</f>
        <v>1.1878</v>
      </c>
      <c r="H489" s="10">
        <f>VLOOKUP(A489,away!$A$2:$E$405,3,FALSE)</f>
        <v>1.1289</v>
      </c>
      <c r="I489" s="10">
        <f>VLOOKUP(C489,away!$B$2:$E$405,3,FALSE)</f>
        <v>1.0124</v>
      </c>
      <c r="J489" s="10">
        <f>VLOOKUP(B489,home!$B$2:$E$405,4,FALSE)</f>
        <v>0.94489999999999996</v>
      </c>
      <c r="K489" s="12">
        <f t="shared" si="726"/>
        <v>2.613101952214</v>
      </c>
      <c r="L489" s="12">
        <f t="shared" si="727"/>
        <v>1.079924660364</v>
      </c>
      <c r="M489" s="13">
        <f t="shared" si="728"/>
        <v>2.4896535728053434E-2</v>
      </c>
      <c r="N489" s="13">
        <f t="shared" si="729"/>
        <v>6.5057186114342039E-2</v>
      </c>
      <c r="O489" s="13">
        <f t="shared" si="730"/>
        <v>2.6886382890358301E-2</v>
      </c>
      <c r="P489" s="13">
        <f t="shared" si="731"/>
        <v>7.0256859618768375E-2</v>
      </c>
      <c r="Q489" s="13">
        <f t="shared" si="732"/>
        <v>8.5000530020468368E-2</v>
      </c>
      <c r="R489" s="13">
        <f t="shared" si="733"/>
        <v>1.4517633955643323E-2</v>
      </c>
      <c r="S489" s="13">
        <f t="shared" si="734"/>
        <v>4.9565393127460368E-2</v>
      </c>
      <c r="T489" s="13">
        <f t="shared" si="735"/>
        <v>9.1794168513114296E-2</v>
      </c>
      <c r="U489" s="13">
        <f t="shared" si="736"/>
        <v>3.7936057631019829E-2</v>
      </c>
      <c r="V489" s="13">
        <f t="shared" si="737"/>
        <v>1.5541246848970599E-2</v>
      </c>
      <c r="W489" s="13">
        <f t="shared" si="738"/>
        <v>7.4038350311903534E-2</v>
      </c>
      <c r="X489" s="13">
        <f t="shared" si="739"/>
        <v>7.9955840314493279E-2</v>
      </c>
      <c r="Y489" s="13">
        <f t="shared" si="740"/>
        <v>4.3173141847873686E-2</v>
      </c>
      <c r="Z489" s="13">
        <f t="shared" si="741"/>
        <v>5.225983639612331E-3</v>
      </c>
      <c r="AA489" s="13">
        <f t="shared" si="742"/>
        <v>1.3656028050909408E-2</v>
      </c>
      <c r="AB489" s="13">
        <f t="shared" si="743"/>
        <v>1.7842296779660261E-2</v>
      </c>
      <c r="AC489" s="13">
        <f t="shared" si="744"/>
        <v>2.7410419919849114E-3</v>
      </c>
      <c r="AD489" s="13">
        <f t="shared" si="745"/>
        <v>4.83674394346848E-2</v>
      </c>
      <c r="AE489" s="13">
        <f t="shared" si="746"/>
        <v>5.2233190604178331E-2</v>
      </c>
      <c r="AF489" s="13">
        <f t="shared" si="747"/>
        <v>2.8203955311472677E-2</v>
      </c>
      <c r="AG489" s="13">
        <f t="shared" si="748"/>
        <v>1.015271562022119E-2</v>
      </c>
      <c r="AH489" s="13">
        <f t="shared" si="749"/>
        <v>1.4109171517690416E-3</v>
      </c>
      <c r="AI489" s="13">
        <f t="shared" si="750"/>
        <v>3.6868703636998993E-3</v>
      </c>
      <c r="AJ489" s="13">
        <f t="shared" si="751"/>
        <v>4.8170840724720745E-3</v>
      </c>
      <c r="AK489" s="13">
        <f t="shared" si="752"/>
        <v>4.1958439312519144E-3</v>
      </c>
      <c r="AL489" s="13">
        <f t="shared" si="753"/>
        <v>3.0940369301747807E-4</v>
      </c>
      <c r="AM489" s="13">
        <f t="shared" si="754"/>
        <v>2.5277810082073433E-2</v>
      </c>
      <c r="AN489" s="13">
        <f t="shared" si="755"/>
        <v>2.7298130467628849E-2</v>
      </c>
      <c r="AO489" s="13">
        <f t="shared" si="756"/>
        <v>1.4739962136913122E-2</v>
      </c>
      <c r="AP489" s="13">
        <f t="shared" si="757"/>
        <v>5.3060162014947083E-3</v>
      </c>
      <c r="AQ489" s="13">
        <f t="shared" si="758"/>
        <v>1.4325244360712634E-3</v>
      </c>
      <c r="AR489" s="13">
        <f t="shared" si="759"/>
        <v>3.0473684518518497E-4</v>
      </c>
      <c r="AS489" s="13">
        <f t="shared" si="760"/>
        <v>7.9630844506494239E-4</v>
      </c>
      <c r="AT489" s="13">
        <f t="shared" si="761"/>
        <v>1.040417576181848E-3</v>
      </c>
      <c r="AU489" s="13">
        <f t="shared" si="762"/>
        <v>9.0623906647951502E-4</v>
      </c>
      <c r="AV489" s="13">
        <f t="shared" si="763"/>
        <v>5.9202376844755364E-4</v>
      </c>
      <c r="AW489" s="13">
        <f t="shared" si="764"/>
        <v>2.4253409817623928E-5</v>
      </c>
      <c r="AX489" s="13">
        <f t="shared" si="765"/>
        <v>1.1008915812193477E-2</v>
      </c>
      <c r="AY489" s="13">
        <f t="shared" si="766"/>
        <v>1.1888799669458912E-2</v>
      </c>
      <c r="AZ489" s="13">
        <f t="shared" si="767"/>
        <v>6.4195039725880249E-3</v>
      </c>
      <c r="BA489" s="13">
        <f t="shared" si="768"/>
        <v>2.3108602157674908E-3</v>
      </c>
      <c r="BB489" s="13">
        <f t="shared" si="769"/>
        <v>6.2388873341534675E-4</v>
      </c>
      <c r="BC489" s="13">
        <f t="shared" si="770"/>
        <v>1.3475056570769894E-4</v>
      </c>
      <c r="BD489" s="13">
        <f t="shared" si="771"/>
        <v>5.4848805672834594E-5</v>
      </c>
      <c r="BE489" s="13">
        <f t="shared" si="772"/>
        <v>1.4332552118029041E-4</v>
      </c>
      <c r="BF489" s="13">
        <f t="shared" si="773"/>
        <v>1.8726209959915295E-4</v>
      </c>
      <c r="BG489" s="13">
        <f t="shared" si="774"/>
        <v>1.6311165267941303E-4</v>
      </c>
      <c r="BH489" s="13">
        <f t="shared" si="775"/>
        <v>1.0655684451135657E-4</v>
      </c>
      <c r="BI489" s="13">
        <f t="shared" si="776"/>
        <v>5.5688779682877857E-5</v>
      </c>
      <c r="BJ489" s="14">
        <f t="shared" si="777"/>
        <v>0.68441768038606443</v>
      </c>
      <c r="BK489" s="14">
        <f t="shared" si="778"/>
        <v>0.17519928067771409</v>
      </c>
      <c r="BL489" s="14">
        <f t="shared" si="779"/>
        <v>0.12929963423146901</v>
      </c>
      <c r="BM489" s="14">
        <f t="shared" si="780"/>
        <v>0.69566290434758471</v>
      </c>
      <c r="BN489" s="14">
        <f t="shared" si="781"/>
        <v>0.28661512832763381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1.6236999999999999</v>
      </c>
      <c r="F490" s="10">
        <f>VLOOKUP(B490,home!$B$2:$E$405,3,FALSE)</f>
        <v>1.2318</v>
      </c>
      <c r="G490" s="10">
        <f>VLOOKUP(C490,away!$B$2:$E$405,4,FALSE)</f>
        <v>1.0998000000000001</v>
      </c>
      <c r="H490" s="10">
        <f>VLOOKUP(A490,away!$A$2:$E$405,3,FALSE)</f>
        <v>1.1289</v>
      </c>
      <c r="I490" s="10">
        <f>VLOOKUP(C490,away!$B$2:$E$405,3,FALSE)</f>
        <v>1.0755999999999999</v>
      </c>
      <c r="J490" s="10">
        <f>VLOOKUP(B490,home!$B$2:$E$405,4,FALSE)</f>
        <v>0.94489999999999996</v>
      </c>
      <c r="K490" s="12">
        <f t="shared" si="726"/>
        <v>2.1996810112680003</v>
      </c>
      <c r="L490" s="12">
        <f t="shared" si="727"/>
        <v>1.1473399493159999</v>
      </c>
      <c r="M490" s="13">
        <f t="shared" si="728"/>
        <v>3.5189027610439835E-2</v>
      </c>
      <c r="N490" s="13">
        <f t="shared" si="729"/>
        <v>7.7404635839669889E-2</v>
      </c>
      <c r="O490" s="13">
        <f t="shared" si="730"/>
        <v>4.0373777155041368E-2</v>
      </c>
      <c r="P490" s="13">
        <f t="shared" si="731"/>
        <v>8.8809430961110283E-2</v>
      </c>
      <c r="Q490" s="13">
        <f t="shared" si="732"/>
        <v>8.5132753820318208E-2</v>
      </c>
      <c r="R490" s="13">
        <f t="shared" si="733"/>
        <v>2.3161223717380323E-2</v>
      </c>
      <c r="S490" s="13">
        <f t="shared" si="734"/>
        <v>5.6033908601784428E-2</v>
      </c>
      <c r="T490" s="13">
        <f t="shared" si="735"/>
        <v>9.7676209453335397E-2</v>
      </c>
      <c r="U490" s="13">
        <f t="shared" si="736"/>
        <v>5.0947304008851543E-2</v>
      </c>
      <c r="V490" s="13">
        <f t="shared" si="737"/>
        <v>1.5713040479366048E-2</v>
      </c>
      <c r="W490" s="13">
        <f t="shared" si="738"/>
        <v>6.2421634005169077E-2</v>
      </c>
      <c r="X490" s="13">
        <f t="shared" si="739"/>
        <v>7.1618834395712594E-2</v>
      </c>
      <c r="Y490" s="13">
        <f t="shared" si="740"/>
        <v>4.1085574912823948E-2</v>
      </c>
      <c r="Z490" s="13">
        <f t="shared" si="741"/>
        <v>8.8579324153318911E-3</v>
      </c>
      <c r="AA490" s="13">
        <f t="shared" si="742"/>
        <v>1.9484625733100856E-2</v>
      </c>
      <c r="AB490" s="13">
        <f t="shared" si="743"/>
        <v>2.1429980618382902E-2</v>
      </c>
      <c r="AC490" s="13">
        <f t="shared" si="744"/>
        <v>2.4785179472169216E-3</v>
      </c>
      <c r="AD490" s="13">
        <f t="shared" si="745"/>
        <v>3.4326920753372826E-2</v>
      </c>
      <c r="AE490" s="13">
        <f t="shared" si="746"/>
        <v>3.9384647517349131E-2</v>
      </c>
      <c r="AF490" s="13">
        <f t="shared" si="747"/>
        <v>2.2593789743191942E-2</v>
      </c>
      <c r="AG490" s="13">
        <f t="shared" si="748"/>
        <v>8.6409191929367329E-3</v>
      </c>
      <c r="AH490" s="13">
        <f t="shared" si="749"/>
        <v>2.5407649321128626E-3</v>
      </c>
      <c r="AI490" s="13">
        <f t="shared" si="750"/>
        <v>5.5888723752642935E-3</v>
      </c>
      <c r="AJ490" s="13">
        <f t="shared" si="751"/>
        <v>6.1468682191345783E-3</v>
      </c>
      <c r="AK490" s="13">
        <f t="shared" si="752"/>
        <v>4.5070497667990261E-3</v>
      </c>
      <c r="AL490" s="13">
        <f t="shared" si="753"/>
        <v>2.5020954935842603E-4</v>
      </c>
      <c r="AM490" s="13">
        <f t="shared" si="754"/>
        <v>1.5101655151299131E-2</v>
      </c>
      <c r="AN490" s="13">
        <f t="shared" si="755"/>
        <v>1.7326732255879256E-2</v>
      </c>
      <c r="AO490" s="13">
        <f t="shared" si="756"/>
        <v>9.9398260541362048E-3</v>
      </c>
      <c r="AP490" s="13">
        <f t="shared" si="757"/>
        <v>3.8014531737208292E-3</v>
      </c>
      <c r="AQ490" s="13">
        <f t="shared" si="758"/>
        <v>1.0903897729160014E-3</v>
      </c>
      <c r="AR490" s="13">
        <f t="shared" si="759"/>
        <v>5.8302422168684859E-4</v>
      </c>
      <c r="AS490" s="13">
        <f t="shared" si="760"/>
        <v>1.2824673095538659E-3</v>
      </c>
      <c r="AT490" s="13">
        <f t="shared" si="761"/>
        <v>1.4105094941988001E-3</v>
      </c>
      <c r="AU490" s="13">
        <f t="shared" si="762"/>
        <v>1.0342236502007772E-3</v>
      </c>
      <c r="AV490" s="13">
        <f t="shared" si="763"/>
        <v>5.6874053118773202E-4</v>
      </c>
      <c r="AW490" s="13">
        <f t="shared" si="764"/>
        <v>1.7540953663134608E-5</v>
      </c>
      <c r="AX490" s="13">
        <f t="shared" si="765"/>
        <v>5.5364706791717145E-3</v>
      </c>
      <c r="AY490" s="13">
        <f t="shared" si="766"/>
        <v>6.3522139884303946E-3</v>
      </c>
      <c r="AZ490" s="13">
        <f t="shared" si="767"/>
        <v>3.6440744377650579E-3</v>
      </c>
      <c r="BA490" s="13">
        <f t="shared" si="768"/>
        <v>1.3936640602430308E-3</v>
      </c>
      <c r="BB490" s="13">
        <f t="shared" si="769"/>
        <v>3.997516130606926E-4</v>
      </c>
      <c r="BC490" s="13">
        <f t="shared" si="770"/>
        <v>9.1730199093608886E-5</v>
      </c>
      <c r="BD490" s="13">
        <f t="shared" si="771"/>
        <v>1.1148783016003137E-4</v>
      </c>
      <c r="BE490" s="13">
        <f t="shared" si="772"/>
        <v>2.4523766299049289E-4</v>
      </c>
      <c r="BF490" s="13">
        <f t="shared" si="773"/>
        <v>2.6972231526396431E-4</v>
      </c>
      <c r="BG490" s="13">
        <f t="shared" si="774"/>
        <v>1.9776768506712776E-4</v>
      </c>
      <c r="BH490" s="13">
        <f t="shared" si="775"/>
        <v>1.0875645537114775E-4</v>
      </c>
      <c r="BI490" s="13">
        <f t="shared" si="776"/>
        <v>4.7845901946545886E-5</v>
      </c>
      <c r="BJ490" s="14">
        <f t="shared" si="777"/>
        <v>0.60496388101959564</v>
      </c>
      <c r="BK490" s="14">
        <f t="shared" si="778"/>
        <v>0.20482634913770634</v>
      </c>
      <c r="BL490" s="14">
        <f t="shared" si="779"/>
        <v>0.18004024958369508</v>
      </c>
      <c r="BM490" s="14">
        <f t="shared" si="780"/>
        <v>0.64228289001760175</v>
      </c>
      <c r="BN490" s="14">
        <f t="shared" si="781"/>
        <v>0.35007084910395991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1.6236999999999999</v>
      </c>
      <c r="F491" s="10">
        <f>VLOOKUP(B491,home!$B$2:$E$405,3,FALSE)</f>
        <v>0.96779999999999999</v>
      </c>
      <c r="G491" s="10">
        <f>VLOOKUP(C491,away!$B$2:$E$405,4,FALSE)</f>
        <v>1.0558000000000001</v>
      </c>
      <c r="H491" s="10">
        <f>VLOOKUP(A491,away!$A$2:$E$405,3,FALSE)</f>
        <v>1.1289</v>
      </c>
      <c r="I491" s="10">
        <f>VLOOKUP(C491,away!$B$2:$E$405,3,FALSE)</f>
        <v>0.94910000000000005</v>
      </c>
      <c r="J491" s="10">
        <f>VLOOKUP(B491,home!$B$2:$E$405,4,FALSE)</f>
        <v>1.3919999999999999</v>
      </c>
      <c r="K491" s="12">
        <f t="shared" si="726"/>
        <v>1.659101920788</v>
      </c>
      <c r="L491" s="12">
        <f t="shared" si="727"/>
        <v>1.49144307408</v>
      </c>
      <c r="M491" s="13">
        <f t="shared" si="728"/>
        <v>4.2828779040615446E-2</v>
      </c>
      <c r="N491" s="13">
        <f t="shared" si="729"/>
        <v>7.1057309571289917E-2</v>
      </c>
      <c r="O491" s="13">
        <f t="shared" si="730"/>
        <v>6.3876685871428571E-2</v>
      </c>
      <c r="P491" s="13">
        <f t="shared" si="731"/>
        <v>0.10597793222285885</v>
      </c>
      <c r="Q491" s="13">
        <f t="shared" si="732"/>
        <v>5.8945659397877333E-2</v>
      </c>
      <c r="R491" s="13">
        <f t="shared" si="733"/>
        <v>4.763422036906298E-2</v>
      </c>
      <c r="S491" s="13">
        <f t="shared" si="734"/>
        <v>6.5559434390961541E-2</v>
      </c>
      <c r="T491" s="13">
        <f t="shared" si="735"/>
        <v>8.7914095456042812E-2</v>
      </c>
      <c r="U491" s="13">
        <f t="shared" si="736"/>
        <v>7.9030026509551252E-2</v>
      </c>
      <c r="V491" s="13">
        <f t="shared" si="737"/>
        <v>1.8024882256197885E-2</v>
      </c>
      <c r="W491" s="13">
        <f t="shared" si="738"/>
        <v>3.2598952243044509E-2</v>
      </c>
      <c r="X491" s="13">
        <f t="shared" si="739"/>
        <v>4.8619481545153415E-2</v>
      </c>
      <c r="Y491" s="13">
        <f t="shared" si="740"/>
        <v>3.6256594507939721E-2</v>
      </c>
      <c r="Z491" s="13">
        <f t="shared" si="741"/>
        <v>2.368124268621314E-2</v>
      </c>
      <c r="AA491" s="13">
        <f t="shared" si="742"/>
        <v>3.9289595227342995E-2</v>
      </c>
      <c r="AB491" s="13">
        <f t="shared" si="743"/>
        <v>3.2592721454333909E-2</v>
      </c>
      <c r="AC491" s="13">
        <f t="shared" si="744"/>
        <v>2.7876112056872257E-3</v>
      </c>
      <c r="AD491" s="13">
        <f t="shared" si="745"/>
        <v>1.352124607052785E-2</v>
      </c>
      <c r="AE491" s="13">
        <f t="shared" si="746"/>
        <v>2.0166168804820177E-2</v>
      </c>
      <c r="AF491" s="13">
        <f t="shared" si="747"/>
        <v>1.5038346397338606E-2</v>
      </c>
      <c r="AG491" s="13">
        <f t="shared" si="748"/>
        <v>7.4762791933088591E-3</v>
      </c>
      <c r="AH491" s="13">
        <f t="shared" si="749"/>
        <v>8.8298063474900566E-3</v>
      </c>
      <c r="AI491" s="13">
        <f t="shared" si="750"/>
        <v>1.4649548671306826E-2</v>
      </c>
      <c r="AJ491" s="13">
        <f t="shared" si="751"/>
        <v>1.2152547169621226E-2</v>
      </c>
      <c r="AK491" s="13">
        <f t="shared" si="752"/>
        <v>6.7207714505284517E-3</v>
      </c>
      <c r="AL491" s="13">
        <f t="shared" si="753"/>
        <v>2.7591285863166421E-4</v>
      </c>
      <c r="AM491" s="13">
        <f t="shared" si="754"/>
        <v>4.486625065411992E-3</v>
      </c>
      <c r="AN491" s="13">
        <f t="shared" si="755"/>
        <v>6.6915458798024428E-3</v>
      </c>
      <c r="AO491" s="13">
        <f t="shared" si="756"/>
        <v>4.9900298786599573E-3</v>
      </c>
      <c r="AP491" s="13">
        <f t="shared" si="757"/>
        <v>2.4807818339932178E-3</v>
      </c>
      <c r="AQ491" s="13">
        <f t="shared" si="758"/>
        <v>9.2498622115316591E-4</v>
      </c>
      <c r="AR491" s="13">
        <f t="shared" si="759"/>
        <v>2.6338307044863341E-3</v>
      </c>
      <c r="AS491" s="13">
        <f t="shared" si="760"/>
        <v>4.3697935808436877E-3</v>
      </c>
      <c r="AT491" s="13">
        <f t="shared" si="761"/>
        <v>3.6249664617124186E-3</v>
      </c>
      <c r="AU491" s="13">
        <f t="shared" si="762"/>
        <v>2.0047296064730517E-3</v>
      </c>
      <c r="AV491" s="13">
        <f t="shared" si="763"/>
        <v>8.3151268519000246E-4</v>
      </c>
      <c r="AW491" s="13">
        <f t="shared" si="764"/>
        <v>1.8964840209528895E-5</v>
      </c>
      <c r="AX491" s="13">
        <f t="shared" si="765"/>
        <v>1.2406280439801025E-3</v>
      </c>
      <c r="AY491" s="13">
        <f t="shared" si="766"/>
        <v>1.8503261037035416E-3</v>
      </c>
      <c r="AZ491" s="13">
        <f t="shared" si="767"/>
        <v>1.3798280260790396E-3</v>
      </c>
      <c r="BA491" s="13">
        <f t="shared" si="768"/>
        <v>6.8597831763902019E-4</v>
      </c>
      <c r="BB491" s="13">
        <f t="shared" si="769"/>
        <v>2.5577440270294164E-4</v>
      </c>
      <c r="BC491" s="13">
        <f t="shared" si="770"/>
        <v>7.6294592287650252E-5</v>
      </c>
      <c r="BD491" s="13">
        <f t="shared" si="771"/>
        <v>6.5470142708423174E-4</v>
      </c>
      <c r="BE491" s="13">
        <f t="shared" si="772"/>
        <v>1.0862163952180936E-3</v>
      </c>
      <c r="BF491" s="13">
        <f t="shared" si="773"/>
        <v>9.0107185384887846E-4</v>
      </c>
      <c r="BG491" s="13">
        <f t="shared" si="774"/>
        <v>4.9832334782955949E-4</v>
      </c>
      <c r="BH491" s="13">
        <f t="shared" si="775"/>
        <v>2.0669230588938212E-4</v>
      </c>
      <c r="BI491" s="13">
        <f t="shared" si="776"/>
        <v>6.8584720342634953E-5</v>
      </c>
      <c r="BJ491" s="14">
        <f t="shared" si="777"/>
        <v>0.41665693155275624</v>
      </c>
      <c r="BK491" s="14">
        <f t="shared" si="778"/>
        <v>0.23730487807865613</v>
      </c>
      <c r="BL491" s="14">
        <f t="shared" si="779"/>
        <v>0.32165634615958449</v>
      </c>
      <c r="BM491" s="14">
        <f t="shared" si="780"/>
        <v>0.60714745074058285</v>
      </c>
      <c r="BN491" s="14">
        <f t="shared" si="781"/>
        <v>0.39032058647313306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1.6236999999999999</v>
      </c>
      <c r="F492" s="15">
        <f>VLOOKUP(B492,home!$B$2:$E$405,3,FALSE)</f>
        <v>1.0118</v>
      </c>
      <c r="G492" s="15">
        <f>VLOOKUP(C492,away!$B$2:$E$405,4,FALSE)</f>
        <v>1.1496</v>
      </c>
      <c r="H492" s="15">
        <f>VLOOKUP(A492,away!$A$2:$E$405,3,FALSE)</f>
        <v>1.1289</v>
      </c>
      <c r="I492" s="15">
        <f>VLOOKUP(C492,away!$B$2:$E$405,3,FALSE)</f>
        <v>0.82679999999999998</v>
      </c>
      <c r="J492" s="15">
        <f>VLOOKUP(B492,home!$B$2:$E$405,4,FALSE)</f>
        <v>0.82250000000000001</v>
      </c>
      <c r="K492" s="16">
        <f t="shared" si="726"/>
        <v>1.8886314651359999</v>
      </c>
      <c r="L492" s="16">
        <f t="shared" si="727"/>
        <v>0.76770054269999999</v>
      </c>
      <c r="M492" s="17">
        <f t="shared" si="728"/>
        <v>7.0205262397261367E-2</v>
      </c>
      <c r="N492" s="17">
        <f t="shared" si="729"/>
        <v>0.13259186758159708</v>
      </c>
      <c r="O492" s="17">
        <f t="shared" si="730"/>
        <v>5.3896618042773459E-2</v>
      </c>
      <c r="P492" s="17">
        <f t="shared" si="731"/>
        <v>0.10179084869999862</v>
      </c>
      <c r="Q492" s="17">
        <f t="shared" si="732"/>
        <v>0.12520858656787509</v>
      </c>
      <c r="R492" s="17">
        <f t="shared" si="733"/>
        <v>2.0688231460565896E-2</v>
      </c>
      <c r="S492" s="17">
        <f t="shared" si="734"/>
        <v>3.6896724423717109E-2</v>
      </c>
      <c r="T492" s="17">
        <f t="shared" si="735"/>
        <v>9.6122699858857644E-2</v>
      </c>
      <c r="U492" s="17">
        <f t="shared" si="736"/>
        <v>3.9072444894441262E-2</v>
      </c>
      <c r="V492" s="17">
        <f t="shared" si="737"/>
        <v>5.94407624647845E-3</v>
      </c>
      <c r="W492" s="17">
        <f t="shared" si="738"/>
        <v>7.8824292099097887E-2</v>
      </c>
      <c r="X492" s="17">
        <f t="shared" si="739"/>
        <v>6.0513451822420766E-2</v>
      </c>
      <c r="Y492" s="17">
        <f t="shared" si="740"/>
        <v>2.3228104902361362E-2</v>
      </c>
      <c r="Z492" s="17">
        <f t="shared" si="741"/>
        <v>5.2941221732598848E-3</v>
      </c>
      <c r="AA492" s="17">
        <f t="shared" si="742"/>
        <v>9.998645716692801E-3</v>
      </c>
      <c r="AB492" s="17">
        <f t="shared" si="743"/>
        <v>9.4418784546466579E-3</v>
      </c>
      <c r="AC492" s="17">
        <f t="shared" si="744"/>
        <v>5.3864602275361761E-4</v>
      </c>
      <c r="AD492" s="17">
        <f t="shared" si="745"/>
        <v>3.7217509568856805E-2</v>
      </c>
      <c r="AE492" s="17">
        <f t="shared" si="746"/>
        <v>2.8571902293953812E-2</v>
      </c>
      <c r="AF492" s="17">
        <f t="shared" si="747"/>
        <v>1.0967332448519858E-2</v>
      </c>
      <c r="AG492" s="17">
        <f t="shared" si="748"/>
        <v>2.806542357566672E-3</v>
      </c>
      <c r="AH492" s="17">
        <f t="shared" si="749"/>
        <v>1.0160751163829289E-3</v>
      </c>
      <c r="AI492" s="17">
        <f t="shared" si="750"/>
        <v>1.9189914357425227E-3</v>
      </c>
      <c r="AJ492" s="17">
        <f t="shared" si="751"/>
        <v>1.8121338034349185E-3</v>
      </c>
      <c r="AK492" s="17">
        <f t="shared" si="752"/>
        <v>1.1408176400679207E-3</v>
      </c>
      <c r="AL492" s="17">
        <f t="shared" si="753"/>
        <v>3.1239388007533943E-5</v>
      </c>
      <c r="AM492" s="17">
        <f t="shared" si="754"/>
        <v>1.4058031925148621E-2</v>
      </c>
      <c r="AN492" s="17">
        <f t="shared" si="755"/>
        <v>1.0792358738230522E-2</v>
      </c>
      <c r="AO492" s="17">
        <f t="shared" si="756"/>
        <v>4.1426498301763296E-3</v>
      </c>
      <c r="AP492" s="17">
        <f t="shared" si="757"/>
        <v>1.0601048409474771E-3</v>
      </c>
      <c r="AQ492" s="17">
        <f t="shared" si="758"/>
        <v>2.0346076542856876E-4</v>
      </c>
      <c r="AR492" s="17">
        <f t="shared" si="759"/>
        <v>1.560082836542281E-4</v>
      </c>
      <c r="AS492" s="17">
        <f t="shared" si="760"/>
        <v>2.9464215333123753E-4</v>
      </c>
      <c r="AT492" s="17">
        <f t="shared" si="761"/>
        <v>2.7823522086840055E-4</v>
      </c>
      <c r="AU492" s="17">
        <f t="shared" si="762"/>
        <v>1.7516126428037529E-4</v>
      </c>
      <c r="AV492" s="17">
        <f t="shared" si="763"/>
        <v>8.2703768798229814E-5</v>
      </c>
      <c r="AW492" s="17">
        <f t="shared" si="764"/>
        <v>1.2581693030367314E-6</v>
      </c>
      <c r="AX492" s="17">
        <f t="shared" si="765"/>
        <v>4.4250735719536822E-3</v>
      </c>
      <c r="AY492" s="17">
        <f t="shared" si="766"/>
        <v>3.397131382676269E-3</v>
      </c>
      <c r="AZ492" s="17">
        <f t="shared" si="767"/>
        <v>1.3039898030518865E-3</v>
      </c>
      <c r="BA492" s="17">
        <f t="shared" si="768"/>
        <v>3.3369122649273315E-4</v>
      </c>
      <c r="BB492" s="17">
        <f t="shared" si="769"/>
        <v>6.4043733918174941E-5</v>
      </c>
      <c r="BC492" s="17">
        <f t="shared" si="770"/>
        <v>9.8332818571034652E-6</v>
      </c>
      <c r="BD492" s="17">
        <f t="shared" si="771"/>
        <v>1.996127400450773E-5</v>
      </c>
      <c r="BE492" s="17">
        <f t="shared" si="772"/>
        <v>3.7699490169114586E-5</v>
      </c>
      <c r="BF492" s="17">
        <f t="shared" si="773"/>
        <v>3.5600221676487555E-5</v>
      </c>
      <c r="BG492" s="17">
        <f t="shared" si="774"/>
        <v>2.2411899608010358E-5</v>
      </c>
      <c r="BH492" s="17">
        <f t="shared" si="775"/>
        <v>1.0581954698289385E-5</v>
      </c>
      <c r="BI492" s="17">
        <f t="shared" si="776"/>
        <v>3.9970825211666104E-6</v>
      </c>
      <c r="BJ492" s="18">
        <f t="shared" si="777"/>
        <v>0.63584265860098832</v>
      </c>
      <c r="BK492" s="18">
        <f t="shared" si="778"/>
        <v>0.21880392856089295</v>
      </c>
      <c r="BL492" s="18">
        <f t="shared" si="779"/>
        <v>0.14010283917835842</v>
      </c>
      <c r="BM492" s="18">
        <f t="shared" si="780"/>
        <v>0.49226626055005474</v>
      </c>
      <c r="BN492" s="18">
        <f t="shared" si="781"/>
        <v>0.50438141475007148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1.2513000000000001</v>
      </c>
      <c r="F493" s="10">
        <f>VLOOKUP(B493,home!$B$2:$E$405,3,FALSE)</f>
        <v>0.89910000000000001</v>
      </c>
      <c r="G493" s="10">
        <f>VLOOKUP(C493,away!$B$2:$E$405,4,FALSE)</f>
        <v>0.999</v>
      </c>
      <c r="H493" s="10">
        <f>VLOOKUP(A493,away!$A$2:$E$405,3,FALSE)</f>
        <v>0.94869999999999999</v>
      </c>
      <c r="I493" s="10">
        <f>VLOOKUP(C493,away!$B$2:$E$405,3,FALSE)</f>
        <v>0.79059999999999997</v>
      </c>
      <c r="J493" s="10">
        <f>VLOOKUP(B493,home!$B$2:$E$405,4,FALSE)</f>
        <v>2.1080999999999999</v>
      </c>
      <c r="K493" s="12">
        <f t="shared" ref="K493:K556" si="782">E493*F493*G493</f>
        <v>1.1239187861700002</v>
      </c>
      <c r="L493" s="12">
        <f t="shared" ref="L493:L556" si="783">H493*I493*J493</f>
        <v>1.5811640039819999</v>
      </c>
      <c r="M493" s="13">
        <f t="shared" ref="M493:M556" si="784">_xlfn.POISSON.DIST(0,K493,FALSE) * _xlfn.POISSON.DIST(0,L493,FALSE)</f>
        <v>6.6864787871483533E-2</v>
      </c>
      <c r="N493" s="13">
        <f t="shared" ref="N493:N556" si="785">_xlfn.POISSON.DIST(1,K493,FALSE) * _xlfn.POISSON.DIST(0,L493,FALSE)</f>
        <v>7.5150591222032326E-2</v>
      </c>
      <c r="O493" s="13">
        <f t="shared" ref="O493:O556" si="786">_xlfn.POISSON.DIST(0,K493,FALSE) * _xlfn.POISSON.DIST(1,L493,FALSE)</f>
        <v>0.10572419571628196</v>
      </c>
      <c r="P493" s="13">
        <f t="shared" ref="P493:P556" si="787">_xlfn.POISSON.DIST(1,K493,FALSE) * _xlfn.POISSON.DIST(1,L493,FALSE)</f>
        <v>0.11882540971824317</v>
      </c>
      <c r="Q493" s="13">
        <f t="shared" ref="Q493:Q556" si="788">_xlfn.POISSON.DIST(2,K493,FALSE) * _xlfn.POISSON.DIST(0,L493,FALSE)</f>
        <v>4.2231580633112227E-2</v>
      </c>
      <c r="R493" s="13">
        <f t="shared" ref="R493:R556" si="789">_xlfn.POISSON.DIST(0,K493,FALSE) * _xlfn.POISSON.DIST(2,L493,FALSE)</f>
        <v>8.3583646308266493E-2</v>
      </c>
      <c r="S493" s="13">
        <f t="shared" ref="S493:S556" si="790">_xlfn.POISSON.DIST(2,K493,FALSE) * _xlfn.POISSON.DIST(2,L493,FALSE)</f>
        <v>5.279115676642275E-2</v>
      </c>
      <c r="T493" s="13">
        <f t="shared" ref="T493:T556" si="791">_xlfn.POISSON.DIST(2,K493,FALSE) * _xlfn.POISSON.DIST(1,L493,FALSE)</f>
        <v>6.6775055128340408E-2</v>
      </c>
      <c r="U493" s="13">
        <f t="shared" ref="U493:U556" si="792">_xlfn.POISSON.DIST(1,K493,FALSE) * _xlfn.POISSON.DIST(2,L493,FALSE)</f>
        <v>9.394123030244951E-2</v>
      </c>
      <c r="V493" s="13">
        <f t="shared" ref="V493:V556" si="793">_xlfn.POISSON.DIST(3,K493,FALSE) * _xlfn.POISSON.DIST(3,L493,FALSE)</f>
        <v>1.0423906765939812E-2</v>
      </c>
      <c r="W493" s="13">
        <f t="shared" ref="W493:W556" si="794">_xlfn.POISSON.DIST(3,K493,FALSE) * _xlfn.POISSON.DIST(0,L493,FALSE)</f>
        <v>1.5821622281069325E-2</v>
      </c>
      <c r="X493" s="13">
        <f t="shared" ref="X493:X556" si="795">_xlfn.POISSON.DIST(3,K493,FALSE) * _xlfn.POISSON.DIST(1,L493,FALSE)</f>
        <v>2.5016579635426396E-2</v>
      </c>
      <c r="Y493" s="13">
        <f t="shared" ref="Y493:Y556" si="796">_xlfn.POISSON.DIST(3,K493,FALSE) * _xlfn.POISSON.DIST(2,L493,FALSE)</f>
        <v>1.9777657611142679E-2</v>
      </c>
      <c r="Z493" s="13">
        <f t="shared" ref="Z493:Z556" si="797">_xlfn.POISSON.DIST(0,K493,FALSE) * _xlfn.POISSON.DIST(3,L493,FALSE)</f>
        <v>4.4053150954731321E-2</v>
      </c>
      <c r="AA493" s="13">
        <f t="shared" ref="AA493:AA556" si="798">_xlfn.POISSON.DIST(1,K493,FALSE) * _xlfn.POISSON.DIST(3,L493,FALSE)</f>
        <v>4.9512163948005415E-2</v>
      </c>
      <c r="AB493" s="13">
        <f t="shared" ref="AB493:AB556" si="799">_xlfn.POISSON.DIST(2,K493,FALSE) * _xlfn.POISSON.DIST(3,L493,FALSE)</f>
        <v>2.7823825602546145E-2</v>
      </c>
      <c r="AC493" s="13">
        <f t="shared" ref="AC493:AC556" si="800">_xlfn.POISSON.DIST(4,K493,FALSE) * _xlfn.POISSON.DIST(4,L493,FALSE)</f>
        <v>1.1577702477612783E-3</v>
      </c>
      <c r="AD493" s="13">
        <f t="shared" ref="AD493:AD556" si="801">_xlfn.POISSON.DIST(4,K493,FALSE) * _xlfn.POISSON.DIST(0,L493,FALSE)</f>
        <v>4.4455546273449156E-3</v>
      </c>
      <c r="AE493" s="13">
        <f t="shared" ref="AE493:AE556" si="802">_xlfn.POISSON.DIST(4,K493,FALSE) * _xlfn.POISSON.DIST(1,L493,FALSE)</f>
        <v>7.0291509544933945E-3</v>
      </c>
      <c r="AF493" s="13">
        <f t="shared" ref="AF493:AF556" si="803">_xlfn.POISSON.DIST(4,K493,FALSE) * _xlfn.POISSON.DIST(2,L493,FALSE)</f>
        <v>5.5571202339003362E-3</v>
      </c>
      <c r="AG493" s="13">
        <f t="shared" ref="AG493:AG556" si="804">_xlfn.POISSON.DIST(4,K493,FALSE) * _xlfn.POISSON.DIST(3,L493,FALSE)</f>
        <v>2.9289061598810812E-3</v>
      </c>
      <c r="AH493" s="13">
        <f t="shared" ref="AH493:AH556" si="805">_xlfn.POISSON.DIST(0,K493,FALSE) * _xlfn.POISSON.DIST(4,L493,FALSE)</f>
        <v>1.7413814137901606E-2</v>
      </c>
      <c r="AI493" s="13">
        <f t="shared" ref="AI493:AI556" si="806">_xlfn.POISSON.DIST(1,K493,FALSE) * _xlfn.POISSON.DIST(4,L493,FALSE)</f>
        <v>1.9571712848460366E-2</v>
      </c>
      <c r="AJ493" s="13">
        <f t="shared" ref="AJ493:AJ556" si="807">_xlfn.POISSON.DIST(2,K493,FALSE) * _xlfn.POISSON.DIST(4,L493,FALSE)</f>
        <v>1.0998507873954686E-2</v>
      </c>
      <c r="AK493" s="13">
        <f t="shared" ref="AK493:AK556" si="808">_xlfn.POISSON.DIST(3,K493,FALSE) * _xlfn.POISSON.DIST(4,L493,FALSE)</f>
        <v>4.1204765397921126E-3</v>
      </c>
      <c r="AL493" s="13">
        <f t="shared" ref="AL493:AL556" si="809">_xlfn.POISSON.DIST(5,K493,FALSE) * _xlfn.POISSON.DIST(5,L493,FALSE)</f>
        <v>8.2298936961705587E-5</v>
      </c>
      <c r="AM493" s="13">
        <f t="shared" ref="AM493:AM556" si="810">_xlfn.POISSON.DIST(5,K493,FALSE) * _xlfn.POISSON.DIST(0,L493,FALSE)</f>
        <v>9.9928847212358597E-4</v>
      </c>
      <c r="AN493" s="13">
        <f t="shared" ref="AN493:AN556" si="811">_xlfn.POISSON.DIST(5,K493,FALSE) * _xlfn.POISSON.DIST(1,L493,FALSE)</f>
        <v>1.5800389617159844E-3</v>
      </c>
      <c r="AO493" s="13">
        <f t="shared" ref="AO493:AO556" si="812">_xlfn.POISSON.DIST(5,K493,FALSE) * _xlfn.POISSON.DIST(2,L493,FALSE)</f>
        <v>1.2491503655772038E-3</v>
      </c>
      <c r="AP493" s="13">
        <f t="shared" ref="AP493:AP556" si="813">_xlfn.POISSON.DIST(5,K493,FALSE) * _xlfn.POISSON.DIST(3,L493,FALSE)</f>
        <v>6.5837053120387681E-4</v>
      </c>
      <c r="AQ493" s="13">
        <f t="shared" ref="AQ493:AQ556" si="814">_xlfn.POISSON.DIST(5,K493,FALSE) * _xlfn.POISSON.DIST(4,L493,FALSE)</f>
        <v>2.6024794630551953E-4</v>
      </c>
      <c r="AR493" s="13">
        <f t="shared" ref="AR493:AR556" si="815">_xlfn.POISSON.DIST(0,K493,FALSE) * _xlfn.POISSON.DIST(5,L493,FALSE)</f>
        <v>5.5068192173765747E-3</v>
      </c>
      <c r="AS493" s="13">
        <f t="shared" ref="AS493:AS556" si="816">_xlfn.POISSON.DIST(1,K493,FALSE) * _xlfn.POISSON.DIST(5,L493,FALSE)</f>
        <v>6.189217570451511E-3</v>
      </c>
      <c r="AT493" s="13">
        <f t="shared" ref="AT493:AT556" si="817">_xlfn.POISSON.DIST(2,K493,FALSE) * _xlfn.POISSON.DIST(5,L493,FALSE)</f>
        <v>3.4780889495619502E-3</v>
      </c>
      <c r="AU493" s="13">
        <f t="shared" ref="AU493:AU556" si="818">_xlfn.POISSON.DIST(3,K493,FALSE) * _xlfn.POISSON.DIST(5,L493,FALSE)</f>
        <v>1.3030298367943192E-3</v>
      </c>
      <c r="AV493" s="13">
        <f t="shared" ref="AV493:AV556" si="819">_xlfn.POISSON.DIST(4,K493,FALSE) * _xlfn.POISSON.DIST(5,L493,FALSE)</f>
        <v>3.6612492812829113E-4</v>
      </c>
      <c r="AW493" s="13">
        <f t="shared" ref="AW493:AW556" si="820">_xlfn.POISSON.DIST(6,K493,FALSE) * _xlfn.POISSON.DIST(6,L493,FALSE)</f>
        <v>4.0625954154618022E-6</v>
      </c>
      <c r="AX493" s="13">
        <f t="shared" ref="AX493:AX556" si="821">_xlfn.POISSON.DIST(6,K493,FALSE) * _xlfn.POISSON.DIST(0,L493,FALSE)</f>
        <v>1.8718651443713571E-4</v>
      </c>
      <c r="AY493" s="13">
        <f t="shared" ref="AY493:AY556" si="822">_xlfn.POISSON.DIST(6,K493,FALSE) * _xlfn.POISSON.DIST(1,L493,FALSE)</f>
        <v>2.9597257865885589E-4</v>
      </c>
      <c r="AZ493" s="13">
        <f t="shared" ref="AZ493:AZ556" si="823">_xlfn.POISSON.DIST(6,K493,FALSE) * _xlfn.POISSON.DIST(2,L493,FALSE)</f>
        <v>2.33990593770557E-4</v>
      </c>
      <c r="BA493" s="13">
        <f t="shared" ref="BA493:BA556" si="824">_xlfn.POISSON.DIST(6,K493,FALSE) * _xlfn.POISSON.DIST(3,L493,FALSE)</f>
        <v>1.2332583471345984E-4</v>
      </c>
      <c r="BB493" s="13">
        <f t="shared" ref="BB493:BB556" si="825">_xlfn.POISSON.DIST(6,K493,FALSE) * _xlfn.POISSON.DIST(4,L493,FALSE)</f>
        <v>4.8749592652489113E-5</v>
      </c>
      <c r="BC493" s="13">
        <f t="shared" ref="BC493:BC556" si="826">_xlfn.POISSON.DIST(6,K493,FALSE) * _xlfn.POISSON.DIST(5,L493,FALSE)</f>
        <v>1.541622022218024E-5</v>
      </c>
      <c r="BD493" s="13">
        <f t="shared" ref="BD493:BD556" si="827">_xlfn.POISSON.DIST(0,K493,FALSE) * _xlfn.POISSON.DIST(6,L493,FALSE)</f>
        <v>1.4511973871586964E-3</v>
      </c>
      <c r="BE493" s="13">
        <f t="shared" ref="BE493:BE556" si="828">_xlfn.POISSON.DIST(1,K493,FALSE) * _xlfn.POISSON.DIST(6,L493,FALSE)</f>
        <v>1.6310280058684779E-3</v>
      </c>
      <c r="BF493" s="13">
        <f t="shared" ref="BF493:BF556" si="829">_xlfn.POISSON.DIST(2,K493,FALSE) * _xlfn.POISSON.DIST(6,L493,FALSE)</f>
        <v>9.1657150828248785E-4</v>
      </c>
      <c r="BG493" s="13">
        <f t="shared" ref="BG493:BG556" si="830">_xlfn.POISSON.DIST(3,K493,FALSE) * _xlfn.POISSON.DIST(6,L493,FALSE)</f>
        <v>3.4338397900895328E-4</v>
      </c>
      <c r="BH493" s="13">
        <f t="shared" ref="BH493:BH556" si="831">_xlfn.POISSON.DIST(4,K493,FALSE) * _xlfn.POISSON.DIST(6,L493,FALSE)</f>
        <v>9.6483926219491896E-5</v>
      </c>
      <c r="BI493" s="13">
        <f t="shared" ref="BI493:BI556" si="832">_xlfn.POISSON.DIST(5,K493,FALSE) * _xlfn.POISSON.DIST(6,L493,FALSE)</f>
        <v>2.1688019448305457E-5</v>
      </c>
      <c r="BJ493" s="14">
        <f t="shared" ref="BJ493:BJ556" si="833">SUM(N493,Q493,T493,W493,X493,Y493,AD493,AE493,AF493,AG493,AM493,AN493,AO493,AP493,AQ493,AX493,AY493,AZ493,BA493,BB493,BC493)</f>
        <v>0.27038555609812392</v>
      </c>
      <c r="BK493" s="14">
        <f t="shared" ref="BK493:BK556" si="834">SUM(M493,P493,S493,V493,AC493,AL493,AY493)</f>
        <v>0.25044130288547117</v>
      </c>
      <c r="BL493" s="14">
        <f t="shared" ref="BL493:BL556" si="835">SUM(O493,R493,U493,AA493,AB493,AH493,AI493,AJ493,AK493,AR493,AS493,AT493,AU493,AV493,BD493,BE493,BF493,BG493,BH493,BI493)</f>
        <v>0.4339932066059573</v>
      </c>
      <c r="BM493" s="14">
        <f t="shared" ref="BM493:BM556" si="836">SUM(S493:BI493)</f>
        <v>0.50620109509162059</v>
      </c>
      <c r="BN493" s="14">
        <f t="shared" ref="BN493:BN556" si="837">SUM(M493:R493)</f>
        <v>0.49238021146941968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1.2513000000000001</v>
      </c>
      <c r="F494" s="10">
        <f>VLOOKUP(B494,home!$B$2:$E$405,3,FALSE)</f>
        <v>0.68500000000000005</v>
      </c>
      <c r="G494" s="10">
        <f>VLOOKUP(C494,away!$B$2:$E$405,4,FALSE)</f>
        <v>0.999</v>
      </c>
      <c r="H494" s="10">
        <f>VLOOKUP(A494,away!$A$2:$E$405,3,FALSE)</f>
        <v>0.94869999999999999</v>
      </c>
      <c r="I494" s="10">
        <f>VLOOKUP(C494,away!$B$2:$E$405,3,FALSE)</f>
        <v>1.7129000000000001</v>
      </c>
      <c r="J494" s="10">
        <f>VLOOKUP(B494,home!$B$2:$E$405,4,FALSE)</f>
        <v>1.3552</v>
      </c>
      <c r="K494" s="12">
        <f t="shared" si="782"/>
        <v>0.85628335950000012</v>
      </c>
      <c r="L494" s="12">
        <f t="shared" si="783"/>
        <v>2.202238257296</v>
      </c>
      <c r="M494" s="13">
        <f t="shared" si="784"/>
        <v>4.6957064465605235E-2</v>
      </c>
      <c r="N494" s="13">
        <f t="shared" si="785"/>
        <v>4.0208552912866527E-2</v>
      </c>
      <c r="O494" s="13">
        <f t="shared" si="786"/>
        <v>0.10341064381647039</v>
      </c>
      <c r="P494" s="13">
        <f t="shared" si="787"/>
        <v>8.854881349522517E-2</v>
      </c>
      <c r="Q494" s="13">
        <f t="shared" si="788"/>
        <v>1.7214957384431431E-2</v>
      </c>
      <c r="R494" s="13">
        <f t="shared" si="789"/>
        <v>0.11386743801212061</v>
      </c>
      <c r="S494" s="13">
        <f t="shared" si="790"/>
        <v>4.1745009300759285E-2</v>
      </c>
      <c r="T494" s="13">
        <f t="shared" si="791"/>
        <v>3.7911437749715178E-2</v>
      </c>
      <c r="U494" s="13">
        <f t="shared" si="792"/>
        <v>9.7502792358676635E-2</v>
      </c>
      <c r="V494" s="13">
        <f t="shared" si="793"/>
        <v>8.7466925252699928E-3</v>
      </c>
      <c r="W494" s="13">
        <f t="shared" si="794"/>
        <v>4.9136271809300941E-3</v>
      </c>
      <c r="X494" s="13">
        <f t="shared" si="795"/>
        <v>1.0820977759933747E-2</v>
      </c>
      <c r="Y494" s="13">
        <f t="shared" si="796"/>
        <v>1.1915185602137638E-2</v>
      </c>
      <c r="Z494" s="13">
        <f t="shared" si="797"/>
        <v>8.3587742750190916E-2</v>
      </c>
      <c r="AA494" s="13">
        <f t="shared" si="798"/>
        <v>7.1574793175155249E-2</v>
      </c>
      <c r="AB494" s="13">
        <f t="shared" si="799"/>
        <v>3.0644152177769803E-2</v>
      </c>
      <c r="AC494" s="13">
        <f t="shared" si="800"/>
        <v>1.03087423310863E-3</v>
      </c>
      <c r="AD494" s="13">
        <f t="shared" si="801"/>
        <v>1.0518642974543337E-3</v>
      </c>
      <c r="AE494" s="13">
        <f t="shared" si="802"/>
        <v>2.316455797337713E-3</v>
      </c>
      <c r="AF494" s="13">
        <f t="shared" si="803"/>
        <v>2.5506937891161116E-3</v>
      </c>
      <c r="AG494" s="13">
        <f t="shared" si="804"/>
        <v>1.8724118150129315E-3</v>
      </c>
      <c r="AH494" s="13">
        <f t="shared" si="805"/>
        <v>4.6020031231371716E-2</v>
      </c>
      <c r="AI494" s="13">
        <f t="shared" si="806"/>
        <v>3.9406186947093899E-2</v>
      </c>
      <c r="AJ494" s="13">
        <f t="shared" si="807"/>
        <v>1.6871431072071306E-2</v>
      </c>
      <c r="AK494" s="13">
        <f t="shared" si="808"/>
        <v>4.8155752259886365E-3</v>
      </c>
      <c r="AL494" s="13">
        <f t="shared" si="809"/>
        <v>7.7758429955885751E-5</v>
      </c>
      <c r="AM494" s="13">
        <f t="shared" si="810"/>
        <v>1.8013877887246095E-4</v>
      </c>
      <c r="AN494" s="13">
        <f t="shared" si="811"/>
        <v>3.9670851045551787E-4</v>
      </c>
      <c r="AO494" s="13">
        <f t="shared" si="812"/>
        <v>4.3682332936002594E-4</v>
      </c>
      <c r="AP494" s="13">
        <f t="shared" si="813"/>
        <v>3.206630158653533E-4</v>
      </c>
      <c r="AQ494" s="13">
        <f t="shared" si="814"/>
        <v>1.7654409030964889E-4</v>
      </c>
      <c r="AR494" s="13">
        <f t="shared" si="815"/>
        <v>2.0269414675936702E-2</v>
      </c>
      <c r="AS494" s="13">
        <f t="shared" si="816"/>
        <v>1.7356362493809684E-2</v>
      </c>
      <c r="AT494" s="13">
        <f t="shared" si="817"/>
        <v>7.430982192449578E-3</v>
      </c>
      <c r="AU494" s="13">
        <f t="shared" si="818"/>
        <v>2.1210087987118009E-3</v>
      </c>
      <c r="AV494" s="13">
        <f t="shared" si="819"/>
        <v>4.5404613492249993E-4</v>
      </c>
      <c r="AW494" s="13">
        <f t="shared" si="820"/>
        <v>4.0731161009677042E-6</v>
      </c>
      <c r="AX494" s="13">
        <f t="shared" si="821"/>
        <v>2.5708306458189742E-5</v>
      </c>
      <c r="AY494" s="13">
        <f t="shared" si="822"/>
        <v>5.6615816012515276E-5</v>
      </c>
      <c r="AZ494" s="13">
        <f t="shared" si="823"/>
        <v>6.2340757995396325E-5</v>
      </c>
      <c r="BA494" s="13">
        <f t="shared" si="824"/>
        <v>4.5763067415431082E-5</v>
      </c>
      <c r="BB494" s="13">
        <f t="shared" si="825"/>
        <v>2.5195294458369588E-5</v>
      </c>
      <c r="BC494" s="13">
        <f t="shared" si="826"/>
        <v>1.1097208272011879E-5</v>
      </c>
      <c r="BD494" s="13">
        <f t="shared" si="827"/>
        <v>7.4396800753908105E-3</v>
      </c>
      <c r="BE494" s="13">
        <f t="shared" si="828"/>
        <v>6.3704742485608569E-3</v>
      </c>
      <c r="BF494" s="13">
        <f t="shared" si="829"/>
        <v>2.7274655455829643E-3</v>
      </c>
      <c r="BG494" s="13">
        <f t="shared" si="830"/>
        <v>7.7849445343076062E-4</v>
      </c>
      <c r="BH494" s="13">
        <f t="shared" si="831"/>
        <v>1.6665296148395199E-4</v>
      </c>
      <c r="BI494" s="13">
        <f t="shared" si="832"/>
        <v>2.8540431546020518E-5</v>
      </c>
      <c r="BJ494" s="14">
        <f t="shared" si="833"/>
        <v>0.1325137624644106</v>
      </c>
      <c r="BK494" s="14">
        <f t="shared" si="834"/>
        <v>0.18716282826593672</v>
      </c>
      <c r="BL494" s="14">
        <f t="shared" si="835"/>
        <v>0.58925616602854392</v>
      </c>
      <c r="BM494" s="14">
        <f t="shared" si="836"/>
        <v>0.5822604867224509</v>
      </c>
      <c r="BN494" s="14">
        <f t="shared" si="837"/>
        <v>0.41020747008671937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1.2513000000000001</v>
      </c>
      <c r="F495" s="10">
        <f>VLOOKUP(B495,home!$B$2:$E$405,3,FALSE)</f>
        <v>0.89910000000000001</v>
      </c>
      <c r="G495" s="10">
        <f>VLOOKUP(C495,away!$B$2:$E$405,4,FALSE)</f>
        <v>1.5983000000000001</v>
      </c>
      <c r="H495" s="10">
        <f>VLOOKUP(A495,away!$A$2:$E$405,3,FALSE)</f>
        <v>0.94869999999999999</v>
      </c>
      <c r="I495" s="10">
        <f>VLOOKUP(C495,away!$B$2:$E$405,3,FALSE)</f>
        <v>0.79059999999999997</v>
      </c>
      <c r="J495" s="10">
        <f>VLOOKUP(B495,home!$B$2:$E$405,4,FALSE)</f>
        <v>0.79059999999999997</v>
      </c>
      <c r="K495" s="12">
        <f t="shared" si="782"/>
        <v>1.7981575534890002</v>
      </c>
      <c r="L495" s="12">
        <f t="shared" si="783"/>
        <v>0.59298337913199994</v>
      </c>
      <c r="M495" s="13">
        <f t="shared" si="784"/>
        <v>9.1525200197870402E-2</v>
      </c>
      <c r="N495" s="13">
        <f t="shared" si="785"/>
        <v>0.16457673007039358</v>
      </c>
      <c r="O495" s="13">
        <f t="shared" si="786"/>
        <v>5.4272922489065976E-2</v>
      </c>
      <c r="P495" s="13">
        <f t="shared" si="787"/>
        <v>9.7591265523637019E-2</v>
      </c>
      <c r="Q495" s="13">
        <f t="shared" si="788"/>
        <v>0.14796744515229929</v>
      </c>
      <c r="R495" s="13">
        <f t="shared" si="789"/>
        <v>1.6091470486467731E-2</v>
      </c>
      <c r="S495" s="13">
        <f t="shared" si="790"/>
        <v>2.6014843687625803E-2</v>
      </c>
      <c r="T495" s="13">
        <f t="shared" si="791"/>
        <v>8.77422356279393E-2</v>
      </c>
      <c r="U495" s="13">
        <f t="shared" si="792"/>
        <v>2.8934999201987263E-2</v>
      </c>
      <c r="V495" s="13">
        <f t="shared" si="793"/>
        <v>3.0821159544478409E-3</v>
      </c>
      <c r="W495" s="13">
        <f t="shared" si="794"/>
        <v>8.8689593057025423E-2</v>
      </c>
      <c r="X495" s="13">
        <f t="shared" si="795"/>
        <v>5.2591454584796894E-2</v>
      </c>
      <c r="Y495" s="13">
        <f t="shared" si="796"/>
        <v>1.5592929226579988E-2</v>
      </c>
      <c r="Z495" s="13">
        <f t="shared" si="797"/>
        <v>3.1806581814228271E-3</v>
      </c>
      <c r="AA495" s="13">
        <f t="shared" si="798"/>
        <v>5.7193245339920429E-3</v>
      </c>
      <c r="AB495" s="13">
        <f t="shared" si="799"/>
        <v>5.1421233058263757E-3</v>
      </c>
      <c r="AC495" s="13">
        <f t="shared" si="800"/>
        <v>2.0539943905809393E-4</v>
      </c>
      <c r="AD495" s="13">
        <f t="shared" si="801"/>
        <v>3.9869465417838972E-2</v>
      </c>
      <c r="AE495" s="13">
        <f t="shared" si="802"/>
        <v>2.3641930327656567E-2</v>
      </c>
      <c r="AF495" s="13">
        <f t="shared" si="803"/>
        <v>7.0096358674485507E-3</v>
      </c>
      <c r="AG495" s="13">
        <f t="shared" si="804"/>
        <v>1.3855325210548365E-3</v>
      </c>
      <c r="AH495" s="13">
        <f t="shared" si="805"/>
        <v>4.715193590709874E-4</v>
      </c>
      <c r="AI495" s="13">
        <f t="shared" si="806"/>
        <v>8.4786609712978812E-4</v>
      </c>
      <c r="AJ495" s="13">
        <f t="shared" si="807"/>
        <v>7.6229841345058357E-4</v>
      </c>
      <c r="AK495" s="13">
        <f t="shared" si="808"/>
        <v>4.5691088338628251E-4</v>
      </c>
      <c r="AL495" s="13">
        <f t="shared" si="809"/>
        <v>8.7605123625792138E-6</v>
      </c>
      <c r="AM495" s="13">
        <f t="shared" si="810"/>
        <v>1.4338316078931114E-2</v>
      </c>
      <c r="AN495" s="13">
        <f t="shared" si="811"/>
        <v>8.502383119547258E-3</v>
      </c>
      <c r="AO495" s="13">
        <f t="shared" si="812"/>
        <v>2.5208859364520045E-3</v>
      </c>
      <c r="AP495" s="13">
        <f t="shared" si="813"/>
        <v>4.9828115366788185E-4</v>
      </c>
      <c r="AQ495" s="13">
        <f t="shared" si="814"/>
        <v>7.3868110564942975E-5</v>
      </c>
      <c r="AR495" s="13">
        <f t="shared" si="815"/>
        <v>5.5920628573613786E-5</v>
      </c>
      <c r="AS495" s="13">
        <f t="shared" si="816"/>
        <v>1.0055410066549645E-4</v>
      </c>
      <c r="AT495" s="13">
        <f t="shared" si="817"/>
        <v>9.0406057822977893E-5</v>
      </c>
      <c r="AU495" s="13">
        <f t="shared" si="818"/>
        <v>5.4188111918516992E-5</v>
      </c>
      <c r="AV495" s="13">
        <f t="shared" si="819"/>
        <v>2.4359690688897167E-5</v>
      </c>
      <c r="AW495" s="13">
        <f t="shared" si="820"/>
        <v>2.5947604419670386E-7</v>
      </c>
      <c r="AX495" s="13">
        <f t="shared" si="821"/>
        <v>4.2970918936071261E-3</v>
      </c>
      <c r="AY495" s="13">
        <f t="shared" si="822"/>
        <v>2.5481040715118778E-3</v>
      </c>
      <c r="AZ495" s="13">
        <f t="shared" si="823"/>
        <v>7.5549168135256026E-4</v>
      </c>
      <c r="BA495" s="13">
        <f t="shared" si="824"/>
        <v>1.4933133670485245E-4</v>
      </c>
      <c r="BB495" s="13">
        <f t="shared" si="825"/>
        <v>2.2137750162385466E-5</v>
      </c>
      <c r="BC495" s="13">
        <f t="shared" si="826"/>
        <v>2.6254635795342624E-6</v>
      </c>
      <c r="BD495" s="13">
        <f t="shared" si="827"/>
        <v>5.526667215794495E-6</v>
      </c>
      <c r="BE495" s="13">
        <f t="shared" si="828"/>
        <v>9.937818399700893E-6</v>
      </c>
      <c r="BF495" s="13">
        <f t="shared" si="829"/>
        <v>8.9348816103120662E-6</v>
      </c>
      <c r="BG495" s="13">
        <f t="shared" si="830"/>
        <v>5.3554416190375336E-6</v>
      </c>
      <c r="BH495" s="13">
        <f t="shared" si="831"/>
        <v>2.4074819498854259E-6</v>
      </c>
      <c r="BI495" s="13">
        <f t="shared" si="832"/>
        <v>8.6580637061498029E-7</v>
      </c>
      <c r="BJ495" s="14">
        <f t="shared" si="833"/>
        <v>0.66277546844911495</v>
      </c>
      <c r="BK495" s="14">
        <f t="shared" si="834"/>
        <v>0.2209756893865136</v>
      </c>
      <c r="BL495" s="14">
        <f t="shared" si="835"/>
        <v>0.11305789145721186</v>
      </c>
      <c r="BM495" s="14">
        <f t="shared" si="836"/>
        <v>0.4254168289590618</v>
      </c>
      <c r="BN495" s="14">
        <f t="shared" si="837"/>
        <v>0.57202503391973403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1.4847999999999999</v>
      </c>
      <c r="F496" s="10">
        <f>VLOOKUP(B496,home!$B$2:$E$405,3,FALSE)</f>
        <v>1.6837</v>
      </c>
      <c r="G496" s="10">
        <f>VLOOKUP(C496,away!$B$2:$E$405,4,FALSE)</f>
        <v>0.94289999999999996</v>
      </c>
      <c r="H496" s="10">
        <f>VLOOKUP(A496,away!$A$2:$E$405,3,FALSE)</f>
        <v>1.1818</v>
      </c>
      <c r="I496" s="10">
        <f>VLOOKUP(C496,away!$B$2:$E$405,3,FALSE)</f>
        <v>1.0154000000000001</v>
      </c>
      <c r="J496" s="10">
        <f>VLOOKUP(B496,home!$B$2:$E$405,4,FALSE)</f>
        <v>0.42309999999999998</v>
      </c>
      <c r="K496" s="12">
        <f t="shared" si="782"/>
        <v>2.3572101719039997</v>
      </c>
      <c r="L496" s="12">
        <f t="shared" si="783"/>
        <v>0.50771988153199998</v>
      </c>
      <c r="M496" s="13">
        <f t="shared" si="784"/>
        <v>5.6987117045661562E-2</v>
      </c>
      <c r="N496" s="13">
        <f t="shared" si="785"/>
        <v>0.13433061196751722</v>
      </c>
      <c r="O496" s="13">
        <f t="shared" si="786"/>
        <v>2.8933492315273503E-2</v>
      </c>
      <c r="P496" s="13">
        <f t="shared" si="787"/>
        <v>6.8202322394268905E-2</v>
      </c>
      <c r="Q496" s="13">
        <f t="shared" si="788"/>
        <v>0.15832274246396044</v>
      </c>
      <c r="R496" s="13">
        <f t="shared" si="789"/>
        <v>7.3450546453088473E-3</v>
      </c>
      <c r="S496" s="13">
        <f t="shared" si="790"/>
        <v>2.0406176962087255E-2</v>
      </c>
      <c r="T496" s="13">
        <f t="shared" si="791"/>
        <v>8.0383604047623333E-2</v>
      </c>
      <c r="U496" s="13">
        <f t="shared" si="792"/>
        <v>1.7313837523112739E-2</v>
      </c>
      <c r="V496" s="13">
        <f t="shared" si="793"/>
        <v>2.7135736639634302E-3</v>
      </c>
      <c r="W496" s="13">
        <f t="shared" si="794"/>
        <v>0.12439999299326161</v>
      </c>
      <c r="X496" s="13">
        <f t="shared" si="795"/>
        <v>6.3160349705120411E-2</v>
      </c>
      <c r="Y496" s="13">
        <f t="shared" si="796"/>
        <v>1.6033882634901714E-2</v>
      </c>
      <c r="Z496" s="13">
        <f t="shared" si="797"/>
        <v>1.2430767581207583E-3</v>
      </c>
      <c r="AA496" s="13">
        <f t="shared" si="798"/>
        <v>2.9301931786996989E-3</v>
      </c>
      <c r="AB496" s="13">
        <f t="shared" si="799"/>
        <v>3.4535405832373236E-3</v>
      </c>
      <c r="AC496" s="13">
        <f t="shared" si="800"/>
        <v>2.0297572884098118E-4</v>
      </c>
      <c r="AD496" s="13">
        <f t="shared" si="801"/>
        <v>7.3309232217125625E-2</v>
      </c>
      <c r="AE496" s="13">
        <f t="shared" si="802"/>
        <v>3.7220554696480897E-2</v>
      </c>
      <c r="AF496" s="13">
        <f t="shared" si="803"/>
        <v>9.4488078105263041E-3</v>
      </c>
      <c r="AG496" s="13">
        <f t="shared" si="804"/>
        <v>1.5991158607263506E-3</v>
      </c>
      <c r="AH496" s="13">
        <f t="shared" si="805"/>
        <v>1.5778369609206346E-4</v>
      </c>
      <c r="AI496" s="13">
        <f t="shared" si="806"/>
        <v>3.7192933338882133E-4</v>
      </c>
      <c r="AJ496" s="13">
        <f t="shared" si="807"/>
        <v>4.3835780394680188E-4</v>
      </c>
      <c r="AK496" s="13">
        <f t="shared" si="808"/>
        <v>3.4443382479896686E-4</v>
      </c>
      <c r="AL496" s="13">
        <f t="shared" si="809"/>
        <v>9.7168741387862203E-6</v>
      </c>
      <c r="AM496" s="13">
        <f t="shared" si="810"/>
        <v>3.4561053575336183E-2</v>
      </c>
      <c r="AN496" s="13">
        <f t="shared" si="811"/>
        <v>1.7547334026890789E-2</v>
      </c>
      <c r="AO496" s="13">
        <f t="shared" si="812"/>
        <v>4.4545651766677123E-3</v>
      </c>
      <c r="AP496" s="13">
        <f t="shared" si="813"/>
        <v>7.5389043459143457E-4</v>
      </c>
      <c r="AQ496" s="13">
        <f t="shared" si="814"/>
        <v>9.569129053471776E-5</v>
      </c>
      <c r="AR496" s="13">
        <f t="shared" si="815"/>
        <v>1.6021983897508711E-5</v>
      </c>
      <c r="AS496" s="13">
        <f t="shared" si="816"/>
        <v>3.7767183417289623E-5</v>
      </c>
      <c r="AT496" s="13">
        <f t="shared" si="817"/>
        <v>4.4512594457699594E-5</v>
      </c>
      <c r="AU496" s="13">
        <f t="shared" si="818"/>
        <v>3.4975180144509027E-5</v>
      </c>
      <c r="AV496" s="13">
        <f t="shared" si="819"/>
        <v>2.0610962600202866E-5</v>
      </c>
      <c r="AW496" s="13">
        <f t="shared" si="820"/>
        <v>3.2303274895691971E-7</v>
      </c>
      <c r="AX496" s="13">
        <f t="shared" si="821"/>
        <v>1.3577944506583603E-2</v>
      </c>
      <c r="AY496" s="13">
        <f t="shared" si="822"/>
        <v>6.8937923763306959E-3</v>
      </c>
      <c r="AZ496" s="13">
        <f t="shared" si="823"/>
        <v>1.7500577243084129E-3</v>
      </c>
      <c r="BA496" s="13">
        <f t="shared" si="824"/>
        <v>2.96179700153343E-4</v>
      </c>
      <c r="BB496" s="13">
        <f t="shared" si="825"/>
        <v>3.7594080568509634E-5</v>
      </c>
      <c r="BC496" s="13">
        <f t="shared" si="826"/>
        <v>3.8174524265096355E-6</v>
      </c>
      <c r="BD496" s="13">
        <f t="shared" si="827"/>
        <v>1.3557799610584559E-6</v>
      </c>
      <c r="BE496" s="13">
        <f t="shared" si="828"/>
        <v>3.1958583150706005E-6</v>
      </c>
      <c r="BF496" s="13">
        <f t="shared" si="829"/>
        <v>3.7666548641241996E-6</v>
      </c>
      <c r="BG496" s="13">
        <f t="shared" si="830"/>
        <v>2.9595990532550804E-6</v>
      </c>
      <c r="BH496" s="13">
        <f t="shared" si="831"/>
        <v>1.7440992482725803E-6</v>
      </c>
      <c r="BI496" s="13">
        <f t="shared" si="832"/>
        <v>8.2224169776764902E-7</v>
      </c>
      <c r="BJ496" s="14">
        <f t="shared" si="833"/>
        <v>0.7781808147416357</v>
      </c>
      <c r="BK496" s="14">
        <f t="shared" si="834"/>
        <v>0.15541567504529163</v>
      </c>
      <c r="BL496" s="14">
        <f t="shared" si="835"/>
        <v>6.1456355041515531E-2</v>
      </c>
      <c r="BM496" s="14">
        <f t="shared" si="836"/>
        <v>0.53528111141099144</v>
      </c>
      <c r="BN496" s="14">
        <f t="shared" si="837"/>
        <v>0.45412134083199046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1.2464</v>
      </c>
      <c r="F497" s="10">
        <f>VLOOKUP(B497,home!$B$2:$E$405,3,FALSE)</f>
        <v>0.73550000000000004</v>
      </c>
      <c r="G497" s="10">
        <f>VLOOKUP(C497,away!$B$2:$E$405,4,FALSE)</f>
        <v>1.4039999999999999</v>
      </c>
      <c r="H497" s="10">
        <f>VLOOKUP(A497,away!$A$2:$E$405,3,FALSE)</f>
        <v>1.1087</v>
      </c>
      <c r="I497" s="10">
        <f>VLOOKUP(C497,away!$B$2:$E$405,3,FALSE)</f>
        <v>0.67649999999999999</v>
      </c>
      <c r="J497" s="10">
        <f>VLOOKUP(B497,home!$B$2:$E$405,4,FALSE)</f>
        <v>0.90200000000000002</v>
      </c>
      <c r="K497" s="12">
        <f t="shared" si="782"/>
        <v>1.2870849887999998</v>
      </c>
      <c r="L497" s="12">
        <f t="shared" si="783"/>
        <v>0.67653206610000005</v>
      </c>
      <c r="M497" s="13">
        <f t="shared" si="784"/>
        <v>0.14034984860092206</v>
      </c>
      <c r="N497" s="13">
        <f t="shared" si="785"/>
        <v>0.18064218331459941</v>
      </c>
      <c r="O497" s="13">
        <f t="shared" si="786"/>
        <v>9.4951173050803972E-2</v>
      </c>
      <c r="P497" s="13">
        <f t="shared" si="787"/>
        <v>0.12221022950264088</v>
      </c>
      <c r="Q497" s="13">
        <f t="shared" si="788"/>
        <v>0.1162509212441394</v>
      </c>
      <c r="R497" s="13">
        <f t="shared" si="789"/>
        <v>3.2118756641339528E-2</v>
      </c>
      <c r="S497" s="13">
        <f t="shared" si="790"/>
        <v>2.6603769694038066E-2</v>
      </c>
      <c r="T497" s="13">
        <f t="shared" si="791"/>
        <v>7.8647475935325992E-2</v>
      </c>
      <c r="U497" s="13">
        <f t="shared" si="792"/>
        <v>4.1339569531988411E-2</v>
      </c>
      <c r="V497" s="13">
        <f t="shared" si="793"/>
        <v>2.5739273302108337E-3</v>
      </c>
      <c r="W497" s="13">
        <f t="shared" si="794"/>
        <v>4.987493855583424E-2</v>
      </c>
      <c r="X497" s="13">
        <f t="shared" si="795"/>
        <v>3.3741995227789083E-2</v>
      </c>
      <c r="Y497" s="13">
        <f t="shared" si="796"/>
        <v>1.1413770872896247E-2</v>
      </c>
      <c r="Z497" s="13">
        <f t="shared" si="797"/>
        <v>7.2431229303761792E-3</v>
      </c>
      <c r="AA497" s="13">
        <f t="shared" si="798"/>
        <v>9.3225147957202454E-3</v>
      </c>
      <c r="AB497" s="13">
        <f t="shared" si="799"/>
        <v>5.9994344257187143E-3</v>
      </c>
      <c r="AC497" s="13">
        <f t="shared" si="800"/>
        <v>1.4007863781288367E-4</v>
      </c>
      <c r="AD497" s="13">
        <f t="shared" si="801"/>
        <v>1.6048321183134161E-2</v>
      </c>
      <c r="AE497" s="13">
        <f t="shared" si="802"/>
        <v>1.0857203887462148E-2</v>
      </c>
      <c r="AF497" s="13">
        <f t="shared" si="803"/>
        <v>3.67262328902686E-3</v>
      </c>
      <c r="AG497" s="13">
        <f t="shared" si="804"/>
        <v>8.2821580724410661E-4</v>
      </c>
      <c r="AH497" s="13">
        <f t="shared" si="805"/>
        <v>1.2250512302759205E-3</v>
      </c>
      <c r="AI497" s="13">
        <f t="shared" si="806"/>
        <v>1.5767450489991089E-3</v>
      </c>
      <c r="AJ497" s="13">
        <f t="shared" si="807"/>
        <v>1.0147024418657371E-3</v>
      </c>
      <c r="AK497" s="13">
        <f t="shared" si="808"/>
        <v>4.3533609367469797E-4</v>
      </c>
      <c r="AL497" s="13">
        <f t="shared" si="809"/>
        <v>4.8789628620710487E-6</v>
      </c>
      <c r="AM497" s="13">
        <f t="shared" si="810"/>
        <v>4.1311106580506048E-3</v>
      </c>
      <c r="AN497" s="13">
        <f t="shared" si="811"/>
        <v>2.7948288287787059E-3</v>
      </c>
      <c r="AO497" s="13">
        <f t="shared" si="812"/>
        <v>9.4539566096475062E-4</v>
      </c>
      <c r="AP497" s="13">
        <f t="shared" si="813"/>
        <v>2.1319682659815269E-4</v>
      </c>
      <c r="AQ497" s="13">
        <f t="shared" si="814"/>
        <v>3.605862239610291E-5</v>
      </c>
      <c r="AR497" s="13">
        <f t="shared" si="815"/>
        <v>1.6575728797938314E-4</v>
      </c>
      <c r="AS497" s="13">
        <f t="shared" si="816"/>
        <v>2.1334371714246266E-4</v>
      </c>
      <c r="AT497" s="13">
        <f t="shared" si="817"/>
        <v>1.372957478944285E-4</v>
      </c>
      <c r="AU497" s="13">
        <f t="shared" si="818"/>
        <v>5.8903765380329334E-5</v>
      </c>
      <c r="AV497" s="13">
        <f t="shared" si="819"/>
        <v>1.8953538051204763E-5</v>
      </c>
      <c r="AW497" s="13">
        <f t="shared" si="820"/>
        <v>1.180104924809079E-7</v>
      </c>
      <c r="AX497" s="13">
        <f t="shared" si="821"/>
        <v>8.8618175250810335E-4</v>
      </c>
      <c r="AY497" s="13">
        <f t="shared" si="822"/>
        <v>5.9953037196442598E-4</v>
      </c>
      <c r="AZ497" s="13">
        <f t="shared" si="823"/>
        <v>2.0280076061739732E-4</v>
      </c>
      <c r="BA497" s="13">
        <f t="shared" si="824"/>
        <v>4.5733739195713121E-5</v>
      </c>
      <c r="BB497" s="13">
        <f t="shared" si="825"/>
        <v>7.7350852671385863E-6</v>
      </c>
      <c r="BC497" s="13">
        <f t="shared" si="826"/>
        <v>1.0466066434473881E-6</v>
      </c>
      <c r="BD497" s="13">
        <f t="shared" si="827"/>
        <v>1.8690020084637457E-5</v>
      </c>
      <c r="BE497" s="13">
        <f t="shared" si="828"/>
        <v>2.4055644291307374E-5</v>
      </c>
      <c r="BF497" s="13">
        <f t="shared" si="829"/>
        <v>1.5480829331627069E-5</v>
      </c>
      <c r="BG497" s="13">
        <f t="shared" si="830"/>
        <v>6.6417143489706416E-6</v>
      </c>
      <c r="BH497" s="13">
        <f t="shared" si="831"/>
        <v>2.1371127096144208E-6</v>
      </c>
      <c r="BI497" s="13">
        <f t="shared" si="832"/>
        <v>5.5012913758368263E-7</v>
      </c>
      <c r="BJ497" s="14">
        <f t="shared" si="833"/>
        <v>0.5118412682304363</v>
      </c>
      <c r="BK497" s="14">
        <f t="shared" si="834"/>
        <v>0.29248226310045122</v>
      </c>
      <c r="BL497" s="14">
        <f t="shared" si="835"/>
        <v>0.18864509276673785</v>
      </c>
      <c r="BM497" s="14">
        <f t="shared" si="836"/>
        <v>0.31308922231208436</v>
      </c>
      <c r="BN497" s="14">
        <f t="shared" si="837"/>
        <v>0.6865231123544453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1.3654999999999999</v>
      </c>
      <c r="F498" s="10">
        <f>VLOOKUP(B498,home!$B$2:$E$405,3,FALSE)</f>
        <v>0.97640000000000005</v>
      </c>
      <c r="G498" s="10">
        <f>VLOOKUP(C498,away!$B$2:$E$405,4,FALSE)</f>
        <v>1.0462</v>
      </c>
      <c r="H498" s="10">
        <f>VLOOKUP(A498,away!$A$2:$E$405,3,FALSE)</f>
        <v>1.2</v>
      </c>
      <c r="I498" s="10">
        <f>VLOOKUP(C498,away!$B$2:$E$405,3,FALSE)</f>
        <v>1.25</v>
      </c>
      <c r="J498" s="10">
        <f>VLOOKUP(B498,home!$B$2:$E$405,4,FALSE)</f>
        <v>1.1111</v>
      </c>
      <c r="K498" s="12">
        <f t="shared" si="782"/>
        <v>1.3948714680400001</v>
      </c>
      <c r="L498" s="12">
        <f t="shared" si="783"/>
        <v>1.66665</v>
      </c>
      <c r="M498" s="13">
        <f t="shared" si="784"/>
        <v>4.6816411332071678E-2</v>
      </c>
      <c r="N498" s="13">
        <f t="shared" si="785"/>
        <v>6.5302876403131316E-2</v>
      </c>
      <c r="O498" s="13">
        <f t="shared" si="786"/>
        <v>7.8026571946597248E-2</v>
      </c>
      <c r="P498" s="13">
        <f t="shared" si="787"/>
        <v>0.10883703895727879</v>
      </c>
      <c r="Q498" s="13">
        <f t="shared" si="788"/>
        <v>4.5544559537835233E-2</v>
      </c>
      <c r="R498" s="13">
        <f t="shared" si="789"/>
        <v>6.5021493067398184E-2</v>
      </c>
      <c r="S498" s="13">
        <f t="shared" si="790"/>
        <v>6.3255067571109644E-2</v>
      </c>
      <c r="T498" s="13">
        <f t="shared" si="791"/>
        <v>7.5906840153733085E-2</v>
      </c>
      <c r="U498" s="13">
        <f t="shared" si="792"/>
        <v>9.0696625489074395E-2</v>
      </c>
      <c r="V498" s="13">
        <f t="shared" si="793"/>
        <v>1.6339223451295088E-2</v>
      </c>
      <c r="W498" s="13">
        <f t="shared" si="794"/>
        <v>2.1176268874591807E-2</v>
      </c>
      <c r="X498" s="13">
        <f t="shared" si="795"/>
        <v>3.5293428519838424E-2</v>
      </c>
      <c r="Y498" s="13">
        <f t="shared" si="796"/>
        <v>2.9410896321294368E-2</v>
      </c>
      <c r="Z498" s="13">
        <f t="shared" si="797"/>
        <v>3.612269047359306E-2</v>
      </c>
      <c r="AA498" s="13">
        <f t="shared" si="798"/>
        <v>5.0386510290455273E-2</v>
      </c>
      <c r="AB498" s="13">
        <f t="shared" si="799"/>
        <v>3.5141352789129963E-2</v>
      </c>
      <c r="AC498" s="13">
        <f t="shared" si="800"/>
        <v>2.3740509053099537E-3</v>
      </c>
      <c r="AD498" s="13">
        <f t="shared" si="801"/>
        <v>7.3845433131779067E-3</v>
      </c>
      <c r="AE498" s="13">
        <f t="shared" si="802"/>
        <v>1.2307449112907955E-2</v>
      </c>
      <c r="AF498" s="13">
        <f t="shared" si="803"/>
        <v>1.0256105032014027E-2</v>
      </c>
      <c r="AG498" s="13">
        <f t="shared" si="804"/>
        <v>5.6977791505353923E-3</v>
      </c>
      <c r="AH498" s="13">
        <f t="shared" si="805"/>
        <v>1.5050970519453472E-2</v>
      </c>
      <c r="AI498" s="13">
        <f t="shared" si="806"/>
        <v>2.0994169343896828E-2</v>
      </c>
      <c r="AJ498" s="13">
        <f t="shared" si="807"/>
        <v>1.4642083906500868E-2</v>
      </c>
      <c r="AK498" s="13">
        <f t="shared" si="808"/>
        <v>6.8079416912752407E-3</v>
      </c>
      <c r="AL498" s="13">
        <f t="shared" si="809"/>
        <v>2.2076418376884465E-4</v>
      </c>
      <c r="AM498" s="13">
        <f t="shared" si="810"/>
        <v>2.0600977544114859E-3</v>
      </c>
      <c r="AN498" s="13">
        <f t="shared" si="811"/>
        <v>3.4334619223899024E-3</v>
      </c>
      <c r="AO498" s="13">
        <f t="shared" si="812"/>
        <v>2.8611896564755667E-3</v>
      </c>
      <c r="AP498" s="13">
        <f t="shared" si="813"/>
        <v>1.589533913655001E-3</v>
      </c>
      <c r="AQ498" s="13">
        <f t="shared" si="814"/>
        <v>6.6229917429827697E-4</v>
      </c>
      <c r="AR498" s="13">
        <f t="shared" si="815"/>
        <v>5.0169400032494251E-3</v>
      </c>
      <c r="AS498" s="13">
        <f t="shared" si="816"/>
        <v>6.9979864674011285E-3</v>
      </c>
      <c r="AT498" s="13">
        <f t="shared" si="817"/>
        <v>4.8806458285539341E-3</v>
      </c>
      <c r="AU498" s="13">
        <f t="shared" si="818"/>
        <v>2.2692912039527758E-3</v>
      </c>
      <c r="AV498" s="13">
        <f t="shared" si="819"/>
        <v>7.9134238826696676E-4</v>
      </c>
      <c r="AW498" s="13">
        <f t="shared" si="820"/>
        <v>1.4256230635541176E-5</v>
      </c>
      <c r="AX498" s="13">
        <f t="shared" si="821"/>
        <v>4.7892859650030964E-4</v>
      </c>
      <c r="AY498" s="13">
        <f t="shared" si="822"/>
        <v>7.9820634535724094E-4</v>
      </c>
      <c r="AZ498" s="13">
        <f t="shared" si="823"/>
        <v>6.6516530274482314E-4</v>
      </c>
      <c r="BA498" s="13">
        <f t="shared" si="824"/>
        <v>3.6953258393988646E-4</v>
      </c>
      <c r="BB498" s="13">
        <f t="shared" si="825"/>
        <v>1.5397037025585299E-4</v>
      </c>
      <c r="BC498" s="13">
        <f t="shared" si="826"/>
        <v>5.1322943517383473E-5</v>
      </c>
      <c r="BD498" s="13">
        <f t="shared" si="827"/>
        <v>1.3935805094026075E-3</v>
      </c>
      <c r="BE498" s="13">
        <f t="shared" si="828"/>
        <v>1.9438656909823461E-3</v>
      </c>
      <c r="BF498" s="13">
        <f t="shared" si="829"/>
        <v>1.3557213950265673E-3</v>
      </c>
      <c r="BG498" s="13">
        <f t="shared" si="830"/>
        <v>6.3035236417798154E-4</v>
      </c>
      <c r="BH498" s="13">
        <f t="shared" si="831"/>
        <v>2.1981513190085642E-4</v>
      </c>
      <c r="BI498" s="13">
        <f t="shared" si="832"/>
        <v>6.1322771146390755E-5</v>
      </c>
      <c r="BJ498" s="14">
        <f t="shared" si="833"/>
        <v>0.32140445498260517</v>
      </c>
      <c r="BK498" s="14">
        <f t="shared" si="834"/>
        <v>0.23864076274619125</v>
      </c>
      <c r="BL498" s="14">
        <f t="shared" si="835"/>
        <v>0.40232858279784228</v>
      </c>
      <c r="BM498" s="14">
        <f t="shared" si="836"/>
        <v>0.58816358964119775</v>
      </c>
      <c r="BN498" s="14">
        <f t="shared" si="837"/>
        <v>0.40954895124431251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1.3654999999999999</v>
      </c>
      <c r="F499" s="10">
        <f>VLOOKUP(B499,home!$B$2:$E$405,3,FALSE)</f>
        <v>0.68</v>
      </c>
      <c r="G499" s="10">
        <f>VLOOKUP(C499,away!$B$2:$E$405,4,FALSE)</f>
        <v>1.5169999999999999</v>
      </c>
      <c r="H499" s="10">
        <f>VLOOKUP(A499,away!$A$2:$E$405,3,FALSE)</f>
        <v>1.2</v>
      </c>
      <c r="I499" s="10">
        <f>VLOOKUP(C499,away!$B$2:$E$405,3,FALSE)</f>
        <v>0.65480000000000005</v>
      </c>
      <c r="J499" s="10">
        <f>VLOOKUP(B499,home!$B$2:$E$405,4,FALSE)</f>
        <v>1.369</v>
      </c>
      <c r="K499" s="12">
        <f t="shared" si="782"/>
        <v>1.4085951800000001</v>
      </c>
      <c r="L499" s="12">
        <f t="shared" si="783"/>
        <v>1.0757054400000001</v>
      </c>
      <c r="M499" s="13">
        <f t="shared" si="784"/>
        <v>8.3383851121762831E-2</v>
      </c>
      <c r="N499" s="13">
        <f t="shared" si="785"/>
        <v>0.11745409077995274</v>
      </c>
      <c r="O499" s="13">
        <f t="shared" si="786"/>
        <v>8.9696462259830398E-2</v>
      </c>
      <c r="P499" s="13">
        <f t="shared" si="787"/>
        <v>0.12634600440224902</v>
      </c>
      <c r="Q499" s="13">
        <f t="shared" si="788"/>
        <v>8.272263307196194E-2</v>
      </c>
      <c r="R499" s="13">
        <f t="shared" si="789"/>
        <v>4.8243486200827121E-2</v>
      </c>
      <c r="S499" s="13">
        <f t="shared" si="790"/>
        <v>4.7860924548514788E-2</v>
      </c>
      <c r="T499" s="13">
        <f t="shared" si="791"/>
        <v>8.8985186406633388E-2</v>
      </c>
      <c r="U499" s="13">
        <f t="shared" si="792"/>
        <v>6.7955542128881607E-2</v>
      </c>
      <c r="V499" s="13">
        <f t="shared" si="793"/>
        <v>8.0578306795108592E-3</v>
      </c>
      <c r="W499" s="13">
        <f t="shared" si="794"/>
        <v>3.8840900740691402E-2</v>
      </c>
      <c r="X499" s="13">
        <f t="shared" si="795"/>
        <v>4.1781368221261779E-2</v>
      </c>
      <c r="Y499" s="13">
        <f t="shared" si="796"/>
        <v>2.2472222543127206E-2</v>
      </c>
      <c r="Z499" s="13">
        <f t="shared" si="797"/>
        <v>1.7298593516931561E-2</v>
      </c>
      <c r="AA499" s="13">
        <f t="shared" si="798"/>
        <v>2.4366715448729048E-2</v>
      </c>
      <c r="AB499" s="13">
        <f t="shared" si="799"/>
        <v>1.7161418966755639E-2</v>
      </c>
      <c r="AC499" s="13">
        <f t="shared" si="800"/>
        <v>7.6309343536690481E-4</v>
      </c>
      <c r="AD499" s="13">
        <f t="shared" si="801"/>
        <v>1.3677776392549095E-2</v>
      </c>
      <c r="AE499" s="13">
        <f t="shared" si="802"/>
        <v>1.4713258472568639E-2</v>
      </c>
      <c r="AF499" s="13">
        <f t="shared" si="803"/>
        <v>7.9135660895340871E-3</v>
      </c>
      <c r="AG499" s="13">
        <f t="shared" si="804"/>
        <v>2.8375553641037821E-3</v>
      </c>
      <c r="AH499" s="13">
        <f t="shared" si="805"/>
        <v>4.652047787628003E-3</v>
      </c>
      <c r="AI499" s="13">
        <f t="shared" si="806"/>
        <v>6.5528520907824697E-3</v>
      </c>
      <c r="AJ499" s="13">
        <f t="shared" si="807"/>
        <v>4.6151579351645551E-3</v>
      </c>
      <c r="AK499" s="13">
        <f t="shared" si="808"/>
        <v>2.1669630741371821E-3</v>
      </c>
      <c r="AL499" s="13">
        <f t="shared" si="809"/>
        <v>4.6250589411325749E-5</v>
      </c>
      <c r="AM499" s="13">
        <f t="shared" si="810"/>
        <v>3.8532899799324834E-3</v>
      </c>
      <c r="AN499" s="13">
        <f t="shared" si="811"/>
        <v>4.145004993310864E-3</v>
      </c>
      <c r="AO499" s="13">
        <f t="shared" si="812"/>
        <v>2.2294022100658299E-3</v>
      </c>
      <c r="AP499" s="13">
        <f t="shared" si="813"/>
        <v>7.9939336177194543E-4</v>
      </c>
      <c r="AQ499" s="13">
        <f t="shared" si="814"/>
        <v>2.1497794698949245E-4</v>
      </c>
      <c r="AR499" s="13">
        <f t="shared" si="815"/>
        <v>1.0008466224582819E-3</v>
      </c>
      <c r="AS499" s="13">
        <f t="shared" si="816"/>
        <v>1.4097877283140157E-3</v>
      </c>
      <c r="AT499" s="13">
        <f t="shared" si="817"/>
        <v>9.9291009946313614E-4</v>
      </c>
      <c r="AU499" s="13">
        <f t="shared" si="818"/>
        <v>4.6620279342569811E-4</v>
      </c>
      <c r="AV499" s="13">
        <f t="shared" si="819"/>
        <v>1.6417275193049365E-4</v>
      </c>
      <c r="AW499" s="13">
        <f t="shared" si="820"/>
        <v>1.9466789548030474E-6</v>
      </c>
      <c r="AX499" s="13">
        <f t="shared" si="821"/>
        <v>9.0462094881253361E-4</v>
      </c>
      <c r="AY499" s="13">
        <f t="shared" si="822"/>
        <v>9.7310567577560414E-4</v>
      </c>
      <c r="AZ499" s="13">
        <f t="shared" si="823"/>
        <v>5.2338753456334676E-4</v>
      </c>
      <c r="BA499" s="13">
        <f t="shared" si="824"/>
        <v>1.8767027271932675E-4</v>
      </c>
      <c r="BB499" s="13">
        <f t="shared" si="825"/>
        <v>5.0469483322615851E-5</v>
      </c>
      <c r="BC499" s="13">
        <f t="shared" si="826"/>
        <v>1.0858059552825431E-5</v>
      </c>
      <c r="BD499" s="13">
        <f t="shared" si="827"/>
        <v>1.7943602606399997E-4</v>
      </c>
      <c r="BE499" s="13">
        <f t="shared" si="828"/>
        <v>2.5275272143210478E-4</v>
      </c>
      <c r="BF499" s="13">
        <f t="shared" si="829"/>
        <v>1.7801313257057274E-4</v>
      </c>
      <c r="BG499" s="13">
        <f t="shared" si="830"/>
        <v>8.3582813505203278E-5</v>
      </c>
      <c r="BH499" s="13">
        <f t="shared" si="831"/>
        <v>2.943358705856708E-5</v>
      </c>
      <c r="BI499" s="13">
        <f t="shared" si="832"/>
        <v>8.292001772161583E-6</v>
      </c>
      <c r="BJ499" s="14">
        <f t="shared" si="833"/>
        <v>0.44529073854920098</v>
      </c>
      <c r="BK499" s="14">
        <f t="shared" si="834"/>
        <v>0.26743106045259141</v>
      </c>
      <c r="BL499" s="14">
        <f t="shared" si="835"/>
        <v>0.27017607617073025</v>
      </c>
      <c r="BM499" s="14">
        <f t="shared" si="836"/>
        <v>0.45137878185604929</v>
      </c>
      <c r="BN499" s="14">
        <f t="shared" si="837"/>
        <v>0.54784652783658405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1.3654999999999999</v>
      </c>
      <c r="F500" s="10">
        <f>VLOOKUP(B500,home!$B$2:$E$405,3,FALSE)</f>
        <v>0.78459999999999996</v>
      </c>
      <c r="G500" s="10">
        <f>VLOOKUP(C500,away!$B$2:$E$405,4,FALSE)</f>
        <v>1.0741000000000001</v>
      </c>
      <c r="H500" s="10">
        <f>VLOOKUP(A500,away!$A$2:$E$405,3,FALSE)</f>
        <v>1.2</v>
      </c>
      <c r="I500" s="10">
        <f>VLOOKUP(C500,away!$B$2:$E$405,3,FALSE)</f>
        <v>1.2222</v>
      </c>
      <c r="J500" s="10">
        <f>VLOOKUP(B500,home!$B$2:$E$405,4,FALSE)</f>
        <v>1.131</v>
      </c>
      <c r="K500" s="12">
        <f t="shared" si="782"/>
        <v>1.1507599133299999</v>
      </c>
      <c r="L500" s="12">
        <f t="shared" si="783"/>
        <v>1.6587698399999999</v>
      </c>
      <c r="M500" s="13">
        <f t="shared" si="784"/>
        <v>6.0233310247230082E-2</v>
      </c>
      <c r="N500" s="13">
        <f t="shared" si="785"/>
        <v>6.9314078879681482E-2</v>
      </c>
      <c r="O500" s="13">
        <f t="shared" si="786"/>
        <v>9.9913198401468173E-2</v>
      </c>
      <c r="P500" s="13">
        <f t="shared" si="787"/>
        <v>0.1149761035329966</v>
      </c>
      <c r="Q500" s="13">
        <f t="shared" si="788"/>
        <v>3.9881931702065533E-2</v>
      </c>
      <c r="R500" s="13">
        <f t="shared" si="789"/>
        <v>8.2866500063145832E-2</v>
      </c>
      <c r="S500" s="13">
        <f t="shared" si="790"/>
        <v>5.4867914154852059E-2</v>
      </c>
      <c r="T500" s="13">
        <f t="shared" si="791"/>
        <v>6.6154945468326148E-2</v>
      </c>
      <c r="U500" s="13">
        <f t="shared" si="792"/>
        <v>9.5359446430626119E-2</v>
      </c>
      <c r="V500" s="13">
        <f t="shared" si="793"/>
        <v>1.1637154392947371E-2</v>
      </c>
      <c r="W500" s="13">
        <f t="shared" si="794"/>
        <v>1.5298176089633964E-2</v>
      </c>
      <c r="X500" s="13">
        <f t="shared" si="795"/>
        <v>2.537615310449395E-2</v>
      </c>
      <c r="Y500" s="13">
        <f t="shared" si="796"/>
        <v>2.1046598712478468E-2</v>
      </c>
      <c r="Z500" s="13">
        <f t="shared" si="797"/>
        <v>4.5818817017034795E-2</v>
      </c>
      <c r="AA500" s="13">
        <f t="shared" si="798"/>
        <v>5.2726457899406082E-2</v>
      </c>
      <c r="AB500" s="13">
        <f t="shared" si="799"/>
        <v>3.0337747061259225E-2</v>
      </c>
      <c r="AC500" s="13">
        <f t="shared" si="800"/>
        <v>1.3883458575715117E-3</v>
      </c>
      <c r="AD500" s="13">
        <f t="shared" si="801"/>
        <v>4.4011319477535666E-3</v>
      </c>
      <c r="AE500" s="13">
        <f t="shared" si="802"/>
        <v>7.3004649367940707E-3</v>
      </c>
      <c r="AF500" s="13">
        <f t="shared" si="803"/>
        <v>6.0548955275657561E-3</v>
      </c>
      <c r="AG500" s="13">
        <f t="shared" si="804"/>
        <v>3.347892695158988E-3</v>
      </c>
      <c r="AH500" s="13">
        <f t="shared" si="805"/>
        <v>1.9000717943084031E-2</v>
      </c>
      <c r="AI500" s="13">
        <f t="shared" si="806"/>
        <v>2.1865264533391153E-2</v>
      </c>
      <c r="AJ500" s="13">
        <f t="shared" si="807"/>
        <v>1.2580834959691365E-2</v>
      </c>
      <c r="AK500" s="13">
        <f t="shared" si="808"/>
        <v>4.825840182611155E-3</v>
      </c>
      <c r="AL500" s="13">
        <f t="shared" si="809"/>
        <v>1.0600552843903493E-4</v>
      </c>
      <c r="AM500" s="13">
        <f t="shared" si="810"/>
        <v>1.0129292437501573E-3</v>
      </c>
      <c r="AN500" s="13">
        <f t="shared" si="811"/>
        <v>1.680216479586769E-3</v>
      </c>
      <c r="AO500" s="13">
        <f t="shared" si="812"/>
        <v>1.3935462105047543E-3</v>
      </c>
      <c r="AP500" s="13">
        <f t="shared" si="813"/>
        <v>7.7052414154385907E-4</v>
      </c>
      <c r="AQ500" s="13">
        <f t="shared" si="814"/>
        <v>3.1953055174621127E-4</v>
      </c>
      <c r="AR500" s="13">
        <f t="shared" si="815"/>
        <v>6.3035635724669253E-3</v>
      </c>
      <c r="AS500" s="13">
        <f t="shared" si="816"/>
        <v>7.2538882703221839E-3</v>
      </c>
      <c r="AT500" s="13">
        <f t="shared" si="817"/>
        <v>4.1737419186307313E-3</v>
      </c>
      <c r="AU500" s="13">
        <f t="shared" si="818"/>
        <v>1.6009916295150952E-3</v>
      </c>
      <c r="AV500" s="13">
        <f t="shared" si="819"/>
        <v>4.6058924720571186E-4</v>
      </c>
      <c r="AW500" s="13">
        <f t="shared" si="820"/>
        <v>5.6207836581388213E-6</v>
      </c>
      <c r="AX500" s="13">
        <f t="shared" si="821"/>
        <v>1.9427306145789234E-4</v>
      </c>
      <c r="AY500" s="13">
        <f t="shared" si="822"/>
        <v>3.2225429507081816E-4</v>
      </c>
      <c r="AZ500" s="13">
        <f t="shared" si="823"/>
        <v>2.6727285273696696E-4</v>
      </c>
      <c r="BA500" s="13">
        <f t="shared" si="824"/>
        <v>1.4778138239028075E-4</v>
      </c>
      <c r="BB500" s="13">
        <f t="shared" si="825"/>
        <v>6.1283825005626236E-5</v>
      </c>
      <c r="BC500" s="13">
        <f t="shared" si="826"/>
        <v>2.0331152119834127E-5</v>
      </c>
      <c r="BD500" s="13">
        <f t="shared" si="827"/>
        <v>1.7426935230884658E-3</v>
      </c>
      <c r="BE500" s="13">
        <f t="shared" si="828"/>
        <v>2.0054218475900349E-3</v>
      </c>
      <c r="BF500" s="13">
        <f t="shared" si="829"/>
        <v>1.1538795357613988E-3</v>
      </c>
      <c r="BG500" s="13">
        <f t="shared" si="830"/>
        <v>4.4261277152201581E-4</v>
      </c>
      <c r="BH500" s="13">
        <f t="shared" si="831"/>
        <v>1.2733525864885655E-4</v>
      </c>
      <c r="BI500" s="13">
        <f t="shared" si="832"/>
        <v>2.9306462241322249E-5</v>
      </c>
      <c r="BJ500" s="14">
        <f t="shared" si="833"/>
        <v>0.26436621225986529</v>
      </c>
      <c r="BK500" s="14">
        <f t="shared" si="834"/>
        <v>0.2435310880091075</v>
      </c>
      <c r="BL500" s="14">
        <f t="shared" si="835"/>
        <v>0.44477003151167593</v>
      </c>
      <c r="BM500" s="14">
        <f t="shared" si="836"/>
        <v>0.53098439245968287</v>
      </c>
      <c r="BN500" s="14">
        <f t="shared" si="837"/>
        <v>0.4671851228265877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1.6092</v>
      </c>
      <c r="F501" s="10">
        <f>VLOOKUP(B501,home!$B$2:$E$405,3,FALSE)</f>
        <v>1.3982000000000001</v>
      </c>
      <c r="G501" s="10">
        <f>VLOOKUP(C501,away!$B$2:$E$405,4,FALSE)</f>
        <v>1.0874999999999999</v>
      </c>
      <c r="H501" s="10">
        <f>VLOOKUP(A501,away!$A$2:$E$405,3,FALSE)</f>
        <v>1.1609</v>
      </c>
      <c r="I501" s="10">
        <f>VLOOKUP(C501,away!$B$2:$E$405,3,FALSE)</f>
        <v>0.64610000000000001</v>
      </c>
      <c r="J501" s="10">
        <f>VLOOKUP(B501,home!$B$2:$E$405,4,FALSE)</f>
        <v>0.21540000000000001</v>
      </c>
      <c r="K501" s="12">
        <f t="shared" si="782"/>
        <v>2.4468569910000002</v>
      </c>
      <c r="L501" s="12">
        <f t="shared" si="783"/>
        <v>0.16156238334600001</v>
      </c>
      <c r="M501" s="13">
        <f t="shared" si="784"/>
        <v>7.3650866256324526E-2</v>
      </c>
      <c r="N501" s="13">
        <f t="shared" si="785"/>
        <v>0.18021313699249367</v>
      </c>
      <c r="O501" s="13">
        <f t="shared" si="786"/>
        <v>1.1899209487869277E-2</v>
      </c>
      <c r="P501" s="13">
        <f t="shared" si="787"/>
        <v>2.9115663922766474E-2</v>
      </c>
      <c r="Q501" s="13">
        <f t="shared" si="788"/>
        <v>0.22047788706006199</v>
      </c>
      <c r="R501" s="13">
        <f t="shared" si="789"/>
        <v>9.6123232239674842E-4</v>
      </c>
      <c r="S501" s="13">
        <f t="shared" si="790"/>
        <v>2.8775014088537293E-3</v>
      </c>
      <c r="T501" s="13">
        <f t="shared" si="791"/>
        <v>3.5620932908513828E-2</v>
      </c>
      <c r="U501" s="13">
        <f t="shared" si="792"/>
        <v>2.3519980280316496E-3</v>
      </c>
      <c r="V501" s="13">
        <f t="shared" si="793"/>
        <v>1.2639266585420035E-4</v>
      </c>
      <c r="W501" s="13">
        <f t="shared" si="794"/>
        <v>0.17982595310460703</v>
      </c>
      <c r="X501" s="13">
        <f t="shared" si="795"/>
        <v>2.9053109571046336E-2</v>
      </c>
      <c r="Y501" s="13">
        <f t="shared" si="796"/>
        <v>2.346944812955365E-3</v>
      </c>
      <c r="Z501" s="13">
        <f t="shared" si="797"/>
        <v>5.1766328318543114E-5</v>
      </c>
      <c r="AA501" s="13">
        <f t="shared" si="798"/>
        <v>1.266648023446285E-4</v>
      </c>
      <c r="AB501" s="13">
        <f t="shared" si="799"/>
        <v>1.5496532856529378E-4</v>
      </c>
      <c r="AC501" s="13">
        <f t="shared" si="800"/>
        <v>3.1228471642360105E-6</v>
      </c>
      <c r="AD501" s="13">
        <f t="shared" si="801"/>
        <v>0.1100020976293115</v>
      </c>
      <c r="AE501" s="13">
        <f t="shared" si="802"/>
        <v>1.777220106605094E-2</v>
      </c>
      <c r="AF501" s="13">
        <f t="shared" si="803"/>
        <v>1.4356595807677561E-3</v>
      </c>
      <c r="AG501" s="13">
        <f t="shared" si="804"/>
        <v>7.7316194514119292E-5</v>
      </c>
      <c r="AH501" s="13">
        <f t="shared" si="805"/>
        <v>2.0908728450538394E-6</v>
      </c>
      <c r="AI501" s="13">
        <f t="shared" si="806"/>
        <v>5.1160668382120464E-6</v>
      </c>
      <c r="AJ501" s="13">
        <f t="shared" si="807"/>
        <v>6.2591419547512084E-6</v>
      </c>
      <c r="AK501" s="13">
        <f t="shared" si="808"/>
        <v>5.1050750832147991E-6</v>
      </c>
      <c r="AL501" s="13">
        <f t="shared" si="809"/>
        <v>4.9380963531166747E-8</v>
      </c>
      <c r="AM501" s="13">
        <f t="shared" si="810"/>
        <v>5.3831880321789059E-2</v>
      </c>
      <c r="AN501" s="13">
        <f t="shared" si="811"/>
        <v>8.697206884784878E-3</v>
      </c>
      <c r="AO501" s="13">
        <f t="shared" si="812"/>
        <v>7.0257073637954254E-4</v>
      </c>
      <c r="AP501" s="13">
        <f t="shared" si="813"/>
        <v>3.7836334212877725E-5</v>
      </c>
      <c r="AQ501" s="13">
        <f t="shared" si="814"/>
        <v>1.5282320831270813E-6</v>
      </c>
      <c r="AR501" s="13">
        <f t="shared" si="815"/>
        <v>6.7561280024066034E-8</v>
      </c>
      <c r="AS501" s="13">
        <f t="shared" si="816"/>
        <v>1.6531279034779461E-7</v>
      </c>
      <c r="AT501" s="13">
        <f t="shared" si="817"/>
        <v>2.0224837838210937E-7</v>
      </c>
      <c r="AU501" s="13">
        <f t="shared" si="818"/>
        <v>1.649576195208925E-7</v>
      </c>
      <c r="AV501" s="13">
        <f t="shared" si="819"/>
        <v>1.009069261358535E-7</v>
      </c>
      <c r="AW501" s="13">
        <f t="shared" si="820"/>
        <v>5.4225791201606285E-10</v>
      </c>
      <c r="AX501" s="13">
        <f t="shared" si="821"/>
        <v>2.1953152117340821E-2</v>
      </c>
      <c r="AY501" s="13">
        <f t="shared" si="822"/>
        <v>3.5468035780348694E-3</v>
      </c>
      <c r="AZ501" s="13">
        <f t="shared" si="823"/>
        <v>2.8651501966371704E-4</v>
      </c>
      <c r="BA501" s="13">
        <f t="shared" si="824"/>
        <v>1.543001648043206E-5</v>
      </c>
      <c r="BB501" s="13">
        <f t="shared" si="825"/>
        <v>6.2322755941166547E-7</v>
      </c>
      <c r="BC501" s="13">
        <f t="shared" si="826"/>
        <v>2.0138025973091904E-8</v>
      </c>
      <c r="BD501" s="13">
        <f t="shared" si="827"/>
        <v>1.819226903765767E-9</v>
      </c>
      <c r="BE501" s="13">
        <f t="shared" si="828"/>
        <v>4.4513880676945514E-9</v>
      </c>
      <c r="BF501" s="13">
        <f t="shared" si="829"/>
        <v>5.4459550065461992E-9</v>
      </c>
      <c r="BG501" s="13">
        <f t="shared" si="830"/>
        <v>4.4418243601463393E-9</v>
      </c>
      <c r="BH501" s="13">
        <f t="shared" si="831"/>
        <v>2.7171272471045437E-9</v>
      </c>
      <c r="BI501" s="13">
        <f t="shared" si="832"/>
        <v>1.3296843600028673E-9</v>
      </c>
      <c r="BJ501" s="14">
        <f t="shared" si="833"/>
        <v>0.86589880552667731</v>
      </c>
      <c r="BK501" s="14">
        <f t="shared" si="834"/>
        <v>0.10932040005996156</v>
      </c>
      <c r="BL501" s="14">
        <f t="shared" si="835"/>
        <v>1.551336231812918E-2</v>
      </c>
      <c r="BM501" s="14">
        <f t="shared" si="836"/>
        <v>0.47091953515539681</v>
      </c>
      <c r="BN501" s="14">
        <f t="shared" si="837"/>
        <v>0.51631799604191275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1.6092</v>
      </c>
      <c r="F502" s="10">
        <f>VLOOKUP(B502,home!$B$2:$E$405,3,FALSE)</f>
        <v>0.87</v>
      </c>
      <c r="G502" s="10">
        <f>VLOOKUP(C502,away!$B$2:$E$405,4,FALSE)</f>
        <v>0.87</v>
      </c>
      <c r="H502" s="10">
        <f>VLOOKUP(A502,away!$A$2:$E$405,3,FALSE)</f>
        <v>1.1609</v>
      </c>
      <c r="I502" s="10">
        <f>VLOOKUP(C502,away!$B$2:$E$405,3,FALSE)</f>
        <v>1.0337000000000001</v>
      </c>
      <c r="J502" s="10">
        <f>VLOOKUP(B502,home!$B$2:$E$405,4,FALSE)</f>
        <v>0.68910000000000005</v>
      </c>
      <c r="K502" s="12">
        <f t="shared" si="782"/>
        <v>1.2180034799999999</v>
      </c>
      <c r="L502" s="12">
        <f t="shared" si="783"/>
        <v>0.82693538760300012</v>
      </c>
      <c r="M502" s="13">
        <f t="shared" si="784"/>
        <v>0.1293880995402715</v>
      </c>
      <c r="N502" s="13">
        <f t="shared" si="785"/>
        <v>0.15759515551063707</v>
      </c>
      <c r="O502" s="13">
        <f t="shared" si="786"/>
        <v>0.10699559824454997</v>
      </c>
      <c r="P502" s="13">
        <f t="shared" si="787"/>
        <v>0.13032101100654372</v>
      </c>
      <c r="Q502" s="13">
        <f t="shared" si="788"/>
        <v>9.5975723921548586E-2</v>
      </c>
      <c r="R502" s="13">
        <f t="shared" si="789"/>
        <v>4.4239223253085901E-2</v>
      </c>
      <c r="S502" s="13">
        <f t="shared" si="790"/>
        <v>3.2815162233064632E-2</v>
      </c>
      <c r="T502" s="13">
        <f t="shared" si="791"/>
        <v>7.9365722461544302E-2</v>
      </c>
      <c r="U502" s="13">
        <f t="shared" si="792"/>
        <v>5.3883527874755539E-2</v>
      </c>
      <c r="V502" s="13">
        <f t="shared" si="793"/>
        <v>3.6724183837888347E-3</v>
      </c>
      <c r="W502" s="13">
        <f t="shared" si="794"/>
        <v>3.896625524398846E-2</v>
      </c>
      <c r="X502" s="13">
        <f t="shared" si="795"/>
        <v>3.2222575383625031E-2</v>
      </c>
      <c r="Y502" s="13">
        <f t="shared" si="796"/>
        <v>1.3322993932212427E-2</v>
      </c>
      <c r="Z502" s="13">
        <f t="shared" si="797"/>
        <v>1.2194326409348753E-2</v>
      </c>
      <c r="AA502" s="13">
        <f t="shared" si="798"/>
        <v>1.4852732002842681E-2</v>
      </c>
      <c r="AB502" s="13">
        <f t="shared" si="799"/>
        <v>9.0453396334848803E-3</v>
      </c>
      <c r="AC502" s="13">
        <f t="shared" si="800"/>
        <v>2.3118107379797035E-4</v>
      </c>
      <c r="AD502" s="13">
        <f t="shared" si="801"/>
        <v>1.1865258622436547E-2</v>
      </c>
      <c r="AE502" s="13">
        <f t="shared" si="802"/>
        <v>9.8118022379544041E-3</v>
      </c>
      <c r="AF502" s="13">
        <f t="shared" si="803"/>
        <v>4.0568632433634049E-3</v>
      </c>
      <c r="AG502" s="13">
        <f t="shared" si="804"/>
        <v>1.1182545928676939E-3</v>
      </c>
      <c r="AH502" s="13">
        <f t="shared" si="805"/>
        <v>2.5209800089680771E-3</v>
      </c>
      <c r="AI502" s="13">
        <f t="shared" si="806"/>
        <v>3.0705624239335486E-3</v>
      </c>
      <c r="AJ502" s="13">
        <f t="shared" si="807"/>
        <v>1.869977858954149E-3</v>
      </c>
      <c r="AK502" s="13">
        <f t="shared" si="808"/>
        <v>7.5921317990970065E-4</v>
      </c>
      <c r="AL502" s="13">
        <f t="shared" si="809"/>
        <v>9.3139172365856641E-6</v>
      </c>
      <c r="AM502" s="13">
        <f t="shared" si="810"/>
        <v>2.8903852586455443E-3</v>
      </c>
      <c r="AN502" s="13">
        <f t="shared" si="811"/>
        <v>2.3901618541800505E-3</v>
      </c>
      <c r="AO502" s="13">
        <f t="shared" si="812"/>
        <v>9.8825470966014276E-4</v>
      </c>
      <c r="AP502" s="13">
        <f t="shared" si="813"/>
        <v>2.7240759712776689E-4</v>
      </c>
      <c r="AQ502" s="13">
        <f t="shared" si="814"/>
        <v>5.6315870479212934E-5</v>
      </c>
      <c r="AR502" s="13">
        <f t="shared" si="815"/>
        <v>4.1693751617108649E-4</v>
      </c>
      <c r="AS502" s="13">
        <f t="shared" si="816"/>
        <v>5.0783134563893949E-4</v>
      </c>
      <c r="AT502" s="13">
        <f t="shared" si="817"/>
        <v>3.0927017312065561E-4</v>
      </c>
      <c r="AU502" s="13">
        <f t="shared" si="818"/>
        <v>1.2556404904038695E-4</v>
      </c>
      <c r="AV502" s="13">
        <f t="shared" si="819"/>
        <v>3.823436217352049E-5</v>
      </c>
      <c r="AW502" s="13">
        <f t="shared" si="820"/>
        <v>2.6058534041209324E-7</v>
      </c>
      <c r="AX502" s="13">
        <f t="shared" si="821"/>
        <v>5.8674988392849498E-4</v>
      </c>
      <c r="AY502" s="13">
        <f t="shared" si="822"/>
        <v>4.8520424269242528E-4</v>
      </c>
      <c r="AZ502" s="13">
        <f t="shared" si="823"/>
        <v>2.006162792487404E-4</v>
      </c>
      <c r="BA502" s="13">
        <f t="shared" si="824"/>
        <v>5.5298900213342961E-5</v>
      </c>
      <c r="BB502" s="13">
        <f t="shared" si="825"/>
        <v>1.1432154370485094E-5</v>
      </c>
      <c r="BC502" s="13">
        <f t="shared" si="826"/>
        <v>1.8907306010988855E-6</v>
      </c>
      <c r="BD502" s="13">
        <f t="shared" si="827"/>
        <v>5.7463397756861561E-5</v>
      </c>
      <c r="BE502" s="13">
        <f t="shared" si="828"/>
        <v>6.9990618440481564E-5</v>
      </c>
      <c r="BF502" s="13">
        <f t="shared" si="829"/>
        <v>4.2624408413929368E-5</v>
      </c>
      <c r="BG502" s="13">
        <f t="shared" si="830"/>
        <v>1.7305559260369075E-5</v>
      </c>
      <c r="BH502" s="13">
        <f t="shared" si="831"/>
        <v>5.2695578506189402E-6</v>
      </c>
      <c r="BI502" s="13">
        <f t="shared" si="832"/>
        <v>1.2836679600230377E-6</v>
      </c>
      <c r="BJ502" s="14">
        <f t="shared" si="833"/>
        <v>0.45223932263132521</v>
      </c>
      <c r="BK502" s="14">
        <f t="shared" si="834"/>
        <v>0.29692239039739571</v>
      </c>
      <c r="BL502" s="14">
        <f t="shared" si="835"/>
        <v>0.23882892913631132</v>
      </c>
      <c r="BM502" s="14">
        <f t="shared" si="836"/>
        <v>0.33518521344039226</v>
      </c>
      <c r="BN502" s="14">
        <f t="shared" si="837"/>
        <v>0.66451481147663682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1.25</v>
      </c>
      <c r="F503" s="10">
        <f>VLOOKUP(B503,home!$B$2:$E$405,3,FALSE)</f>
        <v>0.96</v>
      </c>
      <c r="G503" s="10">
        <f>VLOOKUP(C503,away!$B$2:$E$405,4,FALSE)</f>
        <v>2.1333000000000002</v>
      </c>
      <c r="H503" s="10">
        <f>VLOOKUP(A503,away!$A$2:$E$405,3,FALSE)</f>
        <v>0.84089999999999998</v>
      </c>
      <c r="I503" s="10">
        <f>VLOOKUP(C503,away!$B$2:$E$405,3,FALSE)</f>
        <v>0.99099999999999999</v>
      </c>
      <c r="J503" s="10">
        <f>VLOOKUP(B503,home!$B$2:$E$405,4,FALSE)</f>
        <v>0.95140000000000002</v>
      </c>
      <c r="K503" s="12">
        <f t="shared" si="782"/>
        <v>2.5599600000000002</v>
      </c>
      <c r="L503" s="12">
        <f t="shared" si="783"/>
        <v>0.79283196966000002</v>
      </c>
      <c r="M503" s="13">
        <f t="shared" si="784"/>
        <v>3.4986536264412123E-2</v>
      </c>
      <c r="N503" s="13">
        <f t="shared" si="785"/>
        <v>8.9564133375444471E-2</v>
      </c>
      <c r="O503" s="13">
        <f t="shared" si="786"/>
        <v>2.7738444458094882E-2</v>
      </c>
      <c r="P503" s="13">
        <f t="shared" si="787"/>
        <v>7.1009308274944588E-2</v>
      </c>
      <c r="Q503" s="13">
        <f t="shared" si="788"/>
        <v>0.11464029943790145</v>
      </c>
      <c r="R503" s="13">
        <f t="shared" si="789"/>
        <v>1.0995962777507938E-2</v>
      </c>
      <c r="S503" s="13">
        <f t="shared" si="790"/>
        <v>3.6030444851546384E-2</v>
      </c>
      <c r="T503" s="13">
        <f t="shared" si="791"/>
        <v>9.0890494405763606E-2</v>
      </c>
      <c r="U503" s="13">
        <f t="shared" si="792"/>
        <v>2.8149224871909226E-2</v>
      </c>
      <c r="V503" s="13">
        <f t="shared" si="793"/>
        <v>8.1253382298293424E-3</v>
      </c>
      <c r="W503" s="13">
        <f t="shared" si="794"/>
        <v>9.7824860316350057E-2</v>
      </c>
      <c r="X503" s="13">
        <f t="shared" si="795"/>
        <v>7.7558676686326197E-2</v>
      </c>
      <c r="Y503" s="13">
        <f t="shared" si="796"/>
        <v>3.0745499200721553E-2</v>
      </c>
      <c r="Z503" s="13">
        <f t="shared" si="797"/>
        <v>2.9059836090665541E-3</v>
      </c>
      <c r="AA503" s="13">
        <f t="shared" si="798"/>
        <v>7.4392017998660175E-3</v>
      </c>
      <c r="AB503" s="13">
        <f t="shared" si="799"/>
        <v>9.5220295197925072E-3</v>
      </c>
      <c r="AC503" s="13">
        <f t="shared" si="800"/>
        <v>1.0307083609957049E-3</v>
      </c>
      <c r="AD503" s="13">
        <f t="shared" si="801"/>
        <v>6.2606932353860875E-2</v>
      </c>
      <c r="AE503" s="13">
        <f t="shared" si="802"/>
        <v>4.9636777492481896E-2</v>
      </c>
      <c r="AF503" s="13">
        <f t="shared" si="803"/>
        <v>1.9676812033469784E-2</v>
      </c>
      <c r="AG503" s="13">
        <f t="shared" si="804"/>
        <v>5.2001352137084804E-3</v>
      </c>
      <c r="AH503" s="13">
        <f t="shared" si="805"/>
        <v>5.7598917714397793E-4</v>
      </c>
      <c r="AI503" s="13">
        <f t="shared" si="806"/>
        <v>1.4745092539214979E-3</v>
      </c>
      <c r="AJ503" s="13">
        <f t="shared" si="807"/>
        <v>1.8873423548344396E-3</v>
      </c>
      <c r="AK503" s="13">
        <f t="shared" si="808"/>
        <v>1.6105069782273238E-3</v>
      </c>
      <c r="AL503" s="13">
        <f t="shared" si="809"/>
        <v>8.3677775009645373E-5</v>
      </c>
      <c r="AM503" s="13">
        <f t="shared" si="810"/>
        <v>3.2054248509717949E-2</v>
      </c>
      <c r="AN503" s="13">
        <f t="shared" si="811"/>
        <v>2.5413632981930803E-2</v>
      </c>
      <c r="AO503" s="13">
        <f t="shared" si="812"/>
        <v>1.0074370346640268E-2</v>
      </c>
      <c r="AP503" s="13">
        <f t="shared" si="813"/>
        <v>2.6624276283370332E-3</v>
      </c>
      <c r="AQ503" s="13">
        <f t="shared" si="814"/>
        <v>5.2771443516291317E-4</v>
      </c>
      <c r="AR503" s="13">
        <f t="shared" si="815"/>
        <v>9.1332526763580549E-5</v>
      </c>
      <c r="AS503" s="13">
        <f t="shared" si="816"/>
        <v>2.3380761521369571E-4</v>
      </c>
      <c r="AT503" s="13">
        <f t="shared" si="817"/>
        <v>2.9926907132122633E-4</v>
      </c>
      <c r="AU503" s="13">
        <f t="shared" si="818"/>
        <v>2.5537228393982881E-4</v>
      </c>
      <c r="AV503" s="13">
        <f t="shared" si="819"/>
        <v>1.6343570799865105E-4</v>
      </c>
      <c r="AW503" s="13">
        <f t="shared" si="820"/>
        <v>4.7176091432836478E-6</v>
      </c>
      <c r="AX503" s="13">
        <f t="shared" si="821"/>
        <v>1.3676265669156262E-2</v>
      </c>
      <c r="AY503" s="13">
        <f t="shared" si="822"/>
        <v>1.0842980648070598E-2</v>
      </c>
      <c r="AZ503" s="13">
        <f t="shared" si="823"/>
        <v>4.298330852097537E-3</v>
      </c>
      <c r="BA503" s="13">
        <f t="shared" si="824"/>
        <v>1.1359513719062788E-3</v>
      </c>
      <c r="BB503" s="13">
        <f t="shared" si="825"/>
        <v>2.2515464090660858E-4</v>
      </c>
      <c r="BC503" s="13">
        <f t="shared" si="826"/>
        <v>3.5701959485615304E-5</v>
      </c>
      <c r="BD503" s="13">
        <f t="shared" si="827"/>
        <v>1.2068557847999033E-5</v>
      </c>
      <c r="BE503" s="13">
        <f t="shared" si="828"/>
        <v>3.0895025348563609E-5</v>
      </c>
      <c r="BF503" s="13">
        <f t="shared" si="829"/>
        <v>3.9545014545654464E-5</v>
      </c>
      <c r="BG503" s="13">
        <f t="shared" si="830"/>
        <v>3.3744551812097861E-5</v>
      </c>
      <c r="BH503" s="13">
        <f t="shared" si="831"/>
        <v>2.159617571422451E-5</v>
      </c>
      <c r="BI503" s="13">
        <f t="shared" si="832"/>
        <v>1.1057069196277241E-5</v>
      </c>
      <c r="BJ503" s="14">
        <f t="shared" si="833"/>
        <v>0.73929139955944001</v>
      </c>
      <c r="BK503" s="14">
        <f t="shared" si="834"/>
        <v>0.16210899440480836</v>
      </c>
      <c r="BL503" s="14">
        <f t="shared" si="835"/>
        <v>9.0585334790999616E-2</v>
      </c>
      <c r="BM503" s="14">
        <f t="shared" si="836"/>
        <v>0.63511876473708173</v>
      </c>
      <c r="BN503" s="14">
        <f t="shared" si="837"/>
        <v>0.34893468458830545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1.25</v>
      </c>
      <c r="F504" s="10">
        <f>VLOOKUP(B504,home!$B$2:$E$405,3,FALSE)</f>
        <v>2.08</v>
      </c>
      <c r="G504" s="10">
        <f>VLOOKUP(C504,away!$B$2:$E$405,4,FALSE)</f>
        <v>2.56</v>
      </c>
      <c r="H504" s="10">
        <f>VLOOKUP(A504,away!$A$2:$E$405,3,FALSE)</f>
        <v>0.84089999999999998</v>
      </c>
      <c r="I504" s="10">
        <f>VLOOKUP(C504,away!$B$2:$E$405,3,FALSE)</f>
        <v>0</v>
      </c>
      <c r="J504" s="10">
        <f>VLOOKUP(B504,home!$B$2:$E$405,4,FALSE)</f>
        <v>0.23780000000000001</v>
      </c>
      <c r="K504" s="12">
        <f t="shared" si="782"/>
        <v>6.6560000000000006</v>
      </c>
      <c r="L504" s="12">
        <f t="shared" si="783"/>
        <v>0</v>
      </c>
      <c r="M504" s="13">
        <f t="shared" si="784"/>
        <v>1.2862812187159486E-3</v>
      </c>
      <c r="N504" s="13">
        <f t="shared" si="785"/>
        <v>8.5614877917733548E-3</v>
      </c>
      <c r="O504" s="13">
        <f t="shared" si="786"/>
        <v>0</v>
      </c>
      <c r="P504" s="13">
        <f t="shared" si="787"/>
        <v>0</v>
      </c>
      <c r="Q504" s="13">
        <f t="shared" si="788"/>
        <v>2.8492631371021728E-2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6.3215651468506856E-2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0.10519084404359548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0.14003005159083426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0.15534000389809882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0.50083067016383054</v>
      </c>
      <c r="BK504" s="14">
        <f t="shared" si="834"/>
        <v>1.2862812187159486E-3</v>
      </c>
      <c r="BL504" s="14">
        <f t="shared" si="835"/>
        <v>0</v>
      </c>
      <c r="BM504" s="14">
        <f t="shared" si="836"/>
        <v>0.46377655100103543</v>
      </c>
      <c r="BN504" s="14">
        <f t="shared" si="837"/>
        <v>3.8340400381511028E-2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1.2513000000000001</v>
      </c>
      <c r="F505" s="10">
        <f>VLOOKUP(B505,home!$B$2:$E$405,3,FALSE)</f>
        <v>0.79920000000000002</v>
      </c>
      <c r="G505" s="10">
        <f>VLOOKUP(C505,away!$B$2:$E$405,4,FALSE)</f>
        <v>0.4995</v>
      </c>
      <c r="H505" s="10">
        <f>VLOOKUP(A505,away!$A$2:$E$405,3,FALSE)</f>
        <v>0.94869999999999999</v>
      </c>
      <c r="I505" s="10">
        <f>VLOOKUP(C505,away!$B$2:$E$405,3,FALSE)</f>
        <v>0.52700000000000002</v>
      </c>
      <c r="J505" s="10">
        <f>VLOOKUP(B505,home!$B$2:$E$405,4,FALSE)</f>
        <v>0.79059999999999997</v>
      </c>
      <c r="K505" s="12">
        <f t="shared" si="782"/>
        <v>0.49951946052000007</v>
      </c>
      <c r="L505" s="12">
        <f t="shared" si="783"/>
        <v>0.39527224993999999</v>
      </c>
      <c r="M505" s="13">
        <f t="shared" si="784"/>
        <v>0.40869271619385006</v>
      </c>
      <c r="N505" s="13">
        <f t="shared" si="785"/>
        <v>0.20414996511160546</v>
      </c>
      <c r="O505" s="13">
        <f t="shared" si="786"/>
        <v>0.16154488946403298</v>
      </c>
      <c r="P505" s="13">
        <f t="shared" si="787"/>
        <v>8.0694816034836789E-2</v>
      </c>
      <c r="Q505" s="13">
        <f t="shared" si="788"/>
        <v>5.0988440218863E-2</v>
      </c>
      <c r="R505" s="13">
        <f t="shared" si="789"/>
        <v>3.1927105962378459E-2</v>
      </c>
      <c r="S505" s="13">
        <f t="shared" si="790"/>
        <v>3.9832208141235646E-3</v>
      </c>
      <c r="T505" s="13">
        <f t="shared" si="791"/>
        <v>2.0154315486241164E-2</v>
      </c>
      <c r="U505" s="13">
        <f t="shared" si="792"/>
        <v>1.5948210746292161E-2</v>
      </c>
      <c r="V505" s="13">
        <f t="shared" si="793"/>
        <v>8.7385748669090648E-5</v>
      </c>
      <c r="W505" s="13">
        <f t="shared" si="794"/>
        <v>8.4899060502942412E-3</v>
      </c>
      <c r="X505" s="13">
        <f t="shared" si="795"/>
        <v>3.3558242662790234E-3</v>
      </c>
      <c r="Y505" s="13">
        <f t="shared" si="796"/>
        <v>6.6323210406767953E-4</v>
      </c>
      <c r="Z505" s="13">
        <f t="shared" si="797"/>
        <v>4.2066330026073748E-3</v>
      </c>
      <c r="AA505" s="13">
        <f t="shared" si="798"/>
        <v>2.1012950480680634E-3</v>
      </c>
      <c r="AB505" s="13">
        <f t="shared" si="799"/>
        <v>5.2481888440215332E-4</v>
      </c>
      <c r="AC505" s="13">
        <f t="shared" si="800"/>
        <v>1.078373897048802E-6</v>
      </c>
      <c r="AD505" s="13">
        <f t="shared" si="801"/>
        <v>1.0602183225271158E-3</v>
      </c>
      <c r="AE505" s="13">
        <f t="shared" si="802"/>
        <v>4.1907488177290563E-4</v>
      </c>
      <c r="AF505" s="13">
        <f t="shared" si="803"/>
        <v>8.2824335705857947E-5</v>
      </c>
      <c r="AG505" s="13">
        <f t="shared" si="804"/>
        <v>1.0912720508080117E-5</v>
      </c>
      <c r="AH505" s="13">
        <f t="shared" si="805"/>
        <v>4.1569132290311867E-4</v>
      </c>
      <c r="AI505" s="13">
        <f t="shared" si="806"/>
        <v>2.0764590535941096E-4</v>
      </c>
      <c r="AJ505" s="13">
        <f t="shared" si="807"/>
        <v>5.1861585312159977E-5</v>
      </c>
      <c r="AK505" s="13">
        <f t="shared" si="808"/>
        <v>8.6352903722807054E-6</v>
      </c>
      <c r="AL505" s="13">
        <f t="shared" si="809"/>
        <v>8.516832308589368E-9</v>
      </c>
      <c r="AM505" s="13">
        <f t="shared" si="810"/>
        <v>1.0591993690043291E-4</v>
      </c>
      <c r="AN505" s="13">
        <f t="shared" si="811"/>
        <v>4.1867211772136947E-5</v>
      </c>
      <c r="AO505" s="13">
        <f t="shared" si="812"/>
        <v>8.2744734979435117E-6</v>
      </c>
      <c r="AP505" s="13">
        <f t="shared" si="813"/>
        <v>1.0902232522003447E-6</v>
      </c>
      <c r="AQ505" s="13">
        <f t="shared" si="814"/>
        <v>1.0773374945853358E-7</v>
      </c>
      <c r="AR505" s="13">
        <f t="shared" si="815"/>
        <v>3.2862248896890164E-5</v>
      </c>
      <c r="AS505" s="13">
        <f t="shared" si="816"/>
        <v>1.6415332840448539E-5</v>
      </c>
      <c r="AT505" s="13">
        <f t="shared" si="817"/>
        <v>4.0998891023585473E-6</v>
      </c>
      <c r="AU505" s="13">
        <f t="shared" si="818"/>
        <v>6.8265813086732308E-7</v>
      </c>
      <c r="AV505" s="13">
        <f t="shared" si="819"/>
        <v>8.5250255312609206E-8</v>
      </c>
      <c r="AW505" s="13">
        <f t="shared" si="820"/>
        <v>4.6711555943386698E-11</v>
      </c>
      <c r="AX505" s="13">
        <f t="shared" si="821"/>
        <v>8.8181782898027797E-6</v>
      </c>
      <c r="AY505" s="13">
        <f t="shared" si="822"/>
        <v>3.4855811729824058E-6</v>
      </c>
      <c r="AZ505" s="13">
        <f t="shared" si="823"/>
        <v>6.8887675629662982E-7</v>
      </c>
      <c r="BA505" s="13">
        <f t="shared" si="824"/>
        <v>9.0764621797579333E-8</v>
      </c>
      <c r="BB505" s="13">
        <f t="shared" si="825"/>
        <v>8.9691840682205877E-9</v>
      </c>
      <c r="BC505" s="13">
        <f t="shared" si="826"/>
        <v>7.0905391335431095E-10</v>
      </c>
      <c r="BD505" s="13">
        <f t="shared" si="827"/>
        <v>2.164922509927009E-6</v>
      </c>
      <c r="BE505" s="13">
        <f t="shared" si="828"/>
        <v>1.0814209242263437E-6</v>
      </c>
      <c r="BF505" s="13">
        <f t="shared" si="829"/>
        <v>2.7009539833229155E-7</v>
      </c>
      <c r="BG505" s="13">
        <f t="shared" si="830"/>
        <v>4.4972635887960277E-8</v>
      </c>
      <c r="BH505" s="13">
        <f t="shared" si="831"/>
        <v>5.6161767042290772E-9</v>
      </c>
      <c r="BI505" s="13">
        <f t="shared" si="832"/>
        <v>5.6107791149630044E-10</v>
      </c>
      <c r="BJ505" s="14">
        <f t="shared" si="833"/>
        <v>0.28954506615611553</v>
      </c>
      <c r="BK505" s="14">
        <f t="shared" si="834"/>
        <v>0.49346271126338181</v>
      </c>
      <c r="BL505" s="14">
        <f t="shared" si="835"/>
        <v>0.21278786717706957</v>
      </c>
      <c r="BM505" s="14">
        <f t="shared" si="836"/>
        <v>6.2000859079146257E-2</v>
      </c>
      <c r="BN505" s="14">
        <f t="shared" si="837"/>
        <v>0.93799793298556666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1.2513000000000001</v>
      </c>
      <c r="F506" s="10">
        <f>VLOOKUP(B506,home!$B$2:$E$405,3,FALSE)</f>
        <v>1.1988000000000001</v>
      </c>
      <c r="G506" s="10">
        <f>VLOOKUP(C506,away!$B$2:$E$405,4,FALSE)</f>
        <v>1.1988000000000001</v>
      </c>
      <c r="H506" s="10">
        <f>VLOOKUP(A506,away!$A$2:$E$405,3,FALSE)</f>
        <v>0.94869999999999999</v>
      </c>
      <c r="I506" s="10">
        <f>VLOOKUP(C506,away!$B$2:$E$405,3,FALSE)</f>
        <v>1.5810999999999999</v>
      </c>
      <c r="J506" s="10">
        <f>VLOOKUP(B506,home!$B$2:$E$405,4,FALSE)</f>
        <v>1.9763999999999999</v>
      </c>
      <c r="K506" s="12">
        <f t="shared" si="782"/>
        <v>1.7982700578720003</v>
      </c>
      <c r="L506" s="12">
        <f t="shared" si="783"/>
        <v>2.9645793861479999</v>
      </c>
      <c r="M506" s="13">
        <f t="shared" si="784"/>
        <v>8.5412369135277385E-3</v>
      </c>
      <c r="N506" s="13">
        <f t="shared" si="785"/>
        <v>1.535945059878799E-2</v>
      </c>
      <c r="O506" s="13">
        <f t="shared" si="786"/>
        <v>2.5321174886050693E-2</v>
      </c>
      <c r="P506" s="13">
        <f t="shared" si="787"/>
        <v>4.5534310627725422E-2</v>
      </c>
      <c r="Q506" s="13">
        <f t="shared" si="788"/>
        <v>1.3810220058582309E-2</v>
      </c>
      <c r="R506" s="13">
        <f t="shared" si="789"/>
        <v>3.7533316550117171E-2</v>
      </c>
      <c r="S506" s="13">
        <f t="shared" si="790"/>
        <v>6.06871541362572E-2</v>
      </c>
      <c r="T506" s="13">
        <f t="shared" si="791"/>
        <v>4.0941493703840731E-2</v>
      </c>
      <c r="U506" s="13">
        <f t="shared" si="792"/>
        <v>6.7495039324707309E-2</v>
      </c>
      <c r="V506" s="13">
        <f t="shared" si="793"/>
        <v>3.5947795325579131E-2</v>
      </c>
      <c r="W506" s="13">
        <f t="shared" si="794"/>
        <v>8.2781684079906229E-3</v>
      </c>
      <c r="X506" s="13">
        <f t="shared" si="795"/>
        <v>2.4541287417390603E-2</v>
      </c>
      <c r="Y506" s="13">
        <f t="shared" si="796"/>
        <v>3.6377297393564746E-2</v>
      </c>
      <c r="Z506" s="13">
        <f t="shared" si="797"/>
        <v>3.7090165512748303E-2</v>
      </c>
      <c r="AA506" s="13">
        <f t="shared" si="798"/>
        <v>6.669813408309197E-2</v>
      </c>
      <c r="AB506" s="13">
        <f t="shared" si="799"/>
        <v>5.9970628718778132E-2</v>
      </c>
      <c r="AC506" s="13">
        <f t="shared" si="800"/>
        <v>1.197761295662237E-2</v>
      </c>
      <c r="AD506" s="13">
        <f t="shared" si="801"/>
        <v>3.7215955955278673E-3</v>
      </c>
      <c r="AE506" s="13">
        <f t="shared" si="802"/>
        <v>1.1032965586081103E-2</v>
      </c>
      <c r="AF506" s="13">
        <f t="shared" si="803"/>
        <v>1.6354051172288168E-2</v>
      </c>
      <c r="AG506" s="13">
        <f t="shared" si="804"/>
        <v>1.6160960995125009E-2</v>
      </c>
      <c r="AH506" s="13">
        <f t="shared" si="805"/>
        <v>2.7489185026977777E-2</v>
      </c>
      <c r="AI506" s="13">
        <f t="shared" si="806"/>
        <v>4.9432978349317452E-2</v>
      </c>
      <c r="AJ506" s="13">
        <f t="shared" si="807"/>
        <v>4.4446922418506229E-2</v>
      </c>
      <c r="AK506" s="13">
        <f t="shared" si="808"/>
        <v>2.6642523249919836E-2</v>
      </c>
      <c r="AL506" s="13">
        <f t="shared" si="809"/>
        <v>2.5541609697382881E-3</v>
      </c>
      <c r="AM506" s="13">
        <f t="shared" si="810"/>
        <v>1.338486785389216E-3</v>
      </c>
      <c r="AN506" s="13">
        <f t="shared" si="811"/>
        <v>3.9680503325963713E-3</v>
      </c>
      <c r="AO506" s="13">
        <f t="shared" si="812"/>
        <v>5.8818001096064597E-3</v>
      </c>
      <c r="AP506" s="13">
        <f t="shared" si="813"/>
        <v>5.8123544527941187E-3</v>
      </c>
      <c r="AQ506" s="13">
        <f t="shared" si="814"/>
        <v>4.3077965489347466E-3</v>
      </c>
      <c r="AR506" s="13">
        <f t="shared" si="815"/>
        <v>1.629877425459731E-2</v>
      </c>
      <c r="AS506" s="13">
        <f t="shared" si="816"/>
        <v>2.9309597722057375E-2</v>
      </c>
      <c r="AT506" s="13">
        <f t="shared" si="817"/>
        <v>2.6353285995924593E-2</v>
      </c>
      <c r="AU506" s="13">
        <f t="shared" si="818"/>
        <v>1.5796775044336232E-2</v>
      </c>
      <c r="AV506" s="13">
        <f t="shared" si="819"/>
        <v>7.1017168932923742E-3</v>
      </c>
      <c r="AW506" s="13">
        <f t="shared" si="820"/>
        <v>3.7823678287246982E-4</v>
      </c>
      <c r="AX506" s="13">
        <f t="shared" si="821"/>
        <v>4.0116011817046171E-4</v>
      </c>
      <c r="AY506" s="13">
        <f t="shared" si="822"/>
        <v>1.1892710168728462E-3</v>
      </c>
      <c r="AZ506" s="13">
        <f t="shared" si="823"/>
        <v>1.7628441705822557E-3</v>
      </c>
      <c r="BA506" s="13">
        <f t="shared" si="824"/>
        <v>1.7420304963664411E-3</v>
      </c>
      <c r="BB506" s="13">
        <f t="shared" si="825"/>
        <v>1.29109692489228E-3</v>
      </c>
      <c r="BC506" s="13">
        <f t="shared" si="826"/>
        <v>7.6551186581094515E-4</v>
      </c>
      <c r="BD506" s="13">
        <f t="shared" si="827"/>
        <v>8.0531683624431444E-3</v>
      </c>
      <c r="BE506" s="13">
        <f t="shared" si="828"/>
        <v>1.4481771537183594E-2</v>
      </c>
      <c r="BF506" s="13">
        <f t="shared" si="829"/>
        <v>1.3021068070130119E-2</v>
      </c>
      <c r="BG506" s="13">
        <f t="shared" si="830"/>
        <v>7.8051322773427141E-3</v>
      </c>
      <c r="BH506" s="13">
        <f t="shared" si="831"/>
        <v>3.5089339180189266E-3</v>
      </c>
      <c r="BI506" s="13">
        <f t="shared" si="832"/>
        <v>1.2620021599649841E-3</v>
      </c>
      <c r="BJ506" s="14">
        <f t="shared" si="833"/>
        <v>0.21503789375119534</v>
      </c>
      <c r="BK506" s="14">
        <f t="shared" si="834"/>
        <v>0.16643154194632301</v>
      </c>
      <c r="BL506" s="14">
        <f t="shared" si="835"/>
        <v>0.54802212884275781</v>
      </c>
      <c r="BM506" s="14">
        <f t="shared" si="836"/>
        <v>0.81967098618423284</v>
      </c>
      <c r="BN506" s="14">
        <f t="shared" si="837"/>
        <v>0.14609970963479132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1.2513000000000001</v>
      </c>
      <c r="F507" s="10">
        <f>VLOOKUP(B507,home!$B$2:$E$405,3,FALSE)</f>
        <v>1.3985000000000001</v>
      </c>
      <c r="G507" s="10">
        <f>VLOOKUP(C507,away!$B$2:$E$405,4,FALSE)</f>
        <v>0.45669999999999999</v>
      </c>
      <c r="H507" s="10">
        <f>VLOOKUP(A507,away!$A$2:$E$405,3,FALSE)</f>
        <v>0.94869999999999999</v>
      </c>
      <c r="I507" s="10">
        <f>VLOOKUP(C507,away!$B$2:$E$405,3,FALSE)</f>
        <v>0.75290000000000001</v>
      </c>
      <c r="J507" s="10">
        <f>VLOOKUP(B507,home!$B$2:$E$405,4,FALSE)</f>
        <v>1.3176000000000001</v>
      </c>
      <c r="K507" s="12">
        <f t="shared" si="782"/>
        <v>0.79919899093500002</v>
      </c>
      <c r="L507" s="12">
        <f t="shared" si="783"/>
        <v>0.94113036064800004</v>
      </c>
      <c r="M507" s="13">
        <f t="shared" si="784"/>
        <v>0.17546260221372514</v>
      </c>
      <c r="N507" s="13">
        <f t="shared" si="785"/>
        <v>0.14022953463603843</v>
      </c>
      <c r="O507" s="13">
        <f t="shared" si="786"/>
        <v>0.16513318210163971</v>
      </c>
      <c r="P507" s="13">
        <f t="shared" si="787"/>
        <v>0.13197427250551605</v>
      </c>
      <c r="Q507" s="13">
        <f t="shared" si="788"/>
        <v>5.603565129020327E-2</v>
      </c>
      <c r="R507" s="13">
        <f t="shared" si="789"/>
        <v>7.7705925613134011E-2</v>
      </c>
      <c r="S507" s="13">
        <f t="shared" si="790"/>
        <v>2.4816126604210634E-2</v>
      </c>
      <c r="T507" s="13">
        <f t="shared" si="791"/>
        <v>5.273685270789457E-2</v>
      </c>
      <c r="U507" s="13">
        <f t="shared" si="792"/>
        <v>6.2102497339686862E-2</v>
      </c>
      <c r="V507" s="13">
        <f t="shared" si="793"/>
        <v>2.073940045517318E-3</v>
      </c>
      <c r="W507" s="13">
        <f t="shared" si="794"/>
        <v>1.4927878655838661E-2</v>
      </c>
      <c r="X507" s="13">
        <f t="shared" si="795"/>
        <v>1.4049079823079021E-2</v>
      </c>
      <c r="Y507" s="13">
        <f t="shared" si="796"/>
        <v>6.6110077803334484E-3</v>
      </c>
      <c r="Z507" s="13">
        <f t="shared" si="797"/>
        <v>2.4377135265591827E-2</v>
      </c>
      <c r="AA507" s="13">
        <f t="shared" si="798"/>
        <v>1.9482181906146988E-2</v>
      </c>
      <c r="AB507" s="13">
        <f t="shared" si="799"/>
        <v>7.7850700603023949E-3</v>
      </c>
      <c r="AC507" s="13">
        <f t="shared" si="800"/>
        <v>9.7494681656511847E-5</v>
      </c>
      <c r="AD507" s="13">
        <f t="shared" si="801"/>
        <v>2.9825863896365953E-3</v>
      </c>
      <c r="AE507" s="13">
        <f t="shared" si="802"/>
        <v>2.8070026045425053E-3</v>
      </c>
      <c r="AF507" s="13">
        <f t="shared" si="803"/>
        <v>1.3208776867764814E-3</v>
      </c>
      <c r="AG507" s="13">
        <f t="shared" si="804"/>
        <v>4.1437269790928205E-4</v>
      </c>
      <c r="AH507" s="13">
        <f t="shared" si="805"/>
        <v>5.7355155260178786E-3</v>
      </c>
      <c r="AI507" s="13">
        <f t="shared" si="806"/>
        <v>4.5838182208855147E-3</v>
      </c>
      <c r="AJ507" s="13">
        <f t="shared" si="807"/>
        <v>1.8316914483805851E-3</v>
      </c>
      <c r="AK507" s="13">
        <f t="shared" si="808"/>
        <v>4.8796198575001072E-4</v>
      </c>
      <c r="AL507" s="13">
        <f t="shared" si="809"/>
        <v>2.9332266870412493E-6</v>
      </c>
      <c r="AM507" s="13">
        <f t="shared" si="810"/>
        <v>4.7673600659480658E-4</v>
      </c>
      <c r="AN507" s="13">
        <f t="shared" si="811"/>
        <v>4.4867072982045762E-4</v>
      </c>
      <c r="AO507" s="13">
        <f t="shared" si="812"/>
        <v>2.1112882288406429E-4</v>
      </c>
      <c r="AP507" s="13">
        <f t="shared" si="813"/>
        <v>6.6233248408022397E-5</v>
      </c>
      <c r="AQ507" s="13">
        <f t="shared" si="814"/>
        <v>1.5583530240282674E-5</v>
      </c>
      <c r="AR507" s="13">
        <f t="shared" si="815"/>
        <v>1.0795735591006821E-3</v>
      </c>
      <c r="AS507" s="13">
        <f t="shared" si="816"/>
        <v>8.6279409907337164E-4</v>
      </c>
      <c r="AT507" s="13">
        <f t="shared" si="817"/>
        <v>3.4477208668205549E-4</v>
      </c>
      <c r="AU507" s="13">
        <f t="shared" si="818"/>
        <v>9.1847167926284372E-5</v>
      </c>
      <c r="AV507" s="13">
        <f t="shared" si="819"/>
        <v>1.835104098173099E-5</v>
      </c>
      <c r="AW507" s="13">
        <f t="shared" si="820"/>
        <v>6.1284103537362239E-8</v>
      </c>
      <c r="AX507" s="13">
        <f t="shared" si="821"/>
        <v>6.3501155902158453E-5</v>
      </c>
      <c r="AY507" s="13">
        <f t="shared" si="822"/>
        <v>5.9762865755763264E-5</v>
      </c>
      <c r="AZ507" s="13">
        <f t="shared" si="823"/>
        <v>2.8122323701039741E-5</v>
      </c>
      <c r="BA507" s="13">
        <f t="shared" si="824"/>
        <v>8.8222575490064437E-6</v>
      </c>
      <c r="BB507" s="13">
        <f t="shared" si="825"/>
        <v>2.075723607206494E-6</v>
      </c>
      <c r="BC507" s="13">
        <f t="shared" si="826"/>
        <v>3.9070530141116306E-7</v>
      </c>
      <c r="BD507" s="13">
        <f t="shared" si="827"/>
        <v>1.6933657550374497E-4</v>
      </c>
      <c r="BE507" s="13">
        <f t="shared" si="828"/>
        <v>1.3533362027098143E-4</v>
      </c>
      <c r="BF507" s="13">
        <f t="shared" si="829"/>
        <v>5.4079246380074405E-5</v>
      </c>
      <c r="BG507" s="13">
        <f t="shared" si="830"/>
        <v>1.4406693045826906E-5</v>
      </c>
      <c r="BH507" s="13">
        <f t="shared" si="831"/>
        <v>2.8784536362337862E-6</v>
      </c>
      <c r="BI507" s="13">
        <f t="shared" si="832"/>
        <v>4.6009144830624492E-7</v>
      </c>
      <c r="BJ507" s="14">
        <f t="shared" si="833"/>
        <v>0.29349587164201651</v>
      </c>
      <c r="BK507" s="14">
        <f t="shared" si="834"/>
        <v>0.33448713214306841</v>
      </c>
      <c r="BL507" s="14">
        <f t="shared" si="835"/>
        <v>0.3476216768359931</v>
      </c>
      <c r="BM507" s="14">
        <f t="shared" si="836"/>
        <v>0.25338094594476096</v>
      </c>
      <c r="BN507" s="14">
        <f t="shared" si="837"/>
        <v>0.74654116836025675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1.2513000000000001</v>
      </c>
      <c r="F508" s="10">
        <f>VLOOKUP(B508,home!$B$2:$E$405,3,FALSE)</f>
        <v>1.7981</v>
      </c>
      <c r="G508" s="10">
        <f>VLOOKUP(C508,away!$B$2:$E$405,4,FALSE)</f>
        <v>1.4842</v>
      </c>
      <c r="H508" s="10">
        <f>VLOOKUP(A508,away!$A$2:$E$405,3,FALSE)</f>
        <v>0.94869999999999999</v>
      </c>
      <c r="I508" s="10">
        <f>VLOOKUP(C508,away!$B$2:$E$405,3,FALSE)</f>
        <v>1.8069999999999999</v>
      </c>
      <c r="J508" s="10">
        <f>VLOOKUP(B508,home!$B$2:$E$405,4,FALSE)</f>
        <v>0.92230000000000001</v>
      </c>
      <c r="K508" s="12">
        <f t="shared" si="782"/>
        <v>3.3393943870260006</v>
      </c>
      <c r="L508" s="12">
        <f t="shared" si="783"/>
        <v>1.5810997200700001</v>
      </c>
      <c r="M508" s="13">
        <f t="shared" si="784"/>
        <v>7.2955251853073656E-3</v>
      </c>
      <c r="N508" s="13">
        <f t="shared" si="785"/>
        <v>2.4362635854222242E-2</v>
      </c>
      <c r="O508" s="13">
        <f t="shared" si="786"/>
        <v>1.1534952828253111E-2</v>
      </c>
      <c r="P508" s="13">
        <f t="shared" si="787"/>
        <v>3.8519756729278133E-2</v>
      </c>
      <c r="Q508" s="13">
        <f t="shared" si="788"/>
        <v>4.0678224712374082E-2</v>
      </c>
      <c r="R508" s="13">
        <f t="shared" si="789"/>
        <v>9.1189553438858276E-3</v>
      </c>
      <c r="S508" s="13">
        <f t="shared" si="790"/>
        <v>5.0845265446789627E-2</v>
      </c>
      <c r="T508" s="13">
        <f t="shared" si="791"/>
        <v>6.4316329705679215E-2</v>
      </c>
      <c r="U508" s="13">
        <f t="shared" si="792"/>
        <v>3.0451788290913086E-2</v>
      </c>
      <c r="V508" s="13">
        <f t="shared" si="793"/>
        <v>2.9828745187381343E-2</v>
      </c>
      <c r="W508" s="13">
        <f t="shared" si="794"/>
        <v>4.5280211759561449E-2</v>
      </c>
      <c r="X508" s="13">
        <f t="shared" si="795"/>
        <v>7.1592530137752936E-2</v>
      </c>
      <c r="Y508" s="13">
        <f t="shared" si="796"/>
        <v>5.6597464679952109E-2</v>
      </c>
      <c r="Z508" s="13">
        <f t="shared" si="797"/>
        <v>4.8059925805162386E-3</v>
      </c>
      <c r="AA508" s="13">
        <f t="shared" si="798"/>
        <v>1.6049104647464535E-2</v>
      </c>
      <c r="AB508" s="13">
        <f t="shared" si="799"/>
        <v>2.6797144988267987E-2</v>
      </c>
      <c r="AC508" s="13">
        <f t="shared" si="800"/>
        <v>9.8433284356925568E-3</v>
      </c>
      <c r="AD508" s="13">
        <f t="shared" si="801"/>
        <v>3.780212124830705E-2</v>
      </c>
      <c r="AE508" s="13">
        <f t="shared" si="802"/>
        <v>5.9768923323750479E-2</v>
      </c>
      <c r="AF508" s="13">
        <f t="shared" si="803"/>
        <v>4.72503139680336E-2</v>
      </c>
      <c r="AG508" s="13">
        <f t="shared" si="804"/>
        <v>2.4902486062692523E-2</v>
      </c>
      <c r="AH508" s="13">
        <f t="shared" si="805"/>
        <v>1.8996883809281808E-3</v>
      </c>
      <c r="AI508" s="13">
        <f t="shared" si="806"/>
        <v>6.3438087163700781E-3</v>
      </c>
      <c r="AJ508" s="13">
        <f t="shared" si="807"/>
        <v>1.0592239609906429E-2</v>
      </c>
      <c r="AK508" s="13">
        <f t="shared" si="808"/>
        <v>1.1790555166452001E-2</v>
      </c>
      <c r="AL508" s="13">
        <f t="shared" si="809"/>
        <v>2.078877707188881E-3</v>
      </c>
      <c r="AM508" s="13">
        <f t="shared" si="810"/>
        <v>2.5247238302854566E-2</v>
      </c>
      <c r="AN508" s="13">
        <f t="shared" si="811"/>
        <v>3.9918401413183938E-2</v>
      </c>
      <c r="AO508" s="13">
        <f t="shared" si="812"/>
        <v>3.1557486650013518E-2</v>
      </c>
      <c r="AP508" s="13">
        <f t="shared" si="813"/>
        <v>1.6631844436149717E-2</v>
      </c>
      <c r="AQ508" s="13">
        <f t="shared" si="814"/>
        <v>6.5741511455610271E-3</v>
      </c>
      <c r="AR508" s="13">
        <f t="shared" si="815"/>
        <v>6.0071935346115541E-4</v>
      </c>
      <c r="AS508" s="13">
        <f t="shared" si="816"/>
        <v>2.0060388371260706E-3</v>
      </c>
      <c r="AT508" s="13">
        <f t="shared" si="817"/>
        <v>3.3494774164274832E-3</v>
      </c>
      <c r="AU508" s="13">
        <f t="shared" si="818"/>
        <v>3.728408694629429E-3</v>
      </c>
      <c r="AV508" s="13">
        <f t="shared" si="819"/>
        <v>3.1126567668461132E-3</v>
      </c>
      <c r="AW508" s="13">
        <f t="shared" si="820"/>
        <v>3.0489718589609614E-4</v>
      </c>
      <c r="AX508" s="13">
        <f t="shared" si="821"/>
        <v>1.405174764607673E-2</v>
      </c>
      <c r="AY508" s="13">
        <f t="shared" si="822"/>
        <v>2.2217214269706201E-2</v>
      </c>
      <c r="AZ508" s="13">
        <f t="shared" si="823"/>
        <v>1.7563815631283845E-2</v>
      </c>
      <c r="BA508" s="13">
        <f t="shared" si="824"/>
        <v>9.2567146593279959E-3</v>
      </c>
      <c r="BB508" s="13">
        <f t="shared" si="825"/>
        <v>3.6589472391578403E-3</v>
      </c>
      <c r="BC508" s="13">
        <f t="shared" si="826"/>
        <v>1.1570320911166716E-3</v>
      </c>
      <c r="BD508" s="13">
        <f t="shared" si="827"/>
        <v>1.5829953359967742E-4</v>
      </c>
      <c r="BE508" s="13">
        <f t="shared" si="828"/>
        <v>5.286245739715966E-4</v>
      </c>
      <c r="BF508" s="13">
        <f t="shared" si="829"/>
        <v>8.8264296758238032E-4</v>
      </c>
      <c r="BG508" s="13">
        <f t="shared" si="830"/>
        <v>9.8249765723085756E-4</v>
      </c>
      <c r="BH508" s="13">
        <f t="shared" si="831"/>
        <v>8.202367904557304E-4</v>
      </c>
      <c r="BI508" s="13">
        <f t="shared" si="832"/>
        <v>5.4781882681601739E-4</v>
      </c>
      <c r="BJ508" s="14">
        <f t="shared" si="833"/>
        <v>0.66038583493675784</v>
      </c>
      <c r="BK508" s="14">
        <f t="shared" si="834"/>
        <v>0.16062871296134407</v>
      </c>
      <c r="BL508" s="14">
        <f t="shared" si="835"/>
        <v>0.14129565939058775</v>
      </c>
      <c r="BM508" s="14">
        <f t="shared" si="836"/>
        <v>0.8136938321320748</v>
      </c>
      <c r="BN508" s="14">
        <f t="shared" si="837"/>
        <v>0.13151005065332075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1.2513000000000001</v>
      </c>
      <c r="F509" s="10">
        <f>VLOOKUP(B509,home!$B$2:$E$405,3,FALSE)</f>
        <v>0.4995</v>
      </c>
      <c r="G509" s="10">
        <f>VLOOKUP(C509,away!$B$2:$E$405,4,FALSE)</f>
        <v>0.4995</v>
      </c>
      <c r="H509" s="10">
        <f>VLOOKUP(A509,away!$A$2:$E$405,3,FALSE)</f>
        <v>0.94869999999999999</v>
      </c>
      <c r="I509" s="10">
        <f>VLOOKUP(C509,away!$B$2:$E$405,3,FALSE)</f>
        <v>1.0541</v>
      </c>
      <c r="J509" s="10">
        <f>VLOOKUP(B509,home!$B$2:$E$405,4,FALSE)</f>
        <v>0.79059999999999997</v>
      </c>
      <c r="K509" s="12">
        <f t="shared" si="782"/>
        <v>0.312199662825</v>
      </c>
      <c r="L509" s="12">
        <f t="shared" si="783"/>
        <v>0.79061950410199988</v>
      </c>
      <c r="M509" s="13">
        <f t="shared" si="784"/>
        <v>0.33193398608590874</v>
      </c>
      <c r="N509" s="13">
        <f t="shared" si="785"/>
        <v>0.10362967853617897</v>
      </c>
      <c r="O509" s="13">
        <f t="shared" si="786"/>
        <v>0.26243348347384127</v>
      </c>
      <c r="P509" s="13">
        <f t="shared" si="787"/>
        <v>8.1931645054523466E-2</v>
      </c>
      <c r="Q509" s="13">
        <f t="shared" si="788"/>
        <v>1.6176575348829103E-2</v>
      </c>
      <c r="R509" s="13">
        <f t="shared" si="789"/>
        <v>0.10374251528192439</v>
      </c>
      <c r="S509" s="13">
        <f t="shared" si="790"/>
        <v>5.0558203910483742E-3</v>
      </c>
      <c r="T509" s="13">
        <f t="shared" si="791"/>
        <v>1.2789515980359902E-2</v>
      </c>
      <c r="U509" s="13">
        <f t="shared" si="792"/>
        <v>3.2388378291634205E-2</v>
      </c>
      <c r="V509" s="13">
        <f t="shared" si="793"/>
        <v>1.3865932488006788E-4</v>
      </c>
      <c r="W509" s="13">
        <f t="shared" si="794"/>
        <v>1.6834404565225513E-3</v>
      </c>
      <c r="X509" s="13">
        <f t="shared" si="795"/>
        <v>1.3309608589211037E-3</v>
      </c>
      <c r="Y509" s="13">
        <f t="shared" si="796"/>
        <v>5.2614180712968746E-4</v>
      </c>
      <c r="Z509" s="13">
        <f t="shared" si="797"/>
        <v>2.7340285328829737E-2</v>
      </c>
      <c r="AA509" s="13">
        <f t="shared" si="798"/>
        <v>8.53562786119994E-3</v>
      </c>
      <c r="AB509" s="13">
        <f t="shared" si="799"/>
        <v>1.3324100701331484E-3</v>
      </c>
      <c r="AC509" s="13">
        <f t="shared" si="800"/>
        <v>2.1390899745486794E-6</v>
      </c>
      <c r="AD509" s="13">
        <f t="shared" si="801"/>
        <v>1.3139238572807614E-4</v>
      </c>
      <c r="AE509" s="13">
        <f t="shared" si="802"/>
        <v>1.0388138284711023E-4</v>
      </c>
      <c r="AF509" s="13">
        <f t="shared" si="803"/>
        <v>4.1065323696006144E-5</v>
      </c>
      <c r="AG509" s="13">
        <f t="shared" si="804"/>
        <v>1.0822348618774828E-5</v>
      </c>
      <c r="AH509" s="13">
        <f t="shared" si="805"/>
        <v>5.4039407071716367E-3</v>
      </c>
      <c r="AI509" s="13">
        <f t="shared" si="806"/>
        <v>1.6871084667052772E-3</v>
      </c>
      <c r="AJ509" s="13">
        <f t="shared" si="807"/>
        <v>2.6335734722729513E-4</v>
      </c>
      <c r="AK509" s="13">
        <f t="shared" si="808"/>
        <v>2.7406691668949334E-5</v>
      </c>
      <c r="AL509" s="13">
        <f t="shared" si="809"/>
        <v>2.1119760901982823E-8</v>
      </c>
      <c r="AM509" s="13">
        <f t="shared" si="810"/>
        <v>8.2041317044155448E-6</v>
      </c>
      <c r="AN509" s="13">
        <f t="shared" si="811"/>
        <v>6.4863465397325128E-6</v>
      </c>
      <c r="AO509" s="13">
        <f t="shared" si="812"/>
        <v>2.5641160423385211E-6</v>
      </c>
      <c r="AP509" s="13">
        <f t="shared" si="813"/>
        <v>6.7574671795122139E-7</v>
      </c>
      <c r="AQ509" s="13">
        <f t="shared" si="814"/>
        <v>1.3356463376128715E-7</v>
      </c>
      <c r="AR509" s="13">
        <f t="shared" si="815"/>
        <v>8.544921844201302E-4</v>
      </c>
      <c r="AS509" s="13">
        <f t="shared" si="816"/>
        <v>2.667721718625624E-4</v>
      </c>
      <c r="AT509" s="13">
        <f t="shared" si="817"/>
        <v>4.1643091053292463E-5</v>
      </c>
      <c r="AU509" s="13">
        <f t="shared" si="818"/>
        <v>4.333652995276228E-6</v>
      </c>
      <c r="AV509" s="13">
        <f t="shared" si="819"/>
        <v>3.3824125098144736E-7</v>
      </c>
      <c r="AW509" s="13">
        <f t="shared" si="820"/>
        <v>1.4480596430415052E-10</v>
      </c>
      <c r="AX509" s="13">
        <f t="shared" si="821"/>
        <v>4.2688785864840414E-7</v>
      </c>
      <c r="AY509" s="13">
        <f t="shared" si="822"/>
        <v>3.3750586711176589E-7</v>
      </c>
      <c r="AZ509" s="13">
        <f t="shared" si="823"/>
        <v>1.3341936064370991E-7</v>
      </c>
      <c r="BA509" s="13">
        <f t="shared" si="824"/>
        <v>3.5161316249911944E-8</v>
      </c>
      <c r="BB509" s="13">
        <f t="shared" si="825"/>
        <v>6.9498056042697412E-9</v>
      </c>
      <c r="BC509" s="13">
        <f t="shared" si="826"/>
        <v>1.0989303720906089E-9</v>
      </c>
      <c r="BD509" s="13">
        <f t="shared" si="827"/>
        <v>1.1259636451754631E-4</v>
      </c>
      <c r="BE509" s="13">
        <f t="shared" si="828"/>
        <v>3.5152547037698754E-5</v>
      </c>
      <c r="BF509" s="13">
        <f t="shared" si="829"/>
        <v>5.4873066663047517E-6</v>
      </c>
      <c r="BG509" s="13">
        <f t="shared" si="830"/>
        <v>5.7104509701257285E-7</v>
      </c>
      <c r="BH509" s="13">
        <f t="shared" si="831"/>
        <v>4.4570021686298656E-8</v>
      </c>
      <c r="BI509" s="13">
        <f t="shared" si="832"/>
        <v>2.7829491485130766E-9</v>
      </c>
      <c r="BJ509" s="14">
        <f t="shared" si="833"/>
        <v>0.13644247935760803</v>
      </c>
      <c r="BK509" s="14">
        <f t="shared" si="834"/>
        <v>0.41906260857196309</v>
      </c>
      <c r="BL509" s="14">
        <f t="shared" si="835"/>
        <v>0.41713566214937781</v>
      </c>
      <c r="BM509" s="14">
        <f t="shared" si="836"/>
        <v>0.10013281426551175</v>
      </c>
      <c r="BN509" s="14">
        <f t="shared" si="837"/>
        <v>0.89984788378120595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1.7</v>
      </c>
      <c r="F510" s="10">
        <f>VLOOKUP(B510,home!$B$2:$E$405,3,FALSE)</f>
        <v>1.8824000000000001</v>
      </c>
      <c r="G510" s="10">
        <f>VLOOKUP(C510,away!$B$2:$E$405,4,FALSE)</f>
        <v>1.0784</v>
      </c>
      <c r="H510" s="10">
        <f>VLOOKUP(A510,away!$A$2:$E$405,3,FALSE)</f>
        <v>1.3667</v>
      </c>
      <c r="I510" s="10">
        <f>VLOOKUP(C510,away!$B$2:$E$405,3,FALSE)</f>
        <v>0.97560000000000002</v>
      </c>
      <c r="J510" s="10">
        <f>VLOOKUP(B510,home!$B$2:$E$405,4,FALSE)</f>
        <v>0.439</v>
      </c>
      <c r="K510" s="12">
        <f t="shared" si="782"/>
        <v>3.4509662720000005</v>
      </c>
      <c r="L510" s="12">
        <f t="shared" si="783"/>
        <v>0.58534175628000007</v>
      </c>
      <c r="M510" s="13">
        <f t="shared" si="784"/>
        <v>1.7662561866396802E-2</v>
      </c>
      <c r="N510" s="13">
        <f t="shared" si="785"/>
        <v>6.0952905278048745E-2</v>
      </c>
      <c r="O510" s="13">
        <f t="shared" si="786"/>
        <v>1.0338634983280861E-2</v>
      </c>
      <c r="P510" s="13">
        <f t="shared" si="787"/>
        <v>3.567828062582154E-2</v>
      </c>
      <c r="Q510" s="13">
        <f t="shared" si="788"/>
        <v>0.10517321014747856</v>
      </c>
      <c r="R510" s="13">
        <f t="shared" si="789"/>
        <v>3.0258173793257337E-3</v>
      </c>
      <c r="S510" s="13">
        <f t="shared" si="790"/>
        <v>1.8017484072294365E-2</v>
      </c>
      <c r="T510" s="13">
        <f t="shared" si="791"/>
        <v>6.1562271541330628E-2</v>
      </c>
      <c r="U510" s="13">
        <f t="shared" si="792"/>
        <v>1.0441993721284539E-2</v>
      </c>
      <c r="V510" s="13">
        <f t="shared" si="793"/>
        <v>4.043913509547018E-3</v>
      </c>
      <c r="W510" s="13">
        <f t="shared" si="794"/>
        <v>0.12098306697897221</v>
      </c>
      <c r="X510" s="13">
        <f t="shared" si="795"/>
        <v>7.0816440905612482E-2</v>
      </c>
      <c r="Y510" s="13">
        <f t="shared" si="796"/>
        <v>2.0725909946595022E-2</v>
      </c>
      <c r="Z510" s="13">
        <f t="shared" si="797"/>
        <v>5.9037908633235753E-4</v>
      </c>
      <c r="AA510" s="13">
        <f t="shared" si="798"/>
        <v>2.0373783146271419E-3</v>
      </c>
      <c r="AB510" s="13">
        <f t="shared" si="799"/>
        <v>3.5154619235412379E-3</v>
      </c>
      <c r="AC510" s="13">
        <f t="shared" si="800"/>
        <v>5.1054273054898405E-4</v>
      </c>
      <c r="AD510" s="13">
        <f t="shared" si="801"/>
        <v>0.10437712090688753</v>
      </c>
      <c r="AE510" s="13">
        <f t="shared" si="802"/>
        <v>6.1096287267087455E-2</v>
      </c>
      <c r="AF510" s="13">
        <f t="shared" si="803"/>
        <v>1.7881104045552189E-2</v>
      </c>
      <c r="AG510" s="13">
        <f t="shared" si="804"/>
        <v>3.4888522820829778E-3</v>
      </c>
      <c r="AH510" s="13">
        <f t="shared" si="805"/>
        <v>8.6393382816190976E-5</v>
      </c>
      <c r="AI510" s="13">
        <f t="shared" si="806"/>
        <v>2.9814065022265942E-4</v>
      </c>
      <c r="AJ510" s="13">
        <f t="shared" si="807"/>
        <v>5.1443666411527379E-4</v>
      </c>
      <c r="AK510" s="13">
        <f t="shared" si="808"/>
        <v>5.9176785898066751E-4</v>
      </c>
      <c r="AL510" s="13">
        <f t="shared" si="809"/>
        <v>4.1251743546115143E-5</v>
      </c>
      <c r="AM510" s="13">
        <f t="shared" si="810"/>
        <v>7.204038476362698E-2</v>
      </c>
      <c r="AN510" s="13">
        <f t="shared" si="811"/>
        <v>4.2168245340628373E-2</v>
      </c>
      <c r="AO510" s="13">
        <f t="shared" si="812"/>
        <v>1.2341417393464669E-2</v>
      </c>
      <c r="AP510" s="13">
        <f t="shared" si="813"/>
        <v>2.4079823106917171E-3</v>
      </c>
      <c r="AQ510" s="13">
        <f t="shared" si="814"/>
        <v>3.5237314870786558E-4</v>
      </c>
      <c r="AR510" s="13">
        <f t="shared" si="815"/>
        <v>1.0113930885719922E-5</v>
      </c>
      <c r="AS510" s="13">
        <f t="shared" si="816"/>
        <v>3.4902834363958538E-5</v>
      </c>
      <c r="AT510" s="13">
        <f t="shared" si="817"/>
        <v>6.0224252093611785E-5</v>
      </c>
      <c r="AU510" s="13">
        <f t="shared" si="818"/>
        <v>6.9277287577159874E-5</v>
      </c>
      <c r="AV510" s="13">
        <f t="shared" si="819"/>
        <v>5.9768395711105845E-5</v>
      </c>
      <c r="AW510" s="13">
        <f t="shared" si="820"/>
        <v>2.3146750449334677E-6</v>
      </c>
      <c r="AX510" s="13">
        <f t="shared" si="821"/>
        <v>4.1434823006863228E-2</v>
      </c>
      <c r="AY510" s="13">
        <f t="shared" si="822"/>
        <v>2.4253532069988277E-2</v>
      </c>
      <c r="AZ510" s="13">
        <f t="shared" si="823"/>
        <v>7.0983025289201212E-3</v>
      </c>
      <c r="BA510" s="13">
        <f t="shared" si="824"/>
        <v>1.3849776229616234E-3</v>
      </c>
      <c r="BB510" s="13">
        <f t="shared" si="825"/>
        <v>2.0267130855821408E-4</v>
      </c>
      <c r="BC510" s="13">
        <f t="shared" si="826"/>
        <v>2.3726395939806172E-5</v>
      </c>
      <c r="BD510" s="13">
        <f t="shared" si="827"/>
        <v>9.8668434459030592E-7</v>
      </c>
      <c r="BE510" s="13">
        <f t="shared" si="828"/>
        <v>3.4050143942915715E-6</v>
      </c>
      <c r="BF510" s="13">
        <f t="shared" si="829"/>
        <v>5.8752949151873651E-6</v>
      </c>
      <c r="BG510" s="13">
        <f t="shared" si="830"/>
        <v>6.7584815301215656E-6</v>
      </c>
      <c r="BH510" s="13">
        <f t="shared" si="831"/>
        <v>5.8308229525961193E-6</v>
      </c>
      <c r="BI510" s="13">
        <f t="shared" si="832"/>
        <v>4.0243946694825326E-6</v>
      </c>
      <c r="BJ510" s="14">
        <f t="shared" si="833"/>
        <v>0.83076560518999842</v>
      </c>
      <c r="BK510" s="14">
        <f t="shared" si="834"/>
        <v>0.1002075666181431</v>
      </c>
      <c r="BL510" s="14">
        <f t="shared" si="835"/>
        <v>3.1111192271632129E-2</v>
      </c>
      <c r="BM510" s="14">
        <f t="shared" si="836"/>
        <v>0.70559211549081047</v>
      </c>
      <c r="BN510" s="14">
        <f t="shared" si="837"/>
        <v>0.23283141028035223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1.7</v>
      </c>
      <c r="F511" s="10">
        <f>VLOOKUP(B511,home!$B$2:$E$405,3,FALSE)</f>
        <v>0.82350000000000001</v>
      </c>
      <c r="G511" s="10">
        <f>VLOOKUP(C511,away!$B$2:$E$405,4,FALSE)</f>
        <v>0.70589999999999997</v>
      </c>
      <c r="H511" s="10">
        <f>VLOOKUP(A511,away!$A$2:$E$405,3,FALSE)</f>
        <v>1.3667</v>
      </c>
      <c r="I511" s="10">
        <f>VLOOKUP(C511,away!$B$2:$E$405,3,FALSE)</f>
        <v>0.439</v>
      </c>
      <c r="J511" s="10">
        <f>VLOOKUP(B511,home!$B$2:$E$405,4,FALSE)</f>
        <v>1.0244</v>
      </c>
      <c r="K511" s="12">
        <f t="shared" si="782"/>
        <v>0.98822470499999993</v>
      </c>
      <c r="L511" s="12">
        <f t="shared" si="783"/>
        <v>0.61462084372000003</v>
      </c>
      <c r="M511" s="13">
        <f t="shared" si="784"/>
        <v>0.20132282823448877</v>
      </c>
      <c r="N511" s="13">
        <f t="shared" si="785"/>
        <v>0.19895219254179333</v>
      </c>
      <c r="O511" s="13">
        <f t="shared" si="786"/>
        <v>0.12373720654957814</v>
      </c>
      <c r="P511" s="13">
        <f t="shared" si="787"/>
        <v>0.12228016443998092</v>
      </c>
      <c r="Q511" s="13">
        <f t="shared" si="788"/>
        <v>9.8304735891858439E-2</v>
      </c>
      <c r="R511" s="13">
        <f t="shared" si="789"/>
        <v>3.8025733144528812E-2</v>
      </c>
      <c r="S511" s="13">
        <f t="shared" si="790"/>
        <v>1.8567738624818374E-2</v>
      </c>
      <c r="T511" s="13">
        <f t="shared" si="791"/>
        <v>6.042013971552581E-2</v>
      </c>
      <c r="U511" s="13">
        <f t="shared" si="792"/>
        <v>3.7577968919160709E-2</v>
      </c>
      <c r="V511" s="13">
        <f t="shared" si="793"/>
        <v>1.2530820121826498E-3</v>
      </c>
      <c r="W511" s="13">
        <f t="shared" si="794"/>
        <v>3.2382389542278241E-2</v>
      </c>
      <c r="X511" s="13">
        <f t="shared" si="795"/>
        <v>1.9902891582144758E-2</v>
      </c>
      <c r="Y511" s="13">
        <f t="shared" si="796"/>
        <v>6.1163660083427482E-3</v>
      </c>
      <c r="Z511" s="13">
        <f t="shared" si="797"/>
        <v>7.7904693961206237E-3</v>
      </c>
      <c r="AA511" s="13">
        <f t="shared" si="798"/>
        <v>7.6987343207928311E-3</v>
      </c>
      <c r="AB511" s="13">
        <f t="shared" si="799"/>
        <v>3.8040397265194348E-3</v>
      </c>
      <c r="AC511" s="13">
        <f t="shared" si="800"/>
        <v>4.7568833801104884E-5</v>
      </c>
      <c r="AD511" s="13">
        <f t="shared" si="801"/>
        <v>8.0002693381532475E-3</v>
      </c>
      <c r="AE511" s="13">
        <f t="shared" si="802"/>
        <v>4.9171322906029959E-3</v>
      </c>
      <c r="AF511" s="13">
        <f t="shared" si="803"/>
        <v>1.5110859985666347E-3</v>
      </c>
      <c r="AG511" s="13">
        <f t="shared" si="804"/>
        <v>3.095816504575013E-4</v>
      </c>
      <c r="AH511" s="13">
        <f t="shared" si="805"/>
        <v>1.1970462183046239E-3</v>
      </c>
      <c r="AI511" s="13">
        <f t="shared" si="806"/>
        <v>1.1829506459554526E-3</v>
      </c>
      <c r="AJ511" s="13">
        <f t="shared" si="807"/>
        <v>5.845105265644432E-4</v>
      </c>
      <c r="AK511" s="13">
        <f t="shared" si="808"/>
        <v>1.9254258089451386E-4</v>
      </c>
      <c r="AL511" s="13">
        <f t="shared" si="809"/>
        <v>1.1557009943536574E-6</v>
      </c>
      <c r="AM511" s="13">
        <f t="shared" si="810"/>
        <v>1.5812127613234082E-3</v>
      </c>
      <c r="AN511" s="13">
        <f t="shared" si="811"/>
        <v>9.7184632146542422E-4</v>
      </c>
      <c r="AO511" s="13">
        <f t="shared" si="812"/>
        <v>2.9865850303262867E-4</v>
      </c>
      <c r="AP511" s="13">
        <f t="shared" si="813"/>
        <v>6.118724703935548E-5</v>
      </c>
      <c r="AQ511" s="13">
        <f t="shared" si="814"/>
        <v>9.4017393500581835E-6</v>
      </c>
      <c r="AR511" s="13">
        <f t="shared" si="815"/>
        <v>1.4714591133324471E-4</v>
      </c>
      <c r="AS511" s="13">
        <f t="shared" si="816"/>
        <v>1.4541322481925192E-4</v>
      </c>
      <c r="AT511" s="13">
        <f t="shared" si="817"/>
        <v>7.185047060005194E-5</v>
      </c>
      <c r="AU511" s="13">
        <f t="shared" si="818"/>
        <v>2.3668136704282501E-5</v>
      </c>
      <c r="AV511" s="13">
        <f t="shared" si="819"/>
        <v>5.8473593531223102E-6</v>
      </c>
      <c r="AW511" s="13">
        <f t="shared" si="820"/>
        <v>1.9498714366197281E-8</v>
      </c>
      <c r="AX511" s="13">
        <f t="shared" si="821"/>
        <v>2.6043225243350992E-4</v>
      </c>
      <c r="AY511" s="13">
        <f t="shared" si="822"/>
        <v>1.6006709072258392E-4</v>
      </c>
      <c r="AZ511" s="13">
        <f t="shared" si="823"/>
        <v>4.9190285175860155E-5</v>
      </c>
      <c r="BA511" s="13">
        <f t="shared" si="824"/>
        <v>1.0077791525871527E-5</v>
      </c>
      <c r="BB511" s="13">
        <f t="shared" si="825"/>
        <v>1.5485051826163558E-6</v>
      </c>
      <c r="BC511" s="13">
        <f t="shared" si="826"/>
        <v>1.9034871236889155E-7</v>
      </c>
      <c r="BD511" s="13">
        <f t="shared" si="827"/>
        <v>1.5073157362264527E-5</v>
      </c>
      <c r="BE511" s="13">
        <f t="shared" si="828"/>
        <v>1.4895666487742439E-5</v>
      </c>
      <c r="BF511" s="13">
        <f t="shared" si="829"/>
        <v>7.3601328103138277E-6</v>
      </c>
      <c r="BG511" s="13">
        <f t="shared" si="830"/>
        <v>2.4244883584110678E-6</v>
      </c>
      <c r="BH511" s="13">
        <f t="shared" si="831"/>
        <v>5.9898482319167784E-7</v>
      </c>
      <c r="BI511" s="13">
        <f t="shared" si="832"/>
        <v>1.1838632003961461E-7</v>
      </c>
      <c r="BJ511" s="14">
        <f t="shared" si="833"/>
        <v>0.4342205974056873</v>
      </c>
      <c r="BK511" s="14">
        <f t="shared" si="834"/>
        <v>0.34363260493698872</v>
      </c>
      <c r="BL511" s="14">
        <f t="shared" si="835"/>
        <v>0.21443512855127086</v>
      </c>
      <c r="BM511" s="14">
        <f t="shared" si="836"/>
        <v>0.21729589189583107</v>
      </c>
      <c r="BN511" s="14">
        <f t="shared" si="837"/>
        <v>0.78262286080222832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1.7</v>
      </c>
      <c r="F512" s="10">
        <f>VLOOKUP(B512,home!$B$2:$E$405,3,FALSE)</f>
        <v>0.7843</v>
      </c>
      <c r="G512" s="10">
        <f>VLOOKUP(C512,away!$B$2:$E$405,4,FALSE)</f>
        <v>1.1765000000000001</v>
      </c>
      <c r="H512" s="10">
        <f>VLOOKUP(A512,away!$A$2:$E$405,3,FALSE)</f>
        <v>1.3667</v>
      </c>
      <c r="I512" s="10">
        <f>VLOOKUP(C512,away!$B$2:$E$405,3,FALSE)</f>
        <v>0.73170000000000002</v>
      </c>
      <c r="J512" s="10">
        <f>VLOOKUP(B512,home!$B$2:$E$405,4,FALSE)</f>
        <v>1.3413999999999999</v>
      </c>
      <c r="K512" s="12">
        <f t="shared" si="782"/>
        <v>1.5686392150000001</v>
      </c>
      <c r="L512" s="12">
        <f t="shared" si="783"/>
        <v>1.341419302746</v>
      </c>
      <c r="M512" s="13">
        <f t="shared" si="784"/>
        <v>5.447254216553573E-2</v>
      </c>
      <c r="N512" s="13">
        <f t="shared" si="785"/>
        <v>8.5447765781600363E-2</v>
      </c>
      <c r="O512" s="13">
        <f t="shared" si="786"/>
        <v>7.3070519530495037E-2</v>
      </c>
      <c r="P512" s="13">
        <f t="shared" si="787"/>
        <v>0.1146212823959579</v>
      </c>
      <c r="Q512" s="13">
        <f t="shared" si="788"/>
        <v>6.7018358119576751E-2</v>
      </c>
      <c r="R512" s="13">
        <f t="shared" si="789"/>
        <v>4.900910267994231E-2</v>
      </c>
      <c r="S512" s="13">
        <f t="shared" si="790"/>
        <v>6.0296609336539492E-2</v>
      </c>
      <c r="T512" s="13">
        <f t="shared" si="791"/>
        <v>8.9899719219944399E-2</v>
      </c>
      <c r="U512" s="13">
        <f t="shared" si="792"/>
        <v>7.6877600355719111E-2</v>
      </c>
      <c r="V512" s="13">
        <f t="shared" si="793"/>
        <v>1.4097366839485816E-2</v>
      </c>
      <c r="W512" s="13">
        <f t="shared" si="794"/>
        <v>3.5042541557093916E-2</v>
      </c>
      <c r="X512" s="13">
        <f t="shared" si="795"/>
        <v>4.7006741661964661E-2</v>
      </c>
      <c r="Y512" s="13">
        <f t="shared" si="796"/>
        <v>3.1527875312276993E-2</v>
      </c>
      <c r="Z512" s="13">
        <f t="shared" si="797"/>
        <v>2.1913918781711787E-2</v>
      </c>
      <c r="AA512" s="13">
        <f t="shared" si="798"/>
        <v>3.4375032355318136E-2</v>
      </c>
      <c r="AB512" s="13">
        <f t="shared" si="799"/>
        <v>2.696101188472293E-2</v>
      </c>
      <c r="AC512" s="13">
        <f t="shared" si="800"/>
        <v>1.853982531049438E-3</v>
      </c>
      <c r="AD512" s="13">
        <f t="shared" si="801"/>
        <v>1.374227621993117E-2</v>
      </c>
      <c r="AE512" s="13">
        <f t="shared" si="802"/>
        <v>1.8434154585083008E-2</v>
      </c>
      <c r="AF512" s="13">
        <f t="shared" si="803"/>
        <v>1.2363965395117015E-2</v>
      </c>
      <c r="AG512" s="13">
        <f t="shared" si="804"/>
        <v>5.5284206131645149E-3</v>
      </c>
      <c r="AH512" s="13">
        <f t="shared" si="805"/>
        <v>7.3489384131490698E-3</v>
      </c>
      <c r="AI512" s="13">
        <f t="shared" si="806"/>
        <v>1.1527832983485503E-2</v>
      </c>
      <c r="AJ512" s="13">
        <f t="shared" si="807"/>
        <v>9.0415054409329065E-3</v>
      </c>
      <c r="AK512" s="13">
        <f t="shared" si="808"/>
        <v>4.7276199990944076E-3</v>
      </c>
      <c r="AL512" s="13">
        <f t="shared" si="809"/>
        <v>1.5604621837020919E-4</v>
      </c>
      <c r="AM512" s="13">
        <f t="shared" si="810"/>
        <v>4.3113346763892007E-3</v>
      </c>
      <c r="AN512" s="13">
        <f t="shared" si="811"/>
        <v>5.7833075555066534E-3</v>
      </c>
      <c r="AO512" s="13">
        <f t="shared" si="812"/>
        <v>3.8789201943367044E-3</v>
      </c>
      <c r="AP512" s="13">
        <f t="shared" si="813"/>
        <v>1.7344194741648409E-3</v>
      </c>
      <c r="AQ512" s="13">
        <f t="shared" si="814"/>
        <v>5.8164594042582087E-4</v>
      </c>
      <c r="AR512" s="13">
        <f t="shared" si="815"/>
        <v>1.9716015684179437E-3</v>
      </c>
      <c r="AS512" s="13">
        <f t="shared" si="816"/>
        <v>3.0927315365758923E-3</v>
      </c>
      <c r="AT512" s="13">
        <f t="shared" si="817"/>
        <v>2.425689984870077E-3</v>
      </c>
      <c r="AU512" s="13">
        <f t="shared" si="818"/>
        <v>1.2683441445666529E-3</v>
      </c>
      <c r="AV512" s="13">
        <f t="shared" si="819"/>
        <v>4.973935908207202E-4</v>
      </c>
      <c r="AW512" s="13">
        <f t="shared" si="820"/>
        <v>9.1209141296866372E-6</v>
      </c>
      <c r="AX512" s="13">
        <f t="shared" si="821"/>
        <v>1.1271547737289069E-3</v>
      </c>
      <c r="AY512" s="13">
        <f t="shared" si="822"/>
        <v>1.511987170662256E-3</v>
      </c>
      <c r="AZ512" s="13">
        <f t="shared" si="823"/>
        <v>1.0141043881153305E-3</v>
      </c>
      <c r="BA512" s="13">
        <f t="shared" si="824"/>
        <v>4.534464004057753E-4</v>
      </c>
      <c r="BB512" s="13">
        <f t="shared" si="825"/>
        <v>1.5206543856624956E-4</v>
      </c>
      <c r="BC512" s="13">
        <f t="shared" si="826"/>
        <v>4.0796702914660634E-5</v>
      </c>
      <c r="BD512" s="13">
        <f t="shared" si="827"/>
        <v>4.4079073353335346E-4</v>
      </c>
      <c r="BE512" s="13">
        <f t="shared" si="828"/>
        <v>6.9144163022903367E-4</v>
      </c>
      <c r="BF512" s="13">
        <f t="shared" si="829"/>
        <v>5.4231122803039607E-4</v>
      </c>
      <c r="BG512" s="13">
        <f t="shared" si="830"/>
        <v>2.8356355300776216E-4</v>
      </c>
      <c r="BH512" s="13">
        <f t="shared" si="831"/>
        <v>1.1120222729817672E-4</v>
      </c>
      <c r="BI512" s="13">
        <f t="shared" si="832"/>
        <v>3.4887234907052706E-5</v>
      </c>
      <c r="BJ512" s="14">
        <f t="shared" si="833"/>
        <v>0.42660100118096933</v>
      </c>
      <c r="BK512" s="14">
        <f t="shared" si="834"/>
        <v>0.24700981665760083</v>
      </c>
      <c r="BL512" s="14">
        <f t="shared" si="835"/>
        <v>0.30429912107511653</v>
      </c>
      <c r="BM512" s="14">
        <f t="shared" si="836"/>
        <v>0.55468142076575755</v>
      </c>
      <c r="BN512" s="14">
        <f t="shared" si="837"/>
        <v>0.44363957067310805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1.1861999999999999</v>
      </c>
      <c r="F513" s="10">
        <f>VLOOKUP(B513,home!$B$2:$E$405,3,FALSE)</f>
        <v>0.58360000000000001</v>
      </c>
      <c r="G513" s="10">
        <f>VLOOKUP(C513,away!$B$2:$E$405,4,FALSE)</f>
        <v>1.4915</v>
      </c>
      <c r="H513" s="10">
        <f>VLOOKUP(A513,away!$A$2:$E$405,3,FALSE)</f>
        <v>1.0607</v>
      </c>
      <c r="I513" s="10">
        <f>VLOOKUP(C513,away!$B$2:$E$405,3,FALSE)</f>
        <v>1.0153000000000001</v>
      </c>
      <c r="J513" s="10">
        <f>VLOOKUP(B513,home!$B$2:$E$405,4,FALSE)</f>
        <v>0.79769999999999996</v>
      </c>
      <c r="K513" s="12">
        <f t="shared" si="782"/>
        <v>1.03251521628</v>
      </c>
      <c r="L513" s="12">
        <f t="shared" si="783"/>
        <v>0.85906603196699993</v>
      </c>
      <c r="M513" s="13">
        <f t="shared" si="784"/>
        <v>0.15083311556986648</v>
      </c>
      <c r="N513" s="13">
        <f t="shared" si="785"/>
        <v>0.15573748694480694</v>
      </c>
      <c r="O513" s="13">
        <f t="shared" si="786"/>
        <v>0.12957560608182508</v>
      </c>
      <c r="P513" s="13">
        <f t="shared" si="787"/>
        <v>0.13378878493818772</v>
      </c>
      <c r="Q513" s="13">
        <f t="shared" si="788"/>
        <v>8.0400662507860488E-2</v>
      </c>
      <c r="R513" s="13">
        <f t="shared" si="789"/>
        <v>5.5657000878216283E-2</v>
      </c>
      <c r="S513" s="13">
        <f t="shared" si="790"/>
        <v>2.9667621244198125E-2</v>
      </c>
      <c r="T513" s="13">
        <f t="shared" si="791"/>
        <v>6.9069478108145635E-2</v>
      </c>
      <c r="U513" s="13">
        <f t="shared" si="792"/>
        <v>5.7466700299267634E-2</v>
      </c>
      <c r="V513" s="13">
        <f t="shared" si="793"/>
        <v>2.9239047725557223E-3</v>
      </c>
      <c r="W513" s="13">
        <f t="shared" si="794"/>
        <v>2.767163581278629E-2</v>
      </c>
      <c r="X513" s="13">
        <f t="shared" si="795"/>
        <v>2.3771762375726244E-2</v>
      </c>
      <c r="Y513" s="13">
        <f t="shared" si="796"/>
        <v>1.0210756788488784E-2</v>
      </c>
      <c r="Z513" s="13">
        <f t="shared" si="797"/>
        <v>1.5937679631877696E-2</v>
      </c>
      <c r="AA513" s="13">
        <f t="shared" si="798"/>
        <v>1.6455896732109551E-2</v>
      </c>
      <c r="AB513" s="13">
        <f t="shared" si="799"/>
        <v>8.4954818867177175E-3</v>
      </c>
      <c r="AC513" s="13">
        <f t="shared" si="800"/>
        <v>1.6209374236107301E-4</v>
      </c>
      <c r="AD513" s="13">
        <f t="shared" si="801"/>
        <v>7.1428462590151067E-3</v>
      </c>
      <c r="AE513" s="13">
        <f t="shared" si="802"/>
        <v>6.1361765926824362E-3</v>
      </c>
      <c r="AF513" s="13">
        <f t="shared" si="803"/>
        <v>2.6356904384622439E-3</v>
      </c>
      <c r="AG513" s="13">
        <f t="shared" si="804"/>
        <v>7.5474404215437397E-4</v>
      </c>
      <c r="AH513" s="13">
        <f t="shared" si="805"/>
        <v>3.4228798000296118E-3</v>
      </c>
      <c r="AI513" s="13">
        <f t="shared" si="806"/>
        <v>3.5341754770280174E-3</v>
      </c>
      <c r="AJ513" s="13">
        <f t="shared" si="807"/>
        <v>1.8245449785175276E-3</v>
      </c>
      <c r="AK513" s="13">
        <f t="shared" si="808"/>
        <v>6.2795681770220439E-4</v>
      </c>
      <c r="AL513" s="13">
        <f t="shared" si="809"/>
        <v>5.7510778729559377E-6</v>
      </c>
      <c r="AM513" s="13">
        <f t="shared" si="810"/>
        <v>1.4750194899963546E-3</v>
      </c>
      <c r="AN513" s="13">
        <f t="shared" si="811"/>
        <v>1.2671391403451563E-3</v>
      </c>
      <c r="AO513" s="13">
        <f t="shared" si="812"/>
        <v>5.4427809662319451E-4</v>
      </c>
      <c r="AP513" s="13">
        <f t="shared" si="813"/>
        <v>1.55856941584213E-4</v>
      </c>
      <c r="AQ513" s="13">
        <f t="shared" si="814"/>
        <v>3.3472851090315588E-5</v>
      </c>
      <c r="AR513" s="13">
        <f t="shared" si="815"/>
        <v>5.8809595354228751E-4</v>
      </c>
      <c r="AS513" s="13">
        <f t="shared" si="816"/>
        <v>6.0721802066510783E-4</v>
      </c>
      <c r="AT513" s="13">
        <f t="shared" si="817"/>
        <v>3.1348092296807359E-4</v>
      </c>
      <c r="AU513" s="13">
        <f t="shared" si="818"/>
        <v>1.0789127432601152E-4</v>
      </c>
      <c r="AV513" s="13">
        <f t="shared" si="819"/>
        <v>2.7849845611361648E-5</v>
      </c>
      <c r="AW513" s="13">
        <f t="shared" si="820"/>
        <v>1.4169996898018885E-7</v>
      </c>
      <c r="AX513" s="13">
        <f t="shared" si="821"/>
        <v>2.5383001128846683E-4</v>
      </c>
      <c r="AY513" s="13">
        <f t="shared" si="822"/>
        <v>2.1805674059172196E-4</v>
      </c>
      <c r="AZ513" s="13">
        <f t="shared" si="823"/>
        <v>9.3662569441894014E-5</v>
      </c>
      <c r="BA513" s="13">
        <f t="shared" si="824"/>
        <v>2.6820777291427157E-5</v>
      </c>
      <c r="BB513" s="13">
        <f t="shared" si="825"/>
        <v>5.7602046805042366E-6</v>
      </c>
      <c r="BC513" s="13">
        <f t="shared" si="826"/>
        <v>9.8967923563970319E-7</v>
      </c>
      <c r="BD513" s="13">
        <f t="shared" si="827"/>
        <v>8.420220953757031E-5</v>
      </c>
      <c r="BE513" s="13">
        <f t="shared" si="828"/>
        <v>8.6940062591938296E-5</v>
      </c>
      <c r="BF513" s="13">
        <f t="shared" si="829"/>
        <v>4.4883468765255945E-5</v>
      </c>
      <c r="BG513" s="13">
        <f t="shared" si="830"/>
        <v>1.5447621486518291E-5</v>
      </c>
      <c r="BH513" s="13">
        <f t="shared" si="831"/>
        <v>3.9874760600410018E-6</v>
      </c>
      <c r="BI513" s="13">
        <f t="shared" si="832"/>
        <v>8.2342594130891165E-7</v>
      </c>
      <c r="BJ513" s="14">
        <f t="shared" si="833"/>
        <v>0.38760612637229741</v>
      </c>
      <c r="BK513" s="14">
        <f t="shared" si="834"/>
        <v>0.31759932808563379</v>
      </c>
      <c r="BL513" s="14">
        <f t="shared" si="835"/>
        <v>0.27894106323290918</v>
      </c>
      <c r="BM513" s="14">
        <f t="shared" si="836"/>
        <v>0.29387362536133232</v>
      </c>
      <c r="BN513" s="14">
        <f t="shared" si="837"/>
        <v>0.70599265692076285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1.1861999999999999</v>
      </c>
      <c r="F514" s="10">
        <f>VLOOKUP(B514,home!$B$2:$E$405,3,FALSE)</f>
        <v>0.84299999999999997</v>
      </c>
      <c r="G514" s="10">
        <f>VLOOKUP(C514,away!$B$2:$E$405,4,FALSE)</f>
        <v>1.3617999999999999</v>
      </c>
      <c r="H514" s="10">
        <f>VLOOKUP(A514,away!$A$2:$E$405,3,FALSE)</f>
        <v>1.0607</v>
      </c>
      <c r="I514" s="10">
        <f>VLOOKUP(C514,away!$B$2:$E$405,3,FALSE)</f>
        <v>0.94279999999999997</v>
      </c>
      <c r="J514" s="10">
        <f>VLOOKUP(B514,home!$B$2:$E$405,4,FALSE)</f>
        <v>0.86419999999999997</v>
      </c>
      <c r="K514" s="12">
        <f t="shared" si="782"/>
        <v>1.3617545158799997</v>
      </c>
      <c r="L514" s="12">
        <f t="shared" si="783"/>
        <v>0.86422416303199989</v>
      </c>
      <c r="M514" s="13">
        <f t="shared" si="784"/>
        <v>0.10796170706841517</v>
      </c>
      <c r="N514" s="13">
        <f t="shared" si="785"/>
        <v>0.14701734214252807</v>
      </c>
      <c r="O514" s="13">
        <f t="shared" si="786"/>
        <v>9.3303115930707059E-2</v>
      </c>
      <c r="P514" s="13">
        <f t="shared" si="787"/>
        <v>0.12705593946431548</v>
      </c>
      <c r="Q514" s="13">
        <f t="shared" si="788"/>
        <v>0.10010076478763132</v>
      </c>
      <c r="R514" s="13">
        <f t="shared" si="789"/>
        <v>4.0317403636746477E-2</v>
      </c>
      <c r="S514" s="13">
        <f t="shared" si="790"/>
        <v>3.7381799972211152E-2</v>
      </c>
      <c r="T514" s="13">
        <f t="shared" si="791"/>
        <v>8.6509499667453763E-2</v>
      </c>
      <c r="U514" s="13">
        <f t="shared" si="792"/>
        <v>5.4902406470896246E-2</v>
      </c>
      <c r="V514" s="13">
        <f t="shared" si="793"/>
        <v>4.8881320395970538E-3</v>
      </c>
      <c r="W514" s="13">
        <f t="shared" si="794"/>
        <v>4.5437556164199519E-2</v>
      </c>
      <c r="X514" s="13">
        <f t="shared" si="795"/>
        <v>3.926823394622482E-2</v>
      </c>
      <c r="Y514" s="13">
        <f t="shared" si="796"/>
        <v>1.6968278307960456E-2</v>
      </c>
      <c r="Z514" s="13">
        <f t="shared" si="797"/>
        <v>1.1614424804530179E-2</v>
      </c>
      <c r="AA514" s="13">
        <f t="shared" si="798"/>
        <v>1.5815995426917653E-2</v>
      </c>
      <c r="AB514" s="13">
        <f t="shared" si="799"/>
        <v>1.0768751597871273E-2</v>
      </c>
      <c r="AC514" s="13">
        <f t="shared" si="800"/>
        <v>3.5954079540156773E-4</v>
      </c>
      <c r="AD514" s="13">
        <f t="shared" si="801"/>
        <v>1.5468699324287469E-2</v>
      </c>
      <c r="AE514" s="13">
        <f t="shared" si="802"/>
        <v>1.3368423726726001E-2</v>
      </c>
      <c r="AF514" s="13">
        <f t="shared" si="803"/>
        <v>5.7766574031434537E-3</v>
      </c>
      <c r="AG514" s="13">
        <f t="shared" si="804"/>
        <v>1.6641089697847524E-3</v>
      </c>
      <c r="AH514" s="13">
        <f t="shared" si="805"/>
        <v>2.5093666389482978E-3</v>
      </c>
      <c r="AI514" s="13">
        <f t="shared" si="806"/>
        <v>3.4171413525864616E-3</v>
      </c>
      <c r="AJ514" s="13">
        <f t="shared" si="807"/>
        <v>2.3266538341424527E-3</v>
      </c>
      <c r="AK514" s="13">
        <f t="shared" si="808"/>
        <v>1.0561104551776665E-3</v>
      </c>
      <c r="AL514" s="13">
        <f t="shared" si="809"/>
        <v>1.6925183854881035E-5</v>
      </c>
      <c r="AM514" s="13">
        <f t="shared" si="810"/>
        <v>4.2129142319276697E-3</v>
      </c>
      <c r="AN514" s="13">
        <f t="shared" si="811"/>
        <v>3.6409022760132913E-3</v>
      </c>
      <c r="AO514" s="13">
        <f t="shared" si="812"/>
        <v>1.5732778610844449E-3</v>
      </c>
      <c r="AP514" s="13">
        <f t="shared" si="813"/>
        <v>4.5322158090415981E-4</v>
      </c>
      <c r="AQ514" s="13">
        <f t="shared" si="814"/>
        <v>9.792126035623432E-5</v>
      </c>
      <c r="AR514" s="13">
        <f t="shared" si="815"/>
        <v>4.3373105665710308E-4</v>
      </c>
      <c r="AS514" s="13">
        <f t="shared" si="816"/>
        <v>5.9063522508021418E-4</v>
      </c>
      <c r="AT514" s="13">
        <f t="shared" si="817"/>
        <v>4.02150092495391E-4</v>
      </c>
      <c r="AU514" s="13">
        <f t="shared" si="818"/>
        <v>1.8254323483905268E-4</v>
      </c>
      <c r="AV514" s="13">
        <f t="shared" si="819"/>
        <v>6.2144768596355892E-5</v>
      </c>
      <c r="AW514" s="13">
        <f t="shared" si="820"/>
        <v>5.5329420693102178E-7</v>
      </c>
      <c r="AX514" s="13">
        <f t="shared" si="821"/>
        <v>9.5615916339043599E-4</v>
      </c>
      <c r="AY514" s="13">
        <f t="shared" si="822"/>
        <v>8.2633585270647681E-4</v>
      </c>
      <c r="AZ514" s="13">
        <f t="shared" si="823"/>
        <v>3.5706970534429443E-4</v>
      </c>
      <c r="BA514" s="13">
        <f t="shared" si="824"/>
        <v>1.0286275574841855E-4</v>
      </c>
      <c r="BB514" s="13">
        <f t="shared" si="825"/>
        <v>2.2224119748460513E-5</v>
      </c>
      <c r="BC514" s="13">
        <f t="shared" si="826"/>
        <v>3.8413242577472459E-6</v>
      </c>
      <c r="BD514" s="13">
        <f t="shared" si="827"/>
        <v>6.2473476570078292E-5</v>
      </c>
      <c r="BE514" s="13">
        <f t="shared" si="828"/>
        <v>8.5073538842027479E-5</v>
      </c>
      <c r="BF514" s="13">
        <f t="shared" si="829"/>
        <v>5.7924637850011751E-5</v>
      </c>
      <c r="BG514" s="13">
        <f t="shared" si="830"/>
        <v>2.6293045724322343E-5</v>
      </c>
      <c r="BH514" s="13">
        <f t="shared" si="831"/>
        <v>8.9511684378338266E-6</v>
      </c>
      <c r="BI514" s="13">
        <f t="shared" si="832"/>
        <v>2.437858808524546E-6</v>
      </c>
      <c r="BJ514" s="14">
        <f t="shared" si="833"/>
        <v>0.48382629457142112</v>
      </c>
      <c r="BK514" s="14">
        <f t="shared" si="834"/>
        <v>0.27849038037650176</v>
      </c>
      <c r="BL514" s="14">
        <f t="shared" si="835"/>
        <v>0.22633130344789451</v>
      </c>
      <c r="BM514" s="14">
        <f t="shared" si="836"/>
        <v>0.3836803476115046</v>
      </c>
      <c r="BN514" s="14">
        <f t="shared" si="837"/>
        <v>0.61575627303034364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1.4847999999999999</v>
      </c>
      <c r="F515" s="10">
        <f>VLOOKUP(B515,home!$B$2:$E$405,3,FALSE)</f>
        <v>1.4817</v>
      </c>
      <c r="G515" s="10">
        <f>VLOOKUP(C515,away!$B$2:$E$405,4,FALSE)</f>
        <v>1.2346999999999999</v>
      </c>
      <c r="H515" s="10">
        <f>VLOOKUP(A515,away!$A$2:$E$405,3,FALSE)</f>
        <v>1.1818</v>
      </c>
      <c r="I515" s="10">
        <f>VLOOKUP(C515,away!$B$2:$E$405,3,FALSE)</f>
        <v>1.1282000000000001</v>
      </c>
      <c r="J515" s="10">
        <f>VLOOKUP(B515,home!$B$2:$E$405,4,FALSE)</f>
        <v>1.0154000000000001</v>
      </c>
      <c r="K515" s="12">
        <f t="shared" si="782"/>
        <v>2.7163747691519999</v>
      </c>
      <c r="L515" s="12">
        <f t="shared" si="783"/>
        <v>1.3538396841040004</v>
      </c>
      <c r="M515" s="13">
        <f t="shared" si="784"/>
        <v>1.7073726598583566E-2</v>
      </c>
      <c r="N515" s="13">
        <f t="shared" si="785"/>
        <v>4.6378640147791785E-2</v>
      </c>
      <c r="O515" s="13">
        <f t="shared" si="786"/>
        <v>2.3115088624704443E-2</v>
      </c>
      <c r="P515" s="13">
        <f t="shared" si="787"/>
        <v>6.2789243526859537E-2</v>
      </c>
      <c r="Q515" s="13">
        <f t="shared" si="788"/>
        <v>6.2990883962520811E-2</v>
      </c>
      <c r="R515" s="13">
        <f t="shared" si="789"/>
        <v>1.5647062140852919E-2</v>
      </c>
      <c r="S515" s="13">
        <f t="shared" si="790"/>
        <v>5.7727425233023578E-2</v>
      </c>
      <c r="T515" s="13">
        <f t="shared" si="791"/>
        <v>8.5279558445250911E-2</v>
      </c>
      <c r="U515" s="13">
        <f t="shared" si="792"/>
        <v>4.2503284810766338E-2</v>
      </c>
      <c r="V515" s="13">
        <f t="shared" si="793"/>
        <v>2.3588298015186786E-2</v>
      </c>
      <c r="W515" s="13">
        <f t="shared" si="794"/>
        <v>5.7035615960790959E-2</v>
      </c>
      <c r="X515" s="13">
        <f t="shared" si="795"/>
        <v>7.721708029503431E-2</v>
      </c>
      <c r="Y515" s="13">
        <f t="shared" si="796"/>
        <v>5.2269773797031252E-2</v>
      </c>
      <c r="Z515" s="13">
        <f t="shared" si="797"/>
        <v>7.0612045553093278E-3</v>
      </c>
      <c r="AA515" s="13">
        <f t="shared" si="798"/>
        <v>1.9180877893863423E-2</v>
      </c>
      <c r="AB515" s="13">
        <f t="shared" si="799"/>
        <v>2.6051226380537983E-2</v>
      </c>
      <c r="AC515" s="13">
        <f t="shared" si="800"/>
        <v>5.4216758857091422E-3</v>
      </c>
      <c r="AD515" s="13">
        <f t="shared" si="801"/>
        <v>3.8732527034733913E-2</v>
      </c>
      <c r="AE515" s="13">
        <f t="shared" si="802"/>
        <v>5.2437632165253815E-2</v>
      </c>
      <c r="AF515" s="13">
        <f t="shared" si="803"/>
        <v>3.5496073682884502E-2</v>
      </c>
      <c r="AG515" s="13">
        <f t="shared" si="804"/>
        <v>1.6018664393922893E-2</v>
      </c>
      <c r="AH515" s="13">
        <f t="shared" si="805"/>
        <v>2.3899347361384274E-3</v>
      </c>
      <c r="AI515" s="13">
        <f t="shared" si="806"/>
        <v>6.4919584171663648E-3</v>
      </c>
      <c r="AJ515" s="13">
        <f t="shared" si="807"/>
        <v>8.817296023387336E-3</v>
      </c>
      <c r="AK515" s="13">
        <f t="shared" si="808"/>
        <v>7.9836934833578729E-3</v>
      </c>
      <c r="AL515" s="13">
        <f t="shared" si="809"/>
        <v>7.9753632119126136E-4</v>
      </c>
      <c r="AM515" s="13">
        <f t="shared" si="810"/>
        <v>2.1042411836529787E-2</v>
      </c>
      <c r="AN515" s="13">
        <f t="shared" si="811"/>
        <v>2.8488052193553763E-2</v>
      </c>
      <c r="AO515" s="13">
        <f t="shared" si="812"/>
        <v>1.9284127791229556E-2</v>
      </c>
      <c r="AP515" s="13">
        <f t="shared" si="813"/>
        <v>8.7025391590331326E-3</v>
      </c>
      <c r="AQ515" s="13">
        <f t="shared" si="814"/>
        <v>2.9454607164920272E-3</v>
      </c>
      <c r="AR515" s="13">
        <f t="shared" si="815"/>
        <v>6.471176976405649E-4</v>
      </c>
      <c r="AS515" s="13">
        <f t="shared" si="816"/>
        <v>1.7578141865425628E-3</v>
      </c>
      <c r="AT515" s="13">
        <f t="shared" si="817"/>
        <v>2.3874410525908329E-3</v>
      </c>
      <c r="AU515" s="13">
        <f t="shared" si="818"/>
        <v>2.1617282126984772E-3</v>
      </c>
      <c r="AV515" s="13">
        <f t="shared" si="819"/>
        <v>1.4680159936845477E-3</v>
      </c>
      <c r="AW515" s="13">
        <f t="shared" si="820"/>
        <v>8.1471347224721272E-5</v>
      </c>
      <c r="AX515" s="13">
        <f t="shared" si="821"/>
        <v>9.5265127658091513E-3</v>
      </c>
      <c r="AY515" s="13">
        <f t="shared" si="822"/>
        <v>1.2897371033475788E-2</v>
      </c>
      <c r="AZ515" s="13">
        <f t="shared" si="823"/>
        <v>8.7304863628664738E-3</v>
      </c>
      <c r="BA515" s="13">
        <f t="shared" si="824"/>
        <v>3.9398929665258103E-3</v>
      </c>
      <c r="BB515" s="13">
        <f t="shared" si="825"/>
        <v>1.333495862301219E-3</v>
      </c>
      <c r="BC515" s="13">
        <f t="shared" si="826"/>
        <v>3.610679233943746E-4</v>
      </c>
      <c r="BD515" s="13">
        <f t="shared" si="827"/>
        <v>1.4601560322530176E-4</v>
      </c>
      <c r="BE515" s="13">
        <f t="shared" si="828"/>
        <v>3.9663310050371898E-4</v>
      </c>
      <c r="BF515" s="13">
        <f t="shared" si="829"/>
        <v>5.3870207340941587E-4</v>
      </c>
      <c r="BG515" s="13">
        <f t="shared" si="830"/>
        <v>4.8777224009973532E-4</v>
      </c>
      <c r="BH515" s="13">
        <f t="shared" si="831"/>
        <v>3.3124305152491807E-4</v>
      </c>
      <c r="BI515" s="13">
        <f t="shared" si="832"/>
        <v>1.7995605352384068E-4</v>
      </c>
      <c r="BJ515" s="14">
        <f t="shared" si="833"/>
        <v>0.64110786849642631</v>
      </c>
      <c r="BK515" s="14">
        <f t="shared" si="834"/>
        <v>0.18029527661402964</v>
      </c>
      <c r="BL515" s="14">
        <f t="shared" si="835"/>
        <v>0.16268286177621902</v>
      </c>
      <c r="BM515" s="14">
        <f t="shared" si="836"/>
        <v>0.75033666675442012</v>
      </c>
      <c r="BN515" s="14">
        <f t="shared" si="837"/>
        <v>0.22799464500131308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1.2464</v>
      </c>
      <c r="F516" s="10">
        <f>VLOOKUP(B516,home!$B$2:$E$405,3,FALSE)</f>
        <v>1.4709000000000001</v>
      </c>
      <c r="G516" s="10">
        <f>VLOOKUP(C516,away!$B$2:$E$405,4,FALSE)</f>
        <v>1.2035</v>
      </c>
      <c r="H516" s="10">
        <f>VLOOKUP(A516,away!$A$2:$E$405,3,FALSE)</f>
        <v>1.1087</v>
      </c>
      <c r="I516" s="10">
        <f>VLOOKUP(C516,away!$B$2:$E$405,3,FALSE)</f>
        <v>0.67649999999999999</v>
      </c>
      <c r="J516" s="10">
        <f>VLOOKUP(B516,home!$B$2:$E$405,4,FALSE)</f>
        <v>0.67649999999999999</v>
      </c>
      <c r="K516" s="12">
        <f t="shared" si="782"/>
        <v>2.2064123661599999</v>
      </c>
      <c r="L516" s="12">
        <f t="shared" si="783"/>
        <v>0.50739904957500004</v>
      </c>
      <c r="M516" s="13">
        <f t="shared" si="784"/>
        <v>6.6283689955962247E-2</v>
      </c>
      <c r="N516" s="13">
        <f t="shared" si="785"/>
        <v>0.14624915319355047</v>
      </c>
      <c r="O516" s="13">
        <f t="shared" si="786"/>
        <v>3.3632281285979219E-2</v>
      </c>
      <c r="P516" s="13">
        <f t="shared" si="787"/>
        <v>7.4206681331556099E-2</v>
      </c>
      <c r="Q516" s="13">
        <f t="shared" si="788"/>
        <v>0.161342970073339</v>
      </c>
      <c r="R516" s="13">
        <f t="shared" si="789"/>
        <v>8.532493779772457E-3</v>
      </c>
      <c r="S516" s="13">
        <f t="shared" si="790"/>
        <v>2.0769180012087544E-2</v>
      </c>
      <c r="T516" s="13">
        <f t="shared" si="791"/>
        <v>8.186526967081989E-2</v>
      </c>
      <c r="U516" s="13">
        <f t="shared" si="792"/>
        <v>1.8826199789873228E-2</v>
      </c>
      <c r="V516" s="13">
        <f t="shared" si="793"/>
        <v>2.5835280036438997E-3</v>
      </c>
      <c r="W516" s="13">
        <f t="shared" si="794"/>
        <v>0.118663041454266</v>
      </c>
      <c r="X516" s="13">
        <f t="shared" si="795"/>
        <v>6.0209514453573407E-2</v>
      </c>
      <c r="Y516" s="13">
        <f t="shared" si="796"/>
        <v>1.5275125204557686E-2</v>
      </c>
      <c r="Z516" s="13">
        <f t="shared" si="797"/>
        <v>1.4431264114537152E-3</v>
      </c>
      <c r="AA516" s="13">
        <f t="shared" si="798"/>
        <v>3.1841319601635812E-3</v>
      </c>
      <c r="AB516" s="13">
        <f t="shared" si="799"/>
        <v>3.5127540661951031E-3</v>
      </c>
      <c r="AC516" s="13">
        <f t="shared" si="800"/>
        <v>1.8077131739056612E-4</v>
      </c>
      <c r="AD516" s="13">
        <f t="shared" si="801"/>
        <v>6.5454900517712286E-2</v>
      </c>
      <c r="AE516" s="13">
        <f t="shared" si="802"/>
        <v>3.3211754312713393E-2</v>
      </c>
      <c r="AF516" s="13">
        <f t="shared" si="803"/>
        <v>8.4258062864945929E-3</v>
      </c>
      <c r="AG516" s="13">
        <f t="shared" si="804"/>
        <v>1.425082033890139E-3</v>
      </c>
      <c r="AH516" s="13">
        <f t="shared" si="805"/>
        <v>1.8306024239704886E-4</v>
      </c>
      <c r="AI516" s="13">
        <f t="shared" si="806"/>
        <v>4.039063825770957E-4</v>
      </c>
      <c r="AJ516" s="13">
        <f t="shared" si="807"/>
        <v>4.4559201864452795E-4</v>
      </c>
      <c r="AK516" s="13">
        <f t="shared" si="808"/>
        <v>3.2771991339982797E-4</v>
      </c>
      <c r="AL516" s="13">
        <f t="shared" si="809"/>
        <v>8.0951676362011016E-6</v>
      </c>
      <c r="AM516" s="13">
        <f t="shared" si="810"/>
        <v>2.8884100385610619E-2</v>
      </c>
      <c r="AN516" s="13">
        <f t="shared" si="811"/>
        <v>1.4655765083487721E-2</v>
      </c>
      <c r="AO516" s="13">
        <f t="shared" si="812"/>
        <v>3.7181606370780703E-3</v>
      </c>
      <c r="AP516" s="13">
        <f t="shared" si="813"/>
        <v>6.288637244735299E-4</v>
      </c>
      <c r="AQ516" s="13">
        <f t="shared" si="814"/>
        <v>7.9771214027515944E-5</v>
      </c>
      <c r="AR516" s="13">
        <f t="shared" si="815"/>
        <v>1.8576918601446347E-5</v>
      </c>
      <c r="AS516" s="13">
        <f t="shared" si="816"/>
        <v>4.0988342927378952E-5</v>
      </c>
      <c r="AT516" s="13">
        <f t="shared" si="817"/>
        <v>4.5218593351687844E-5</v>
      </c>
      <c r="AU516" s="13">
        <f t="shared" si="818"/>
        <v>3.3256954517174808E-5</v>
      </c>
      <c r="AV516" s="13">
        <f t="shared" si="819"/>
        <v>1.834463892687879E-5</v>
      </c>
      <c r="AW516" s="13">
        <f t="shared" si="820"/>
        <v>2.517443186267517E-7</v>
      </c>
      <c r="AX516" s="13">
        <f t="shared" si="821"/>
        <v>1.0621706046036345E-2</v>
      </c>
      <c r="AY516" s="13">
        <f t="shared" si="822"/>
        <v>5.3894435526238736E-3</v>
      </c>
      <c r="AZ516" s="13">
        <f t="shared" si="823"/>
        <v>1.3672992681697325E-3</v>
      </c>
      <c r="BA516" s="13">
        <f t="shared" si="824"/>
        <v>2.312554497179718E-4</v>
      </c>
      <c r="BB516" s="13">
        <f t="shared" si="825"/>
        <v>2.9334698848984525E-5</v>
      </c>
      <c r="BC516" s="13">
        <f t="shared" si="826"/>
        <v>2.9768796631087195E-6</v>
      </c>
      <c r="BD516" s="13">
        <f t="shared" si="827"/>
        <v>1.5709851404010023E-6</v>
      </c>
      <c r="BE516" s="13">
        <f t="shared" si="828"/>
        <v>3.4662410408343746E-6</v>
      </c>
      <c r="BF516" s="13">
        <f t="shared" si="829"/>
        <v>3.8239785482941371E-6</v>
      </c>
      <c r="BG516" s="13">
        <f t="shared" si="830"/>
        <v>2.8124245189622499E-6</v>
      </c>
      <c r="BH516" s="13">
        <f t="shared" si="831"/>
        <v>1.551342059382474E-6</v>
      </c>
      <c r="BI516" s="13">
        <f t="shared" si="832"/>
        <v>6.8458006079312286E-7</v>
      </c>
      <c r="BJ516" s="14">
        <f t="shared" si="833"/>
        <v>0.75773129414065421</v>
      </c>
      <c r="BK516" s="14">
        <f t="shared" si="834"/>
        <v>0.16942138934090042</v>
      </c>
      <c r="BL516" s="14">
        <f t="shared" si="835"/>
        <v>6.9218434438695312E-2</v>
      </c>
      <c r="BM516" s="14">
        <f t="shared" si="836"/>
        <v>0.50217778290323911</v>
      </c>
      <c r="BN516" s="14">
        <f t="shared" si="837"/>
        <v>0.49024726962015946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1.3654999999999999</v>
      </c>
      <c r="F517" s="10">
        <f>VLOOKUP(B517,home!$B$2:$E$405,3,FALSE)</f>
        <v>0.97640000000000005</v>
      </c>
      <c r="G517" s="10">
        <f>VLOOKUP(C517,away!$B$2:$E$405,4,FALSE)</f>
        <v>0.88929999999999998</v>
      </c>
      <c r="H517" s="10">
        <f>VLOOKUP(A517,away!$A$2:$E$405,3,FALSE)</f>
        <v>1.2</v>
      </c>
      <c r="I517" s="10">
        <f>VLOOKUP(C517,away!$B$2:$E$405,3,FALSE)</f>
        <v>1.0713999999999999</v>
      </c>
      <c r="J517" s="10">
        <f>VLOOKUP(B517,home!$B$2:$E$405,4,FALSE)</f>
        <v>0.66669999999999996</v>
      </c>
      <c r="K517" s="12">
        <f t="shared" si="782"/>
        <v>1.1856807460599998</v>
      </c>
      <c r="L517" s="12">
        <f t="shared" si="783"/>
        <v>0.85716285599999986</v>
      </c>
      <c r="M517" s="13">
        <f t="shared" si="784"/>
        <v>0.12965948618116588</v>
      </c>
      <c r="N517" s="13">
        <f t="shared" si="785"/>
        <v>0.15373475630904104</v>
      </c>
      <c r="O517" s="13">
        <f t="shared" si="786"/>
        <v>0.11113929548254067</v>
      </c>
      <c r="P517" s="13">
        <f t="shared" si="787"/>
        <v>0.13177572278432162</v>
      </c>
      <c r="Q517" s="13">
        <f t="shared" si="788"/>
        <v>9.114017027792802E-2</v>
      </c>
      <c r="R517" s="13">
        <f t="shared" si="789"/>
        <v>4.7632237964821217E-2</v>
      </c>
      <c r="S517" s="13">
        <f t="shared" si="790"/>
        <v>3.3481624882940424E-2</v>
      </c>
      <c r="T517" s="13">
        <f t="shared" si="791"/>
        <v>7.8121968651755094E-2</v>
      </c>
      <c r="U517" s="13">
        <f t="shared" si="792"/>
        <v>5.6476627446636674E-2</v>
      </c>
      <c r="V517" s="13">
        <f t="shared" si="793"/>
        <v>3.7808994491740125E-3</v>
      </c>
      <c r="W517" s="13">
        <f t="shared" si="794"/>
        <v>3.6021048363723038E-2</v>
      </c>
      <c r="X517" s="13">
        <f t="shared" si="795"/>
        <v>3.0875904691562962E-2</v>
      </c>
      <c r="Y517" s="13">
        <f t="shared" si="796"/>
        <v>1.3232839323501949E-2</v>
      </c>
      <c r="Z517" s="13">
        <f t="shared" si="797"/>
        <v>1.3609528377199259E-2</v>
      </c>
      <c r="AA517" s="13">
        <f t="shared" si="798"/>
        <v>1.613655575980236E-2</v>
      </c>
      <c r="AB517" s="13">
        <f t="shared" si="799"/>
        <v>9.5664017360606243E-3</v>
      </c>
      <c r="AC517" s="13">
        <f t="shared" si="800"/>
        <v>2.401630861940941E-4</v>
      </c>
      <c r="AD517" s="13">
        <f t="shared" si="801"/>
        <v>1.0677365874440613E-2</v>
      </c>
      <c r="AE517" s="13">
        <f t="shared" si="802"/>
        <v>9.1522414274924531E-3</v>
      </c>
      <c r="AF517" s="13">
        <f t="shared" si="803"/>
        <v>3.9224807003954724E-3</v>
      </c>
      <c r="AG517" s="13">
        <f t="shared" si="804"/>
        <v>1.1207349199186211E-3</v>
      </c>
      <c r="AH517" s="13">
        <f t="shared" si="805"/>
        <v>2.9163955531532901E-3</v>
      </c>
      <c r="AI517" s="13">
        <f t="shared" si="806"/>
        <v>3.4579140552688592E-3</v>
      </c>
      <c r="AJ517" s="13">
        <f t="shared" si="807"/>
        <v>2.0499910584312704E-3</v>
      </c>
      <c r="AK517" s="13">
        <f t="shared" si="808"/>
        <v>8.1021164252570574E-4</v>
      </c>
      <c r="AL517" s="13">
        <f t="shared" si="809"/>
        <v>9.7633162683123929E-6</v>
      </c>
      <c r="AM517" s="13">
        <f t="shared" si="810"/>
        <v>2.5319894271924651E-3</v>
      </c>
      <c r="AN517" s="13">
        <f t="shared" si="811"/>
        <v>2.1703272887740976E-3</v>
      </c>
      <c r="AO517" s="13">
        <f t="shared" si="812"/>
        <v>9.3016196865017069E-4</v>
      </c>
      <c r="AP517" s="13">
        <f t="shared" si="813"/>
        <v>2.6576676319692093E-4</v>
      </c>
      <c r="AQ517" s="13">
        <f t="shared" si="814"/>
        <v>5.6951349442937095E-5</v>
      </c>
      <c r="AR517" s="13">
        <f t="shared" si="815"/>
        <v>4.999651883133147E-4</v>
      </c>
      <c r="AS517" s="13">
        <f t="shared" si="816"/>
        <v>5.9279909748335947E-4</v>
      </c>
      <c r="AT517" s="13">
        <f t="shared" si="817"/>
        <v>3.5143523808388213E-4</v>
      </c>
      <c r="AU517" s="13">
        <f t="shared" si="818"/>
        <v>1.3889666509435698E-4</v>
      </c>
      <c r="AV517" s="13">
        <f t="shared" si="819"/>
        <v>4.1171775373580767E-5</v>
      </c>
      <c r="AW517" s="13">
        <f t="shared" si="820"/>
        <v>2.7562967172317906E-7</v>
      </c>
      <c r="AX517" s="13">
        <f t="shared" si="821"/>
        <v>5.0035518550826529E-4</v>
      </c>
      <c r="AY517" s="13">
        <f t="shared" si="822"/>
        <v>4.2888587982467443E-4</v>
      </c>
      <c r="AZ517" s="13">
        <f t="shared" si="823"/>
        <v>1.8381252282429527E-4</v>
      </c>
      <c r="BA517" s="13">
        <f t="shared" si="824"/>
        <v>5.2519089010879372E-5</v>
      </c>
      <c r="BB517" s="13">
        <f t="shared" si="825"/>
        <v>1.1254353082770892E-5</v>
      </c>
      <c r="BC517" s="13">
        <f t="shared" si="826"/>
        <v>1.9293626861720604E-6</v>
      </c>
      <c r="BD517" s="13">
        <f t="shared" si="827"/>
        <v>7.1425264785869759E-5</v>
      </c>
      <c r="BE517" s="13">
        <f t="shared" si="828"/>
        <v>8.4687561238843103E-5</v>
      </c>
      <c r="BF517" s="13">
        <f t="shared" si="829"/>
        <v>5.0206205395836705E-5</v>
      </c>
      <c r="BG517" s="13">
        <f t="shared" si="830"/>
        <v>1.9842843690192417E-5</v>
      </c>
      <c r="BH517" s="13">
        <f t="shared" si="831"/>
        <v>5.8818194276348245E-6</v>
      </c>
      <c r="BI517" s="13">
        <f t="shared" si="832"/>
        <v>1.3947920094296516E-6</v>
      </c>
      <c r="BJ517" s="14">
        <f t="shared" si="833"/>
        <v>0.43513346372995282</v>
      </c>
      <c r="BK517" s="14">
        <f t="shared" si="834"/>
        <v>0.29937654557988896</v>
      </c>
      <c r="BL517" s="14">
        <f t="shared" si="835"/>
        <v>0.25204333715013699</v>
      </c>
      <c r="BM517" s="14">
        <f t="shared" si="836"/>
        <v>0.33465259558720661</v>
      </c>
      <c r="BN517" s="14">
        <f t="shared" si="837"/>
        <v>0.66508166899981835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1.2939000000000001</v>
      </c>
      <c r="F518" s="10">
        <f>VLOOKUP(B518,home!$B$2:$E$405,3,FALSE)</f>
        <v>1.2881</v>
      </c>
      <c r="G518" s="10">
        <f>VLOOKUP(C518,away!$B$2:$E$405,4,FALSE)</f>
        <v>0.67630000000000001</v>
      </c>
      <c r="H518" s="10">
        <f>VLOOKUP(A518,away!$A$2:$E$405,3,FALSE)</f>
        <v>1.1342000000000001</v>
      </c>
      <c r="I518" s="10">
        <f>VLOOKUP(C518,away!$B$2:$E$405,3,FALSE)</f>
        <v>1.2674000000000001</v>
      </c>
      <c r="J518" s="10">
        <f>VLOOKUP(B518,home!$B$2:$E$405,4,FALSE)</f>
        <v>0.58779999999999999</v>
      </c>
      <c r="K518" s="12">
        <f t="shared" si="782"/>
        <v>1.1271706726170001</v>
      </c>
      <c r="L518" s="12">
        <f t="shared" si="783"/>
        <v>0.8449537300240002</v>
      </c>
      <c r="M518" s="13">
        <f t="shared" si="784"/>
        <v>0.13916090816911053</v>
      </c>
      <c r="N518" s="13">
        <f t="shared" si="785"/>
        <v>0.15685809446296889</v>
      </c>
      <c r="O518" s="13">
        <f t="shared" si="786"/>
        <v>0.11758452843101729</v>
      </c>
      <c r="P518" s="13">
        <f t="shared" si="787"/>
        <v>0.13253783200094252</v>
      </c>
      <c r="Q518" s="13">
        <f t="shared" si="788"/>
        <v>8.840292192062281E-2</v>
      </c>
      <c r="R518" s="13">
        <f t="shared" si="789"/>
        <v>4.9676742945450575E-2</v>
      </c>
      <c r="S518" s="13">
        <f t="shared" si="790"/>
        <v>3.1557491867908863E-2</v>
      </c>
      <c r="T518" s="13">
        <f t="shared" si="791"/>
        <v>7.469637862185069E-2</v>
      </c>
      <c r="U518" s="13">
        <f t="shared" si="792"/>
        <v>5.5994167759245338E-2</v>
      </c>
      <c r="V518" s="13">
        <f t="shared" si="793"/>
        <v>3.3395086870527222E-3</v>
      </c>
      <c r="W518" s="13">
        <f t="shared" si="794"/>
        <v>3.3215060320858858E-2</v>
      </c>
      <c r="X518" s="13">
        <f t="shared" si="795"/>
        <v>2.8065189111081853E-2</v>
      </c>
      <c r="Y518" s="13">
        <f t="shared" si="796"/>
        <v>1.1856893111618782E-2</v>
      </c>
      <c r="Z518" s="13">
        <f t="shared" si="797"/>
        <v>1.3991516415733971E-2</v>
      </c>
      <c r="AA518" s="13">
        <f t="shared" si="798"/>
        <v>1.5770826969254657E-2</v>
      </c>
      <c r="AB518" s="13">
        <f t="shared" si="799"/>
        <v>8.8882068213305514E-3</v>
      </c>
      <c r="AC518" s="13">
        <f t="shared" si="800"/>
        <v>1.9878572903193382E-4</v>
      </c>
      <c r="AD518" s="13">
        <f t="shared" si="801"/>
        <v>9.3597604707191841E-3</v>
      </c>
      <c r="AE518" s="13">
        <f t="shared" si="802"/>
        <v>7.908564521865365E-3</v>
      </c>
      <c r="AF518" s="13">
        <f t="shared" si="803"/>
        <v>3.341185545942807E-3</v>
      </c>
      <c r="AG518" s="13">
        <f t="shared" si="804"/>
        <v>9.4104906324888368E-4</v>
      </c>
      <c r="AH518" s="13">
        <f t="shared" si="805"/>
        <v>2.9555459960416111E-3</v>
      </c>
      <c r="AI518" s="13">
        <f t="shared" si="806"/>
        <v>3.3314047683087045E-3</v>
      </c>
      <c r="AJ518" s="13">
        <f t="shared" si="807"/>
        <v>1.8775308767270023E-3</v>
      </c>
      <c r="AK518" s="13">
        <f t="shared" si="808"/>
        <v>7.0543258039318705E-4</v>
      </c>
      <c r="AL518" s="13">
        <f t="shared" si="809"/>
        <v>7.5729973036975217E-6</v>
      </c>
      <c r="AM518" s="13">
        <f t="shared" si="810"/>
        <v>2.1100095010629081E-3</v>
      </c>
      <c r="AN518" s="13">
        <f t="shared" si="811"/>
        <v>1.7828603983091834E-3</v>
      </c>
      <c r="AO518" s="13">
        <f t="shared" si="812"/>
        <v>7.5321727183170963E-4</v>
      </c>
      <c r="AP518" s="13">
        <f t="shared" si="813"/>
        <v>2.1214458111756815E-4</v>
      </c>
      <c r="AQ518" s="13">
        <f t="shared" si="814"/>
        <v>4.4813088779917059E-5</v>
      </c>
      <c r="AR518" s="13">
        <f t="shared" si="815"/>
        <v>4.9945992272257191E-4</v>
      </c>
      <c r="AS518" s="13">
        <f t="shared" si="816"/>
        <v>5.6297657704043624E-4</v>
      </c>
      <c r="AT518" s="13">
        <f t="shared" si="817"/>
        <v>3.1728534350514251E-4</v>
      </c>
      <c r="AU518" s="13">
        <f t="shared" si="818"/>
        <v>1.192115780167358E-4</v>
      </c>
      <c r="AV518" s="13">
        <f t="shared" si="819"/>
        <v>3.3592948644214546E-5</v>
      </c>
      <c r="AW518" s="13">
        <f t="shared" si="820"/>
        <v>2.0034933692276766E-7</v>
      </c>
      <c r="AX518" s="13">
        <f t="shared" si="821"/>
        <v>3.96390138090223E-4</v>
      </c>
      <c r="AY518" s="13">
        <f t="shared" si="822"/>
        <v>3.3493132572406242E-4</v>
      </c>
      <c r="AZ518" s="13">
        <f t="shared" si="823"/>
        <v>1.4150073648621495E-4</v>
      </c>
      <c r="BA518" s="13">
        <f t="shared" si="824"/>
        <v>3.9853858365056828E-5</v>
      </c>
      <c r="BB518" s="13">
        <f t="shared" si="825"/>
        <v>8.4186665703507394E-6</v>
      </c>
      <c r="BC518" s="13">
        <f t="shared" si="826"/>
        <v>1.4226767440892435E-6</v>
      </c>
      <c r="BD518" s="13">
        <f t="shared" si="827"/>
        <v>7.0336754116989312E-5</v>
      </c>
      <c r="BE518" s="13">
        <f t="shared" si="828"/>
        <v>7.9281526447743392E-5</v>
      </c>
      <c r="BF518" s="13">
        <f t="shared" si="829"/>
        <v>4.4681905746102707E-5</v>
      </c>
      <c r="BG518" s="13">
        <f t="shared" si="830"/>
        <v>1.6788044584547997E-5</v>
      </c>
      <c r="BH518" s="13">
        <f t="shared" si="831"/>
        <v>4.7307478765722926E-6</v>
      </c>
      <c r="BI518" s="13">
        <f t="shared" si="832"/>
        <v>1.0664720532034859E-6</v>
      </c>
      <c r="BJ518" s="14">
        <f t="shared" si="833"/>
        <v>0.42047065939385941</v>
      </c>
      <c r="BK518" s="14">
        <f t="shared" si="834"/>
        <v>0.30713703077707427</v>
      </c>
      <c r="BL518" s="14">
        <f t="shared" si="835"/>
        <v>0.25853379896852313</v>
      </c>
      <c r="BM518" s="14">
        <f t="shared" si="836"/>
        <v>0.31557724664869097</v>
      </c>
      <c r="BN518" s="14">
        <f t="shared" si="837"/>
        <v>0.68422102793011264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1.2939000000000001</v>
      </c>
      <c r="F519" s="10">
        <f>VLOOKUP(B519,home!$B$2:$E$405,3,FALSE)</f>
        <v>1.8032999999999999</v>
      </c>
      <c r="G519" s="10">
        <f>VLOOKUP(C519,away!$B$2:$E$405,4,FALSE)</f>
        <v>1.4974000000000001</v>
      </c>
      <c r="H519" s="10">
        <f>VLOOKUP(A519,away!$A$2:$E$405,3,FALSE)</f>
        <v>1.1342000000000001</v>
      </c>
      <c r="I519" s="10">
        <f>VLOOKUP(C519,away!$B$2:$E$405,3,FALSE)</f>
        <v>0.8266</v>
      </c>
      <c r="J519" s="10">
        <f>VLOOKUP(B519,home!$B$2:$E$405,4,FALSE)</f>
        <v>0.52900000000000003</v>
      </c>
      <c r="K519" s="12">
        <f t="shared" si="782"/>
        <v>3.4938682513379997</v>
      </c>
      <c r="L519" s="12">
        <f t="shared" si="783"/>
        <v>0.49595322188000007</v>
      </c>
      <c r="M519" s="13">
        <f t="shared" si="784"/>
        <v>1.8503017109076227E-2</v>
      </c>
      <c r="N519" s="13">
        <f t="shared" si="785"/>
        <v>6.4647104031365255E-2</v>
      </c>
      <c r="O519" s="13">
        <f t="shared" si="786"/>
        <v>9.1766309497471211E-3</v>
      </c>
      <c r="P519" s="13">
        <f t="shared" si="787"/>
        <v>3.2061939529567145E-2</v>
      </c>
      <c r="Q519" s="13">
        <f t="shared" si="788"/>
        <v>0.11293423215806597</v>
      </c>
      <c r="R519" s="13">
        <f t="shared" si="789"/>
        <v>2.2755898427654049E-3</v>
      </c>
      <c r="S519" s="13">
        <f t="shared" si="790"/>
        <v>1.3889193858732562E-2</v>
      </c>
      <c r="T519" s="13">
        <f t="shared" si="791"/>
        <v>5.6010096299336738E-2</v>
      </c>
      <c r="U519" s="13">
        <f t="shared" si="792"/>
        <v>7.950611104705279E-3</v>
      </c>
      <c r="V519" s="13">
        <f t="shared" si="793"/>
        <v>2.6741254081727268E-3</v>
      </c>
      <c r="W519" s="13">
        <f t="shared" si="794"/>
        <v>0.13152577607543384</v>
      </c>
      <c r="X519" s="13">
        <f t="shared" si="795"/>
        <v>6.5230632404878849E-2</v>
      </c>
      <c r="Y519" s="13">
        <f t="shared" si="796"/>
        <v>1.6175671153234802E-2</v>
      </c>
      <c r="Z519" s="13">
        <f t="shared" si="797"/>
        <v>3.7619537139896856E-4</v>
      </c>
      <c r="AA519" s="13">
        <f t="shared" si="798"/>
        <v>1.3143770644311638E-3</v>
      </c>
      <c r="AB519" s="13">
        <f t="shared" si="799"/>
        <v>2.2961301478514424E-3</v>
      </c>
      <c r="AC519" s="13">
        <f t="shared" si="800"/>
        <v>2.8960698215419812E-4</v>
      </c>
      <c r="AD519" s="13">
        <f t="shared" si="801"/>
        <v>0.11488343331563737</v>
      </c>
      <c r="AE519" s="13">
        <f t="shared" si="802"/>
        <v>5.69768088935265E-2</v>
      </c>
      <c r="AF519" s="13">
        <f t="shared" si="803"/>
        <v>1.4128915971592755E-2</v>
      </c>
      <c r="AG519" s="13">
        <f t="shared" si="804"/>
        <v>2.3357604659277401E-3</v>
      </c>
      <c r="AH519" s="13">
        <f t="shared" si="805"/>
        <v>4.664382662541541E-5</v>
      </c>
      <c r="AI519" s="13">
        <f t="shared" si="806"/>
        <v>1.6296738496745299E-4</v>
      </c>
      <c r="AJ519" s="13">
        <f t="shared" si="807"/>
        <v>2.8469328617068088E-4</v>
      </c>
      <c r="AK519" s="13">
        <f t="shared" si="808"/>
        <v>3.3156027797360844E-4</v>
      </c>
      <c r="AL519" s="13">
        <f t="shared" si="809"/>
        <v>2.0073183728752233E-5</v>
      </c>
      <c r="AM519" s="13">
        <f t="shared" si="810"/>
        <v>8.0277516053242293E-2</v>
      </c>
      <c r="AN519" s="13">
        <f t="shared" si="811"/>
        <v>3.9813892731128946E-2</v>
      </c>
      <c r="AO519" s="13">
        <f t="shared" si="812"/>
        <v>9.8729141877940581E-3</v>
      </c>
      <c r="AP519" s="13">
        <f t="shared" si="813"/>
        <v>1.6321678669270763E-3</v>
      </c>
      <c r="AQ519" s="13">
        <f t="shared" si="814"/>
        <v>2.0236972806287262E-4</v>
      </c>
      <c r="AR519" s="13">
        <f t="shared" si="815"/>
        <v>4.6266312191373817E-6</v>
      </c>
      <c r="AS519" s="13">
        <f t="shared" si="816"/>
        <v>1.6164839927193321E-5</v>
      </c>
      <c r="AT519" s="13">
        <f t="shared" si="817"/>
        <v>2.8238910504790812E-5</v>
      </c>
      <c r="AU519" s="13">
        <f t="shared" si="818"/>
        <v>3.2887677621687906E-5</v>
      </c>
      <c r="AV519" s="13">
        <f t="shared" si="819"/>
        <v>2.8726303175663654E-5</v>
      </c>
      <c r="AW519" s="13">
        <f t="shared" si="820"/>
        <v>9.6618657601619206E-7</v>
      </c>
      <c r="AX519" s="13">
        <f t="shared" si="821"/>
        <v>4.6746510772450012E-2</v>
      </c>
      <c r="AY519" s="13">
        <f t="shared" si="822"/>
        <v>2.3184082629244717E-2</v>
      </c>
      <c r="AZ519" s="13">
        <f t="shared" si="823"/>
        <v>5.7491102381530303E-3</v>
      </c>
      <c r="BA519" s="13">
        <f t="shared" si="824"/>
        <v>9.5042991518509701E-4</v>
      </c>
      <c r="BB519" s="13">
        <f t="shared" si="825"/>
        <v>1.1784219465179598E-4</v>
      </c>
      <c r="BC519" s="13">
        <f t="shared" si="826"/>
        <v>1.1688843222193667E-5</v>
      </c>
      <c r="BD519" s="13">
        <f t="shared" si="827"/>
        <v>3.8243210993029628E-7</v>
      </c>
      <c r="BE519" s="13">
        <f t="shared" si="828"/>
        <v>1.3361674071776661E-6</v>
      </c>
      <c r="BF519" s="13">
        <f t="shared" si="829"/>
        <v>2.3341964412053311E-6</v>
      </c>
      <c r="BG519" s="13">
        <f t="shared" si="830"/>
        <v>2.7184582794378168E-6</v>
      </c>
      <c r="BH519" s="13">
        <f t="shared" si="831"/>
        <v>2.3744837687786785E-6</v>
      </c>
      <c r="BI519" s="13">
        <f t="shared" si="832"/>
        <v>1.6592266906106442E-6</v>
      </c>
      <c r="BJ519" s="14">
        <f t="shared" si="833"/>
        <v>0.84340695592906212</v>
      </c>
      <c r="BK519" s="14">
        <f t="shared" si="834"/>
        <v>9.0622038700676338E-2</v>
      </c>
      <c r="BL519" s="14">
        <f t="shared" si="835"/>
        <v>2.3960653212383182E-2</v>
      </c>
      <c r="BM519" s="14">
        <f t="shared" si="836"/>
        <v>0.69558421315026475</v>
      </c>
      <c r="BN519" s="14">
        <f t="shared" si="837"/>
        <v>0.23959851362058712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1.2939000000000001</v>
      </c>
      <c r="F520" s="10">
        <f>VLOOKUP(B520,home!$B$2:$E$405,3,FALSE)</f>
        <v>1.0144</v>
      </c>
      <c r="G520" s="10">
        <f>VLOOKUP(C520,away!$B$2:$E$405,4,FALSE)</f>
        <v>1.9803999999999999</v>
      </c>
      <c r="H520" s="10">
        <f>VLOOKUP(A520,away!$A$2:$E$405,3,FALSE)</f>
        <v>1.1342000000000001</v>
      </c>
      <c r="I520" s="10">
        <f>VLOOKUP(C520,away!$B$2:$E$405,3,FALSE)</f>
        <v>0.49590000000000001</v>
      </c>
      <c r="J520" s="10">
        <f>VLOOKUP(B520,home!$B$2:$E$405,4,FALSE)</f>
        <v>1.2122999999999999</v>
      </c>
      <c r="K520" s="12">
        <f t="shared" si="782"/>
        <v>2.5993386896639996</v>
      </c>
      <c r="L520" s="12">
        <f t="shared" si="783"/>
        <v>0.68185786829399997</v>
      </c>
      <c r="M520" s="13">
        <f t="shared" si="784"/>
        <v>3.758325934345335E-2</v>
      </c>
      <c r="N520" s="13">
        <f t="shared" si="785"/>
        <v>9.7691620095114284E-2</v>
      </c>
      <c r="O520" s="13">
        <f t="shared" si="786"/>
        <v>2.5626441099467656E-2</v>
      </c>
      <c r="P520" s="13">
        <f t="shared" si="787"/>
        <v>6.6611799828241919E-2</v>
      </c>
      <c r="Q520" s="13">
        <f t="shared" si="788"/>
        <v>0.12696680388459383</v>
      </c>
      <c r="R520" s="13">
        <f t="shared" si="789"/>
        <v>8.7367952500223816E-3</v>
      </c>
      <c r="S520" s="13">
        <f t="shared" si="790"/>
        <v>2.9515347749706794E-2</v>
      </c>
      <c r="T520" s="13">
        <f t="shared" si="791"/>
        <v>8.657331424085149E-2</v>
      </c>
      <c r="U520" s="13">
        <f t="shared" si="792"/>
        <v>2.2709889917055831E-2</v>
      </c>
      <c r="V520" s="13">
        <f t="shared" si="793"/>
        <v>5.8124887117590547E-3</v>
      </c>
      <c r="W520" s="13">
        <f t="shared" si="794"/>
        <v>0.11000990854673538</v>
      </c>
      <c r="X520" s="13">
        <f t="shared" si="795"/>
        <v>7.501112173289487E-2</v>
      </c>
      <c r="Y520" s="13">
        <f t="shared" si="796"/>
        <v>2.5573461781566713E-2</v>
      </c>
      <c r="Z520" s="13">
        <f t="shared" si="797"/>
        <v>1.9857508616338026E-3</v>
      </c>
      <c r="AA520" s="13">
        <f t="shared" si="798"/>
        <v>5.161639042678366E-3</v>
      </c>
      <c r="AB520" s="13">
        <f t="shared" si="799"/>
        <v>6.7084240328570636E-3</v>
      </c>
      <c r="AC520" s="13">
        <f t="shared" si="800"/>
        <v>6.4387100356533636E-4</v>
      </c>
      <c r="AD520" s="13">
        <f t="shared" si="801"/>
        <v>7.1488252882981884E-2</v>
      </c>
      <c r="AE520" s="13">
        <f t="shared" si="802"/>
        <v>4.8744827718852426E-2</v>
      </c>
      <c r="AF520" s="13">
        <f t="shared" si="803"/>
        <v>1.6618522159367499E-2</v>
      </c>
      <c r="AG520" s="13">
        <f t="shared" si="804"/>
        <v>3.7771566979276422E-3</v>
      </c>
      <c r="AH520" s="13">
        <f t="shared" si="805"/>
        <v>3.3849996236914946E-4</v>
      </c>
      <c r="AI520" s="13">
        <f t="shared" si="806"/>
        <v>8.7987604863593808E-4</v>
      </c>
      <c r="AJ520" s="13">
        <f t="shared" si="807"/>
        <v>1.1435479276640387E-3</v>
      </c>
      <c r="AK520" s="13">
        <f t="shared" si="808"/>
        <v>9.9082279062074133E-4</v>
      </c>
      <c r="AL520" s="13">
        <f t="shared" si="809"/>
        <v>4.5647351670870313E-5</v>
      </c>
      <c r="AM520" s="13">
        <f t="shared" si="810"/>
        <v>3.7164436315043757E-2</v>
      </c>
      <c r="AN520" s="13">
        <f t="shared" si="811"/>
        <v>2.5340863322123854E-2</v>
      </c>
      <c r="AO520" s="13">
        <f t="shared" si="812"/>
        <v>8.6394335227764907E-3</v>
      </c>
      <c r="AP520" s="13">
        <f t="shared" si="813"/>
        <v>1.9636219083693676E-3</v>
      </c>
      <c r="AQ520" s="13">
        <f t="shared" si="814"/>
        <v>3.3472776214403316E-4</v>
      </c>
      <c r="AR520" s="13">
        <f t="shared" si="815"/>
        <v>4.6161772551725507E-5</v>
      </c>
      <c r="AS520" s="13">
        <f t="shared" si="816"/>
        <v>1.1999008137716975E-4</v>
      </c>
      <c r="AT520" s="13">
        <f t="shared" si="817"/>
        <v>1.5594743044980457E-4</v>
      </c>
      <c r="AU520" s="13">
        <f t="shared" si="818"/>
        <v>1.3512006317395423E-4</v>
      </c>
      <c r="AV520" s="13">
        <f t="shared" si="819"/>
        <v>8.7805701989475762E-5</v>
      </c>
      <c r="AW520" s="13">
        <f t="shared" si="820"/>
        <v>2.2473453350322236E-6</v>
      </c>
      <c r="AX520" s="13">
        <f t="shared" si="821"/>
        <v>1.6100492865541178E-2</v>
      </c>
      <c r="AY520" s="13">
        <f t="shared" si="822"/>
        <v>1.0978247743780664E-2</v>
      </c>
      <c r="AZ520" s="13">
        <f t="shared" si="823"/>
        <v>3.7428023020888487E-3</v>
      </c>
      <c r="BA520" s="13">
        <f t="shared" si="824"/>
        <v>8.5068639971605964E-4</v>
      </c>
      <c r="BB520" s="13">
        <f t="shared" si="825"/>
        <v>1.4501180377427247E-4</v>
      </c>
      <c r="BC520" s="13">
        <f t="shared" si="826"/>
        <v>1.9775487879798653E-5</v>
      </c>
      <c r="BD520" s="13">
        <f t="shared" si="827"/>
        <v>5.2459613047986712E-6</v>
      </c>
      <c r="BE520" s="13">
        <f t="shared" si="828"/>
        <v>1.3636030184043424E-5</v>
      </c>
      <c r="BF520" s="13">
        <f t="shared" si="829"/>
        <v>1.7722330415405093E-5</v>
      </c>
      <c r="BG520" s="13">
        <f t="shared" si="830"/>
        <v>1.5355446373257172E-5</v>
      </c>
      <c r="BH520" s="13">
        <f t="shared" si="831"/>
        <v>9.9785014637670275E-6</v>
      </c>
      <c r="BI520" s="13">
        <f t="shared" si="832"/>
        <v>5.1875009839276982E-6</v>
      </c>
      <c r="BJ520" s="14">
        <f t="shared" si="833"/>
        <v>0.76773508917412447</v>
      </c>
      <c r="BK520" s="14">
        <f t="shared" si="834"/>
        <v>0.15119066173217799</v>
      </c>
      <c r="BL520" s="14">
        <f t="shared" si="835"/>
        <v>7.2908086891638482E-2</v>
      </c>
      <c r="BM520" s="14">
        <f t="shared" si="836"/>
        <v>0.61962686876023554</v>
      </c>
      <c r="BN520" s="14">
        <f t="shared" si="837"/>
        <v>0.3632167195008934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1.2939000000000001</v>
      </c>
      <c r="F521" s="10">
        <f>VLOOKUP(B521,home!$B$2:$E$405,3,FALSE)</f>
        <v>0.72460000000000002</v>
      </c>
      <c r="G521" s="10">
        <f>VLOOKUP(C521,away!$B$2:$E$405,4,FALSE)</f>
        <v>0.81830000000000003</v>
      </c>
      <c r="H521" s="10">
        <f>VLOOKUP(A521,away!$A$2:$E$405,3,FALSE)</f>
        <v>1.1342000000000001</v>
      </c>
      <c r="I521" s="10">
        <f>VLOOKUP(C521,away!$B$2:$E$405,3,FALSE)</f>
        <v>0.88170000000000004</v>
      </c>
      <c r="J521" s="10">
        <f>VLOOKUP(B521,home!$B$2:$E$405,4,FALSE)</f>
        <v>1.3775999999999999</v>
      </c>
      <c r="K521" s="12">
        <f t="shared" si="782"/>
        <v>0.76720529890200007</v>
      </c>
      <c r="L521" s="12">
        <f t="shared" si="783"/>
        <v>1.377633255264</v>
      </c>
      <c r="M521" s="13">
        <f t="shared" si="784"/>
        <v>0.11708693871675878</v>
      </c>
      <c r="N521" s="13">
        <f t="shared" si="785"/>
        <v>8.9829719815711098E-2</v>
      </c>
      <c r="O521" s="13">
        <f t="shared" si="786"/>
        <v>0.1613028605332649</v>
      </c>
      <c r="P521" s="13">
        <f t="shared" si="787"/>
        <v>0.12375240932917114</v>
      </c>
      <c r="Q521" s="13">
        <f t="shared" si="788"/>
        <v>3.4458918520747762E-2</v>
      </c>
      <c r="R521" s="13">
        <f t="shared" si="789"/>
        <v>0.11110809241991837</v>
      </c>
      <c r="S521" s="13">
        <f t="shared" si="790"/>
        <v>3.2699332185594829E-2</v>
      </c>
      <c r="T521" s="13">
        <f t="shared" si="791"/>
        <v>4.747175209461469E-2</v>
      </c>
      <c r="U521" s="13">
        <f t="shared" si="792"/>
        <v>8.5242717255454528E-2</v>
      </c>
      <c r="V521" s="13">
        <f t="shared" si="793"/>
        <v>3.8400916122404865E-3</v>
      </c>
      <c r="W521" s="13">
        <f t="shared" si="794"/>
        <v>8.8123549611833201E-3</v>
      </c>
      <c r="X521" s="13">
        <f t="shared" si="795"/>
        <v>1.2140193251716841E-2</v>
      </c>
      <c r="Y521" s="13">
        <f t="shared" si="796"/>
        <v>8.3623669744483584E-3</v>
      </c>
      <c r="Z521" s="13">
        <f t="shared" si="797"/>
        <v>5.1022067682208502E-2</v>
      </c>
      <c r="AA521" s="13">
        <f t="shared" si="798"/>
        <v>3.9144400686726859E-2</v>
      </c>
      <c r="AB521" s="13">
        <f t="shared" si="799"/>
        <v>1.5015895814599963E-2</v>
      </c>
      <c r="AC521" s="13">
        <f t="shared" si="800"/>
        <v>2.53668659730427E-4</v>
      </c>
      <c r="AD521" s="13">
        <f t="shared" si="801"/>
        <v>1.6902213555062926E-3</v>
      </c>
      <c r="AE521" s="13">
        <f t="shared" si="802"/>
        <v>2.3285051481028649E-3</v>
      </c>
      <c r="AF521" s="13">
        <f t="shared" si="803"/>
        <v>1.6039130635399663E-3</v>
      </c>
      <c r="AG521" s="13">
        <f t="shared" si="804"/>
        <v>7.3653465829500624E-4</v>
      </c>
      <c r="AH521" s="13">
        <f t="shared" si="805"/>
        <v>1.7572424297835267E-2</v>
      </c>
      <c r="AI521" s="13">
        <f t="shared" si="806"/>
        <v>1.3481657035853476E-2</v>
      </c>
      <c r="AJ521" s="13">
        <f t="shared" si="807"/>
        <v>5.1715993579431081E-3</v>
      </c>
      <c r="AK521" s="13">
        <f t="shared" si="808"/>
        <v>1.3225594770707116E-3</v>
      </c>
      <c r="AL521" s="13">
        <f t="shared" si="809"/>
        <v>1.072437563300946E-5</v>
      </c>
      <c r="AM521" s="13">
        <f t="shared" si="810"/>
        <v>2.5934935605234985E-4</v>
      </c>
      <c r="AN521" s="13">
        <f t="shared" si="811"/>
        <v>3.5728829762902097E-4</v>
      </c>
      <c r="AO521" s="13">
        <f t="shared" si="812"/>
        <v>2.4610612026520053E-4</v>
      </c>
      <c r="AP521" s="13">
        <f t="shared" si="813"/>
        <v>1.1301465853378058E-4</v>
      </c>
      <c r="AQ521" s="13">
        <f t="shared" si="814"/>
        <v>3.8923187982110407E-5</v>
      </c>
      <c r="AR521" s="13">
        <f t="shared" si="815"/>
        <v>4.8416712176613964E-3</v>
      </c>
      <c r="AS521" s="13">
        <f t="shared" si="816"/>
        <v>3.7145558137311224E-3</v>
      </c>
      <c r="AT521" s="13">
        <f t="shared" si="817"/>
        <v>1.4249134516808736E-3</v>
      </c>
      <c r="AU521" s="13">
        <f t="shared" si="818"/>
        <v>3.644003835354352E-4</v>
      </c>
      <c r="AV521" s="13">
        <f t="shared" si="819"/>
        <v>6.9892476292576737E-5</v>
      </c>
      <c r="AW521" s="13">
        <f t="shared" si="820"/>
        <v>3.1485799680167649E-7</v>
      </c>
      <c r="AX521" s="13">
        <f t="shared" si="821"/>
        <v>3.3162366705030706E-5</v>
      </c>
      <c r="AY521" s="13">
        <f t="shared" si="822"/>
        <v>4.5685579196109951E-5</v>
      </c>
      <c r="AZ521" s="13">
        <f t="shared" si="823"/>
        <v>3.1468986593279117E-5</v>
      </c>
      <c r="BA521" s="13">
        <f t="shared" si="824"/>
        <v>1.4450907480119428E-5</v>
      </c>
      <c r="BB521" s="13">
        <f t="shared" si="825"/>
        <v>4.9770126783389567E-6</v>
      </c>
      <c r="BC521" s="13">
        <f t="shared" si="826"/>
        <v>1.3712996355100578E-6</v>
      </c>
      <c r="BD521" s="13">
        <f t="shared" si="827"/>
        <v>1.111674546750815E-3</v>
      </c>
      <c r="BE521" s="13">
        <f t="shared" si="828"/>
        <v>8.5288260292170454E-4</v>
      </c>
      <c r="BF521" s="13">
        <f t="shared" si="829"/>
        <v>3.2716802615143098E-4</v>
      </c>
      <c r="BG521" s="13">
        <f t="shared" si="830"/>
        <v>8.3668347764895358E-5</v>
      </c>
      <c r="BH521" s="13">
        <f t="shared" si="831"/>
        <v>1.6047699938900751E-5</v>
      </c>
      <c r="BI521" s="13">
        <f t="shared" si="832"/>
        <v>2.4623760856627926E-6</v>
      </c>
      <c r="BJ521" s="14">
        <f t="shared" si="833"/>
        <v>0.20858027761661704</v>
      </c>
      <c r="BK521" s="14">
        <f t="shared" si="834"/>
        <v>0.27768885045832475</v>
      </c>
      <c r="BL521" s="14">
        <f t="shared" si="835"/>
        <v>0.46217154382118203</v>
      </c>
      <c r="BM521" s="14">
        <f t="shared" si="836"/>
        <v>0.36187842952156096</v>
      </c>
      <c r="BN521" s="14">
        <f t="shared" si="837"/>
        <v>0.63753893933557204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1.2939000000000001</v>
      </c>
      <c r="F522" s="10">
        <f>VLOOKUP(B522,home!$B$2:$E$405,3,FALSE)</f>
        <v>0.86950000000000005</v>
      </c>
      <c r="G522" s="10">
        <f>VLOOKUP(C522,away!$B$2:$E$405,4,FALSE)</f>
        <v>0.86950000000000005</v>
      </c>
      <c r="H522" s="10">
        <f>VLOOKUP(A522,away!$A$2:$E$405,3,FALSE)</f>
        <v>1.1342000000000001</v>
      </c>
      <c r="I522" s="10">
        <f>VLOOKUP(C522,away!$B$2:$E$405,3,FALSE)</f>
        <v>0.71640000000000004</v>
      </c>
      <c r="J522" s="10">
        <f>VLOOKUP(B522,home!$B$2:$E$405,4,FALSE)</f>
        <v>1.4327000000000001</v>
      </c>
      <c r="K522" s="12">
        <f t="shared" si="782"/>
        <v>0.97822754047500016</v>
      </c>
      <c r="L522" s="12">
        <f t="shared" si="783"/>
        <v>1.1641273187760002</v>
      </c>
      <c r="M522" s="13">
        <f t="shared" si="784"/>
        <v>0.11737810838970139</v>
      </c>
      <c r="N522" s="13">
        <f t="shared" si="785"/>
        <v>0.11482249827566555</v>
      </c>
      <c r="O522" s="13">
        <f t="shared" si="786"/>
        <v>0.13664306260270179</v>
      </c>
      <c r="P522" s="13">
        <f t="shared" si="787"/>
        <v>0.13366800705281243</v>
      </c>
      <c r="Q522" s="13">
        <f t="shared" si="788"/>
        <v>5.6161265039699627E-2</v>
      </c>
      <c r="R522" s="13">
        <f t="shared" si="789"/>
        <v>7.9534961048512209E-2</v>
      </c>
      <c r="S522" s="13">
        <f t="shared" si="790"/>
        <v>3.8054660180224804E-2</v>
      </c>
      <c r="T522" s="13">
        <f t="shared" si="791"/>
        <v>6.5378862889733838E-2</v>
      </c>
      <c r="U522" s="13">
        <f t="shared" si="792"/>
        <v>7.7803289328261027E-2</v>
      </c>
      <c r="V522" s="13">
        <f t="shared" si="793"/>
        <v>4.8151043714354438E-3</v>
      </c>
      <c r="W522" s="13">
        <f t="shared" si="794"/>
        <v>1.8312832056583329E-2</v>
      </c>
      <c r="X522" s="13">
        <f t="shared" si="795"/>
        <v>2.1318468081225533E-2</v>
      </c>
      <c r="Y522" s="13">
        <f t="shared" si="796"/>
        <v>1.2408705543904415E-2</v>
      </c>
      <c r="Z522" s="13">
        <f t="shared" si="797"/>
        <v>3.0862940318119366E-2</v>
      </c>
      <c r="AA522" s="13">
        <f t="shared" si="798"/>
        <v>3.0190978199220623E-2</v>
      </c>
      <c r="AB522" s="13">
        <f t="shared" si="799"/>
        <v>1.476682317417897E-2</v>
      </c>
      <c r="AC522" s="13">
        <f t="shared" si="800"/>
        <v>3.4270945723551758E-4</v>
      </c>
      <c r="AD522" s="13">
        <f t="shared" si="801"/>
        <v>4.4785291654608119E-3</v>
      </c>
      <c r="AE522" s="13">
        <f t="shared" si="802"/>
        <v>5.2135781494480112E-3</v>
      </c>
      <c r="AF522" s="13">
        <f t="shared" si="803"/>
        <v>3.0346343761730281E-3</v>
      </c>
      <c r="AG522" s="13">
        <f t="shared" si="804"/>
        <v>1.1775669265999286E-3</v>
      </c>
      <c r="AH522" s="13">
        <f t="shared" si="805"/>
        <v>8.9820979905190067E-3</v>
      </c>
      <c r="AI522" s="13">
        <f t="shared" si="806"/>
        <v>8.7865356255708467E-3</v>
      </c>
      <c r="AJ522" s="13">
        <f t="shared" si="807"/>
        <v>4.2976155671490684E-3</v>
      </c>
      <c r="AK522" s="13">
        <f t="shared" si="808"/>
        <v>1.4013486353864355E-3</v>
      </c>
      <c r="AL522" s="13">
        <f t="shared" si="809"/>
        <v>1.5610846272878575E-5</v>
      </c>
      <c r="AM522" s="13">
        <f t="shared" si="810"/>
        <v>8.7620411409485737E-4</v>
      </c>
      <c r="AN522" s="13">
        <f t="shared" si="811"/>
        <v>1.0200131460417466E-3</v>
      </c>
      <c r="AO522" s="13">
        <f t="shared" si="812"/>
        <v>5.937125844089258E-4</v>
      </c>
      <c r="AP522" s="13">
        <f t="shared" si="813"/>
        <v>2.3038567967051073E-4</v>
      </c>
      <c r="AQ522" s="13">
        <f t="shared" si="814"/>
        <v>6.7049565889804554E-5</v>
      </c>
      <c r="AR522" s="13">
        <f t="shared" si="815"/>
        <v>2.0912611301372366E-3</v>
      </c>
      <c r="AS522" s="13">
        <f t="shared" si="816"/>
        <v>2.0457292318251177E-3</v>
      </c>
      <c r="AT522" s="13">
        <f t="shared" si="817"/>
        <v>1.0005943374630482E-3</v>
      </c>
      <c r="AU522" s="13">
        <f t="shared" si="818"/>
        <v>3.2626964591656336E-4</v>
      </c>
      <c r="AV522" s="13">
        <f t="shared" si="819"/>
        <v>7.9791488314152225E-5</v>
      </c>
      <c r="AW522" s="13">
        <f t="shared" si="820"/>
        <v>4.9381503982924426E-7</v>
      </c>
      <c r="AX522" s="13">
        <f t="shared" si="821"/>
        <v>1.4285449924751473E-4</v>
      </c>
      <c r="AY522" s="13">
        <f t="shared" si="822"/>
        <v>1.6630082518409743E-4</v>
      </c>
      <c r="AZ522" s="13">
        <f t="shared" si="823"/>
        <v>9.6797666865899864E-5</v>
      </c>
      <c r="BA522" s="13">
        <f t="shared" si="824"/>
        <v>3.7561602797457479E-5</v>
      </c>
      <c r="BB522" s="13">
        <f t="shared" si="825"/>
        <v>1.0931621988383323E-5</v>
      </c>
      <c r="BC522" s="13">
        <f t="shared" si="826"/>
        <v>2.5451599590418874E-6</v>
      </c>
      <c r="BD522" s="13">
        <f t="shared" si="827"/>
        <v>4.0574903538118795E-4</v>
      </c>
      <c r="BE522" s="13">
        <f t="shared" si="828"/>
        <v>3.9691488093104328E-4</v>
      </c>
      <c r="BF522" s="13">
        <f t="shared" si="829"/>
        <v>1.94136533875551E-4</v>
      </c>
      <c r="BG522" s="13">
        <f t="shared" si="830"/>
        <v>6.330323468314061E-5</v>
      </c>
      <c r="BH522" s="13">
        <f t="shared" si="831"/>
        <v>1.5481241892050088E-5</v>
      </c>
      <c r="BI522" s="13">
        <f t="shared" si="832"/>
        <v>3.0288354359117404E-6</v>
      </c>
      <c r="BJ522" s="14">
        <f t="shared" si="833"/>
        <v>0.30555129697064226</v>
      </c>
      <c r="BK522" s="14">
        <f t="shared" si="834"/>
        <v>0.29444050112286657</v>
      </c>
      <c r="BL522" s="14">
        <f t="shared" si="835"/>
        <v>0.36902897176735505</v>
      </c>
      <c r="BM522" s="14">
        <f t="shared" si="836"/>
        <v>0.36151000075974593</v>
      </c>
      <c r="BN522" s="14">
        <f t="shared" si="837"/>
        <v>0.63820790240909309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1.2939000000000001</v>
      </c>
      <c r="F523" s="10">
        <f>VLOOKUP(B523,home!$B$2:$E$405,3,FALSE)</f>
        <v>0.62790000000000001</v>
      </c>
      <c r="G523" s="10">
        <f>VLOOKUP(C523,away!$B$2:$E$405,4,FALSE)</f>
        <v>0.9274</v>
      </c>
      <c r="H523" s="10">
        <f>VLOOKUP(A523,away!$A$2:$E$405,3,FALSE)</f>
        <v>1.1342000000000001</v>
      </c>
      <c r="I523" s="10">
        <f>VLOOKUP(C523,away!$B$2:$E$405,3,FALSE)</f>
        <v>0.99919999999999998</v>
      </c>
      <c r="J523" s="10">
        <f>VLOOKUP(B523,home!$B$2:$E$405,4,FALSE)</f>
        <v>0.9919</v>
      </c>
      <c r="K523" s="12">
        <f t="shared" si="782"/>
        <v>0.75345667979400011</v>
      </c>
      <c r="L523" s="12">
        <f t="shared" si="783"/>
        <v>1.1241129696160002</v>
      </c>
      <c r="M523" s="13">
        <f t="shared" si="784"/>
        <v>0.15296140422039878</v>
      </c>
      <c r="N523" s="13">
        <f t="shared" si="785"/>
        <v>0.1152497917605296</v>
      </c>
      <c r="O523" s="13">
        <f t="shared" si="786"/>
        <v>0.17194589833482585</v>
      </c>
      <c r="P523" s="13">
        <f t="shared" si="787"/>
        <v>0.12955378566355458</v>
      </c>
      <c r="Q523" s="13">
        <f t="shared" si="788"/>
        <v>4.341786272341927E-2</v>
      </c>
      <c r="R523" s="13">
        <f t="shared" si="789"/>
        <v>9.6643307195226014E-2</v>
      </c>
      <c r="S523" s="13">
        <f t="shared" si="790"/>
        <v>2.7432056251873636E-2</v>
      </c>
      <c r="T523" s="13">
        <f t="shared" si="791"/>
        <v>4.8806582600402673E-2</v>
      </c>
      <c r="U523" s="13">
        <f t="shared" si="792"/>
        <v>7.2816545363626584E-2</v>
      </c>
      <c r="V523" s="13">
        <f t="shared" si="793"/>
        <v>2.5815711515806317E-3</v>
      </c>
      <c r="W523" s="13">
        <f t="shared" si="794"/>
        <v>1.0904492897113057E-2</v>
      </c>
      <c r="X523" s="13">
        <f t="shared" si="795"/>
        <v>1.2257881892730341E-2</v>
      </c>
      <c r="Y523" s="13">
        <f t="shared" si="796"/>
        <v>6.8896220078196527E-3</v>
      </c>
      <c r="Z523" s="13">
        <f t="shared" si="797"/>
        <v>3.6212665014912271E-2</v>
      </c>
      <c r="AA523" s="13">
        <f t="shared" si="798"/>
        <v>2.7284674348628142E-2</v>
      </c>
      <c r="AB523" s="13">
        <f t="shared" si="799"/>
        <v>1.027891007198894E-2</v>
      </c>
      <c r="AC523" s="13">
        <f t="shared" si="800"/>
        <v>1.3665715109299238E-4</v>
      </c>
      <c r="AD523" s="13">
        <f t="shared" si="801"/>
        <v>2.054015753274015E-3</v>
      </c>
      <c r="AE523" s="13">
        <f t="shared" si="802"/>
        <v>2.3089457480508987E-3</v>
      </c>
      <c r="AF523" s="13">
        <f t="shared" si="803"/>
        <v>1.2977579307618667E-3</v>
      </c>
      <c r="AG523" s="13">
        <f t="shared" si="804"/>
        <v>4.8627550713047893E-4</v>
      </c>
      <c r="AH523" s="13">
        <f t="shared" si="805"/>
        <v>1.0176781601905624E-2</v>
      </c>
      <c r="AI523" s="13">
        <f t="shared" si="806"/>
        <v>7.667764076760477E-3</v>
      </c>
      <c r="AJ523" s="13">
        <f t="shared" si="807"/>
        <v>2.8886640313598275E-3</v>
      </c>
      <c r="AK523" s="13">
        <f t="shared" si="808"/>
        <v>7.2549440336957584E-4</v>
      </c>
      <c r="AL523" s="13">
        <f t="shared" si="809"/>
        <v>4.6297826179952121E-6</v>
      </c>
      <c r="AM523" s="13">
        <f t="shared" si="810"/>
        <v>3.0952237794128239E-4</v>
      </c>
      <c r="AN523" s="13">
        <f t="shared" si="811"/>
        <v>3.4793811943018086E-4</v>
      </c>
      <c r="AO523" s="13">
        <f t="shared" si="812"/>
        <v>1.9556087633763365E-4</v>
      </c>
      <c r="AP523" s="13">
        <f t="shared" si="813"/>
        <v>7.3277505813534879E-5</v>
      </c>
      <c r="AQ523" s="13">
        <f t="shared" si="814"/>
        <v>2.0593048666526617E-5</v>
      </c>
      <c r="AR523" s="13">
        <f t="shared" si="815"/>
        <v>2.2879704375303226E-3</v>
      </c>
      <c r="AS523" s="13">
        <f t="shared" si="816"/>
        <v>1.7238866093284223E-3</v>
      </c>
      <c r="AT523" s="13">
        <f t="shared" si="817"/>
        <v>6.4943694050296477E-4</v>
      </c>
      <c r="AU523" s="13">
        <f t="shared" si="818"/>
        <v>1.631075336423125E-4</v>
      </c>
      <c r="AV523" s="13">
        <f t="shared" si="819"/>
        <v>3.0723615186881238E-5</v>
      </c>
      <c r="AW523" s="13">
        <f t="shared" si="820"/>
        <v>1.0892469320349922E-7</v>
      </c>
      <c r="AX523" s="13">
        <f t="shared" si="821"/>
        <v>3.8868617200930366E-5</v>
      </c>
      <c r="AY523" s="13">
        <f t="shared" si="822"/>
        <v>4.3692716706605381E-5</v>
      </c>
      <c r="AZ523" s="13">
        <f t="shared" si="823"/>
        <v>2.4557774763826407E-5</v>
      </c>
      <c r="BA523" s="13">
        <f t="shared" si="824"/>
        <v>9.2019043723085852E-6</v>
      </c>
      <c r="BB523" s="13">
        <f t="shared" si="825"/>
        <v>2.5859950125195671E-6</v>
      </c>
      <c r="BC523" s="13">
        <f t="shared" si="826"/>
        <v>5.813901065871075E-7</v>
      </c>
      <c r="BD523" s="13">
        <f t="shared" si="827"/>
        <v>4.2865620715430442E-4</v>
      </c>
      <c r="BE523" s="13">
        <f t="shared" si="828"/>
        <v>3.2297388261557129E-4</v>
      </c>
      <c r="BF523" s="13">
        <f t="shared" si="829"/>
        <v>1.2167341462785272E-4</v>
      </c>
      <c r="BG523" s="13">
        <f t="shared" si="830"/>
        <v>3.0558549001566885E-5</v>
      </c>
      <c r="BH523" s="13">
        <f t="shared" si="831"/>
        <v>5.7561357175107097E-6</v>
      </c>
      <c r="BI523" s="13">
        <f t="shared" si="832"/>
        <v>8.6739978123185504E-7</v>
      </c>
      <c r="BJ523" s="14">
        <f t="shared" si="833"/>
        <v>0.24473960914758378</v>
      </c>
      <c r="BK523" s="14">
        <f t="shared" si="834"/>
        <v>0.31271379693782525</v>
      </c>
      <c r="BL523" s="14">
        <f t="shared" si="835"/>
        <v>0.40619365015277992</v>
      </c>
      <c r="BM523" s="14">
        <f t="shared" si="836"/>
        <v>0.29004408756313388</v>
      </c>
      <c r="BN523" s="14">
        <f t="shared" si="837"/>
        <v>0.70977204989795406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1.2939000000000001</v>
      </c>
      <c r="F524" s="10">
        <f>VLOOKUP(B524,home!$B$2:$E$405,3,FALSE)</f>
        <v>0.77290000000000003</v>
      </c>
      <c r="G524" s="10">
        <f>VLOOKUP(C524,away!$B$2:$E$405,4,FALSE)</f>
        <v>0.43469999999999998</v>
      </c>
      <c r="H524" s="10">
        <f>VLOOKUP(A524,away!$A$2:$E$405,3,FALSE)</f>
        <v>1.1342000000000001</v>
      </c>
      <c r="I524" s="10">
        <f>VLOOKUP(C524,away!$B$2:$E$405,3,FALSE)</f>
        <v>1.9838</v>
      </c>
      <c r="J524" s="10">
        <f>VLOOKUP(B524,home!$B$2:$E$405,4,FALSE)</f>
        <v>0.88170000000000004</v>
      </c>
      <c r="K524" s="12">
        <f t="shared" si="782"/>
        <v>0.43472404325699998</v>
      </c>
      <c r="L524" s="12">
        <f t="shared" si="783"/>
        <v>1.9838478889320004</v>
      </c>
      <c r="M524" s="13">
        <f t="shared" si="784"/>
        <v>8.9048694274540263E-2</v>
      </c>
      <c r="N524" s="13">
        <f t="shared" si="785"/>
        <v>3.8711608421784609E-2</v>
      </c>
      <c r="O524" s="13">
        <f t="shared" si="786"/>
        <v>0.17665906414869778</v>
      </c>
      <c r="P524" s="13">
        <f t="shared" si="787"/>
        <v>7.6797942644719619E-2</v>
      </c>
      <c r="Q524" s="13">
        <f t="shared" si="788"/>
        <v>8.4144334670499654E-3</v>
      </c>
      <c r="R524" s="13">
        <f t="shared" si="789"/>
        <v>0.17523235573604853</v>
      </c>
      <c r="S524" s="13">
        <f t="shared" si="790"/>
        <v>1.6558142829916571E-2</v>
      </c>
      <c r="T524" s="13">
        <f t="shared" si="791"/>
        <v>1.6692956070165844E-2</v>
      </c>
      <c r="U524" s="13">
        <f t="shared" si="792"/>
        <v>7.6177718195023961E-2</v>
      </c>
      <c r="V524" s="13">
        <f t="shared" si="793"/>
        <v>1.5866865672823464E-3</v>
      </c>
      <c r="W524" s="13">
        <f t="shared" si="794"/>
        <v>1.2193188461709925E-3</v>
      </c>
      <c r="X524" s="13">
        <f t="shared" si="795"/>
        <v>2.4189431189113259E-3</v>
      </c>
      <c r="Y524" s="13">
        <f t="shared" si="796"/>
        <v>2.3994075999494119E-3</v>
      </c>
      <c r="Z524" s="13">
        <f t="shared" si="797"/>
        <v>0.11587811299984707</v>
      </c>
      <c r="AA524" s="13">
        <f t="shared" si="798"/>
        <v>5.0375001808285053E-2</v>
      </c>
      <c r="AB524" s="13">
        <f t="shared" si="799"/>
        <v>1.0949612232588179E-2</v>
      </c>
      <c r="AC524" s="13">
        <f t="shared" si="800"/>
        <v>8.5525021578092779E-5</v>
      </c>
      <c r="AD524" s="13">
        <f t="shared" si="801"/>
        <v>1.3251680470672847E-4</v>
      </c>
      <c r="AE524" s="13">
        <f t="shared" si="802"/>
        <v>2.6289318326545743E-4</v>
      </c>
      <c r="AF524" s="13">
        <f t="shared" si="803"/>
        <v>2.6077004331789567E-4</v>
      </c>
      <c r="AG524" s="13">
        <f t="shared" si="804"/>
        <v>1.7244269997763792E-4</v>
      </c>
      <c r="AH524" s="13">
        <f t="shared" si="805"/>
        <v>5.7471137462042576E-2</v>
      </c>
      <c r="AI524" s="13">
        <f t="shared" si="806"/>
        <v>2.4984085248077988E-2</v>
      </c>
      <c r="AJ524" s="13">
        <f t="shared" si="807"/>
        <v>5.4305912780610137E-3</v>
      </c>
      <c r="AK524" s="13">
        <f t="shared" si="808"/>
        <v>7.8693619922496098E-4</v>
      </c>
      <c r="AL524" s="13">
        <f t="shared" si="809"/>
        <v>2.9503613749093106E-6</v>
      </c>
      <c r="AM524" s="13">
        <f t="shared" si="810"/>
        <v>1.1521648228321454E-5</v>
      </c>
      <c r="AN524" s="13">
        <f t="shared" si="811"/>
        <v>2.2857197514772636E-5</v>
      </c>
      <c r="AO524" s="13">
        <f t="shared" si="812"/>
        <v>2.2672601518291739E-5</v>
      </c>
      <c r="AP524" s="13">
        <f t="shared" si="813"/>
        <v>1.4992997552886513E-5</v>
      </c>
      <c r="AQ524" s="13">
        <f t="shared" si="814"/>
        <v>7.4359566360141356E-6</v>
      </c>
      <c r="AR524" s="13">
        <f t="shared" si="815"/>
        <v>2.2802798945718811E-2</v>
      </c>
      <c r="AS524" s="13">
        <f t="shared" si="816"/>
        <v>9.9129249552593387E-3</v>
      </c>
      <c r="AT524" s="13">
        <f t="shared" si="817"/>
        <v>2.1546934085267771E-3</v>
      </c>
      <c r="AU524" s="13">
        <f t="shared" si="818"/>
        <v>3.1223234351132243E-4</v>
      </c>
      <c r="AV524" s="13">
        <f t="shared" si="819"/>
        <v>3.3933726701712656E-5</v>
      </c>
      <c r="AW524" s="13">
        <f t="shared" si="820"/>
        <v>7.0679707414700122E-8</v>
      </c>
      <c r="AX524" s="13">
        <f t="shared" si="821"/>
        <v>8.3478958380012484E-7</v>
      </c>
      <c r="AY524" s="13">
        <f t="shared" si="822"/>
        <v>1.6560955535243007E-6</v>
      </c>
      <c r="AZ524" s="13">
        <f t="shared" si="823"/>
        <v>1.6427208338644287E-6</v>
      </c>
      <c r="BA524" s="13">
        <f t="shared" si="824"/>
        <v>1.0863027527888544E-6</v>
      </c>
      <c r="BB524" s="13">
        <f t="shared" si="825"/>
        <v>5.3876485571529711E-7</v>
      </c>
      <c r="BC524" s="13">
        <f t="shared" si="826"/>
        <v>2.1376550432830935E-7</v>
      </c>
      <c r="BD524" s="13">
        <f t="shared" si="827"/>
        <v>7.5395474250341829E-3</v>
      </c>
      <c r="BE524" s="13">
        <f t="shared" si="828"/>
        <v>3.2776225409387625E-3</v>
      </c>
      <c r="BF524" s="13">
        <f t="shared" si="829"/>
        <v>7.1243066163359026E-4</v>
      </c>
      <c r="BG524" s="13">
        <f t="shared" si="830"/>
        <v>1.0323691258853801E-4</v>
      </c>
      <c r="BH524" s="13">
        <f t="shared" si="831"/>
        <v>1.1219892013464682E-5</v>
      </c>
      <c r="BI524" s="13">
        <f t="shared" si="832"/>
        <v>9.7551136420005812E-7</v>
      </c>
      <c r="BJ524" s="14">
        <f t="shared" si="833"/>
        <v>7.0770743095834213E-2</v>
      </c>
      <c r="BK524" s="14">
        <f t="shared" si="834"/>
        <v>0.18408159779496533</v>
      </c>
      <c r="BL524" s="14">
        <f t="shared" si="835"/>
        <v>0.62492811863134068</v>
      </c>
      <c r="BM524" s="14">
        <f t="shared" si="836"/>
        <v>0.43079288841330038</v>
      </c>
      <c r="BN524" s="14">
        <f t="shared" si="837"/>
        <v>0.56486409869284082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1.2939000000000001</v>
      </c>
      <c r="F525" s="10">
        <f>VLOOKUP(B525,home!$B$2:$E$405,3,FALSE)</f>
        <v>0.53129999999999999</v>
      </c>
      <c r="G525" s="10">
        <f>VLOOKUP(C525,away!$B$2:$E$405,4,FALSE)</f>
        <v>1.0144</v>
      </c>
      <c r="H525" s="10">
        <f>VLOOKUP(A525,away!$A$2:$E$405,3,FALSE)</f>
        <v>1.1342000000000001</v>
      </c>
      <c r="I525" s="10">
        <f>VLOOKUP(C525,away!$B$2:$E$405,3,FALSE)</f>
        <v>1.0469999999999999</v>
      </c>
      <c r="J525" s="10">
        <f>VLOOKUP(B525,home!$B$2:$E$405,4,FALSE)</f>
        <v>0.71640000000000004</v>
      </c>
      <c r="K525" s="12">
        <f t="shared" si="782"/>
        <v>0.697348336608</v>
      </c>
      <c r="L525" s="12">
        <f t="shared" si="783"/>
        <v>0.85073030136000016</v>
      </c>
      <c r="M525" s="13">
        <f t="shared" si="784"/>
        <v>0.21265617104676657</v>
      </c>
      <c r="N525" s="13">
        <f t="shared" si="785"/>
        <v>0.14829542714888899</v>
      </c>
      <c r="O525" s="13">
        <f t="shared" si="786"/>
        <v>0.18091304848067946</v>
      </c>
      <c r="P525" s="13">
        <f t="shared" si="787"/>
        <v>0.12615941342868428</v>
      </c>
      <c r="Q525" s="13">
        <f t="shared" si="788"/>
        <v>5.1706784724425289E-2</v>
      </c>
      <c r="R525" s="13">
        <f t="shared" si="789"/>
        <v>7.6954106126962379E-2</v>
      </c>
      <c r="S525" s="13">
        <f t="shared" si="790"/>
        <v>1.8711187075273555E-2</v>
      </c>
      <c r="T525" s="13">
        <f t="shared" si="791"/>
        <v>4.3988528550966979E-2</v>
      </c>
      <c r="U525" s="13">
        <f t="shared" si="792"/>
        <v>5.3663817902792711E-2</v>
      </c>
      <c r="V525" s="13">
        <f t="shared" si="793"/>
        <v>1.2333902260845894E-3</v>
      </c>
      <c r="W525" s="13">
        <f t="shared" si="794"/>
        <v>1.2019213439641975E-2</v>
      </c>
      <c r="X525" s="13">
        <f t="shared" si="795"/>
        <v>1.0225109071616782E-2</v>
      </c>
      <c r="Y525" s="13">
        <f t="shared" si="796"/>
        <v>4.3494050609677081E-3</v>
      </c>
      <c r="Z525" s="13">
        <f t="shared" si="797"/>
        <v>2.1822396632093382E-2</v>
      </c>
      <c r="AA525" s="13">
        <f t="shared" si="798"/>
        <v>1.5217811992190342E-2</v>
      </c>
      <c r="AB525" s="13">
        <f t="shared" si="799"/>
        <v>5.3060579397836045E-3</v>
      </c>
      <c r="AC525" s="13">
        <f t="shared" si="800"/>
        <v>4.5732210205083885E-5</v>
      </c>
      <c r="AD525" s="13">
        <f t="shared" si="801"/>
        <v>2.0953946248677123E-3</v>
      </c>
      <c r="AE525" s="13">
        <f t="shared" si="802"/>
        <v>1.7826157006818333E-3</v>
      </c>
      <c r="AF525" s="13">
        <f t="shared" si="803"/>
        <v>7.5826259612506196E-4</v>
      </c>
      <c r="AG525" s="13">
        <f t="shared" si="804"/>
        <v>2.1502565563716336E-4</v>
      </c>
      <c r="AH525" s="13">
        <f t="shared" si="805"/>
        <v>4.641243515804562E-3</v>
      </c>
      <c r="AI525" s="13">
        <f t="shared" si="806"/>
        <v>3.2365634455389768E-3</v>
      </c>
      <c r="AJ525" s="13">
        <f t="shared" si="807"/>
        <v>1.1285060675364313E-3</v>
      </c>
      <c r="AK525" s="13">
        <f t="shared" si="808"/>
        <v>2.6232060968285528E-4</v>
      </c>
      <c r="AL525" s="13">
        <f t="shared" si="809"/>
        <v>1.0852351541685306E-6</v>
      </c>
      <c r="AM525" s="13">
        <f t="shared" si="810"/>
        <v>2.9224399123776876E-4</v>
      </c>
      <c r="AN525" s="13">
        <f t="shared" si="811"/>
        <v>2.4862081873635629E-4</v>
      </c>
      <c r="AO525" s="13">
        <f t="shared" si="812"/>
        <v>1.0575463202397518E-4</v>
      </c>
      <c r="AP525" s="13">
        <f t="shared" si="813"/>
        <v>2.9989556657324111E-5</v>
      </c>
      <c r="AQ525" s="13">
        <f t="shared" si="814"/>
        <v>6.3782561431845323E-6</v>
      </c>
      <c r="AR525" s="13">
        <f t="shared" si="815"/>
        <v>7.8968929897711281E-4</v>
      </c>
      <c r="AS525" s="13">
        <f t="shared" si="816"/>
        <v>5.5068851907882715E-4</v>
      </c>
      <c r="AT525" s="13">
        <f t="shared" si="817"/>
        <v>1.9201086138437149E-4</v>
      </c>
      <c r="AU525" s="13">
        <f t="shared" si="818"/>
        <v>4.4632818265686914E-5</v>
      </c>
      <c r="AV525" s="13">
        <f t="shared" si="819"/>
        <v>7.7811553939259819E-6</v>
      </c>
      <c r="AW525" s="13">
        <f t="shared" si="820"/>
        <v>1.788393257426851E-8</v>
      </c>
      <c r="AX525" s="13">
        <f t="shared" si="821"/>
        <v>3.3965976862223481E-5</v>
      </c>
      <c r="AY525" s="13">
        <f t="shared" si="822"/>
        <v>2.8895885731986176E-5</v>
      </c>
      <c r="AZ525" s="13">
        <f t="shared" si="823"/>
        <v>1.2291302788418365E-5</v>
      </c>
      <c r="BA525" s="13">
        <f t="shared" si="824"/>
        <v>3.4855279084327224E-6</v>
      </c>
      <c r="BB525" s="13">
        <f t="shared" si="825"/>
        <v>7.4131105198491494E-7</v>
      </c>
      <c r="BC525" s="13">
        <f t="shared" si="826"/>
        <v>1.2613115493132515E-7</v>
      </c>
      <c r="BD525" s="13">
        <f t="shared" si="827"/>
        <v>1.1196876921659436E-4</v>
      </c>
      <c r="BE525" s="13">
        <f t="shared" si="828"/>
        <v>7.8081234965237113E-5</v>
      </c>
      <c r="BF525" s="13">
        <f t="shared" si="829"/>
        <v>2.7224909661653253E-5</v>
      </c>
      <c r="BG525" s="13">
        <f t="shared" si="830"/>
        <v>6.3284151556189891E-6</v>
      </c>
      <c r="BH525" s="13">
        <f t="shared" si="831"/>
        <v>1.1032774455339398E-6</v>
      </c>
      <c r="BI525" s="13">
        <f t="shared" si="832"/>
        <v>1.538737382920433E-7</v>
      </c>
      <c r="BJ525" s="14">
        <f t="shared" si="833"/>
        <v>0.27619825996411601</v>
      </c>
      <c r="BK525" s="14">
        <f t="shared" si="834"/>
        <v>0.35883587510790027</v>
      </c>
      <c r="BL525" s="14">
        <f t="shared" si="835"/>
        <v>0.3431331392142542</v>
      </c>
      <c r="BM525" s="14">
        <f t="shared" si="836"/>
        <v>0.20327584196015752</v>
      </c>
      <c r="BN525" s="14">
        <f t="shared" si="837"/>
        <v>0.79668495095640701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1.2939000000000001</v>
      </c>
      <c r="F526" s="10">
        <f>VLOOKUP(B526,home!$B$2:$E$405,3,FALSE)</f>
        <v>0.72460000000000002</v>
      </c>
      <c r="G526" s="10">
        <f>VLOOKUP(C526,away!$B$2:$E$405,4,FALSE)</f>
        <v>0.91779999999999995</v>
      </c>
      <c r="H526" s="10">
        <f>VLOOKUP(A526,away!$A$2:$E$405,3,FALSE)</f>
        <v>1.1342000000000001</v>
      </c>
      <c r="I526" s="10">
        <f>VLOOKUP(C526,away!$B$2:$E$405,3,FALSE)</f>
        <v>0.88170000000000004</v>
      </c>
      <c r="J526" s="10">
        <f>VLOOKUP(B526,home!$B$2:$E$405,4,FALSE)</f>
        <v>0.9919</v>
      </c>
      <c r="K526" s="12">
        <f t="shared" si="782"/>
        <v>0.86049251293200002</v>
      </c>
      <c r="L526" s="12">
        <f t="shared" si="783"/>
        <v>0.99192394446600007</v>
      </c>
      <c r="M526" s="13">
        <f t="shared" si="784"/>
        <v>0.1568576681051411</v>
      </c>
      <c r="N526" s="13">
        <f t="shared" si="785"/>
        <v>0.13497484900044648</v>
      </c>
      <c r="O526" s="13">
        <f t="shared" si="786"/>
        <v>0.15559087686659026</v>
      </c>
      <c r="P526" s="13">
        <f t="shared" si="787"/>
        <v>0.13388478462422562</v>
      </c>
      <c r="Q526" s="13">
        <f t="shared" si="788"/>
        <v>5.807242349950572E-2</v>
      </c>
      <c r="R526" s="13">
        <f t="shared" si="789"/>
        <v>7.7167158152215962E-2</v>
      </c>
      <c r="S526" s="13">
        <f t="shared" si="790"/>
        <v>2.8569109451920659E-2</v>
      </c>
      <c r="T526" s="13">
        <f t="shared" si="791"/>
        <v>5.760342738232975E-2</v>
      </c>
      <c r="U526" s="13">
        <f t="shared" si="792"/>
        <v>6.6401761834221362E-2</v>
      </c>
      <c r="V526" s="13">
        <f t="shared" si="793"/>
        <v>2.7094407816280548E-3</v>
      </c>
      <c r="W526" s="13">
        <f t="shared" si="794"/>
        <v>1.6656961876380338E-2</v>
      </c>
      <c r="X526" s="13">
        <f t="shared" si="795"/>
        <v>1.6522439327238972E-2</v>
      </c>
      <c r="Y526" s="13">
        <f t="shared" si="796"/>
        <v>8.1945015948375211E-3</v>
      </c>
      <c r="Z526" s="13">
        <f t="shared" si="797"/>
        <v>2.5514650632525906E-2</v>
      </c>
      <c r="AA526" s="13">
        <f t="shared" si="798"/>
        <v>2.1955165839364257E-2</v>
      </c>
      <c r="AB526" s="13">
        <f t="shared" si="799"/>
        <v>9.4461279124766762E-3</v>
      </c>
      <c r="AC526" s="13">
        <f t="shared" si="800"/>
        <v>1.4453903492672002E-4</v>
      </c>
      <c r="AD526" s="13">
        <f t="shared" si="801"/>
        <v>3.5832977457047588E-3</v>
      </c>
      <c r="AE526" s="13">
        <f t="shared" si="802"/>
        <v>3.5543588341155909E-3</v>
      </c>
      <c r="AF526" s="13">
        <f t="shared" si="803"/>
        <v>1.7628268173917549E-3</v>
      </c>
      <c r="AG526" s="13">
        <f t="shared" si="804"/>
        <v>5.8286337670589161E-4</v>
      </c>
      <c r="AH526" s="13">
        <f t="shared" si="805"/>
        <v>6.3271482242717543E-3</v>
      </c>
      <c r="AI526" s="13">
        <f t="shared" si="806"/>
        <v>5.4444636751968421E-3</v>
      </c>
      <c r="AJ526" s="13">
        <f t="shared" si="807"/>
        <v>2.3424601147185617E-3</v>
      </c>
      <c r="AK526" s="13">
        <f t="shared" si="808"/>
        <v>6.7188979685238546E-4</v>
      </c>
      <c r="AL526" s="13">
        <f t="shared" si="809"/>
        <v>4.9348119973289562E-6</v>
      </c>
      <c r="AM526" s="13">
        <f t="shared" si="810"/>
        <v>6.1668017635701199E-4</v>
      </c>
      <c r="AN526" s="13">
        <f t="shared" si="811"/>
        <v>6.1169983300603595E-4</v>
      </c>
      <c r="AO526" s="13">
        <f t="shared" si="812"/>
        <v>3.0337985559227031E-4</v>
      </c>
      <c r="AP526" s="13">
        <f t="shared" si="813"/>
        <v>1.0030991434353676E-4</v>
      </c>
      <c r="AQ526" s="13">
        <f t="shared" si="814"/>
        <v>2.4874951476171895E-5</v>
      </c>
      <c r="AR526" s="13">
        <f t="shared" si="815"/>
        <v>1.2552099647681375E-3</v>
      </c>
      <c r="AS526" s="13">
        <f t="shared" si="816"/>
        <v>1.0800987768406218E-3</v>
      </c>
      <c r="AT526" s="13">
        <f t="shared" si="817"/>
        <v>4.6470845534918309E-4</v>
      </c>
      <c r="AU526" s="13">
        <f t="shared" si="818"/>
        <v>1.3329271550805558E-4</v>
      </c>
      <c r="AV526" s="13">
        <f t="shared" si="819"/>
        <v>2.8674345930764222E-5</v>
      </c>
      <c r="AW526" s="13">
        <f t="shared" si="820"/>
        <v>1.1700207962145256E-7</v>
      </c>
      <c r="AX526" s="13">
        <f t="shared" si="821"/>
        <v>8.8441445771465668E-5</v>
      </c>
      <c r="AY526" s="13">
        <f t="shared" si="822"/>
        <v>8.7727187743908075E-5</v>
      </c>
      <c r="AZ526" s="13">
        <f t="shared" si="823"/>
        <v>4.350934905192331E-5</v>
      </c>
      <c r="BA526" s="13">
        <f t="shared" si="824"/>
        <v>1.4385988377577267E-5</v>
      </c>
      <c r="BB526" s="13">
        <f t="shared" si="825"/>
        <v>3.5674515841321184E-6</v>
      </c>
      <c r="BC526" s="13">
        <f t="shared" si="826"/>
        <v>7.0772812940476241E-7</v>
      </c>
      <c r="BD526" s="13">
        <f t="shared" si="827"/>
        <v>2.0751213656430658E-4</v>
      </c>
      <c r="BE526" s="13">
        <f t="shared" si="828"/>
        <v>1.785626398561085E-4</v>
      </c>
      <c r="BF526" s="13">
        <f t="shared" si="829"/>
        <v>7.6825907342777257E-5</v>
      </c>
      <c r="BG526" s="13">
        <f t="shared" si="830"/>
        <v>2.2036039355889133E-5</v>
      </c>
      <c r="BH526" s="13">
        <f t="shared" si="831"/>
        <v>4.7404617201043721E-6</v>
      </c>
      <c r="BI526" s="13">
        <f t="shared" si="832"/>
        <v>8.1582636359811274E-7</v>
      </c>
      <c r="BJ526" s="14">
        <f t="shared" si="833"/>
        <v>0.30340323333609009</v>
      </c>
      <c r="BK526" s="14">
        <f t="shared" si="834"/>
        <v>0.32225820399758337</v>
      </c>
      <c r="BL526" s="14">
        <f t="shared" si="835"/>
        <v>0.34879952968550759</v>
      </c>
      <c r="BM526" s="14">
        <f t="shared" si="836"/>
        <v>0.28334024721791756</v>
      </c>
      <c r="BN526" s="14">
        <f t="shared" si="837"/>
        <v>0.71654776024812505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1.8332999999999999</v>
      </c>
      <c r="F529" s="10">
        <f>VLOOKUP(B529,home!$B$2:$E$405,3,FALSE)</f>
        <v>0.54549999999999998</v>
      </c>
      <c r="G529" s="10">
        <f>VLOOKUP(C529,away!$B$2:$E$405,4,FALSE)</f>
        <v>0.92730000000000001</v>
      </c>
      <c r="H529" s="10">
        <f>VLOOKUP(A529,away!$A$2:$E$405,3,FALSE)</f>
        <v>1.256</v>
      </c>
      <c r="I529" s="10">
        <f>VLOOKUP(C529,away!$B$2:$E$405,3,FALSE)</f>
        <v>0.79620000000000002</v>
      </c>
      <c r="J529" s="10">
        <f>VLOOKUP(B529,home!$B$2:$E$405,4,FALSE)</f>
        <v>1.4476</v>
      </c>
      <c r="K529" s="12">
        <f t="shared" si="782"/>
        <v>0.92736041359499999</v>
      </c>
      <c r="L529" s="12">
        <f t="shared" si="783"/>
        <v>1.4476393747200003</v>
      </c>
      <c r="M529" s="13">
        <f t="shared" si="784"/>
        <v>9.3014508900437692E-2</v>
      </c>
      <c r="N529" s="13">
        <f t="shared" si="785"/>
        <v>8.6257973444245697E-2</v>
      </c>
      <c r="O529" s="13">
        <f t="shared" si="786"/>
        <v>0.13465146550451751</v>
      </c>
      <c r="P529" s="13">
        <f t="shared" si="787"/>
        <v>0.12487043874144223</v>
      </c>
      <c r="Q529" s="13">
        <f t="shared" si="788"/>
        <v>3.9996114964561104E-2</v>
      </c>
      <c r="R529" s="13">
        <f t="shared" si="789"/>
        <v>9.7463381664045737E-2</v>
      </c>
      <c r="S529" s="13">
        <f t="shared" si="790"/>
        <v>4.1909124328578025E-2</v>
      </c>
      <c r="T529" s="13">
        <f t="shared" si="791"/>
        <v>5.7899950858526485E-2</v>
      </c>
      <c r="U529" s="13">
        <f t="shared" si="792"/>
        <v>9.0383681930336801E-2</v>
      </c>
      <c r="V529" s="13">
        <f t="shared" si="793"/>
        <v>6.2513673094219376E-3</v>
      </c>
      <c r="W529" s="13">
        <f t="shared" si="794"/>
        <v>1.236360457190952E-2</v>
      </c>
      <c r="X529" s="13">
        <f t="shared" si="795"/>
        <v>1.7898040791764432E-2</v>
      </c>
      <c r="Y529" s="13">
        <f t="shared" si="796"/>
        <v>1.2954954290251466E-2</v>
      </c>
      <c r="Z529" s="13">
        <f t="shared" si="797"/>
        <v>4.7030609630078629E-2</v>
      </c>
      <c r="AA529" s="13">
        <f t="shared" si="798"/>
        <v>4.3614325598174707E-2</v>
      </c>
      <c r="AB529" s="13">
        <f t="shared" si="799"/>
        <v>2.0223099512695145E-2</v>
      </c>
      <c r="AC529" s="13">
        <f t="shared" si="800"/>
        <v>5.2452232176554078E-4</v>
      </c>
      <c r="AD529" s="13">
        <f t="shared" si="801"/>
        <v>2.8663793623327611E-3</v>
      </c>
      <c r="AE529" s="13">
        <f t="shared" si="802"/>
        <v>4.1494836277977103E-3</v>
      </c>
      <c r="AF529" s="13">
        <f t="shared" si="803"/>
        <v>3.0034779421779794E-3</v>
      </c>
      <c r="AG529" s="13">
        <f t="shared" si="804"/>
        <v>1.4493176433999473E-3</v>
      </c>
      <c r="AH529" s="13">
        <f t="shared" si="805"/>
        <v>1.7020840579396856E-2</v>
      </c>
      <c r="AI529" s="13">
        <f t="shared" si="806"/>
        <v>1.5784453759444029E-2</v>
      </c>
      <c r="AJ529" s="13">
        <f t="shared" si="807"/>
        <v>7.3189387833645821E-3</v>
      </c>
      <c r="AK529" s="13">
        <f t="shared" si="808"/>
        <v>2.2624313657391552E-3</v>
      </c>
      <c r="AL529" s="13">
        <f t="shared" si="809"/>
        <v>2.8166501429858052E-5</v>
      </c>
      <c r="AM529" s="13">
        <f t="shared" si="810"/>
        <v>5.3163335019461657E-4</v>
      </c>
      <c r="AN529" s="13">
        <f t="shared" si="811"/>
        <v>7.6961337065603358E-4</v>
      </c>
      <c r="AO529" s="13">
        <f t="shared" si="812"/>
        <v>5.5706130933632627E-4</v>
      </c>
      <c r="AP529" s="13">
        <f t="shared" si="813"/>
        <v>2.6880796184278129E-4</v>
      </c>
      <c r="AQ529" s="13">
        <f t="shared" si="814"/>
        <v>9.7284247450460363E-5</v>
      </c>
      <c r="AR529" s="13">
        <f t="shared" si="815"/>
        <v>4.9280078027133757E-3</v>
      </c>
      <c r="AS529" s="13">
        <f t="shared" si="816"/>
        <v>4.5700393541236624E-3</v>
      </c>
      <c r="AT529" s="13">
        <f t="shared" si="817"/>
        <v>2.1190367927927732E-3</v>
      </c>
      <c r="AU529" s="13">
        <f t="shared" si="818"/>
        <v>6.5503694552910944E-4</v>
      </c>
      <c r="AV529" s="13">
        <f t="shared" si="819"/>
        <v>1.518638331814701E-4</v>
      </c>
      <c r="AW529" s="13">
        <f t="shared" si="820"/>
        <v>1.0503628331559505E-6</v>
      </c>
      <c r="AX529" s="13">
        <f t="shared" si="821"/>
        <v>8.2169287252895805E-5</v>
      </c>
      <c r="AY529" s="13">
        <f t="shared" si="822"/>
        <v>1.1895149561997016E-4</v>
      </c>
      <c r="AZ529" s="13">
        <f t="shared" si="823"/>
        <v>8.6099434370651254E-5</v>
      </c>
      <c r="BA529" s="13">
        <f t="shared" si="824"/>
        <v>4.1546977112025085E-5</v>
      </c>
      <c r="BB529" s="13">
        <f t="shared" si="825"/>
        <v>1.5036259991989534E-5</v>
      </c>
      <c r="BC529" s="13">
        <f t="shared" si="826"/>
        <v>4.3534164025862176E-6</v>
      </c>
      <c r="BD529" s="13">
        <f t="shared" si="827"/>
        <v>1.1889963556892117E-3</v>
      </c>
      <c r="BE529" s="13">
        <f t="shared" si="828"/>
        <v>1.1026281521748951E-3</v>
      </c>
      <c r="BF529" s="13">
        <f t="shared" si="829"/>
        <v>5.1126684962120056E-4</v>
      </c>
      <c r="BG529" s="13">
        <f t="shared" si="830"/>
        <v>1.5804287904070977E-4</v>
      </c>
      <c r="BH529" s="13">
        <f t="shared" si="831"/>
        <v>3.6640677418234281E-5</v>
      </c>
      <c r="BI529" s="13">
        <f t="shared" si="832"/>
        <v>6.7958227529949475E-6</v>
      </c>
      <c r="BJ529" s="14">
        <f t="shared" si="833"/>
        <v>0.24141185460719747</v>
      </c>
      <c r="BK529" s="14">
        <f t="shared" si="834"/>
        <v>0.26671707959869523</v>
      </c>
      <c r="BL529" s="14">
        <f t="shared" si="835"/>
        <v>0.44415097416275201</v>
      </c>
      <c r="BM529" s="14">
        <f t="shared" si="836"/>
        <v>0.42293873364668649</v>
      </c>
      <c r="BN529" s="14">
        <f t="shared" si="837"/>
        <v>0.57625388321924997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1.8332999999999999</v>
      </c>
      <c r="F530" s="10">
        <f>VLOOKUP(B530,home!$B$2:$E$405,3,FALSE)</f>
        <v>1.3636999999999999</v>
      </c>
      <c r="G530" s="10">
        <f>VLOOKUP(C530,away!$B$2:$E$405,4,FALSE)</f>
        <v>1.1405000000000001</v>
      </c>
      <c r="H530" s="10">
        <f>VLOOKUP(A530,away!$A$2:$E$405,3,FALSE)</f>
        <v>1.256</v>
      </c>
      <c r="I530" s="10">
        <f>VLOOKUP(C530,away!$B$2:$E$405,3,FALSE)</f>
        <v>0.79620000000000002</v>
      </c>
      <c r="J530" s="10">
        <f>VLOOKUP(B530,home!$B$2:$E$405,4,FALSE)</f>
        <v>0.63690000000000002</v>
      </c>
      <c r="K530" s="12">
        <f t="shared" si="782"/>
        <v>2.8513312150050001</v>
      </c>
      <c r="L530" s="12">
        <f t="shared" si="783"/>
        <v>0.63691732368000009</v>
      </c>
      <c r="M530" s="13">
        <f t="shared" si="784"/>
        <v>3.0554340078716664E-2</v>
      </c>
      <c r="N530" s="13">
        <f t="shared" si="785"/>
        <v>8.7120543620323163E-2</v>
      </c>
      <c r="O530" s="13">
        <f t="shared" si="786"/>
        <v>1.9460588509744782E-2</v>
      </c>
      <c r="P530" s="13">
        <f t="shared" si="787"/>
        <v>5.5488583480202941E-2</v>
      </c>
      <c r="Q530" s="13">
        <f t="shared" si="788"/>
        <v>0.12420476274641608</v>
      </c>
      <c r="R530" s="13">
        <f t="shared" si="789"/>
        <v>6.1973929754322032E-3</v>
      </c>
      <c r="S530" s="13">
        <f t="shared" si="790"/>
        <v>2.5192680390961765E-2</v>
      </c>
      <c r="T530" s="13">
        <f t="shared" si="791"/>
        <v>7.9108165076756706E-2</v>
      </c>
      <c r="U530" s="13">
        <f t="shared" si="792"/>
        <v>1.7670820042502561E-2</v>
      </c>
      <c r="V530" s="13">
        <f t="shared" si="793"/>
        <v>5.0834973048111435E-3</v>
      </c>
      <c r="W530" s="13">
        <f t="shared" si="794"/>
        <v>0.11804963902371544</v>
      </c>
      <c r="X530" s="13">
        <f t="shared" si="795"/>
        <v>7.5187860148374946E-2</v>
      </c>
      <c r="Y530" s="13">
        <f t="shared" si="796"/>
        <v>2.3944225329464552E-2</v>
      </c>
      <c r="Z530" s="13">
        <f t="shared" si="797"/>
        <v>1.3157423159018372E-3</v>
      </c>
      <c r="AA530" s="13">
        <f t="shared" si="798"/>
        <v>3.7516171362338788E-3</v>
      </c>
      <c r="AB530" s="13">
        <f t="shared" si="799"/>
        <v>5.3485515236456624E-3</v>
      </c>
      <c r="AC530" s="13">
        <f t="shared" si="800"/>
        <v>5.7699672092960375E-4</v>
      </c>
      <c r="AD530" s="13">
        <f t="shared" si="801"/>
        <v>8.4149655167098075E-2</v>
      </c>
      <c r="AE530" s="13">
        <f t="shared" si="802"/>
        <v>5.3596373157623001E-2</v>
      </c>
      <c r="AF530" s="13">
        <f t="shared" si="803"/>
        <v>1.7068229275253918E-2</v>
      </c>
      <c r="AG530" s="13">
        <f t="shared" si="804"/>
        <v>3.623683636650451E-3</v>
      </c>
      <c r="AH530" s="13">
        <f t="shared" si="805"/>
        <v>2.0950476862418083E-4</v>
      </c>
      <c r="AI530" s="13">
        <f t="shared" si="806"/>
        <v>5.9736748647052707E-4</v>
      </c>
      <c r="AJ530" s="13">
        <f t="shared" si="807"/>
        <v>8.5164628050124534E-4</v>
      </c>
      <c r="AK530" s="13">
        <f t="shared" si="808"/>
        <v>8.0944187457870171E-4</v>
      </c>
      <c r="AL530" s="13">
        <f t="shared" si="809"/>
        <v>4.1914478446756144E-5</v>
      </c>
      <c r="AM530" s="13">
        <f t="shared" si="810"/>
        <v>4.7987707701970701E-2</v>
      </c>
      <c r="AN530" s="13">
        <f t="shared" si="811"/>
        <v>3.0564202359077308E-2</v>
      </c>
      <c r="AO530" s="13">
        <f t="shared" si="812"/>
        <v>9.7334349834787316E-3</v>
      </c>
      <c r="AP530" s="13">
        <f t="shared" si="813"/>
        <v>2.0664644532968532E-3</v>
      </c>
      <c r="AQ530" s="13">
        <f t="shared" si="814"/>
        <v>3.2904175226842152E-4</v>
      </c>
      <c r="AR530" s="13">
        <f t="shared" si="815"/>
        <v>2.6687443306062195E-5</v>
      </c>
      <c r="AS530" s="13">
        <f t="shared" si="816"/>
        <v>7.6094740147251383E-5</v>
      </c>
      <c r="AT530" s="13">
        <f t="shared" si="817"/>
        <v>1.0848565393977602E-4</v>
      </c>
      <c r="AU530" s="13">
        <f t="shared" si="818"/>
        <v>1.0310951048623785E-4</v>
      </c>
      <c r="AV530" s="13">
        <f t="shared" si="819"/>
        <v>7.3499841453323857E-5</v>
      </c>
      <c r="AW530" s="13">
        <f t="shared" si="820"/>
        <v>2.1144250523367514E-6</v>
      </c>
      <c r="AX530" s="13">
        <f t="shared" si="821"/>
        <v>2.2804808151194161E-2</v>
      </c>
      <c r="AY530" s="13">
        <f t="shared" si="822"/>
        <v>1.4524777374694436E-2</v>
      </c>
      <c r="AZ530" s="13">
        <f t="shared" si="823"/>
        <v>4.6255411662690987E-3</v>
      </c>
      <c r="BA530" s="13">
        <f t="shared" si="824"/>
        <v>9.8202910006392691E-4</v>
      </c>
      <c r="BB530" s="13">
        <f t="shared" si="825"/>
        <v>1.5636783654714883E-4</v>
      </c>
      <c r="BC530" s="13">
        <f t="shared" si="826"/>
        <v>1.9918676792648357E-5</v>
      </c>
      <c r="BD530" s="13">
        <f t="shared" si="827"/>
        <v>2.8329491610598085E-6</v>
      </c>
      <c r="BE530" s="13">
        <f t="shared" si="828"/>
        <v>8.077676373452061E-6</v>
      </c>
      <c r="BF530" s="13">
        <f t="shared" si="829"/>
        <v>1.1516065394166124E-5</v>
      </c>
      <c r="BG530" s="13">
        <f t="shared" si="830"/>
        <v>1.0945372244141577E-5</v>
      </c>
      <c r="BH530" s="13">
        <f t="shared" si="831"/>
        <v>7.8022203848925532E-6</v>
      </c>
      <c r="BI530" s="13">
        <f t="shared" si="832"/>
        <v>4.4493429059584915E-6</v>
      </c>
      <c r="BJ530" s="14">
        <f t="shared" si="833"/>
        <v>0.79984743073732989</v>
      </c>
      <c r="BK530" s="14">
        <f t="shared" si="834"/>
        <v>0.1314627898287633</v>
      </c>
      <c r="BL530" s="14">
        <f t="shared" si="835"/>
        <v>5.5330431413530057E-2</v>
      </c>
      <c r="BM530" s="14">
        <f t="shared" si="836"/>
        <v>0.65040751993504686</v>
      </c>
      <c r="BN530" s="14">
        <f t="shared" si="837"/>
        <v>0.32302621141083582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1.6092</v>
      </c>
      <c r="F531" s="10">
        <f>VLOOKUP(B531,home!$B$2:$E$405,3,FALSE)</f>
        <v>1.4914000000000001</v>
      </c>
      <c r="G531" s="10">
        <f>VLOOKUP(C531,away!$B$2:$E$405,4,FALSE)</f>
        <v>1.2428999999999999</v>
      </c>
      <c r="H531" s="10">
        <f>VLOOKUP(A531,away!$A$2:$E$405,3,FALSE)</f>
        <v>1.1609</v>
      </c>
      <c r="I531" s="10">
        <f>VLOOKUP(C531,away!$B$2:$E$405,3,FALSE)</f>
        <v>1.0337000000000001</v>
      </c>
      <c r="J531" s="10">
        <f>VLOOKUP(B531,home!$B$2:$E$405,4,FALSE)</f>
        <v>0.51680000000000004</v>
      </c>
      <c r="K531" s="12">
        <f t="shared" si="782"/>
        <v>2.982911377752</v>
      </c>
      <c r="L531" s="12">
        <f t="shared" si="783"/>
        <v>0.62017154014400011</v>
      </c>
      <c r="M531" s="13">
        <f t="shared" si="784"/>
        <v>2.7239615368598983E-2</v>
      </c>
      <c r="N531" s="13">
        <f t="shared" si="785"/>
        <v>8.1253358608582155E-2</v>
      </c>
      <c r="O531" s="13">
        <f t="shared" si="786"/>
        <v>1.6893234216074207E-2</v>
      </c>
      <c r="P531" s="13">
        <f t="shared" si="787"/>
        <v>5.0391020550157151E-2</v>
      </c>
      <c r="Q531" s="13">
        <f t="shared" si="788"/>
        <v>0.12118578393705155</v>
      </c>
      <c r="R531" s="13">
        <f t="shared" si="789"/>
        <v>5.23835154089803E-3</v>
      </c>
      <c r="S531" s="13">
        <f t="shared" si="790"/>
        <v>2.3304798156341965E-2</v>
      </c>
      <c r="T531" s="13">
        <f t="shared" si="791"/>
        <v>7.5155974267799297E-2</v>
      </c>
      <c r="U531" s="13">
        <f t="shared" si="792"/>
        <v>1.5625538412009459E-2</v>
      </c>
      <c r="V531" s="13">
        <f t="shared" si="793"/>
        <v>4.7902151452845279E-3</v>
      </c>
      <c r="W531" s="13">
        <f t="shared" si="794"/>
        <v>0.12049548457587556</v>
      </c>
      <c r="X531" s="13">
        <f t="shared" si="795"/>
        <v>7.4727870249818348E-2</v>
      </c>
      <c r="Y531" s="13">
        <f t="shared" si="796"/>
        <v>2.3172049192255427E-2</v>
      </c>
      <c r="Z531" s="13">
        <f t="shared" si="797"/>
        <v>1.0828921809781426E-3</v>
      </c>
      <c r="AA531" s="13">
        <f t="shared" si="798"/>
        <v>3.2301714075183801E-3</v>
      </c>
      <c r="AB531" s="13">
        <f t="shared" si="799"/>
        <v>4.8176575217878841E-3</v>
      </c>
      <c r="AC531" s="13">
        <f t="shared" si="800"/>
        <v>5.5384370006552729E-4</v>
      </c>
      <c r="AD531" s="13">
        <f t="shared" si="801"/>
        <v>8.985683797727996E-2</v>
      </c>
      <c r="AE531" s="13">
        <f t="shared" si="802"/>
        <v>5.5726653600839594E-2</v>
      </c>
      <c r="AF531" s="13">
        <f t="shared" si="803"/>
        <v>1.728004229535194E-2</v>
      </c>
      <c r="AG531" s="13">
        <f t="shared" si="804"/>
        <v>3.5721968146872922E-3</v>
      </c>
      <c r="AH531" s="13">
        <f t="shared" si="805"/>
        <v>1.6789472792177746E-4</v>
      </c>
      <c r="AI531" s="13">
        <f t="shared" si="806"/>
        <v>5.008150941824465E-4</v>
      </c>
      <c r="AJ531" s="13">
        <f t="shared" si="807"/>
        <v>7.4694352129337947E-4</v>
      </c>
      <c r="AK531" s="13">
        <f t="shared" si="808"/>
        <v>7.4268877606805512E-4</v>
      </c>
      <c r="AL531" s="13">
        <f t="shared" si="809"/>
        <v>4.0982589355867977E-5</v>
      </c>
      <c r="AM531" s="13">
        <f t="shared" si="810"/>
        <v>5.3606996874249295E-2</v>
      </c>
      <c r="AN531" s="13">
        <f t="shared" si="811"/>
        <v>3.3245533813997787E-2</v>
      </c>
      <c r="AO531" s="13">
        <f t="shared" si="812"/>
        <v>1.0308966954168219E-2</v>
      </c>
      <c r="AP531" s="13">
        <f t="shared" si="813"/>
        <v>2.1311093044200356E-3</v>
      </c>
      <c r="AQ531" s="13">
        <f t="shared" si="814"/>
        <v>3.3041333488434551E-4</v>
      </c>
      <c r="AR531" s="13">
        <f t="shared" si="815"/>
        <v>2.0824706399461325E-5</v>
      </c>
      <c r="AS531" s="13">
        <f t="shared" si="816"/>
        <v>6.2118253657298078E-5</v>
      </c>
      <c r="AT531" s="13">
        <f t="shared" si="817"/>
        <v>9.2646622800219606E-5</v>
      </c>
      <c r="AU531" s="13">
        <f t="shared" si="818"/>
        <v>9.2118888420357641E-5</v>
      </c>
      <c r="AV531" s="13">
        <f t="shared" si="819"/>
        <v>6.8695620093737946E-5</v>
      </c>
      <c r="AW531" s="13">
        <f t="shared" si="820"/>
        <v>2.1059549508695429E-6</v>
      </c>
      <c r="AX531" s="13">
        <f t="shared" si="821"/>
        <v>2.665082015055233E-2</v>
      </c>
      <c r="AY531" s="13">
        <f t="shared" si="822"/>
        <v>1.6528080178868792E-2</v>
      </c>
      <c r="AZ531" s="13">
        <f t="shared" si="823"/>
        <v>5.1251224700762888E-3</v>
      </c>
      <c r="BA531" s="13">
        <f t="shared" si="824"/>
        <v>1.059485031897945E-3</v>
      </c>
      <c r="BB531" s="13">
        <f t="shared" si="825"/>
        <v>1.6426561599791587E-4</v>
      </c>
      <c r="BC531" s="13">
        <f t="shared" si="826"/>
        <v>2.037457201322608E-5</v>
      </c>
      <c r="BD531" s="13">
        <f t="shared" si="827"/>
        <v>2.15248170680009E-6</v>
      </c>
      <c r="BE531" s="13">
        <f t="shared" si="828"/>
        <v>6.4206621736170348E-6</v>
      </c>
      <c r="BF531" s="13">
        <f t="shared" si="829"/>
        <v>9.5761331251920693E-6</v>
      </c>
      <c r="BG531" s="13">
        <f t="shared" si="830"/>
        <v>9.5215854846677473E-6</v>
      </c>
      <c r="BH531" s="13">
        <f t="shared" si="831"/>
        <v>7.1005114191134296E-6</v>
      </c>
      <c r="BI531" s="13">
        <f t="shared" si="832"/>
        <v>4.2360392599862902E-6</v>
      </c>
      <c r="BJ531" s="14">
        <f t="shared" si="833"/>
        <v>0.81159741982066724</v>
      </c>
      <c r="BK531" s="14">
        <f t="shared" si="834"/>
        <v>0.12284855568867283</v>
      </c>
      <c r="BL531" s="14">
        <f t="shared" si="835"/>
        <v>4.8338706722294067E-2</v>
      </c>
      <c r="BM531" s="14">
        <f t="shared" si="836"/>
        <v>0.66514023596733207</v>
      </c>
      <c r="BN531" s="14">
        <f t="shared" si="837"/>
        <v>0.30220136422136207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1.6092</v>
      </c>
      <c r="F532" s="10">
        <f>VLOOKUP(B532,home!$B$2:$E$405,3,FALSE)</f>
        <v>1.2428999999999999</v>
      </c>
      <c r="G532" s="10">
        <f>VLOOKUP(C532,away!$B$2:$E$405,4,FALSE)</f>
        <v>0.93210000000000004</v>
      </c>
      <c r="H532" s="10">
        <f>VLOOKUP(A532,away!$A$2:$E$405,3,FALSE)</f>
        <v>1.1609</v>
      </c>
      <c r="I532" s="10">
        <f>VLOOKUP(C532,away!$B$2:$E$405,3,FALSE)</f>
        <v>0.64610000000000001</v>
      </c>
      <c r="J532" s="10">
        <f>VLOOKUP(B532,home!$B$2:$E$405,4,FALSE)</f>
        <v>1.7228000000000001</v>
      </c>
      <c r="K532" s="12">
        <f t="shared" si="782"/>
        <v>1.864269609228</v>
      </c>
      <c r="L532" s="12">
        <f t="shared" si="783"/>
        <v>1.2921990437720001</v>
      </c>
      <c r="M532" s="13">
        <f t="shared" si="784"/>
        <v>4.2575825938887708E-2</v>
      </c>
      <c r="N532" s="13">
        <f t="shared" si="785"/>
        <v>7.9372818385649524E-2</v>
      </c>
      <c r="O532" s="13">
        <f t="shared" si="786"/>
        <v>5.5016441566033816E-2</v>
      </c>
      <c r="P532" s="13">
        <f t="shared" si="787"/>
        <v>0.10256548001942495</v>
      </c>
      <c r="Q532" s="13">
        <f t="shared" si="788"/>
        <v>7.3986166557569955E-2</v>
      </c>
      <c r="R532" s="13">
        <f t="shared" si="789"/>
        <v>3.5546096591683521E-2</v>
      </c>
      <c r="S532" s="13">
        <f t="shared" si="790"/>
        <v>6.1770250251367717E-2</v>
      </c>
      <c r="T532" s="13">
        <f t="shared" si="791"/>
        <v>9.560485367804783E-2</v>
      </c>
      <c r="U532" s="13">
        <f t="shared" si="792"/>
        <v>6.6267507602558576E-2</v>
      </c>
      <c r="V532" s="13">
        <f t="shared" si="793"/>
        <v>1.6533887816593776E-2</v>
      </c>
      <c r="W532" s="13">
        <f t="shared" si="794"/>
        <v>4.597672060551955E-2</v>
      </c>
      <c r="X532" s="13">
        <f t="shared" si="795"/>
        <v>5.9411074402224776E-2</v>
      </c>
      <c r="Y532" s="13">
        <f t="shared" si="796"/>
        <v>3.8385466766011019E-2</v>
      </c>
      <c r="Z532" s="13">
        <f t="shared" si="797"/>
        <v>1.5310877341866867E-2</v>
      </c>
      <c r="AA532" s="13">
        <f t="shared" si="798"/>
        <v>2.8543603319059981E-2</v>
      </c>
      <c r="AB532" s="13">
        <f t="shared" si="799"/>
        <v>2.6606486102791503E-2</v>
      </c>
      <c r="AC532" s="13">
        <f t="shared" si="800"/>
        <v>2.4893911378994463E-3</v>
      </c>
      <c r="AD532" s="13">
        <f t="shared" si="801"/>
        <v>2.1428250739209214E-2</v>
      </c>
      <c r="AE532" s="13">
        <f t="shared" si="802"/>
        <v>2.7689565114912804E-2</v>
      </c>
      <c r="AF532" s="13">
        <f t="shared" si="803"/>
        <v>1.7890214781976433E-2</v>
      </c>
      <c r="AG532" s="13">
        <f t="shared" si="804"/>
        <v>7.7059061447152166E-3</v>
      </c>
      <c r="AH532" s="13">
        <f t="shared" si="805"/>
        <v>4.9461752651176879E-3</v>
      </c>
      <c r="AI532" s="13">
        <f t="shared" si="806"/>
        <v>9.2210042286741505E-3</v>
      </c>
      <c r="AJ532" s="13">
        <f t="shared" si="807"/>
        <v>8.5952189750400487E-3</v>
      </c>
      <c r="AK532" s="13">
        <f t="shared" si="808"/>
        <v>5.341268506609001E-3</v>
      </c>
      <c r="AL532" s="13">
        <f t="shared" si="809"/>
        <v>2.3987846754282302E-4</v>
      </c>
      <c r="AM532" s="13">
        <f t="shared" si="810"/>
        <v>7.9896073264050342E-3</v>
      </c>
      <c r="AN532" s="13">
        <f t="shared" si="811"/>
        <v>1.0324162947294352E-2</v>
      </c>
      <c r="AO532" s="13">
        <f t="shared" si="812"/>
        <v>6.67043674412004E-3</v>
      </c>
      <c r="AP532" s="13">
        <f t="shared" si="813"/>
        <v>2.8731773274311766E-3</v>
      </c>
      <c r="AQ532" s="13">
        <f t="shared" si="814"/>
        <v>9.2817924877348944E-4</v>
      </c>
      <c r="AR532" s="13">
        <f t="shared" si="815"/>
        <v>1.2782885895827577E-3</v>
      </c>
      <c r="AS532" s="13">
        <f t="shared" si="816"/>
        <v>2.3830745693820586E-3</v>
      </c>
      <c r="AT532" s="13">
        <f t="shared" si="817"/>
        <v>2.2213467481115379E-3</v>
      </c>
      <c r="AU532" s="13">
        <f t="shared" si="818"/>
        <v>1.3803964113539284E-3</v>
      </c>
      <c r="AV532" s="13">
        <f t="shared" si="819"/>
        <v>6.4335776959363036E-4</v>
      </c>
      <c r="AW532" s="13">
        <f t="shared" si="820"/>
        <v>1.6051916803921544E-5</v>
      </c>
      <c r="AX532" s="13">
        <f t="shared" si="821"/>
        <v>2.4824636880470458E-3</v>
      </c>
      <c r="AY532" s="13">
        <f t="shared" si="822"/>
        <v>3.2078372038931058E-3</v>
      </c>
      <c r="AZ532" s="13">
        <f t="shared" si="823"/>
        <v>2.0725820837234595E-3</v>
      </c>
      <c r="BA532" s="13">
        <f t="shared" si="824"/>
        <v>8.9272952890881137E-4</v>
      </c>
      <c r="BB532" s="13">
        <f t="shared" si="825"/>
        <v>2.8839606090074859E-4</v>
      </c>
      <c r="BC532" s="13">
        <f t="shared" si="826"/>
        <v>7.4533022824711684E-5</v>
      </c>
      <c r="BD532" s="13">
        <f t="shared" si="827"/>
        <v>2.7530054885391682E-4</v>
      </c>
      <c r="BE532" s="13">
        <f t="shared" si="828"/>
        <v>5.1323444663214533E-4</v>
      </c>
      <c r="BF532" s="13">
        <f t="shared" si="829"/>
        <v>4.7840369063262939E-4</v>
      </c>
      <c r="BG532" s="13">
        <f t="shared" si="830"/>
        <v>2.972911537963083E-4</v>
      </c>
      <c r="BH532" s="13">
        <f t="shared" si="831"/>
        <v>1.3855771577869622E-4</v>
      </c>
      <c r="BI532" s="13">
        <f t="shared" si="832"/>
        <v>5.166178773005487E-5</v>
      </c>
      <c r="BJ532" s="14">
        <f t="shared" si="833"/>
        <v>0.50525514235815827</v>
      </c>
      <c r="BK532" s="14">
        <f t="shared" si="834"/>
        <v>0.22938255083560954</v>
      </c>
      <c r="BL532" s="14">
        <f t="shared" si="835"/>
        <v>0.2497447155890159</v>
      </c>
      <c r="BM532" s="14">
        <f t="shared" si="836"/>
        <v>0.60743867177831168</v>
      </c>
      <c r="BN532" s="14">
        <f t="shared" si="837"/>
        <v>0.38906282905924944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1.6092</v>
      </c>
      <c r="F533" s="10">
        <f>VLOOKUP(B533,home!$B$2:$E$405,3,FALSE)</f>
        <v>0.62139999999999995</v>
      </c>
      <c r="G533" s="10">
        <f>VLOOKUP(C533,away!$B$2:$E$405,4,FALSE)</f>
        <v>1.3671</v>
      </c>
      <c r="H533" s="10">
        <f>VLOOKUP(A533,away!$A$2:$E$405,3,FALSE)</f>
        <v>1.1609</v>
      </c>
      <c r="I533" s="10">
        <f>VLOOKUP(C533,away!$B$2:$E$405,3,FALSE)</f>
        <v>1.0337000000000001</v>
      </c>
      <c r="J533" s="10">
        <f>VLOOKUP(B533,home!$B$2:$E$405,4,FALSE)</f>
        <v>2.4119000000000002</v>
      </c>
      <c r="K533" s="12">
        <f t="shared" si="782"/>
        <v>1.367041050648</v>
      </c>
      <c r="L533" s="12">
        <f t="shared" si="783"/>
        <v>2.8943338577270006</v>
      </c>
      <c r="M533" s="13">
        <f t="shared" si="784"/>
        <v>1.4102898880400378E-2</v>
      </c>
      <c r="N533" s="13">
        <f t="shared" si="785"/>
        <v>1.9279241702645038E-2</v>
      </c>
      <c r="O533" s="13">
        <f t="shared" si="786"/>
        <v>4.0818497721643025E-2</v>
      </c>
      <c r="P533" s="13">
        <f t="shared" si="787"/>
        <v>5.5800562011267887E-2</v>
      </c>
      <c r="Q533" s="13">
        <f t="shared" si="788"/>
        <v>1.3177757416440306E-2</v>
      </c>
      <c r="R533" s="13">
        <f t="shared" si="789"/>
        <v>5.907117998865194E-2</v>
      </c>
      <c r="S533" s="13">
        <f t="shared" si="790"/>
        <v>5.5196147032945252E-2</v>
      </c>
      <c r="T533" s="13">
        <f t="shared" si="791"/>
        <v>3.8140829459316267E-2</v>
      </c>
      <c r="U533" s="13">
        <f t="shared" si="792"/>
        <v>8.0752727954703868E-2</v>
      </c>
      <c r="V533" s="13">
        <f t="shared" si="793"/>
        <v>2.4265901731856342E-2</v>
      </c>
      <c r="W533" s="13">
        <f t="shared" si="794"/>
        <v>6.0048451145850125E-3</v>
      </c>
      <c r="X533" s="13">
        <f t="shared" si="795"/>
        <v>1.7380026525549971E-2</v>
      </c>
      <c r="Y533" s="13">
        <f t="shared" si="796"/>
        <v>2.5151799610546331E-2</v>
      </c>
      <c r="Z533" s="13">
        <f t="shared" si="797"/>
        <v>5.6990572085680313E-2</v>
      </c>
      <c r="AA533" s="13">
        <f t="shared" si="798"/>
        <v>7.7908451541039009E-2</v>
      </c>
      <c r="AB533" s="13">
        <f t="shared" si="799"/>
        <v>5.3252025724510384E-2</v>
      </c>
      <c r="AC533" s="13">
        <f t="shared" si="800"/>
        <v>6.000765187669968E-3</v>
      </c>
      <c r="AD533" s="13">
        <f t="shared" si="801"/>
        <v>2.0522174436052006E-3</v>
      </c>
      <c r="AE533" s="13">
        <f t="shared" si="802"/>
        <v>5.939802430444484E-3</v>
      </c>
      <c r="AF533" s="13">
        <f t="shared" si="803"/>
        <v>8.5958856413223001E-3</v>
      </c>
      <c r="AG533" s="13">
        <f t="shared" si="804"/>
        <v>8.2931209496095015E-3</v>
      </c>
      <c r="AH533" s="13">
        <f t="shared" si="805"/>
        <v>4.1237435589703955E-2</v>
      </c>
      <c r="AI533" s="13">
        <f t="shared" si="806"/>
        <v>5.6373267274578129E-2</v>
      </c>
      <c r="AJ533" s="13">
        <f t="shared" si="807"/>
        <v>3.8532285261749906E-2</v>
      </c>
      <c r="AK533" s="13">
        <f t="shared" si="808"/>
        <v>1.7558405242697018E-2</v>
      </c>
      <c r="AL533" s="13">
        <f t="shared" si="809"/>
        <v>9.4972267137216984E-4</v>
      </c>
      <c r="AM533" s="13">
        <f t="shared" si="810"/>
        <v>5.6109309805284138E-4</v>
      </c>
      <c r="AN533" s="13">
        <f t="shared" si="811"/>
        <v>1.6239907510312748E-3</v>
      </c>
      <c r="AO533" s="13">
        <f t="shared" si="812"/>
        <v>2.3501857076726599E-3</v>
      </c>
      <c r="AP533" s="13">
        <f t="shared" si="813"/>
        <v>2.2674073552210231E-3</v>
      </c>
      <c r="AQ533" s="13">
        <f t="shared" si="814"/>
        <v>1.6406584693688599E-3</v>
      </c>
      <c r="AR533" s="13">
        <f t="shared" si="815"/>
        <v>2.3870981206623319E-2</v>
      </c>
      <c r="AS533" s="13">
        <f t="shared" si="816"/>
        <v>3.2632611228701008E-2</v>
      </c>
      <c r="AT533" s="13">
        <f t="shared" si="817"/>
        <v>2.2305059569735577E-2</v>
      </c>
      <c r="AU533" s="13">
        <f t="shared" si="818"/>
        <v>1.0163977356325852E-2</v>
      </c>
      <c r="AV533" s="13">
        <f t="shared" si="819"/>
        <v>3.4736435709885427E-3</v>
      </c>
      <c r="AW533" s="13">
        <f t="shared" si="820"/>
        <v>1.0438172886541163E-4</v>
      </c>
      <c r="AX533" s="13">
        <f t="shared" si="821"/>
        <v>1.278395497122495E-4</v>
      </c>
      <c r="AY533" s="13">
        <f t="shared" si="822"/>
        <v>3.7001033708873783E-4</v>
      </c>
      <c r="AZ533" s="13">
        <f t="shared" si="823"/>
        <v>5.3546672317245731E-4</v>
      </c>
      <c r="BA533" s="13">
        <f t="shared" si="824"/>
        <v>5.1660648885472468E-4</v>
      </c>
      <c r="BB533" s="13">
        <f t="shared" si="825"/>
        <v>3.7380791295342405E-4</v>
      </c>
      <c r="BC533" s="13">
        <f t="shared" si="826"/>
        <v>2.1638497974947257E-4</v>
      </c>
      <c r="BD533" s="13">
        <f t="shared" si="827"/>
        <v>1.1515098187249131E-2</v>
      </c>
      <c r="BE533" s="13">
        <f t="shared" si="828"/>
        <v>1.5741611924211935E-2</v>
      </c>
      <c r="BF533" s="13">
        <f t="shared" si="829"/>
        <v>1.0759714851883885E-2</v>
      </c>
      <c r="BG533" s="13">
        <f t="shared" si="830"/>
        <v>4.9029906319307467E-3</v>
      </c>
      <c r="BH533" s="13">
        <f t="shared" si="831"/>
        <v>1.6756473661979768E-3</v>
      </c>
      <c r="BI533" s="13">
        <f t="shared" si="832"/>
        <v>4.581357472005674E-4</v>
      </c>
      <c r="BJ533" s="14">
        <f t="shared" si="833"/>
        <v>0.15459897766694208</v>
      </c>
      <c r="BK533" s="14">
        <f t="shared" si="834"/>
        <v>0.15668600785260076</v>
      </c>
      <c r="BL533" s="14">
        <f t="shared" si="835"/>
        <v>0.60300374794032596</v>
      </c>
      <c r="BM533" s="14">
        <f t="shared" si="836"/>
        <v>0.76876353921627738</v>
      </c>
      <c r="BN533" s="14">
        <f t="shared" si="837"/>
        <v>0.20225013772104858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1.25</v>
      </c>
      <c r="F534" s="10">
        <f>VLOOKUP(B534,home!$B$2:$E$405,3,FALSE)</f>
        <v>1.6</v>
      </c>
      <c r="G534" s="10">
        <f>VLOOKUP(C534,away!$B$2:$E$405,4,FALSE)</f>
        <v>1.28</v>
      </c>
      <c r="H534" s="10">
        <f>VLOOKUP(A534,away!$A$2:$E$405,3,FALSE)</f>
        <v>0.84089999999999998</v>
      </c>
      <c r="I534" s="10">
        <f>VLOOKUP(C534,away!$B$2:$E$405,3,FALSE)</f>
        <v>0.95140000000000002</v>
      </c>
      <c r="J534" s="10">
        <f>VLOOKUP(B534,home!$B$2:$E$405,4,FALSE)</f>
        <v>0.59460000000000002</v>
      </c>
      <c r="K534" s="12">
        <f t="shared" si="782"/>
        <v>2.56</v>
      </c>
      <c r="L534" s="12">
        <f t="shared" si="783"/>
        <v>0.47569918179600007</v>
      </c>
      <c r="M534" s="13">
        <f t="shared" si="784"/>
        <v>4.8041061694499641E-2</v>
      </c>
      <c r="N534" s="13">
        <f t="shared" si="785"/>
        <v>0.12298511793791908</v>
      </c>
      <c r="O534" s="13">
        <f t="shared" si="786"/>
        <v>2.285309374068464E-2</v>
      </c>
      <c r="P534" s="13">
        <f t="shared" si="787"/>
        <v>5.8503919976152674E-2</v>
      </c>
      <c r="Q534" s="13">
        <f t="shared" si="788"/>
        <v>0.15742095096053649</v>
      </c>
      <c r="R534" s="13">
        <f t="shared" si="789"/>
        <v>5.4355989969754855E-3</v>
      </c>
      <c r="S534" s="13">
        <f t="shared" si="790"/>
        <v>1.7811370793289275E-2</v>
      </c>
      <c r="T534" s="13">
        <f t="shared" si="791"/>
        <v>7.4885017569475451E-2</v>
      </c>
      <c r="U534" s="13">
        <f t="shared" si="792"/>
        <v>1.3915133432257242E-2</v>
      </c>
      <c r="V534" s="13">
        <f t="shared" si="793"/>
        <v>2.4100563948182422E-3</v>
      </c>
      <c r="W534" s="13">
        <f t="shared" si="794"/>
        <v>0.13433254481965778</v>
      </c>
      <c r="X534" s="13">
        <f t="shared" si="795"/>
        <v>6.3901881659285703E-2</v>
      </c>
      <c r="Y534" s="13">
        <f t="shared" si="796"/>
        <v>1.5199036410273514E-2</v>
      </c>
      <c r="Z534" s="13">
        <f t="shared" si="797"/>
        <v>8.6190333181079934E-4</v>
      </c>
      <c r="AA534" s="13">
        <f t="shared" si="798"/>
        <v>2.2064725294356465E-3</v>
      </c>
      <c r="AB534" s="13">
        <f t="shared" si="799"/>
        <v>2.824284837677628E-3</v>
      </c>
      <c r="AC534" s="13">
        <f t="shared" si="800"/>
        <v>1.8343389681556082E-4</v>
      </c>
      <c r="AD534" s="13">
        <f t="shared" si="801"/>
        <v>8.5972828684580976E-2</v>
      </c>
      <c r="AE534" s="13">
        <f t="shared" si="802"/>
        <v>4.0897204261942849E-2</v>
      </c>
      <c r="AF534" s="13">
        <f t="shared" si="803"/>
        <v>9.7273833025750475E-3</v>
      </c>
      <c r="AG534" s="13">
        <f t="shared" si="804"/>
        <v>1.5424360926836751E-3</v>
      </c>
      <c r="AH534" s="13">
        <f t="shared" si="805"/>
        <v>1.0250167743241087E-4</v>
      </c>
      <c r="AI534" s="13">
        <f t="shared" si="806"/>
        <v>2.6240429422697182E-4</v>
      </c>
      <c r="AJ534" s="13">
        <f t="shared" si="807"/>
        <v>3.3587749661052402E-4</v>
      </c>
      <c r="AK534" s="13">
        <f t="shared" si="808"/>
        <v>2.8661546377431376E-4</v>
      </c>
      <c r="AL534" s="13">
        <f t="shared" si="809"/>
        <v>8.935357913990573E-6</v>
      </c>
      <c r="AM534" s="13">
        <f t="shared" si="810"/>
        <v>4.4018088286505462E-2</v>
      </c>
      <c r="AN534" s="13">
        <f t="shared" si="811"/>
        <v>2.0939368582114742E-2</v>
      </c>
      <c r="AO534" s="13">
        <f t="shared" si="812"/>
        <v>4.9804202509184251E-3</v>
      </c>
      <c r="AP534" s="13">
        <f t="shared" si="813"/>
        <v>7.8972727945404166E-4</v>
      </c>
      <c r="AQ534" s="13">
        <f t="shared" si="814"/>
        <v>9.3918155169567141E-5</v>
      </c>
      <c r="AR534" s="13">
        <f t="shared" si="815"/>
        <v>9.7519928174630751E-6</v>
      </c>
      <c r="AS534" s="13">
        <f t="shared" si="816"/>
        <v>2.4965101612705472E-5</v>
      </c>
      <c r="AT534" s="13">
        <f t="shared" si="817"/>
        <v>3.1955330064263012E-5</v>
      </c>
      <c r="AU534" s="13">
        <f t="shared" si="818"/>
        <v>2.7268548321504436E-5</v>
      </c>
      <c r="AV534" s="13">
        <f t="shared" si="819"/>
        <v>1.745187092576284E-5</v>
      </c>
      <c r="AW534" s="13">
        <f t="shared" si="820"/>
        <v>3.0226079635482531E-7</v>
      </c>
      <c r="AX534" s="13">
        <f t="shared" si="821"/>
        <v>1.8781051002242331E-2</v>
      </c>
      <c r="AY534" s="13">
        <f t="shared" si="822"/>
        <v>8.9341305950356234E-3</v>
      </c>
      <c r="AZ534" s="13">
        <f t="shared" si="823"/>
        <v>2.1249793070585283E-3</v>
      </c>
      <c r="BA534" s="13">
        <f t="shared" si="824"/>
        <v>3.3695030590039115E-4</v>
      </c>
      <c r="BB534" s="13">
        <f t="shared" si="825"/>
        <v>4.0071746205681985E-5</v>
      </c>
      <c r="BC534" s="13">
        <f t="shared" si="826"/>
        <v>3.8124193766359783E-6</v>
      </c>
      <c r="BD534" s="13">
        <f t="shared" si="827"/>
        <v>7.731691673579426E-7</v>
      </c>
      <c r="BE534" s="13">
        <f t="shared" si="828"/>
        <v>1.9793130684363332E-6</v>
      </c>
      <c r="BF534" s="13">
        <f t="shared" si="829"/>
        <v>2.533520727598507E-6</v>
      </c>
      <c r="BG534" s="13">
        <f t="shared" si="830"/>
        <v>2.1619376875507256E-6</v>
      </c>
      <c r="BH534" s="13">
        <f t="shared" si="831"/>
        <v>1.3836401200324645E-6</v>
      </c>
      <c r="BI534" s="13">
        <f t="shared" si="832"/>
        <v>7.0842374145662181E-7</v>
      </c>
      <c r="BJ534" s="14">
        <f t="shared" si="833"/>
        <v>0.80790691962891215</v>
      </c>
      <c r="BK534" s="14">
        <f t="shared" si="834"/>
        <v>0.135892908708525</v>
      </c>
      <c r="BL534" s="14">
        <f t="shared" si="835"/>
        <v>4.834291531732899E-2</v>
      </c>
      <c r="BM534" s="14">
        <f t="shared" si="836"/>
        <v>0.56883107534556943</v>
      </c>
      <c r="BN534" s="14">
        <f t="shared" si="837"/>
        <v>0.41523974330676805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1.25</v>
      </c>
      <c r="F535" s="10">
        <f>VLOOKUP(B535,home!$B$2:$E$405,3,FALSE)</f>
        <v>0.16</v>
      </c>
      <c r="G535" s="10">
        <f>VLOOKUP(C535,away!$B$2:$E$405,4,FALSE)</f>
        <v>0.32</v>
      </c>
      <c r="H535" s="10">
        <f>VLOOKUP(A535,away!$A$2:$E$405,3,FALSE)</f>
        <v>0.84089999999999998</v>
      </c>
      <c r="I535" s="10">
        <f>VLOOKUP(C535,away!$B$2:$E$405,3,FALSE)</f>
        <v>1.1892</v>
      </c>
      <c r="J535" s="10">
        <f>VLOOKUP(B535,home!$B$2:$E$405,4,FALSE)</f>
        <v>0.71350000000000002</v>
      </c>
      <c r="K535" s="12">
        <f t="shared" si="782"/>
        <v>6.4000000000000001E-2</v>
      </c>
      <c r="L535" s="12">
        <f t="shared" si="783"/>
        <v>0.71349877278000007</v>
      </c>
      <c r="M535" s="13">
        <f t="shared" si="784"/>
        <v>0.45955402402032736</v>
      </c>
      <c r="N535" s="13">
        <f t="shared" si="785"/>
        <v>2.9411457537300945E-2</v>
      </c>
      <c r="O535" s="13">
        <f t="shared" si="786"/>
        <v>0.32789123216461419</v>
      </c>
      <c r="P535" s="13">
        <f t="shared" si="787"/>
        <v>2.0985038858535303E-2</v>
      </c>
      <c r="Q535" s="13">
        <f t="shared" si="788"/>
        <v>9.4116664119362999E-4</v>
      </c>
      <c r="R535" s="13">
        <f t="shared" si="789"/>
        <v>0.11697499587738716</v>
      </c>
      <c r="S535" s="13">
        <f t="shared" si="790"/>
        <v>2.395647915568888E-4</v>
      </c>
      <c r="T535" s="13">
        <f t="shared" si="791"/>
        <v>6.7152124347312958E-4</v>
      </c>
      <c r="U535" s="13">
        <f t="shared" si="792"/>
        <v>7.4863997361527771E-3</v>
      </c>
      <c r="V535" s="13">
        <f t="shared" si="793"/>
        <v>1.2154964250818599E-6</v>
      </c>
      <c r="W535" s="13">
        <f t="shared" si="794"/>
        <v>2.0078221678797423E-5</v>
      </c>
      <c r="X535" s="13">
        <f t="shared" si="795"/>
        <v>1.4325786527426751E-5</v>
      </c>
      <c r="Y535" s="13">
        <f t="shared" si="796"/>
        <v>5.1107155532136234E-6</v>
      </c>
      <c r="Z535" s="13">
        <f t="shared" si="797"/>
        <v>2.7820505334820438E-2</v>
      </c>
      <c r="AA535" s="13">
        <f t="shared" si="798"/>
        <v>1.7805123414285076E-3</v>
      </c>
      <c r="AB535" s="13">
        <f t="shared" si="799"/>
        <v>5.6976394925712234E-5</v>
      </c>
      <c r="AC535" s="13">
        <f t="shared" si="800"/>
        <v>3.4690208304575383E-9</v>
      </c>
      <c r="AD535" s="13">
        <f t="shared" si="801"/>
        <v>3.212515468607589E-7</v>
      </c>
      <c r="AE535" s="13">
        <f t="shared" si="802"/>
        <v>2.2921258443882813E-7</v>
      </c>
      <c r="AF535" s="13">
        <f t="shared" si="803"/>
        <v>8.1771448851418019E-8</v>
      </c>
      <c r="AG535" s="13">
        <f t="shared" si="804"/>
        <v>1.9447942801309766E-8</v>
      </c>
      <c r="AH535" s="13">
        <f t="shared" si="805"/>
        <v>4.9624741036284553E-3</v>
      </c>
      <c r="AI535" s="13">
        <f t="shared" si="806"/>
        <v>3.1759834263222114E-4</v>
      </c>
      <c r="AJ535" s="13">
        <f t="shared" si="807"/>
        <v>1.0163146964231074E-5</v>
      </c>
      <c r="AK535" s="13">
        <f t="shared" si="808"/>
        <v>2.1681380190359605E-7</v>
      </c>
      <c r="AL535" s="13">
        <f t="shared" si="809"/>
        <v>6.3363637895160678E-12</v>
      </c>
      <c r="AM535" s="13">
        <f t="shared" si="810"/>
        <v>4.1120197998177187E-9</v>
      </c>
      <c r="AN535" s="13">
        <f t="shared" si="811"/>
        <v>2.933921080817003E-9</v>
      </c>
      <c r="AO535" s="13">
        <f t="shared" si="812"/>
        <v>1.0466745452981516E-9</v>
      </c>
      <c r="AP535" s="13">
        <f t="shared" si="813"/>
        <v>2.4893366785676526E-10</v>
      </c>
      <c r="AQ535" s="13">
        <f t="shared" si="814"/>
        <v>4.4403466629856536E-11</v>
      </c>
      <c r="AR535" s="13">
        <f t="shared" si="815"/>
        <v>7.0814383657828717E-4</v>
      </c>
      <c r="AS535" s="13">
        <f t="shared" si="816"/>
        <v>4.5321205541010375E-5</v>
      </c>
      <c r="AT535" s="13">
        <f t="shared" si="817"/>
        <v>1.4502785773123316E-6</v>
      </c>
      <c r="AU535" s="13">
        <f t="shared" si="818"/>
        <v>3.093927631599638E-8</v>
      </c>
      <c r="AV535" s="13">
        <f t="shared" si="819"/>
        <v>4.9502842105594226E-10</v>
      </c>
      <c r="AW535" s="13">
        <f t="shared" si="820"/>
        <v>8.0373116225908063E-15</v>
      </c>
      <c r="AX535" s="13">
        <f t="shared" si="821"/>
        <v>4.3861544531388868E-11</v>
      </c>
      <c r="AY535" s="13">
        <f t="shared" si="822"/>
        <v>3.1295158195381277E-11</v>
      </c>
      <c r="AZ535" s="13">
        <f t="shared" si="823"/>
        <v>1.116452848318025E-11</v>
      </c>
      <c r="BA535" s="13">
        <f t="shared" si="824"/>
        <v>2.6552924571388218E-12</v>
      </c>
      <c r="BB535" s="13">
        <f t="shared" si="825"/>
        <v>4.7363697738513497E-13</v>
      </c>
      <c r="BC535" s="13">
        <f t="shared" si="826"/>
        <v>6.7587880421504521E-14</v>
      </c>
      <c r="BD535" s="13">
        <f t="shared" si="827"/>
        <v>8.4209959725054751E-5</v>
      </c>
      <c r="BE535" s="13">
        <f t="shared" si="828"/>
        <v>5.3894374224035028E-6</v>
      </c>
      <c r="BF535" s="13">
        <f t="shared" si="829"/>
        <v>1.7246199751691206E-7</v>
      </c>
      <c r="BG535" s="13">
        <f t="shared" si="830"/>
        <v>3.6791892803607873E-9</v>
      </c>
      <c r="BH535" s="13">
        <f t="shared" si="831"/>
        <v>5.8867028485772622E-11</v>
      </c>
      <c r="BI535" s="13">
        <f t="shared" si="832"/>
        <v>7.5349796461789034E-13</v>
      </c>
      <c r="BJ535" s="14">
        <f t="shared" si="833"/>
        <v>3.1064320304720405E-2</v>
      </c>
      <c r="BK535" s="14">
        <f t="shared" si="834"/>
        <v>0.48077984667349699</v>
      </c>
      <c r="BL535" s="14">
        <f t="shared" si="835"/>
        <v>0.46032529127449129</v>
      </c>
      <c r="BM535" s="14">
        <f t="shared" si="836"/>
        <v>4.4232048456883395E-2</v>
      </c>
      <c r="BN535" s="14">
        <f t="shared" si="837"/>
        <v>0.95575791509935848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1.3125</v>
      </c>
      <c r="F536" s="10">
        <f>VLOOKUP(B536,home!$B$2:$E$405,3,FALSE)</f>
        <v>0.76190000000000002</v>
      </c>
      <c r="G536" s="10">
        <f>VLOOKUP(C536,away!$B$2:$E$405,4,FALSE)</f>
        <v>0.45710000000000001</v>
      </c>
      <c r="H536" s="10">
        <f>VLOOKUP(A536,away!$A$2:$E$405,3,FALSE)</f>
        <v>1.2</v>
      </c>
      <c r="I536" s="10">
        <f>VLOOKUP(C536,away!$B$2:$E$405,3,FALSE)</f>
        <v>0.5</v>
      </c>
      <c r="J536" s="10">
        <f>VLOOKUP(B536,home!$B$2:$E$405,4,FALSE)</f>
        <v>1.1667000000000001</v>
      </c>
      <c r="K536" s="12">
        <f t="shared" si="782"/>
        <v>0.45709714312499999</v>
      </c>
      <c r="L536" s="12">
        <f t="shared" si="783"/>
        <v>0.70001999999999998</v>
      </c>
      <c r="M536" s="13">
        <f t="shared" si="784"/>
        <v>0.31439122059755736</v>
      </c>
      <c r="N536" s="13">
        <f t="shared" si="785"/>
        <v>0.14370732875872513</v>
      </c>
      <c r="O536" s="13">
        <f t="shared" si="786"/>
        <v>0.22008014224270206</v>
      </c>
      <c r="P536" s="13">
        <f t="shared" si="787"/>
        <v>0.10059800427768274</v>
      </c>
      <c r="Q536" s="13">
        <f t="shared" si="788"/>
        <v>3.2844104710869203E-2</v>
      </c>
      <c r="R536" s="13">
        <f t="shared" si="789"/>
        <v>7.7030250586368143E-2</v>
      </c>
      <c r="S536" s="13">
        <f t="shared" si="790"/>
        <v>8.0472654781977258E-3</v>
      </c>
      <c r="T536" s="13">
        <f t="shared" si="791"/>
        <v>2.2991530179702655E-2</v>
      </c>
      <c r="U536" s="13">
        <f t="shared" si="792"/>
        <v>3.5210307477231736E-2</v>
      </c>
      <c r="V536" s="13">
        <f t="shared" si="793"/>
        <v>2.8610455663089261E-4</v>
      </c>
      <c r="W536" s="13">
        <f t="shared" si="794"/>
        <v>5.0043154772788888E-3</v>
      </c>
      <c r="X536" s="13">
        <f t="shared" si="795"/>
        <v>3.5031209204047669E-3</v>
      </c>
      <c r="Y536" s="13">
        <f t="shared" si="796"/>
        <v>1.2261273533508725E-3</v>
      </c>
      <c r="Z536" s="13">
        <f t="shared" si="797"/>
        <v>1.7974238671823146E-2</v>
      </c>
      <c r="AA536" s="13">
        <f t="shared" si="798"/>
        <v>8.215973146737254E-3</v>
      </c>
      <c r="AB536" s="13">
        <f t="shared" si="799"/>
        <v>1.8777489266826575E-3</v>
      </c>
      <c r="AC536" s="13">
        <f t="shared" si="800"/>
        <v>5.7216823988267165E-6</v>
      </c>
      <c r="AD536" s="13">
        <f t="shared" si="801"/>
        <v>5.7186457699010028E-4</v>
      </c>
      <c r="AE536" s="13">
        <f t="shared" si="802"/>
        <v>4.0031664118460992E-4</v>
      </c>
      <c r="AF536" s="13">
        <f t="shared" si="803"/>
        <v>1.4011482758102532E-4</v>
      </c>
      <c r="AG536" s="13">
        <f t="shared" si="804"/>
        <v>3.2694393867756453E-5</v>
      </c>
      <c r="AH536" s="13">
        <f t="shared" si="805"/>
        <v>3.1455816387624086E-3</v>
      </c>
      <c r="AI536" s="13">
        <f t="shared" si="806"/>
        <v>1.4378363805447529E-3</v>
      </c>
      <c r="AJ536" s="13">
        <f t="shared" si="807"/>
        <v>3.2861545091409842E-4</v>
      </c>
      <c r="AK536" s="13">
        <f t="shared" si="808"/>
        <v>5.0069727933189351E-5</v>
      </c>
      <c r="AL536" s="13">
        <f t="shared" si="809"/>
        <v>7.3232303286166843E-8</v>
      </c>
      <c r="AM536" s="13">
        <f t="shared" si="810"/>
        <v>5.227953287931231E-5</v>
      </c>
      <c r="AN536" s="13">
        <f t="shared" si="811"/>
        <v>3.6596718606176199E-5</v>
      </c>
      <c r="AO536" s="13">
        <f t="shared" si="812"/>
        <v>1.2809217479347731E-5</v>
      </c>
      <c r="AP536" s="13">
        <f t="shared" si="813"/>
        <v>2.9889028066309998E-6</v>
      </c>
      <c r="AQ536" s="13">
        <f t="shared" si="814"/>
        <v>5.2307293567445802E-7</v>
      </c>
      <c r="AR536" s="13">
        <f t="shared" si="815"/>
        <v>4.4039401175329239E-4</v>
      </c>
      <c r="AS536" s="13">
        <f t="shared" si="816"/>
        <v>2.0130284462178762E-4</v>
      </c>
      <c r="AT536" s="13">
        <f t="shared" si="817"/>
        <v>4.6007477589777447E-5</v>
      </c>
      <c r="AU536" s="13">
        <f t="shared" si="818"/>
        <v>7.0099621895582436E-6</v>
      </c>
      <c r="AV536" s="13">
        <f t="shared" si="819"/>
        <v>8.0105842256533583E-7</v>
      </c>
      <c r="AW536" s="13">
        <f t="shared" si="820"/>
        <v>6.5090730880921084E-10</v>
      </c>
      <c r="AX536" s="13">
        <f t="shared" si="821"/>
        <v>3.9828041871738572E-6</v>
      </c>
      <c r="AY536" s="13">
        <f t="shared" si="822"/>
        <v>2.7880425871054427E-6</v>
      </c>
      <c r="AZ536" s="13">
        <f t="shared" si="823"/>
        <v>9.7584278591277596E-7</v>
      </c>
      <c r="BA536" s="13">
        <f t="shared" si="824"/>
        <v>2.2770315566488718E-7</v>
      </c>
      <c r="BB536" s="13">
        <f t="shared" si="825"/>
        <v>3.9849190757133571E-8</v>
      </c>
      <c r="BC536" s="13">
        <f t="shared" si="826"/>
        <v>5.5790461027617299E-9</v>
      </c>
      <c r="BD536" s="13">
        <f t="shared" si="827"/>
        <v>5.1380769351256611E-5</v>
      </c>
      <c r="BE536" s="13">
        <f t="shared" si="828"/>
        <v>2.3486002882023957E-5</v>
      </c>
      <c r="BF536" s="13">
        <f t="shared" si="829"/>
        <v>5.3676924103993333E-6</v>
      </c>
      <c r="BG536" s="13">
        <f t="shared" si="830"/>
        <v>8.1785228865576007E-7</v>
      </c>
      <c r="BH536" s="13">
        <f t="shared" si="831"/>
        <v>9.3459486160697707E-8</v>
      </c>
      <c r="BI536" s="13">
        <f t="shared" si="832"/>
        <v>8.5440128243970828E-9</v>
      </c>
      <c r="BJ536" s="14">
        <f t="shared" si="833"/>
        <v>0.21053473510561491</v>
      </c>
      <c r="BK536" s="14">
        <f t="shared" si="834"/>
        <v>0.42333117786735797</v>
      </c>
      <c r="BL536" s="14">
        <f t="shared" si="835"/>
        <v>0.34815319525288452</v>
      </c>
      <c r="BM536" s="14">
        <f t="shared" si="836"/>
        <v>0.11133950833209609</v>
      </c>
      <c r="BN536" s="14">
        <f t="shared" si="837"/>
        <v>0.88865105117390453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1.3125</v>
      </c>
      <c r="F537" s="10">
        <f>VLOOKUP(B537,home!$B$2:$E$405,3,FALSE)</f>
        <v>0.76190000000000002</v>
      </c>
      <c r="G537" s="10">
        <f>VLOOKUP(C537,away!$B$2:$E$405,4,FALSE)</f>
        <v>1.3714</v>
      </c>
      <c r="H537" s="10">
        <f>VLOOKUP(A537,away!$A$2:$E$405,3,FALSE)</f>
        <v>1.2</v>
      </c>
      <c r="I537" s="10">
        <f>VLOOKUP(C537,away!$B$2:$E$405,3,FALSE)</f>
        <v>1</v>
      </c>
      <c r="J537" s="10">
        <f>VLOOKUP(B537,home!$B$2:$E$405,4,FALSE)</f>
        <v>0.33329999999999999</v>
      </c>
      <c r="K537" s="12">
        <f t="shared" si="782"/>
        <v>1.37139142875</v>
      </c>
      <c r="L537" s="12">
        <f t="shared" si="783"/>
        <v>0.39995999999999998</v>
      </c>
      <c r="M537" s="13">
        <f t="shared" si="784"/>
        <v>0.17010295140184217</v>
      </c>
      <c r="N537" s="13">
        <f t="shared" si="785"/>
        <v>0.23327772955756418</v>
      </c>
      <c r="O537" s="13">
        <f t="shared" si="786"/>
        <v>6.8034376442680788E-2</v>
      </c>
      <c r="P537" s="13">
        <f t="shared" si="787"/>
        <v>9.3301760713843357E-2</v>
      </c>
      <c r="Q537" s="13">
        <f t="shared" si="788"/>
        <v>0.15995753941675203</v>
      </c>
      <c r="R537" s="13">
        <f t="shared" si="789"/>
        <v>1.3605514601007302E-2</v>
      </c>
      <c r="S537" s="13">
        <f t="shared" si="790"/>
        <v>1.2794043960675522E-2</v>
      </c>
      <c r="T537" s="13">
        <f t="shared" si="791"/>
        <v>6.3976617465124133E-2</v>
      </c>
      <c r="U537" s="13">
        <f t="shared" si="792"/>
        <v>1.8658486107554391E-2</v>
      </c>
      <c r="V537" s="13">
        <f t="shared" si="793"/>
        <v>7.7972834055548598E-4</v>
      </c>
      <c r="W537" s="13">
        <f t="shared" si="794"/>
        <v>7.3121466173357977E-2</v>
      </c>
      <c r="X537" s="13">
        <f t="shared" si="795"/>
        <v>2.9245661610696257E-2</v>
      </c>
      <c r="Y537" s="13">
        <f t="shared" si="796"/>
        <v>5.8485474089070358E-3</v>
      </c>
      <c r="Z537" s="13">
        <f t="shared" si="797"/>
        <v>1.8138872066062934E-3</v>
      </c>
      <c r="AA537" s="13">
        <f t="shared" si="798"/>
        <v>2.4875493678591515E-3</v>
      </c>
      <c r="AB537" s="13">
        <f t="shared" si="799"/>
        <v>1.7057019408372605E-3</v>
      </c>
      <c r="AC537" s="13">
        <f t="shared" si="800"/>
        <v>2.6730145792873904E-5</v>
      </c>
      <c r="AD537" s="13">
        <f t="shared" si="801"/>
        <v>2.5069537991944068E-2</v>
      </c>
      <c r="AE537" s="13">
        <f t="shared" si="802"/>
        <v>1.0026812415257949E-2</v>
      </c>
      <c r="AF537" s="13">
        <f t="shared" si="803"/>
        <v>2.0051619468032843E-3</v>
      </c>
      <c r="AG537" s="13">
        <f t="shared" si="804"/>
        <v>2.6732819074781386E-4</v>
      </c>
      <c r="AH537" s="13">
        <f t="shared" si="805"/>
        <v>1.8137058178856327E-4</v>
      </c>
      <c r="AI537" s="13">
        <f t="shared" si="806"/>
        <v>2.4873006129223654E-4</v>
      </c>
      <c r="AJ537" s="13">
        <f t="shared" si="807"/>
        <v>1.7055313706431768E-4</v>
      </c>
      <c r="AK537" s="13">
        <f t="shared" si="808"/>
        <v>7.7965036772143046E-5</v>
      </c>
      <c r="AL537" s="13">
        <f t="shared" si="809"/>
        <v>5.864612332848342E-7</v>
      </c>
      <c r="AM537" s="13">
        <f t="shared" si="810"/>
        <v>6.8760299049749089E-3</v>
      </c>
      <c r="AN537" s="13">
        <f t="shared" si="811"/>
        <v>2.7501369207937644E-3</v>
      </c>
      <c r="AO537" s="13">
        <f t="shared" si="812"/>
        <v>5.4997238142033686E-4</v>
      </c>
      <c r="AP537" s="13">
        <f t="shared" si="813"/>
        <v>7.3322317890959311E-5</v>
      </c>
      <c r="AQ537" s="13">
        <f t="shared" si="814"/>
        <v>7.3314985659170205E-6</v>
      </c>
      <c r="AR537" s="13">
        <f t="shared" si="815"/>
        <v>1.450819557843075E-5</v>
      </c>
      <c r="AS537" s="13">
        <f t="shared" si="816"/>
        <v>1.989641506288858E-5</v>
      </c>
      <c r="AT537" s="13">
        <f t="shared" si="817"/>
        <v>1.3642886540048898E-5</v>
      </c>
      <c r="AU537" s="13">
        <f t="shared" si="818"/>
        <v>6.2365792214772654E-6</v>
      </c>
      <c r="AV537" s="13">
        <f t="shared" si="819"/>
        <v>2.1381978222635692E-6</v>
      </c>
      <c r="AW537" s="13">
        <f t="shared" si="820"/>
        <v>8.9354164647790373E-9</v>
      </c>
      <c r="AX537" s="13">
        <f t="shared" si="821"/>
        <v>1.5716214125852108E-3</v>
      </c>
      <c r="AY537" s="13">
        <f t="shared" si="822"/>
        <v>6.2858570017758093E-4</v>
      </c>
      <c r="AZ537" s="13">
        <f t="shared" si="823"/>
        <v>1.257045683215126E-4</v>
      </c>
      <c r="BA537" s="13">
        <f t="shared" si="824"/>
        <v>1.6758933048624059E-5</v>
      </c>
      <c r="BB537" s="13">
        <f t="shared" si="825"/>
        <v>1.6757257155319196E-6</v>
      </c>
      <c r="BC537" s="13">
        <f t="shared" si="826"/>
        <v>1.340446514368293E-7</v>
      </c>
      <c r="BD537" s="13">
        <f t="shared" si="827"/>
        <v>9.6711631725819346E-7</v>
      </c>
      <c r="BE537" s="13">
        <f t="shared" si="828"/>
        <v>1.3262950280921524E-6</v>
      </c>
      <c r="BF537" s="13">
        <f t="shared" si="829"/>
        <v>9.0943481675965918E-7</v>
      </c>
      <c r="BG537" s="13">
        <f t="shared" si="830"/>
        <v>4.1573037090367435E-7</v>
      </c>
      <c r="BH537" s="13">
        <f t="shared" si="831"/>
        <v>1.4253226683208947E-7</v>
      </c>
      <c r="BI537" s="13">
        <f t="shared" si="832"/>
        <v>3.9093505810767037E-8</v>
      </c>
      <c r="BJ537" s="14">
        <f t="shared" si="833"/>
        <v>0.61539767558530056</v>
      </c>
      <c r="BK537" s="14">
        <f t="shared" si="834"/>
        <v>0.27763438672412027</v>
      </c>
      <c r="BL537" s="14">
        <f t="shared" si="835"/>
        <v>0.10523046975338692</v>
      </c>
      <c r="BM537" s="14">
        <f t="shared" si="836"/>
        <v>0.26116797037096312</v>
      </c>
      <c r="BN537" s="14">
        <f t="shared" si="837"/>
        <v>0.73827987213368995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1.3125</v>
      </c>
      <c r="F538" s="10">
        <f>VLOOKUP(B538,home!$B$2:$E$405,3,FALSE)</f>
        <v>1.0159</v>
      </c>
      <c r="G538" s="10">
        <f>VLOOKUP(C538,away!$B$2:$E$405,4,FALSE)</f>
        <v>0.9143</v>
      </c>
      <c r="H538" s="10">
        <f>VLOOKUP(A538,away!$A$2:$E$405,3,FALSE)</f>
        <v>1.2</v>
      </c>
      <c r="I538" s="10">
        <f>VLOOKUP(C538,away!$B$2:$E$405,3,FALSE)</f>
        <v>2</v>
      </c>
      <c r="J538" s="10">
        <f>VLOOKUP(B538,home!$B$2:$E$405,4,FALSE)</f>
        <v>1.3889</v>
      </c>
      <c r="K538" s="12">
        <f t="shared" si="782"/>
        <v>1.2190990481249999</v>
      </c>
      <c r="L538" s="12">
        <f t="shared" si="783"/>
        <v>3.3333599999999999</v>
      </c>
      <c r="M538" s="13">
        <f t="shared" si="784"/>
        <v>1.0541251043061198E-2</v>
      </c>
      <c r="N538" s="13">
        <f t="shared" si="785"/>
        <v>1.2850829112642568E-2</v>
      </c>
      <c r="O538" s="13">
        <f t="shared" si="786"/>
        <v>3.5137784576898472E-2</v>
      </c>
      <c r="P538" s="13">
        <f t="shared" si="787"/>
        <v>4.2836439730918233E-2</v>
      </c>
      <c r="Q538" s="13">
        <f t="shared" si="788"/>
        <v>7.8332167694197992E-3</v>
      </c>
      <c r="R538" s="13">
        <f t="shared" si="789"/>
        <v>5.8563442798625159E-2</v>
      </c>
      <c r="S538" s="13">
        <f t="shared" si="790"/>
        <v>4.351856722994131E-2</v>
      </c>
      <c r="T538" s="13">
        <f t="shared" si="791"/>
        <v>2.6110931450513176E-2</v>
      </c>
      <c r="U538" s="13">
        <f t="shared" si="792"/>
        <v>7.1394637370726807E-2</v>
      </c>
      <c r="V538" s="13">
        <f t="shared" si="793"/>
        <v>1.9649580856791235E-2</v>
      </c>
      <c r="W538" s="13">
        <f t="shared" si="794"/>
        <v>3.1831557024521533E-3</v>
      </c>
      <c r="X538" s="13">
        <f t="shared" si="795"/>
        <v>1.0610603892325909E-2</v>
      </c>
      <c r="Y538" s="13">
        <f t="shared" si="796"/>
        <v>1.7684481295261751E-2</v>
      </c>
      <c r="Z538" s="13">
        <f t="shared" si="797"/>
        <v>6.5071012562408381E-2</v>
      </c>
      <c r="AA538" s="13">
        <f t="shared" si="798"/>
        <v>7.9328009475361977E-2</v>
      </c>
      <c r="AB538" s="13">
        <f t="shared" si="799"/>
        <v>4.8354350420532391E-2</v>
      </c>
      <c r="AC538" s="13">
        <f t="shared" si="800"/>
        <v>4.9906201993441613E-3</v>
      </c>
      <c r="AD538" s="13">
        <f t="shared" si="801"/>
        <v>9.7014552172327195E-4</v>
      </c>
      <c r="AE538" s="13">
        <f t="shared" si="802"/>
        <v>3.2338442762914854E-3</v>
      </c>
      <c r="AF538" s="13">
        <f t="shared" si="803"/>
        <v>5.3897835784094943E-3</v>
      </c>
      <c r="AG538" s="13">
        <f t="shared" si="804"/>
        <v>5.9886963296423568E-3</v>
      </c>
      <c r="AH538" s="13">
        <f t="shared" si="805"/>
        <v>5.4226277608757402E-2</v>
      </c>
      <c r="AI538" s="13">
        <f t="shared" si="806"/>
        <v>6.6107203416198149E-2</v>
      </c>
      <c r="AJ538" s="13">
        <f t="shared" si="807"/>
        <v>4.0295614379446461E-2</v>
      </c>
      <c r="AK538" s="13">
        <f t="shared" si="808"/>
        <v>1.6374781711198407E-2</v>
      </c>
      <c r="AL538" s="13">
        <f t="shared" si="809"/>
        <v>8.1121453427420494E-4</v>
      </c>
      <c r="AM538" s="13">
        <f t="shared" si="810"/>
        <v>2.3654069641511441E-4</v>
      </c>
      <c r="AN538" s="13">
        <f t="shared" si="811"/>
        <v>7.8847529580228573E-4</v>
      </c>
      <c r="AO538" s="13">
        <f t="shared" si="812"/>
        <v>1.3141360060077538E-3</v>
      </c>
      <c r="AP538" s="13">
        <f t="shared" si="813"/>
        <v>1.4601627989953355E-3</v>
      </c>
      <c r="AQ538" s="13">
        <f t="shared" si="814"/>
        <v>1.2168120669147728E-3</v>
      </c>
      <c r="AR538" s="13">
        <f t="shared" si="815"/>
        <v>3.615114094598549E-2</v>
      </c>
      <c r="AS538" s="13">
        <f t="shared" si="816"/>
        <v>4.4071821515883625E-2</v>
      </c>
      <c r="AT538" s="13">
        <f t="shared" si="817"/>
        <v>2.6863957829574313E-2</v>
      </c>
      <c r="AU538" s="13">
        <f t="shared" si="818"/>
        <v>1.0916608472968058E-2</v>
      </c>
      <c r="AV538" s="13">
        <f t="shared" si="819"/>
        <v>3.3271067495371687E-3</v>
      </c>
      <c r="AW538" s="13">
        <f t="shared" si="820"/>
        <v>9.1570257237572368E-5</v>
      </c>
      <c r="AX538" s="13">
        <f t="shared" si="821"/>
        <v>4.8061089640415099E-5</v>
      </c>
      <c r="AY538" s="13">
        <f t="shared" si="822"/>
        <v>1.6020491376377406E-4</v>
      </c>
      <c r="AZ538" s="13">
        <f t="shared" si="823"/>
        <v>2.6701032567180699E-4</v>
      </c>
      <c r="BA538" s="13">
        <f t="shared" si="824"/>
        <v>2.9668051306045817E-4</v>
      </c>
      <c r="BB538" s="13">
        <f t="shared" si="825"/>
        <v>2.4723573875380222E-4</v>
      </c>
      <c r="BC538" s="13">
        <f t="shared" si="826"/>
        <v>1.6482514442647472E-4</v>
      </c>
      <c r="BD538" s="13">
        <f t="shared" si="827"/>
        <v>2.0084127863951716E-2</v>
      </c>
      <c r="BE538" s="13">
        <f t="shared" si="828"/>
        <v>2.4484541161364323E-2</v>
      </c>
      <c r="BF538" s="13">
        <f t="shared" si="829"/>
        <v>1.4924540411798318E-2</v>
      </c>
      <c r="BG538" s="13">
        <f t="shared" si="830"/>
        <v>6.0648310032421389E-3</v>
      </c>
      <c r="BH538" s="13">
        <f t="shared" si="831"/>
        <v>1.848407425772871E-3</v>
      </c>
      <c r="BI538" s="13">
        <f t="shared" si="832"/>
        <v>4.5067834666137765E-4</v>
      </c>
      <c r="BJ538" s="14">
        <f t="shared" si="833"/>
        <v>0.10005583251813395</v>
      </c>
      <c r="BK538" s="14">
        <f t="shared" si="834"/>
        <v>0.12250787850809411</v>
      </c>
      <c r="BL538" s="14">
        <f t="shared" si="835"/>
        <v>0.65896986348448472</v>
      </c>
      <c r="BM538" s="14">
        <f t="shared" si="836"/>
        <v>0.77877298838502962</v>
      </c>
      <c r="BN538" s="14">
        <f t="shared" si="837"/>
        <v>0.16776296403156543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1.3125</v>
      </c>
      <c r="F539" s="10">
        <f>VLOOKUP(B539,home!$B$2:$E$405,3,FALSE)</f>
        <v>0.50790000000000002</v>
      </c>
      <c r="G539" s="10">
        <f>VLOOKUP(C539,away!$B$2:$E$405,4,FALSE)</f>
        <v>0.60950000000000004</v>
      </c>
      <c r="H539" s="10">
        <f>VLOOKUP(A539,away!$A$2:$E$405,3,FALSE)</f>
        <v>1.2</v>
      </c>
      <c r="I539" s="10">
        <f>VLOOKUP(C539,away!$B$2:$E$405,3,FALSE)</f>
        <v>1.3332999999999999</v>
      </c>
      <c r="J539" s="10">
        <f>VLOOKUP(B539,home!$B$2:$E$405,4,FALSE)</f>
        <v>0.83330000000000004</v>
      </c>
      <c r="K539" s="12">
        <f t="shared" si="782"/>
        <v>0.40630412812500005</v>
      </c>
      <c r="L539" s="12">
        <f t="shared" si="783"/>
        <v>1.3332466679999999</v>
      </c>
      <c r="M539" s="13">
        <f t="shared" si="784"/>
        <v>0.17559926277236237</v>
      </c>
      <c r="N539" s="13">
        <f t="shared" si="785"/>
        <v>7.134670536011746E-2</v>
      </c>
      <c r="O539" s="13">
        <f t="shared" si="786"/>
        <v>0.23411713199450856</v>
      </c>
      <c r="P539" s="13">
        <f t="shared" si="787"/>
        <v>9.5122757194154348E-2</v>
      </c>
      <c r="Q539" s="13">
        <f t="shared" si="788"/>
        <v>1.4494230457966896E-2</v>
      </c>
      <c r="R539" s="13">
        <f t="shared" si="789"/>
        <v>0.15606794307669741</v>
      </c>
      <c r="S539" s="13">
        <f t="shared" si="790"/>
        <v>1.2882085598428501E-2</v>
      </c>
      <c r="T539" s="13">
        <f t="shared" si="791"/>
        <v>1.9324384463308478E-2</v>
      </c>
      <c r="U539" s="13">
        <f t="shared" si="792"/>
        <v>6.3411049540039677E-2</v>
      </c>
      <c r="V539" s="13">
        <f t="shared" si="793"/>
        <v>7.7536360738354358E-4</v>
      </c>
      <c r="W539" s="13">
        <f t="shared" si="794"/>
        <v>1.9630218896890205E-3</v>
      </c>
      <c r="X539" s="13">
        <f t="shared" si="795"/>
        <v>2.61719239363895E-3</v>
      </c>
      <c r="Y539" s="13">
        <f t="shared" si="796"/>
        <v>1.7446815191670378E-3</v>
      </c>
      <c r="Z539" s="13">
        <f t="shared" si="797"/>
        <v>6.9359021696206821E-2</v>
      </c>
      <c r="AA539" s="13">
        <f t="shared" si="798"/>
        <v>2.8180856837880273E-2</v>
      </c>
      <c r="AB539" s="13">
        <f t="shared" si="799"/>
        <v>5.7249992336651945E-3</v>
      </c>
      <c r="AC539" s="13">
        <f t="shared" si="800"/>
        <v>2.6251079801634813E-5</v>
      </c>
      <c r="AD539" s="13">
        <f t="shared" si="801"/>
        <v>1.9939597434509682E-4</v>
      </c>
      <c r="AE539" s="13">
        <f t="shared" si="802"/>
        <v>2.6584401840821381E-4</v>
      </c>
      <c r="AF539" s="13">
        <f t="shared" si="803"/>
        <v>1.7721782587524091E-4</v>
      </c>
      <c r="AG539" s="13">
        <f t="shared" si="804"/>
        <v>7.8758358619456363E-5</v>
      </c>
      <c r="AH539" s="13">
        <f t="shared" si="805"/>
        <v>2.3118171143051858E-2</v>
      </c>
      <c r="AI539" s="13">
        <f t="shared" si="806"/>
        <v>9.3930083701222206E-3</v>
      </c>
      <c r="AJ539" s="13">
        <f t="shared" si="807"/>
        <v>1.908209038146668E-3</v>
      </c>
      <c r="AK539" s="13">
        <f t="shared" si="808"/>
        <v>2.5843773650814238E-4</v>
      </c>
      <c r="AL539" s="13">
        <f t="shared" si="809"/>
        <v>5.6881220356656146E-7</v>
      </c>
      <c r="AM539" s="13">
        <f t="shared" si="810"/>
        <v>1.6203081501583887E-5</v>
      </c>
      <c r="AN539" s="13">
        <f t="shared" si="811"/>
        <v>2.1602704423319152E-5</v>
      </c>
      <c r="AO539" s="13">
        <f t="shared" si="812"/>
        <v>1.4400866846089564E-5</v>
      </c>
      <c r="AP539" s="13">
        <f t="shared" si="813"/>
        <v>6.3999692462868597E-6</v>
      </c>
      <c r="AQ539" s="13">
        <f t="shared" si="814"/>
        <v>2.1331844182286063E-6</v>
      </c>
      <c r="AR539" s="13">
        <f t="shared" si="815"/>
        <v>6.1644449293455274E-3</v>
      </c>
      <c r="AS539" s="13">
        <f t="shared" si="816"/>
        <v>2.504639422392312E-3</v>
      </c>
      <c r="AT539" s="13">
        <f t="shared" si="817"/>
        <v>5.0882266839130598E-4</v>
      </c>
      <c r="AU539" s="13">
        <f t="shared" si="818"/>
        <v>6.8912250216988547E-5</v>
      </c>
      <c r="AV539" s="13">
        <f t="shared" si="819"/>
        <v>6.9998329353863428E-6</v>
      </c>
      <c r="AW539" s="13">
        <f t="shared" si="820"/>
        <v>8.5591009062801519E-9</v>
      </c>
      <c r="AX539" s="13">
        <f t="shared" si="821"/>
        <v>1.0972298170732263E-6</v>
      </c>
      <c r="AY539" s="13">
        <f t="shared" si="822"/>
        <v>1.4628779976431283E-6</v>
      </c>
      <c r="AZ539" s="13">
        <f t="shared" si="823"/>
        <v>9.7518860802410674E-7</v>
      </c>
      <c r="BA539" s="13">
        <f t="shared" si="824"/>
        <v>4.3338898743989938E-7</v>
      </c>
      <c r="BB539" s="13">
        <f t="shared" si="825"/>
        <v>1.4445360586303488E-7</v>
      </c>
      <c r="BC539" s="13">
        <f t="shared" si="826"/>
        <v>3.8518457739495303E-8</v>
      </c>
      <c r="BD539" s="13">
        <f t="shared" si="827"/>
        <v>1.3697876103532364E-3</v>
      </c>
      <c r="BE539" s="13">
        <f t="shared" si="828"/>
        <v>5.5655036074099898E-4</v>
      </c>
      <c r="BF539" s="13">
        <f t="shared" si="829"/>
        <v>1.1306435453926291E-4</v>
      </c>
      <c r="BG539" s="13">
        <f t="shared" si="830"/>
        <v>1.531283799769704E-5</v>
      </c>
      <c r="BH539" s="13">
        <f t="shared" si="831"/>
        <v>1.5554173229434165E-6</v>
      </c>
      <c r="BI539" s="13">
        <f t="shared" si="832"/>
        <v>1.2639449585380927E-7</v>
      </c>
      <c r="BJ539" s="14">
        <f t="shared" si="833"/>
        <v>0.11227632372504515</v>
      </c>
      <c r="BK539" s="14">
        <f t="shared" si="834"/>
        <v>0.28440775194233164</v>
      </c>
      <c r="BL539" s="14">
        <f t="shared" si="835"/>
        <v>0.53349002304935156</v>
      </c>
      <c r="BM539" s="14">
        <f t="shared" si="836"/>
        <v>0.25278363523823127</v>
      </c>
      <c r="BN539" s="14">
        <f t="shared" si="837"/>
        <v>0.74674803085580699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1.3125</v>
      </c>
      <c r="F540" s="10">
        <f>VLOOKUP(B540,home!$B$2:$E$405,3,FALSE)</f>
        <v>1.1429</v>
      </c>
      <c r="G540" s="10">
        <f>VLOOKUP(C540,away!$B$2:$E$405,4,FALSE)</f>
        <v>1.0159</v>
      </c>
      <c r="H540" s="10">
        <f>VLOOKUP(A540,away!$A$2:$E$405,3,FALSE)</f>
        <v>1.2</v>
      </c>
      <c r="I540" s="10">
        <f>VLOOKUP(C540,away!$B$2:$E$405,3,FALSE)</f>
        <v>0.83330000000000004</v>
      </c>
      <c r="J540" s="10">
        <f>VLOOKUP(B540,home!$B$2:$E$405,4,FALSE)</f>
        <v>1.0417000000000001</v>
      </c>
      <c r="K540" s="12">
        <f t="shared" si="782"/>
        <v>1.5239071443750001</v>
      </c>
      <c r="L540" s="12">
        <f t="shared" si="783"/>
        <v>1.0416583320000001</v>
      </c>
      <c r="M540" s="13">
        <f t="shared" si="784"/>
        <v>7.6875697757601558E-2</v>
      </c>
      <c r="N540" s="13">
        <f t="shared" si="785"/>
        <v>0.11715142504162218</v>
      </c>
      <c r="O540" s="13">
        <f t="shared" si="786"/>
        <v>8.0078211097519378E-2</v>
      </c>
      <c r="P540" s="13">
        <f t="shared" si="787"/>
        <v>0.12203175800027921</v>
      </c>
      <c r="Q540" s="13">
        <f t="shared" si="788"/>
        <v>8.9263946797320193E-2</v>
      </c>
      <c r="R540" s="13">
        <f t="shared" si="789"/>
        <v>4.1707067900692972E-2</v>
      </c>
      <c r="S540" s="13">
        <f t="shared" si="790"/>
        <v>4.8428015598616793E-2</v>
      </c>
      <c r="T540" s="13">
        <f t="shared" si="791"/>
        <v>9.2982533928633301E-2</v>
      </c>
      <c r="U540" s="13">
        <f t="shared" si="792"/>
        <v>6.355769874479926E-2</v>
      </c>
      <c r="V540" s="13">
        <f t="shared" si="793"/>
        <v>8.5415750539097977E-3</v>
      </c>
      <c r="W540" s="13">
        <f t="shared" si="794"/>
        <v>4.534332208651537E-2</v>
      </c>
      <c r="X540" s="13">
        <f t="shared" si="795"/>
        <v>4.7232249251978366E-2</v>
      </c>
      <c r="Y540" s="13">
        <f t="shared" si="796"/>
        <v>2.459993298621202E-2</v>
      </c>
      <c r="Z540" s="13">
        <f t="shared" si="797"/>
        <v>1.4481504927348862E-2</v>
      </c>
      <c r="AA540" s="13">
        <f t="shared" si="798"/>
        <v>2.2068468820088699E-2</v>
      </c>
      <c r="AB540" s="13">
        <f t="shared" si="799"/>
        <v>1.6815148650175051E-2</v>
      </c>
      <c r="AC540" s="13">
        <f t="shared" si="800"/>
        <v>8.4742598305138158E-4</v>
      </c>
      <c r="AD540" s="13">
        <f t="shared" si="801"/>
        <v>1.7274753119334376E-2</v>
      </c>
      <c r="AE540" s="13">
        <f t="shared" si="802"/>
        <v>1.7994390519997645E-2</v>
      </c>
      <c r="AF540" s="13">
        <f t="shared" si="803"/>
        <v>9.372003407208682E-3</v>
      </c>
      <c r="AG540" s="13">
        <f t="shared" si="804"/>
        <v>3.2541418122171042E-3</v>
      </c>
      <c r="AH540" s="13">
        <f t="shared" si="805"/>
        <v>3.7711950668679996E-3</v>
      </c>
      <c r="AI540" s="13">
        <f t="shared" si="806"/>
        <v>5.7469511052319006E-3</v>
      </c>
      <c r="AJ540" s="13">
        <f t="shared" si="807"/>
        <v>4.3789099238183493E-3</v>
      </c>
      <c r="AK540" s="13">
        <f t="shared" si="808"/>
        <v>2.2243507058271228E-3</v>
      </c>
      <c r="AL540" s="13">
        <f t="shared" si="809"/>
        <v>5.3807840710830781E-5</v>
      </c>
      <c r="AM540" s="13">
        <f t="shared" si="810"/>
        <v>5.2650239391735928E-3</v>
      </c>
      <c r="AN540" s="13">
        <f t="shared" si="811"/>
        <v>5.4843560544196347E-3</v>
      </c>
      <c r="AO540" s="13">
        <f t="shared" si="812"/>
        <v>2.8564125898704294E-3</v>
      </c>
      <c r="AP540" s="13">
        <f t="shared" si="813"/>
        <v>9.9180199128941064E-4</v>
      </c>
      <c r="AQ540" s="13">
        <f t="shared" si="814"/>
        <v>2.5827970198020155E-4</v>
      </c>
      <c r="AR540" s="13">
        <f t="shared" si="815"/>
        <v>7.8565935260006999E-4</v>
      </c>
      <c r="AS540" s="13">
        <f t="shared" si="816"/>
        <v>1.1972719004722839E-3</v>
      </c>
      <c r="AT540" s="13">
        <f t="shared" si="817"/>
        <v>9.1226560144457404E-4</v>
      </c>
      <c r="AU540" s="13">
        <f t="shared" si="818"/>
        <v>4.6340268920298084E-4</v>
      </c>
      <c r="AV540" s="13">
        <f t="shared" si="819"/>
        <v>1.7654566719975254E-4</v>
      </c>
      <c r="AW540" s="13">
        <f t="shared" si="820"/>
        <v>2.3726127544110645E-6</v>
      </c>
      <c r="AX540" s="13">
        <f t="shared" si="821"/>
        <v>1.3372345993686756E-3</v>
      </c>
      <c r="AY540" s="13">
        <f t="shared" si="822"/>
        <v>1.392941562271063E-3</v>
      </c>
      <c r="AZ540" s="13">
        <f t="shared" si="823"/>
        <v>7.2548459216437492E-4</v>
      </c>
      <c r="BA540" s="13">
        <f t="shared" si="824"/>
        <v>2.5190235672188101E-4</v>
      </c>
      <c r="BB540" s="13">
        <f t="shared" si="825"/>
        <v>6.5599047182445905E-5</v>
      </c>
      <c r="BC540" s="13">
        <f t="shared" si="826"/>
        <v>1.3666358813771183E-5</v>
      </c>
      <c r="BD540" s="13">
        <f t="shared" si="827"/>
        <v>1.363981017915981E-4</v>
      </c>
      <c r="BE540" s="13">
        <f t="shared" si="828"/>
        <v>2.0785804179940484E-4</v>
      </c>
      <c r="BF540" s="13">
        <f t="shared" si="829"/>
        <v>1.5837817745695528E-4</v>
      </c>
      <c r="BG540" s="13">
        <f t="shared" si="830"/>
        <v>8.0451212046581878E-5</v>
      </c>
      <c r="BH540" s="13">
        <f t="shared" si="831"/>
        <v>3.0650044202853549E-5</v>
      </c>
      <c r="BI540" s="13">
        <f t="shared" si="832"/>
        <v>9.3415642672276127E-6</v>
      </c>
      <c r="BJ540" s="14">
        <f t="shared" si="833"/>
        <v>0.48311140174429473</v>
      </c>
      <c r="BK540" s="14">
        <f t="shared" si="834"/>
        <v>0.25817122179644064</v>
      </c>
      <c r="BL540" s="14">
        <f t="shared" si="835"/>
        <v>0.24450622436750502</v>
      </c>
      <c r="BM540" s="14">
        <f t="shared" si="836"/>
        <v>0.47177167729103708</v>
      </c>
      <c r="BN540" s="14">
        <f t="shared" si="837"/>
        <v>0.52710810659503549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1.4943</v>
      </c>
      <c r="F541" s="10">
        <f>VLOOKUP(B541,home!$B$2:$E$405,3,FALSE)</f>
        <v>1.5615000000000001</v>
      </c>
      <c r="G541" s="10">
        <f>VLOOKUP(C541,away!$B$2:$E$405,4,FALSE)</f>
        <v>1.45</v>
      </c>
      <c r="H541" s="10">
        <f>VLOOKUP(A541,away!$A$2:$E$405,3,FALSE)</f>
        <v>1.0455000000000001</v>
      </c>
      <c r="I541" s="10">
        <f>VLOOKUP(C541,away!$B$2:$E$405,3,FALSE)</f>
        <v>0.63770000000000004</v>
      </c>
      <c r="J541" s="10">
        <f>VLOOKUP(B541,home!$B$2:$E$405,4,FALSE)</f>
        <v>1.1158999999999999</v>
      </c>
      <c r="K541" s="12">
        <f t="shared" si="782"/>
        <v>3.3833567025</v>
      </c>
      <c r="L541" s="12">
        <f t="shared" si="783"/>
        <v>0.74398765906500008</v>
      </c>
      <c r="M541" s="13">
        <f t="shared" si="784"/>
        <v>1.6125645895542225E-2</v>
      </c>
      <c r="N541" s="13">
        <f t="shared" si="785"/>
        <v>5.4558812122824402E-2</v>
      </c>
      <c r="O541" s="13">
        <f t="shared" si="786"/>
        <v>1.1997281540735589E-2</v>
      </c>
      <c r="P541" s="13">
        <f t="shared" si="787"/>
        <v>4.0591082912627273E-2</v>
      </c>
      <c r="Q541" s="13">
        <f t="shared" si="788"/>
        <v>9.2295961338098115E-2</v>
      </c>
      <c r="R541" s="13">
        <f t="shared" si="789"/>
        <v>4.462914704317803E-3</v>
      </c>
      <c r="S541" s="13">
        <f t="shared" si="790"/>
        <v>2.554372120491705E-2</v>
      </c>
      <c r="T541" s="13">
        <f t="shared" si="791"/>
        <v>6.8667056217085368E-2</v>
      </c>
      <c r="U541" s="13">
        <f t="shared" si="792"/>
        <v>1.5099632377539444E-2</v>
      </c>
      <c r="V541" s="13">
        <f t="shared" si="793"/>
        <v>7.1442258433295413E-3</v>
      </c>
      <c r="W541" s="13">
        <f t="shared" si="794"/>
        <v>0.10409005313564502</v>
      </c>
      <c r="X541" s="13">
        <f t="shared" si="795"/>
        <v>7.7441714964340019E-2</v>
      </c>
      <c r="Y541" s="13">
        <f t="shared" si="796"/>
        <v>2.8807840115149155E-2</v>
      </c>
      <c r="Z541" s="13">
        <f t="shared" si="797"/>
        <v>1.1067844878240565E-3</v>
      </c>
      <c r="AA541" s="13">
        <f t="shared" si="798"/>
        <v>3.7446467151025513E-3</v>
      </c>
      <c r="AB541" s="13">
        <f t="shared" si="799"/>
        <v>6.334737781018414E-3</v>
      </c>
      <c r="AC541" s="13">
        <f t="shared" si="800"/>
        <v>1.123954450536495E-3</v>
      </c>
      <c r="AD541" s="13">
        <f t="shared" si="801"/>
        <v>8.8043444735016449E-2</v>
      </c>
      <c r="AE541" s="13">
        <f t="shared" si="802"/>
        <v>6.5503236344423593E-2</v>
      </c>
      <c r="AF541" s="13">
        <f t="shared" si="803"/>
        <v>2.436679973453457E-2</v>
      </c>
      <c r="AG541" s="13">
        <f t="shared" si="804"/>
        <v>6.0428660978006808E-3</v>
      </c>
      <c r="AH541" s="13">
        <f t="shared" si="805"/>
        <v>2.0585850004641869E-4</v>
      </c>
      <c r="AI541" s="13">
        <f t="shared" si="806"/>
        <v>6.9649273589864719E-4</v>
      </c>
      <c r="AJ541" s="13">
        <f t="shared" si="807"/>
        <v>1.1782416831226255E-3</v>
      </c>
      <c r="AK541" s="13">
        <f t="shared" si="808"/>
        <v>1.3288039652526052E-3</v>
      </c>
      <c r="AL541" s="13">
        <f t="shared" si="809"/>
        <v>1.131676302140684E-4</v>
      </c>
      <c r="AM541" s="13">
        <f t="shared" si="810"/>
        <v>5.9576475771081237E-2</v>
      </c>
      <c r="AN541" s="13">
        <f t="shared" si="811"/>
        <v>4.4324162744269431E-2</v>
      </c>
      <c r="AO541" s="13">
        <f t="shared" si="812"/>
        <v>1.648831504006255E-2</v>
      </c>
      <c r="AP541" s="13">
        <f t="shared" si="813"/>
        <v>4.0890343028607903E-3</v>
      </c>
      <c r="AQ541" s="13">
        <f t="shared" si="814"/>
        <v>7.605477647054708E-4</v>
      </c>
      <c r="AR541" s="13">
        <f t="shared" si="815"/>
        <v>3.0631236709633467E-5</v>
      </c>
      <c r="AS541" s="13">
        <f t="shared" si="816"/>
        <v>1.0363640002740242E-4</v>
      </c>
      <c r="AT541" s="13">
        <f t="shared" si="817"/>
        <v>1.7531945432784163E-4</v>
      </c>
      <c r="AU541" s="13">
        <f t="shared" si="818"/>
        <v>1.9772275029291517E-4</v>
      </c>
      <c r="AV541" s="13">
        <f t="shared" si="819"/>
        <v>1.6724164811006713E-4</v>
      </c>
      <c r="AW541" s="13">
        <f t="shared" si="820"/>
        <v>7.9128555890290192E-6</v>
      </c>
      <c r="AX541" s="13">
        <f t="shared" si="821"/>
        <v>3.3594744768569419E-2</v>
      </c>
      <c r="AY541" s="13">
        <f t="shared" si="822"/>
        <v>2.4994075517254122E-2</v>
      </c>
      <c r="AZ541" s="13">
        <f t="shared" si="823"/>
        <v>9.2976418672878619E-3</v>
      </c>
      <c r="BA541" s="13">
        <f t="shared" si="824"/>
        <v>2.3057769358894109E-3</v>
      </c>
      <c r="BB541" s="13">
        <f t="shared" si="825"/>
        <v>4.2886739621460782E-4</v>
      </c>
      <c r="BC541" s="13">
        <f t="shared" si="826"/>
        <v>6.3814410031801626E-5</v>
      </c>
      <c r="BD541" s="13">
        <f t="shared" si="827"/>
        <v>3.7982103489776808E-6</v>
      </c>
      <c r="BE541" s="13">
        <f t="shared" si="828"/>
        <v>1.2850700441718499E-5</v>
      </c>
      <c r="BF541" s="13">
        <f t="shared" si="829"/>
        <v>2.1739251735654003E-5</v>
      </c>
      <c r="BG541" s="13">
        <f t="shared" si="830"/>
        <v>2.4517214355719907E-5</v>
      </c>
      <c r="BH541" s="13">
        <f t="shared" si="831"/>
        <v>2.0737620379263543E-5</v>
      </c>
      <c r="BI541" s="13">
        <f t="shared" si="832"/>
        <v>1.4032553380816379E-5</v>
      </c>
      <c r="BJ541" s="14">
        <f t="shared" si="833"/>
        <v>0.80574124132314395</v>
      </c>
      <c r="BK541" s="14">
        <f t="shared" si="834"/>
        <v>0.11563587345442077</v>
      </c>
      <c r="BL541" s="14">
        <f t="shared" si="835"/>
        <v>4.5820837043144109E-2</v>
      </c>
      <c r="BM541" s="14">
        <f t="shared" si="836"/>
        <v>0.7232868751327225</v>
      </c>
      <c r="BN541" s="14">
        <f t="shared" si="837"/>
        <v>0.22003169851414542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2</v>
      </c>
      <c r="F542" s="10">
        <f>VLOOKUP(B542,home!$B$2:$E$405,3,FALSE)</f>
        <v>1.625</v>
      </c>
      <c r="G542" s="10">
        <f>VLOOKUP(C542,away!$B$2:$E$405,4,FALSE)</f>
        <v>0.5</v>
      </c>
      <c r="H542" s="10">
        <f>VLOOKUP(A542,away!$A$2:$E$405,3,FALSE)</f>
        <v>1.6135999999999999</v>
      </c>
      <c r="I542" s="10">
        <f>VLOOKUP(C542,away!$B$2:$E$405,3,FALSE)</f>
        <v>0.46479999999999999</v>
      </c>
      <c r="J542" s="10">
        <f>VLOOKUP(B542,home!$B$2:$E$405,4,FALSE)</f>
        <v>0.92959999999999998</v>
      </c>
      <c r="K542" s="12">
        <f t="shared" si="782"/>
        <v>1.625</v>
      </c>
      <c r="L542" s="12">
        <f t="shared" si="783"/>
        <v>0.69720118988799995</v>
      </c>
      <c r="M542" s="13">
        <f t="shared" si="784"/>
        <v>9.8057504686284588E-2</v>
      </c>
      <c r="N542" s="13">
        <f t="shared" si="785"/>
        <v>0.15934344511521245</v>
      </c>
      <c r="O542" s="13">
        <f t="shared" si="786"/>
        <v>6.8365808944725742E-2</v>
      </c>
      <c r="P542" s="13">
        <f t="shared" si="787"/>
        <v>0.11109443953517932</v>
      </c>
      <c r="Q542" s="13">
        <f t="shared" si="788"/>
        <v>0.12946654915611014</v>
      </c>
      <c r="R542" s="13">
        <f t="shared" si="789"/>
        <v>2.3832361671959224E-2</v>
      </c>
      <c r="S542" s="13">
        <f t="shared" si="790"/>
        <v>3.1466165020008673E-2</v>
      </c>
      <c r="T542" s="13">
        <f t="shared" si="791"/>
        <v>9.0264232122333213E-2</v>
      </c>
      <c r="U542" s="13">
        <f t="shared" si="792"/>
        <v>3.8727587716933742E-2</v>
      </c>
      <c r="V542" s="13">
        <f t="shared" si="793"/>
        <v>3.961072500154289E-3</v>
      </c>
      <c r="W542" s="13">
        <f t="shared" si="794"/>
        <v>7.0127714126226329E-2</v>
      </c>
      <c r="X542" s="13">
        <f t="shared" si="795"/>
        <v>4.8893125732930497E-2</v>
      </c>
      <c r="Y542" s="13">
        <f t="shared" si="796"/>
        <v>1.7044172719171365E-2</v>
      </c>
      <c r="Z542" s="13">
        <f t="shared" si="797"/>
        <v>5.5386503051770468E-3</v>
      </c>
      <c r="AA542" s="13">
        <f t="shared" si="798"/>
        <v>9.000306745912701E-3</v>
      </c>
      <c r="AB542" s="13">
        <f t="shared" si="799"/>
        <v>7.3127492310540712E-3</v>
      </c>
      <c r="AC542" s="13">
        <f t="shared" si="800"/>
        <v>2.8048154675330194E-4</v>
      </c>
      <c r="AD542" s="13">
        <f t="shared" si="801"/>
        <v>2.8489383863779433E-2</v>
      </c>
      <c r="AE542" s="13">
        <f t="shared" si="802"/>
        <v>1.9862832329003006E-2</v>
      </c>
      <c r="AF542" s="13">
        <f t="shared" si="803"/>
        <v>6.9241951671633641E-3</v>
      </c>
      <c r="AG542" s="13">
        <f t="shared" si="804"/>
        <v>1.6091857031876793E-3</v>
      </c>
      <c r="AH542" s="13">
        <f t="shared" si="805"/>
        <v>9.6538839578574269E-4</v>
      </c>
      <c r="AI542" s="13">
        <f t="shared" si="806"/>
        <v>1.5687561431518319E-3</v>
      </c>
      <c r="AJ542" s="13">
        <f t="shared" si="807"/>
        <v>1.2746143663108637E-3</v>
      </c>
      <c r="AK542" s="13">
        <f t="shared" si="808"/>
        <v>6.904161150850512E-4</v>
      </c>
      <c r="AL542" s="13">
        <f t="shared" si="809"/>
        <v>1.2710884428971876E-5</v>
      </c>
      <c r="AM542" s="13">
        <f t="shared" si="810"/>
        <v>9.2590497557283186E-3</v>
      </c>
      <c r="AN542" s="13">
        <f t="shared" si="811"/>
        <v>6.4554205069259785E-3</v>
      </c>
      <c r="AO542" s="13">
        <f t="shared" si="812"/>
        <v>2.2503634293280939E-3</v>
      </c>
      <c r="AP542" s="13">
        <f t="shared" si="813"/>
        <v>5.2298535353599584E-4</v>
      </c>
      <c r="AQ542" s="13">
        <f t="shared" si="814"/>
        <v>9.1156502694823152E-5</v>
      </c>
      <c r="AR542" s="13">
        <f t="shared" si="815"/>
        <v>1.3461398764917746E-4</v>
      </c>
      <c r="AS542" s="13">
        <f t="shared" si="816"/>
        <v>2.1874772992991337E-4</v>
      </c>
      <c r="AT542" s="13">
        <f t="shared" si="817"/>
        <v>1.7773253056805466E-4</v>
      </c>
      <c r="AU542" s="13">
        <f t="shared" si="818"/>
        <v>9.6271787391029602E-5</v>
      </c>
      <c r="AV542" s="13">
        <f t="shared" si="819"/>
        <v>3.9110413627605762E-5</v>
      </c>
      <c r="AW542" s="13">
        <f t="shared" si="820"/>
        <v>4.0002280808786318E-7</v>
      </c>
      <c r="AX542" s="13">
        <f t="shared" si="821"/>
        <v>2.5076593088430876E-3</v>
      </c>
      <c r="AY542" s="13">
        <f t="shared" si="822"/>
        <v>1.74834305395912E-3</v>
      </c>
      <c r="AZ542" s="13">
        <f t="shared" si="823"/>
        <v>6.0947342877635906E-4</v>
      </c>
      <c r="BA542" s="13">
        <f t="shared" si="824"/>
        <v>1.4164186658266562E-4</v>
      </c>
      <c r="BB542" s="13">
        <f t="shared" si="825"/>
        <v>2.468821947984795E-5</v>
      </c>
      <c r="BC542" s="13">
        <f t="shared" si="826"/>
        <v>3.442531199513218E-6</v>
      </c>
      <c r="BD542" s="13">
        <f t="shared" si="827"/>
        <v>1.5642172060762506E-5</v>
      </c>
      <c r="BE542" s="13">
        <f t="shared" si="828"/>
        <v>2.5418529598739072E-5</v>
      </c>
      <c r="BF542" s="13">
        <f t="shared" si="829"/>
        <v>2.0652555298975501E-5</v>
      </c>
      <c r="BG542" s="13">
        <f t="shared" si="830"/>
        <v>1.1186800786945065E-5</v>
      </c>
      <c r="BH542" s="13">
        <f t="shared" si="831"/>
        <v>4.5446378196964302E-6</v>
      </c>
      <c r="BI542" s="13">
        <f t="shared" si="832"/>
        <v>1.4770072914013402E-6</v>
      </c>
      <c r="BJ542" s="14">
        <f t="shared" si="833"/>
        <v>0.59563905999217137</v>
      </c>
      <c r="BK542" s="14">
        <f t="shared" si="834"/>
        <v>0.24662071722676829</v>
      </c>
      <c r="BL542" s="14">
        <f t="shared" si="835"/>
        <v>0.15248338748294124</v>
      </c>
      <c r="BM542" s="14">
        <f t="shared" si="836"/>
        <v>0.40837376286643529</v>
      </c>
      <c r="BN542" s="14">
        <f t="shared" si="837"/>
        <v>0.59016010910947148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2</v>
      </c>
      <c r="F543" s="10">
        <f>VLOOKUP(B543,home!$B$2:$E$405,3,FALSE)</f>
        <v>0.75</v>
      </c>
      <c r="G543" s="10">
        <f>VLOOKUP(C543,away!$B$2:$E$405,4,FALSE)</f>
        <v>1.7</v>
      </c>
      <c r="H543" s="10">
        <f>VLOOKUP(A543,away!$A$2:$E$405,3,FALSE)</f>
        <v>1.6135999999999999</v>
      </c>
      <c r="I543" s="10">
        <f>VLOOKUP(C543,away!$B$2:$E$405,3,FALSE)</f>
        <v>0.74370000000000003</v>
      </c>
      <c r="J543" s="10">
        <f>VLOOKUP(B543,home!$B$2:$E$405,4,FALSE)</f>
        <v>1.2395</v>
      </c>
      <c r="K543" s="12">
        <f t="shared" si="782"/>
        <v>2.5499999999999998</v>
      </c>
      <c r="L543" s="12">
        <f t="shared" si="783"/>
        <v>1.4874425396399999</v>
      </c>
      <c r="M543" s="13">
        <f t="shared" si="784"/>
        <v>1.7642534851898508E-2</v>
      </c>
      <c r="N543" s="13">
        <f t="shared" si="785"/>
        <v>4.4988463872341192E-2</v>
      </c>
      <c r="O543" s="13">
        <f t="shared" si="786"/>
        <v>2.6242256845795127E-2</v>
      </c>
      <c r="P543" s="13">
        <f t="shared" si="787"/>
        <v>6.691775495677757E-2</v>
      </c>
      <c r="Q543" s="13">
        <f t="shared" si="788"/>
        <v>5.7360291437235013E-2</v>
      </c>
      <c r="R543" s="13">
        <f t="shared" si="789"/>
        <v>1.9516924584297341E-2</v>
      </c>
      <c r="S543" s="13">
        <f t="shared" si="790"/>
        <v>6.3454401054696727E-2</v>
      </c>
      <c r="T543" s="13">
        <f t="shared" si="791"/>
        <v>8.5320137569891402E-2</v>
      </c>
      <c r="U543" s="13">
        <f t="shared" si="792"/>
        <v>4.9768157689958216E-2</v>
      </c>
      <c r="V543" s="13">
        <f t="shared" si="793"/>
        <v>2.6742353045904391E-2</v>
      </c>
      <c r="W543" s="13">
        <f t="shared" si="794"/>
        <v>4.8756247721649756E-2</v>
      </c>
      <c r="X543" s="13">
        <f t="shared" si="795"/>
        <v>7.2522116934407688E-2</v>
      </c>
      <c r="Y543" s="13">
        <f t="shared" si="796"/>
        <v>5.393624089649221E-2</v>
      </c>
      <c r="Z543" s="13">
        <f t="shared" si="797"/>
        <v>9.6767679565431929E-3</v>
      </c>
      <c r="AA543" s="13">
        <f t="shared" si="798"/>
        <v>2.467575828918514E-2</v>
      </c>
      <c r="AB543" s="13">
        <f t="shared" si="799"/>
        <v>3.1461591818711054E-2</v>
      </c>
      <c r="AC543" s="13">
        <f t="shared" si="800"/>
        <v>6.3395730939313283E-3</v>
      </c>
      <c r="AD543" s="13">
        <f t="shared" si="801"/>
        <v>3.1082107922551717E-2</v>
      </c>
      <c r="AE543" s="13">
        <f t="shared" si="802"/>
        <v>4.6232849545684893E-2</v>
      </c>
      <c r="AF543" s="13">
        <f t="shared" si="803"/>
        <v>3.438435357151378E-2</v>
      </c>
      <c r="AG543" s="13">
        <f t="shared" si="804"/>
        <v>1.7048250066764047E-2</v>
      </c>
      <c r="AH543" s="13">
        <f t="shared" si="805"/>
        <v>3.5984090761968946E-3</v>
      </c>
      <c r="AI543" s="13">
        <f t="shared" si="806"/>
        <v>9.1759431443020813E-3</v>
      </c>
      <c r="AJ543" s="13">
        <f t="shared" si="807"/>
        <v>1.1699327508985153E-2</v>
      </c>
      <c r="AK543" s="13">
        <f t="shared" si="808"/>
        <v>9.9444283826373783E-3</v>
      </c>
      <c r="AL543" s="13">
        <f t="shared" si="809"/>
        <v>9.6183457171320332E-4</v>
      </c>
      <c r="AM543" s="13">
        <f t="shared" si="810"/>
        <v>1.5851875040501374E-2</v>
      </c>
      <c r="AN543" s="13">
        <f t="shared" si="811"/>
        <v>2.3578753268299297E-2</v>
      </c>
      <c r="AO543" s="13">
        <f t="shared" si="812"/>
        <v>1.7536020321472025E-2</v>
      </c>
      <c r="AP543" s="13">
        <f t="shared" si="813"/>
        <v>8.6946075340496639E-3</v>
      </c>
      <c r="AQ543" s="13">
        <f t="shared" si="814"/>
        <v>3.2331822779049775E-3</v>
      </c>
      <c r="AR543" s="13">
        <f t="shared" si="815"/>
        <v>1.0704853469923864E-3</v>
      </c>
      <c r="AS543" s="13">
        <f t="shared" si="816"/>
        <v>2.7297376348305851E-3</v>
      </c>
      <c r="AT543" s="13">
        <f t="shared" si="817"/>
        <v>3.4804154844089957E-3</v>
      </c>
      <c r="AU543" s="13">
        <f t="shared" si="818"/>
        <v>2.958353161747646E-3</v>
      </c>
      <c r="AV543" s="13">
        <f t="shared" si="819"/>
        <v>1.8859501406141242E-3</v>
      </c>
      <c r="AW543" s="13">
        <f t="shared" si="820"/>
        <v>1.0133938411277026E-4</v>
      </c>
      <c r="AX543" s="13">
        <f t="shared" si="821"/>
        <v>6.7370468922130864E-3</v>
      </c>
      <c r="AY543" s="13">
        <f t="shared" si="822"/>
        <v>1.0020970139027204E-2</v>
      </c>
      <c r="AZ543" s="13">
        <f t="shared" si="823"/>
        <v>7.4528086366256133E-3</v>
      </c>
      <c r="BA543" s="13">
        <f t="shared" si="824"/>
        <v>3.6952082019711084E-3</v>
      </c>
      <c r="BB543" s="13">
        <f t="shared" si="825"/>
        <v>1.3741024681096158E-3</v>
      </c>
      <c r="BC543" s="13">
        <f t="shared" si="826"/>
        <v>4.0877969297811154E-4</v>
      </c>
      <c r="BD543" s="13">
        <f t="shared" si="827"/>
        <v>2.6538090719629357E-4</v>
      </c>
      <c r="BE543" s="13">
        <f t="shared" si="828"/>
        <v>6.7672131335054866E-4</v>
      </c>
      <c r="BF543" s="13">
        <f t="shared" si="829"/>
        <v>8.6281967452194949E-4</v>
      </c>
      <c r="BG543" s="13">
        <f t="shared" si="830"/>
        <v>7.3339672334365698E-4</v>
      </c>
      <c r="BH543" s="13">
        <f t="shared" si="831"/>
        <v>4.6754041113158127E-4</v>
      </c>
      <c r="BI543" s="13">
        <f t="shared" si="832"/>
        <v>2.3844560967710646E-4</v>
      </c>
      <c r="BJ543" s="14">
        <f t="shared" si="833"/>
        <v>0.59021441401168384</v>
      </c>
      <c r="BK543" s="14">
        <f t="shared" si="834"/>
        <v>0.19207942171394893</v>
      </c>
      <c r="BL543" s="14">
        <f t="shared" si="835"/>
        <v>0.20145204374788331</v>
      </c>
      <c r="BM543" s="14">
        <f t="shared" si="836"/>
        <v>0.75083479012679988</v>
      </c>
      <c r="BN543" s="14">
        <f t="shared" si="837"/>
        <v>0.23266822654834476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1.6236999999999999</v>
      </c>
      <c r="F544" s="10">
        <f>VLOOKUP(B544,home!$B$2:$E$405,3,FALSE)</f>
        <v>0.96779999999999999</v>
      </c>
      <c r="G544" s="10">
        <f>VLOOKUP(C544,away!$B$2:$E$405,4,FALSE)</f>
        <v>0.96779999999999999</v>
      </c>
      <c r="H544" s="10">
        <f>VLOOKUP(A544,away!$A$2:$E$405,3,FALSE)</f>
        <v>1.1289</v>
      </c>
      <c r="I544" s="10">
        <f>VLOOKUP(C544,away!$B$2:$E$405,3,FALSE)</f>
        <v>1.0124</v>
      </c>
      <c r="J544" s="10">
        <f>VLOOKUP(B544,home!$B$2:$E$405,4,FALSE)</f>
        <v>1.0124</v>
      </c>
      <c r="K544" s="12">
        <f t="shared" si="782"/>
        <v>1.5208172371079998</v>
      </c>
      <c r="L544" s="12">
        <f t="shared" si="783"/>
        <v>1.1570702996639999</v>
      </c>
      <c r="M544" s="13">
        <f t="shared" si="784"/>
        <v>6.8708144385572323E-2</v>
      </c>
      <c r="N544" s="13">
        <f t="shared" si="785"/>
        <v>0.10449253031128362</v>
      </c>
      <c r="O544" s="13">
        <f t="shared" si="786"/>
        <v>7.9500153213571526E-2</v>
      </c>
      <c r="P544" s="13">
        <f t="shared" si="787"/>
        <v>0.12090520335992652</v>
      </c>
      <c r="Q544" s="13">
        <f t="shared" si="788"/>
        <v>7.9457020623215163E-2</v>
      </c>
      <c r="R544" s="13">
        <f t="shared" si="789"/>
        <v>4.5993633051080576E-2</v>
      </c>
      <c r="S544" s="13">
        <f t="shared" si="790"/>
        <v>5.3188993569206235E-2</v>
      </c>
      <c r="T544" s="13">
        <f t="shared" si="791"/>
        <v>9.193735866291218E-2</v>
      </c>
      <c r="U544" s="13">
        <f t="shared" si="792"/>
        <v>6.9947909941303538E-2</v>
      </c>
      <c r="V544" s="13">
        <f t="shared" si="793"/>
        <v>1.0399585637841923E-2</v>
      </c>
      <c r="W544" s="13">
        <f t="shared" si="794"/>
        <v>4.0279868857677141E-2</v>
      </c>
      <c r="X544" s="13">
        <f t="shared" si="795"/>
        <v>4.6606639929579106E-2</v>
      </c>
      <c r="Y544" s="13">
        <f t="shared" si="796"/>
        <v>2.6963579414825131E-2</v>
      </c>
      <c r="Z544" s="13">
        <f t="shared" si="797"/>
        <v>1.7739288925683279E-2</v>
      </c>
      <c r="AA544" s="13">
        <f t="shared" si="798"/>
        <v>2.6978216372218183E-2</v>
      </c>
      <c r="AB544" s="13">
        <f t="shared" si="799"/>
        <v>2.0514468242649336E-2</v>
      </c>
      <c r="AC544" s="13">
        <f t="shared" si="800"/>
        <v>1.1437545247058409E-3</v>
      </c>
      <c r="AD544" s="13">
        <f t="shared" si="801"/>
        <v>1.5314579716801276E-2</v>
      </c>
      <c r="AE544" s="13">
        <f t="shared" si="802"/>
        <v>1.7720045342147467E-2</v>
      </c>
      <c r="AF544" s="13">
        <f t="shared" si="803"/>
        <v>1.0251669087049121E-2</v>
      </c>
      <c r="AG544" s="13">
        <f t="shared" si="804"/>
        <v>3.9539672742026962E-3</v>
      </c>
      <c r="AH544" s="13">
        <f t="shared" si="805"/>
        <v>5.1314010882666586E-3</v>
      </c>
      <c r="AI544" s="13">
        <f t="shared" si="806"/>
        <v>7.8039232255506822E-3</v>
      </c>
      <c r="AJ544" s="13">
        <f t="shared" si="807"/>
        <v>5.9341704792424711E-3</v>
      </c>
      <c r="AK544" s="13">
        <f t="shared" si="808"/>
        <v>3.0082629175897965E-3</v>
      </c>
      <c r="AL544" s="13">
        <f t="shared" si="809"/>
        <v>8.0506248358198229E-5</v>
      </c>
      <c r="AM544" s="13">
        <f t="shared" si="810"/>
        <v>4.6581353624751852E-3</v>
      </c>
      <c r="AN544" s="13">
        <f t="shared" si="811"/>
        <v>5.3897900797346366E-3</v>
      </c>
      <c r="AO544" s="13">
        <f t="shared" si="812"/>
        <v>3.1181830113423061E-3</v>
      </c>
      <c r="AP544" s="13">
        <f t="shared" si="813"/>
        <v>1.2026523171136784E-3</v>
      </c>
      <c r="AQ544" s="13">
        <f t="shared" si="814"/>
        <v>3.4788831923858205E-4</v>
      </c>
      <c r="AR544" s="13">
        <f t="shared" si="815"/>
        <v>1.1874783589793749E-3</v>
      </c>
      <c r="AS544" s="13">
        <f t="shared" si="816"/>
        <v>1.8059375570285544E-3</v>
      </c>
      <c r="AT544" s="13">
        <f t="shared" si="817"/>
        <v>1.3732504829348689E-3</v>
      </c>
      <c r="AU544" s="13">
        <f t="shared" si="818"/>
        <v>6.9615433510474445E-4</v>
      </c>
      <c r="AV544" s="13">
        <f t="shared" si="819"/>
        <v>2.6468087812868852E-4</v>
      </c>
      <c r="AW544" s="13">
        <f t="shared" si="820"/>
        <v>3.9351732755250374E-6</v>
      </c>
      <c r="AX544" s="13">
        <f t="shared" si="821"/>
        <v>1.1806954253390975E-3</v>
      </c>
      <c r="AY544" s="13">
        <f t="shared" si="822"/>
        <v>1.3661476096090233E-3</v>
      </c>
      <c r="AZ544" s="13">
        <f t="shared" si="823"/>
        <v>7.9036441201778512E-4</v>
      </c>
      <c r="BA544" s="13">
        <f t="shared" si="824"/>
        <v>3.0483572901905985E-4</v>
      </c>
      <c r="BB544" s="13">
        <f t="shared" si="825"/>
        <v>8.8179092081094388E-5</v>
      </c>
      <c r="BC544" s="13">
        <f t="shared" si="826"/>
        <v>2.0405881699674255E-5</v>
      </c>
      <c r="BD544" s="13">
        <f t="shared" si="827"/>
        <v>2.2899932344479671E-4</v>
      </c>
      <c r="BE544" s="13">
        <f t="shared" si="828"/>
        <v>3.482661183809169E-4</v>
      </c>
      <c r="BF544" s="13">
        <f t="shared" si="829"/>
        <v>2.648245579671969E-4</v>
      </c>
      <c r="BG544" s="13">
        <f t="shared" si="830"/>
        <v>1.3424991752200655E-4</v>
      </c>
      <c r="BH544" s="13">
        <f t="shared" si="831"/>
        <v>5.1042397161948711E-5</v>
      </c>
      <c r="BI544" s="13">
        <f t="shared" si="832"/>
        <v>1.5525231485440806E-5</v>
      </c>
      <c r="BJ544" s="14">
        <f t="shared" si="833"/>
        <v>0.455444536459363</v>
      </c>
      <c r="BK544" s="14">
        <f t="shared" si="834"/>
        <v>0.25579233533522006</v>
      </c>
      <c r="BL544" s="14">
        <f t="shared" si="835"/>
        <v>0.27118254768961131</v>
      </c>
      <c r="BM544" s="14">
        <f t="shared" si="836"/>
        <v>0.49973981102889448</v>
      </c>
      <c r="BN544" s="14">
        <f t="shared" si="837"/>
        <v>0.49905668494464966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1.6236999999999999</v>
      </c>
      <c r="F545" s="10">
        <f>VLOOKUP(B545,home!$B$2:$E$405,3,FALSE)</f>
        <v>0.79179999999999995</v>
      </c>
      <c r="G545" s="10">
        <f>VLOOKUP(C545,away!$B$2:$E$405,4,FALSE)</f>
        <v>0.71060000000000001</v>
      </c>
      <c r="H545" s="10">
        <f>VLOOKUP(A545,away!$A$2:$E$405,3,FALSE)</f>
        <v>1.1289</v>
      </c>
      <c r="I545" s="10">
        <f>VLOOKUP(C545,away!$B$2:$E$405,3,FALSE)</f>
        <v>1.4309000000000001</v>
      </c>
      <c r="J545" s="10">
        <f>VLOOKUP(B545,home!$B$2:$E$405,4,FALSE)</f>
        <v>0.63270000000000004</v>
      </c>
      <c r="K545" s="12">
        <f t="shared" si="782"/>
        <v>0.91357980599599997</v>
      </c>
      <c r="L545" s="12">
        <f t="shared" si="783"/>
        <v>1.0220275224270001</v>
      </c>
      <c r="M545" s="13">
        <f t="shared" si="784"/>
        <v>0.144336582490011</v>
      </c>
      <c r="N545" s="13">
        <f t="shared" si="785"/>
        <v>0.1318629870293499</v>
      </c>
      <c r="O545" s="13">
        <f t="shared" si="786"/>
        <v>0.14751595979784626</v>
      </c>
      <c r="P545" s="13">
        <f t="shared" si="787"/>
        <v>0.13476760193343013</v>
      </c>
      <c r="Q545" s="13">
        <f t="shared" si="788"/>
        <v>6.0233681054163261E-2</v>
      </c>
      <c r="R545" s="13">
        <f t="shared" si="789"/>
        <v>7.5382685455316872E-2</v>
      </c>
      <c r="S545" s="13">
        <f t="shared" si="790"/>
        <v>3.1458252332087086E-2</v>
      </c>
      <c r="T545" s="13">
        <f t="shared" si="791"/>
        <v>6.156047981444461E-2</v>
      </c>
      <c r="U545" s="13">
        <f t="shared" si="792"/>
        <v>6.8868099153725881E-2</v>
      </c>
      <c r="V545" s="13">
        <f t="shared" si="793"/>
        <v>3.2636318640113429E-3</v>
      </c>
      <c r="W545" s="13">
        <f t="shared" si="794"/>
        <v>1.8342758217295807E-2</v>
      </c>
      <c r="X545" s="13">
        <f t="shared" si="795"/>
        <v>1.8746803735300327E-2</v>
      </c>
      <c r="Y545" s="13">
        <f t="shared" si="796"/>
        <v>9.5798746875071124E-3</v>
      </c>
      <c r="Z545" s="13">
        <f t="shared" si="797"/>
        <v>2.5681059749930461E-2</v>
      </c>
      <c r="AA545" s="13">
        <f t="shared" si="798"/>
        <v>2.3461697584113154E-2</v>
      </c>
      <c r="AB545" s="13">
        <f t="shared" si="799"/>
        <v>1.0717066563615457E-2</v>
      </c>
      <c r="AC545" s="13">
        <f t="shared" si="800"/>
        <v>1.9045407283388218E-4</v>
      </c>
      <c r="AD545" s="13">
        <f t="shared" si="801"/>
        <v>4.1893933733971591E-3</v>
      </c>
      <c r="AE545" s="13">
        <f t="shared" si="802"/>
        <v>4.2816753298851899E-3</v>
      </c>
      <c r="AF545" s="13">
        <f t="shared" si="803"/>
        <v>2.1879950146196842E-3</v>
      </c>
      <c r="AG545" s="13">
        <f t="shared" si="804"/>
        <v>7.4539704129146153E-4</v>
      </c>
      <c r="AH545" s="13">
        <f t="shared" si="805"/>
        <v>6.561687467380296E-3</v>
      </c>
      <c r="AI545" s="13">
        <f t="shared" si="806"/>
        <v>5.9946251634556752E-3</v>
      </c>
      <c r="AJ545" s="13">
        <f t="shared" si="807"/>
        <v>2.7382842469242871E-3</v>
      </c>
      <c r="AK545" s="13">
        <f t="shared" si="808"/>
        <v>8.3388039702233119E-4</v>
      </c>
      <c r="AL545" s="13">
        <f t="shared" si="809"/>
        <v>7.1131069425323201E-6</v>
      </c>
      <c r="AM545" s="13">
        <f t="shared" si="810"/>
        <v>7.6546903706182113E-4</v>
      </c>
      <c r="AN545" s="13">
        <f t="shared" si="811"/>
        <v>7.8233042344287443E-4</v>
      </c>
      <c r="AO545" s="13">
        <f t="shared" si="812"/>
        <v>3.9978161219529341E-4</v>
      </c>
      <c r="AP545" s="13">
        <f t="shared" si="813"/>
        <v>1.361959368746092E-4</v>
      </c>
      <c r="AQ545" s="13">
        <f t="shared" si="814"/>
        <v>3.4798998982145237E-5</v>
      </c>
      <c r="AR545" s="13">
        <f t="shared" si="815"/>
        <v>1.3412450370453963E-3</v>
      </c>
      <c r="AS545" s="13">
        <f t="shared" si="816"/>
        <v>1.2253343807370311E-3</v>
      </c>
      <c r="AT545" s="13">
        <f t="shared" si="817"/>
        <v>5.5972037291698265E-4</v>
      </c>
      <c r="AU545" s="13">
        <f t="shared" si="818"/>
        <v>1.704497432338353E-4</v>
      </c>
      <c r="AV545" s="13">
        <f t="shared" si="819"/>
        <v>3.8929860838908809E-5</v>
      </c>
      <c r="AW545" s="13">
        <f t="shared" si="820"/>
        <v>1.8448706419467985E-7</v>
      </c>
      <c r="AX545" s="13">
        <f t="shared" si="821"/>
        <v>1.1655284239581386E-4</v>
      </c>
      <c r="AY545" s="13">
        <f t="shared" si="822"/>
        <v>1.1912021274561824E-4</v>
      </c>
      <c r="AZ545" s="13">
        <f t="shared" si="823"/>
        <v>6.0872067951690684E-5</v>
      </c>
      <c r="BA545" s="13">
        <f t="shared" si="824"/>
        <v>2.0737642931224815E-5</v>
      </c>
      <c r="BB545" s="13">
        <f t="shared" si="825"/>
        <v>5.2986104564938721E-6</v>
      </c>
      <c r="BC545" s="13">
        <f t="shared" si="826"/>
        <v>1.0830651434312458E-6</v>
      </c>
      <c r="BD545" s="13">
        <f t="shared" si="827"/>
        <v>2.2846489036316931E-4</v>
      </c>
      <c r="BE545" s="13">
        <f t="shared" si="828"/>
        <v>2.0872091021488162E-4</v>
      </c>
      <c r="BF545" s="13">
        <f t="shared" si="829"/>
        <v>9.5341604330710034E-5</v>
      </c>
      <c r="BG545" s="13">
        <f t="shared" si="830"/>
        <v>2.9034054795932491E-5</v>
      </c>
      <c r="BH545" s="13">
        <f t="shared" si="831"/>
        <v>6.6312315369363087E-6</v>
      </c>
      <c r="BI545" s="13">
        <f t="shared" si="832"/>
        <v>1.2116318442057664E-6</v>
      </c>
      <c r="BJ545" s="14">
        <f t="shared" si="833"/>
        <v>0.31417328574743547</v>
      </c>
      <c r="BK545" s="14">
        <f t="shared" si="834"/>
        <v>0.31414275601206154</v>
      </c>
      <c r="BL545" s="14">
        <f t="shared" si="835"/>
        <v>0.3459790695472581</v>
      </c>
      <c r="BM545" s="14">
        <f t="shared" si="836"/>
        <v>0.30575773757088681</v>
      </c>
      <c r="BN545" s="14">
        <f t="shared" si="837"/>
        <v>0.69409949776011748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1.6236999999999999</v>
      </c>
      <c r="F546" s="10">
        <f>VLOOKUP(B546,home!$B$2:$E$405,3,FALSE)</f>
        <v>1.0895999999999999</v>
      </c>
      <c r="G546" s="10">
        <f>VLOOKUP(C546,away!$B$2:$E$405,4,FALSE)</f>
        <v>0.52110000000000001</v>
      </c>
      <c r="H546" s="10">
        <f>VLOOKUP(A546,away!$A$2:$E$405,3,FALSE)</f>
        <v>1.1289</v>
      </c>
      <c r="I546" s="10">
        <f>VLOOKUP(C546,away!$B$2:$E$405,3,FALSE)</f>
        <v>1.4991000000000001</v>
      </c>
      <c r="J546" s="10">
        <f>VLOOKUP(B546,home!$B$2:$E$405,4,FALSE)</f>
        <v>1.2264999999999999</v>
      </c>
      <c r="K546" s="12">
        <f t="shared" si="782"/>
        <v>0.9219215322719998</v>
      </c>
      <c r="L546" s="12">
        <f t="shared" si="783"/>
        <v>2.075647638735</v>
      </c>
      <c r="M546" s="13">
        <f t="shared" si="784"/>
        <v>4.9908239430529217E-2</v>
      </c>
      <c r="N546" s="13">
        <f t="shared" si="785"/>
        <v>4.601148056879132E-2</v>
      </c>
      <c r="O546" s="13">
        <f t="shared" si="786"/>
        <v>0.10359191932739899</v>
      </c>
      <c r="P546" s="13">
        <f t="shared" si="787"/>
        <v>9.5503620997313049E-2</v>
      </c>
      <c r="Q546" s="13">
        <f t="shared" si="788"/>
        <v>2.120948733404172E-2</v>
      </c>
      <c r="R546" s="13">
        <f t="shared" si="789"/>
        <v>0.10751016137197118</v>
      </c>
      <c r="S546" s="13">
        <f t="shared" si="790"/>
        <v>4.5688556276837294E-2</v>
      </c>
      <c r="T546" s="13">
        <f t="shared" si="791"/>
        <v>4.4023422303683592E-2</v>
      </c>
      <c r="U546" s="13">
        <f t="shared" si="792"/>
        <v>9.9115932706857618E-2</v>
      </c>
      <c r="V546" s="13">
        <f t="shared" si="793"/>
        <v>9.714322418648667E-3</v>
      </c>
      <c r="W546" s="13">
        <f t="shared" si="794"/>
        <v>6.517827687234439E-3</v>
      </c>
      <c r="X546" s="13">
        <f t="shared" si="795"/>
        <v>1.352871364868977E-2</v>
      </c>
      <c r="Y546" s="13">
        <f t="shared" si="796"/>
        <v>1.4040421270012446E-2</v>
      </c>
      <c r="Z546" s="13">
        <f t="shared" si="797"/>
        <v>7.4384404197250259E-2</v>
      </c>
      <c r="AA546" s="13">
        <f t="shared" si="798"/>
        <v>6.8576583894668711E-2</v>
      </c>
      <c r="AB546" s="13">
        <f t="shared" si="799"/>
        <v>3.1611114651076161E-2</v>
      </c>
      <c r="AC546" s="13">
        <f t="shared" si="800"/>
        <v>1.1618233996809892E-3</v>
      </c>
      <c r="AD546" s="13">
        <f t="shared" si="801"/>
        <v>1.5022314221250098E-3</v>
      </c>
      <c r="AE546" s="13">
        <f t="shared" si="802"/>
        <v>3.1181031041672977E-3</v>
      </c>
      <c r="AF546" s="13">
        <f t="shared" si="803"/>
        <v>3.2360416727485633E-3</v>
      </c>
      <c r="AG546" s="13">
        <f t="shared" si="804"/>
        <v>2.2389607522962048E-3</v>
      </c>
      <c r="AH546" s="13">
        <f t="shared" si="805"/>
        <v>3.8598953232683079E-2</v>
      </c>
      <c r="AI546" s="13">
        <f t="shared" si="806"/>
        <v>3.5585206108370439E-2</v>
      </c>
      <c r="AJ546" s="13">
        <f t="shared" si="807"/>
        <v>1.6403383870821901E-2</v>
      </c>
      <c r="AK546" s="13">
        <f t="shared" si="808"/>
        <v>5.0408775975446449E-3</v>
      </c>
      <c r="AL546" s="13">
        <f t="shared" si="809"/>
        <v>8.8929878428906494E-5</v>
      </c>
      <c r="AM546" s="13">
        <f t="shared" si="810"/>
        <v>2.7698789890252687E-4</v>
      </c>
      <c r="AN546" s="13">
        <f t="shared" si="811"/>
        <v>5.7492927831519886E-4</v>
      </c>
      <c r="AO546" s="13">
        <f t="shared" si="812"/>
        <v>5.9667529948728021E-4</v>
      </c>
      <c r="AP546" s="13">
        <f t="shared" si="813"/>
        <v>4.1282922549075733E-4</v>
      </c>
      <c r="AQ546" s="13">
        <f t="shared" si="814"/>
        <v>2.1422200177267234E-4</v>
      </c>
      <c r="AR546" s="13">
        <f t="shared" si="815"/>
        <v>1.6023565227012274E-2</v>
      </c>
      <c r="AS546" s="13">
        <f t="shared" si="816"/>
        <v>1.4772469806547487E-2</v>
      </c>
      <c r="AT546" s="13">
        <f t="shared" si="817"/>
        <v>6.8095289997470556E-3</v>
      </c>
      <c r="AU546" s="13">
        <f t="shared" si="818"/>
        <v>2.0926171364991412E-3</v>
      </c>
      <c r="AV546" s="13">
        <f t="shared" si="819"/>
        <v>4.8230719923498329E-4</v>
      </c>
      <c r="AW546" s="13">
        <f t="shared" si="820"/>
        <v>4.7270781904066977E-6</v>
      </c>
      <c r="AX546" s="13">
        <f t="shared" si="821"/>
        <v>4.2560184696169877E-5</v>
      </c>
      <c r="AY546" s="13">
        <f t="shared" si="822"/>
        <v>8.8339946868730499E-5</v>
      </c>
      <c r="AZ546" s="13">
        <f t="shared" si="823"/>
        <v>9.168130106202792E-5</v>
      </c>
      <c r="BA546" s="13">
        <f t="shared" si="824"/>
        <v>6.3432692021850304E-5</v>
      </c>
      <c r="BB546" s="13">
        <f t="shared" si="825"/>
        <v>3.2915979353439511E-5</v>
      </c>
      <c r="BC546" s="13">
        <f t="shared" si="826"/>
        <v>1.3664394964323352E-5</v>
      </c>
      <c r="BD546" s="13">
        <f t="shared" si="827"/>
        <v>5.5432125545940448E-3</v>
      </c>
      <c r="BE546" s="13">
        <f t="shared" si="828"/>
        <v>5.1104070120407278E-3</v>
      </c>
      <c r="BF546" s="13">
        <f t="shared" si="829"/>
        <v>2.3556971315370798E-3</v>
      </c>
      <c r="BG546" s="13">
        <f t="shared" si="830"/>
        <v>7.2392263635847308E-4</v>
      </c>
      <c r="BH546" s="13">
        <f t="shared" si="831"/>
        <v>1.6684996653949734E-4</v>
      </c>
      <c r="BI546" s="13">
        <f t="shared" si="832"/>
        <v>3.0764515362325053E-5</v>
      </c>
      <c r="BJ546" s="14">
        <f t="shared" si="833"/>
        <v>0.15783492796672541</v>
      </c>
      <c r="BK546" s="14">
        <f t="shared" si="834"/>
        <v>0.20215383234830686</v>
      </c>
      <c r="BL546" s="14">
        <f t="shared" si="835"/>
        <v>0.56014547494686573</v>
      </c>
      <c r="BM546" s="14">
        <f t="shared" si="836"/>
        <v>0.57070011756042438</v>
      </c>
      <c r="BN546" s="14">
        <f t="shared" si="837"/>
        <v>0.42373490903004546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1.2513000000000001</v>
      </c>
      <c r="F547" s="10">
        <f>VLOOKUP(B547,home!$B$2:$E$405,3,FALSE)</f>
        <v>0.79920000000000002</v>
      </c>
      <c r="G547" s="10">
        <f>VLOOKUP(C547,away!$B$2:$E$405,4,FALSE)</f>
        <v>1.0989</v>
      </c>
      <c r="H547" s="10">
        <f>VLOOKUP(A547,away!$A$2:$E$405,3,FALSE)</f>
        <v>0.94869999999999999</v>
      </c>
      <c r="I547" s="10">
        <f>VLOOKUP(C547,away!$B$2:$E$405,3,FALSE)</f>
        <v>0.65880000000000005</v>
      </c>
      <c r="J547" s="10">
        <f>VLOOKUP(B547,home!$B$2:$E$405,4,FALSE)</f>
        <v>0.75290000000000001</v>
      </c>
      <c r="K547" s="12">
        <f t="shared" si="782"/>
        <v>1.0989428131440002</v>
      </c>
      <c r="L547" s="12">
        <f t="shared" si="783"/>
        <v>0.47056518032400002</v>
      </c>
      <c r="M547" s="13">
        <f t="shared" si="784"/>
        <v>0.20814756713061455</v>
      </c>
      <c r="N547" s="13">
        <f t="shared" si="785"/>
        <v>0.22874227297159719</v>
      </c>
      <c r="O547" s="13">
        <f t="shared" si="786"/>
        <v>9.7946997460819529E-2</v>
      </c>
      <c r="P547" s="13">
        <f t="shared" si="787"/>
        <v>0.10763814892860125</v>
      </c>
      <c r="Q547" s="13">
        <f t="shared" si="788"/>
        <v>0.12568733847217989</v>
      </c>
      <c r="R547" s="13">
        <f t="shared" si="789"/>
        <v>2.3045223261172455E-2</v>
      </c>
      <c r="S547" s="13">
        <f t="shared" si="790"/>
        <v>1.3915573533349823E-2</v>
      </c>
      <c r="T547" s="13">
        <f t="shared" si="791"/>
        <v>5.9144085092604951E-2</v>
      </c>
      <c r="U547" s="13">
        <f t="shared" si="792"/>
        <v>2.5325382480164405E-2</v>
      </c>
      <c r="V547" s="13">
        <f t="shared" si="793"/>
        <v>7.9956446127670033E-4</v>
      </c>
      <c r="W547" s="13">
        <f t="shared" si="794"/>
        <v>4.6041065772399838E-2</v>
      </c>
      <c r="X547" s="13">
        <f t="shared" si="795"/>
        <v>2.1665322417498474E-2</v>
      </c>
      <c r="Y547" s="13">
        <f t="shared" si="796"/>
        <v>5.097473175083884E-3</v>
      </c>
      <c r="Z547" s="13">
        <f t="shared" si="797"/>
        <v>3.6147598798334855E-3</v>
      </c>
      <c r="AA547" s="13">
        <f t="shared" si="798"/>
        <v>3.9724143911842782E-3</v>
      </c>
      <c r="AB547" s="13">
        <f t="shared" si="799"/>
        <v>2.1827281230108807E-3</v>
      </c>
      <c r="AC547" s="13">
        <f t="shared" si="800"/>
        <v>2.5842134425150574E-5</v>
      </c>
      <c r="AD547" s="13">
        <f t="shared" si="801"/>
        <v>1.2649124585017253E-2</v>
      </c>
      <c r="AE547" s="13">
        <f t="shared" si="802"/>
        <v>5.9522375912893846E-3</v>
      </c>
      <c r="AF547" s="13">
        <f t="shared" si="803"/>
        <v>1.4004578777381902E-3</v>
      </c>
      <c r="AG547" s="13">
        <f t="shared" si="804"/>
        <v>2.1966890459134599E-4</v>
      </c>
      <c r="AH547" s="13">
        <f t="shared" si="805"/>
        <v>4.2524503367045129E-4</v>
      </c>
      <c r="AI547" s="13">
        <f t="shared" si="806"/>
        <v>4.6731997357732082E-4</v>
      </c>
      <c r="AJ547" s="13">
        <f t="shared" si="807"/>
        <v>2.567789632007204E-4</v>
      </c>
      <c r="AK547" s="13">
        <f t="shared" si="808"/>
        <v>9.4061798725333126E-5</v>
      </c>
      <c r="AL547" s="13">
        <f t="shared" si="809"/>
        <v>5.3454374744467971E-7</v>
      </c>
      <c r="AM547" s="13">
        <f t="shared" si="810"/>
        <v>2.7801329110535597E-3</v>
      </c>
      <c r="AN547" s="13">
        <f t="shared" si="811"/>
        <v>1.3082337446146054E-3</v>
      </c>
      <c r="AO547" s="13">
        <f t="shared" si="812"/>
        <v>3.0780462397025677E-4</v>
      </c>
      <c r="AP547" s="13">
        <f t="shared" si="813"/>
        <v>4.8280712794374968E-5</v>
      </c>
      <c r="AQ547" s="13">
        <f t="shared" si="814"/>
        <v>5.6798055805640788E-6</v>
      </c>
      <c r="AR547" s="13">
        <f t="shared" si="815"/>
        <v>4.0021101190204289E-5</v>
      </c>
      <c r="AS547" s="13">
        <f t="shared" si="816"/>
        <v>4.3980901527083796E-5</v>
      </c>
      <c r="AT547" s="13">
        <f t="shared" si="817"/>
        <v>2.4166247824391358E-5</v>
      </c>
      <c r="AU547" s="13">
        <f t="shared" si="818"/>
        <v>8.8524414557572384E-6</v>
      </c>
      <c r="AV547" s="13">
        <f t="shared" si="819"/>
        <v>2.4320817291456067E-6</v>
      </c>
      <c r="AW547" s="13">
        <f t="shared" si="820"/>
        <v>7.6784866687335677E-9</v>
      </c>
      <c r="AX547" s="13">
        <f t="shared" si="821"/>
        <v>5.0920118036456934E-4</v>
      </c>
      <c r="AY547" s="13">
        <f t="shared" si="822"/>
        <v>2.3961234525944722E-4</v>
      </c>
      <c r="AZ547" s="13">
        <f t="shared" si="823"/>
        <v>5.6376613227434154E-5</v>
      </c>
      <c r="BA547" s="13">
        <f t="shared" si="824"/>
        <v>8.8429570564746535E-6</v>
      </c>
      <c r="BB547" s="13">
        <f t="shared" si="825"/>
        <v>1.0402969204693463E-6</v>
      </c>
      <c r="BC547" s="13">
        <f t="shared" si="826"/>
        <v>9.7905501594232E-8</v>
      </c>
      <c r="BD547" s="13">
        <f t="shared" si="827"/>
        <v>3.1387561163889194E-6</v>
      </c>
      <c r="BE547" s="13">
        <f t="shared" si="828"/>
        <v>3.4493134763173755E-6</v>
      </c>
      <c r="BF547" s="13">
        <f t="shared" si="829"/>
        <v>1.8952991275398636E-6</v>
      </c>
      <c r="BG547" s="13">
        <f t="shared" si="830"/>
        <v>6.9427511832267574E-7</v>
      </c>
      <c r="BH547" s="13">
        <f t="shared" si="831"/>
        <v>1.907421629063512E-7</v>
      </c>
      <c r="BI547" s="13">
        <f t="shared" si="832"/>
        <v>4.1922945817895368E-8</v>
      </c>
      <c r="BJ547" s="14">
        <f t="shared" si="833"/>
        <v>0.511864349956344</v>
      </c>
      <c r="BK547" s="14">
        <f t="shared" si="834"/>
        <v>0.33076684307727433</v>
      </c>
      <c r="BL547" s="14">
        <f t="shared" si="835"/>
        <v>0.15384501456819921</v>
      </c>
      <c r="BM547" s="14">
        <f t="shared" si="836"/>
        <v>0.20864381458989315</v>
      </c>
      <c r="BN547" s="14">
        <f t="shared" si="837"/>
        <v>0.79120754822498474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1.2513000000000001</v>
      </c>
      <c r="F548" s="10">
        <f>VLOOKUP(B548,home!$B$2:$E$405,3,FALSE)</f>
        <v>0.999</v>
      </c>
      <c r="G548" s="10">
        <f>VLOOKUP(C548,away!$B$2:$E$405,4,FALSE)</f>
        <v>1.0989</v>
      </c>
      <c r="H548" s="10">
        <f>VLOOKUP(A548,away!$A$2:$E$405,3,FALSE)</f>
        <v>0.94869999999999999</v>
      </c>
      <c r="I548" s="10">
        <f>VLOOKUP(C548,away!$B$2:$E$405,3,FALSE)</f>
        <v>1.3176000000000001</v>
      </c>
      <c r="J548" s="10">
        <f>VLOOKUP(B548,home!$B$2:$E$405,4,FALSE)</f>
        <v>1.0541</v>
      </c>
      <c r="K548" s="12">
        <f t="shared" si="782"/>
        <v>1.3736785164300001</v>
      </c>
      <c r="L548" s="12">
        <f t="shared" si="783"/>
        <v>1.3176325051920001</v>
      </c>
      <c r="M548" s="13">
        <f t="shared" si="784"/>
        <v>6.7792004303160611E-2</v>
      </c>
      <c r="N548" s="13">
        <f t="shared" si="785"/>
        <v>9.3124419896981836E-2</v>
      </c>
      <c r="O548" s="13">
        <f t="shared" si="786"/>
        <v>8.9324948461960374E-2</v>
      </c>
      <c r="P548" s="13">
        <f t="shared" si="787"/>
        <v>0.12270376268341193</v>
      </c>
      <c r="Q548" s="13">
        <f t="shared" si="788"/>
        <v>6.3961507483745197E-2</v>
      </c>
      <c r="R548" s="13">
        <f t="shared" si="789"/>
        <v>5.8848727809039596E-2</v>
      </c>
      <c r="S548" s="13">
        <f t="shared" si="790"/>
        <v>5.5523558904295174E-2</v>
      </c>
      <c r="T548" s="13">
        <f t="shared" si="791"/>
        <v>8.4277761341664065E-2</v>
      </c>
      <c r="U548" s="13">
        <f t="shared" si="792"/>
        <v>8.0839233110514386E-2</v>
      </c>
      <c r="V548" s="13">
        <f t="shared" si="793"/>
        <v>1.1166426000237267E-2</v>
      </c>
      <c r="W548" s="13">
        <f t="shared" si="794"/>
        <v>2.9287516236299164E-2</v>
      </c>
      <c r="X548" s="13">
        <f t="shared" si="795"/>
        <v>3.8590183389286249E-2</v>
      </c>
      <c r="Y548" s="13">
        <f t="shared" si="796"/>
        <v>2.5423840007521986E-2</v>
      </c>
      <c r="Z548" s="13">
        <f t="shared" si="797"/>
        <v>2.5846998883462327E-2</v>
      </c>
      <c r="AA548" s="13">
        <f t="shared" si="798"/>
        <v>3.5505467080402392E-2</v>
      </c>
      <c r="AB548" s="13">
        <f t="shared" si="799"/>
        <v>2.4386548672080684E-2</v>
      </c>
      <c r="AC548" s="13">
        <f t="shared" si="800"/>
        <v>1.2632043594585772E-3</v>
      </c>
      <c r="AD548" s="13">
        <f t="shared" si="801"/>
        <v>1.0057907963349738E-2</v>
      </c>
      <c r="AE548" s="13">
        <f t="shared" si="802"/>
        <v>1.3252626466739085E-2</v>
      </c>
      <c r="AF548" s="13">
        <f t="shared" si="803"/>
        <v>8.7310457058716161E-3</v>
      </c>
      <c r="AG548" s="13">
        <f t="shared" si="804"/>
        <v>3.8347698754578247E-3</v>
      </c>
      <c r="AH548" s="13">
        <f t="shared" si="805"/>
        <v>8.5142114726278265E-3</v>
      </c>
      <c r="AI548" s="13">
        <f t="shared" si="806"/>
        <v>1.1695789384290677E-2</v>
      </c>
      <c r="AJ548" s="13">
        <f t="shared" si="807"/>
        <v>8.0331273049450824E-3</v>
      </c>
      <c r="AK548" s="13">
        <f t="shared" si="808"/>
        <v>3.6783114661834296E-3</v>
      </c>
      <c r="AL548" s="13">
        <f t="shared" si="809"/>
        <v>9.1456170701493874E-5</v>
      </c>
      <c r="AM548" s="13">
        <f t="shared" si="810"/>
        <v>2.7632664178967501E-3</v>
      </c>
      <c r="AN548" s="13">
        <f t="shared" si="811"/>
        <v>3.6409696527262194E-3</v>
      </c>
      <c r="AO548" s="13">
        <f t="shared" si="812"/>
        <v>2.3987299824248481E-3</v>
      </c>
      <c r="AP548" s="13">
        <f t="shared" si="813"/>
        <v>1.0535481986738719E-3</v>
      </c>
      <c r="AQ548" s="13">
        <f t="shared" si="814"/>
        <v>3.4704733808979337E-4</v>
      </c>
      <c r="AR548" s="13">
        <f t="shared" si="815"/>
        <v>2.2437203584826141E-3</v>
      </c>
      <c r="AS548" s="13">
        <f t="shared" si="816"/>
        <v>3.0821504533241847E-3</v>
      </c>
      <c r="AT548" s="13">
        <f t="shared" si="817"/>
        <v>2.1169419310682093E-3</v>
      </c>
      <c r="AU548" s="13">
        <f t="shared" si="818"/>
        <v>9.6933255041274625E-4</v>
      </c>
      <c r="AV548" s="13">
        <f t="shared" si="819"/>
        <v>3.3288782494457215E-4</v>
      </c>
      <c r="AW548" s="13">
        <f t="shared" si="820"/>
        <v>4.5982218294201306E-6</v>
      </c>
      <c r="AX548" s="13">
        <f t="shared" si="821"/>
        <v>6.3263995223954118E-4</v>
      </c>
      <c r="AY548" s="13">
        <f t="shared" si="822"/>
        <v>8.3358696515393408E-4</v>
      </c>
      <c r="AZ548" s="13">
        <f t="shared" si="823"/>
        <v>5.4918064059558756E-4</v>
      </c>
      <c r="BA548" s="13">
        <f t="shared" si="824"/>
        <v>2.4120608775697052E-4</v>
      </c>
      <c r="BB548" s="13">
        <f t="shared" si="825"/>
        <v>7.9455245419694648E-5</v>
      </c>
      <c r="BC548" s="13">
        <f t="shared" si="826"/>
        <v>2.0938562814599489E-5</v>
      </c>
      <c r="BD548" s="13">
        <f t="shared" si="827"/>
        <v>4.927331461496233E-4</v>
      </c>
      <c r="BE548" s="13">
        <f t="shared" si="828"/>
        <v>6.7685693719870079E-4</v>
      </c>
      <c r="BF548" s="13">
        <f t="shared" si="829"/>
        <v>4.6489191666323256E-4</v>
      </c>
      <c r="BG548" s="13">
        <f t="shared" si="830"/>
        <v>2.1287067946074961E-4</v>
      </c>
      <c r="BH548" s="13">
        <f t="shared" si="831"/>
        <v>7.3103969788272115E-5</v>
      </c>
      <c r="BI548" s="13">
        <f t="shared" si="832"/>
        <v>2.0084270552779432E-5</v>
      </c>
      <c r="BJ548" s="14">
        <f t="shared" si="833"/>
        <v>0.38310214741070858</v>
      </c>
      <c r="BK548" s="14">
        <f t="shared" si="834"/>
        <v>0.25937399938641903</v>
      </c>
      <c r="BL548" s="14">
        <f t="shared" si="835"/>
        <v>0.33151193880009011</v>
      </c>
      <c r="BM548" s="14">
        <f t="shared" si="836"/>
        <v>0.503250725099056</v>
      </c>
      <c r="BN548" s="14">
        <f t="shared" si="837"/>
        <v>0.49575537063829955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1.2513000000000001</v>
      </c>
      <c r="F549" s="10">
        <f>VLOOKUP(B549,home!$B$2:$E$405,3,FALSE)</f>
        <v>1.1988000000000001</v>
      </c>
      <c r="G549" s="10">
        <f>VLOOKUP(C549,away!$B$2:$E$405,4,FALSE)</f>
        <v>1.3985000000000001</v>
      </c>
      <c r="H549" s="10">
        <f>VLOOKUP(A549,away!$A$2:$E$405,3,FALSE)</f>
        <v>0.94869999999999999</v>
      </c>
      <c r="I549" s="10">
        <f>VLOOKUP(C549,away!$B$2:$E$405,3,FALSE)</f>
        <v>1.4494</v>
      </c>
      <c r="J549" s="10">
        <f>VLOOKUP(B549,home!$B$2:$E$405,4,FALSE)</f>
        <v>1.8446</v>
      </c>
      <c r="K549" s="12">
        <f t="shared" si="782"/>
        <v>2.0978317283400001</v>
      </c>
      <c r="L549" s="12">
        <f t="shared" si="783"/>
        <v>2.5364094457880002</v>
      </c>
      <c r="M549" s="13">
        <f t="shared" si="784"/>
        <v>9.7134750786629469E-3</v>
      </c>
      <c r="N549" s="13">
        <f t="shared" si="785"/>
        <v>2.0377236212459012E-2</v>
      </c>
      <c r="O549" s="13">
        <f t="shared" si="786"/>
        <v>2.4637349940947038E-2</v>
      </c>
      <c r="P549" s="13">
        <f t="shared" si="787"/>
        <v>5.1685014408334333E-2</v>
      </c>
      <c r="Q549" s="13">
        <f t="shared" si="788"/>
        <v>2.1374006331187665E-2</v>
      </c>
      <c r="R549" s="13">
        <f t="shared" si="789"/>
        <v>3.1245203554701253E-2</v>
      </c>
      <c r="S549" s="13">
        <f t="shared" si="790"/>
        <v>6.8753476298552343E-2</v>
      </c>
      <c r="T549" s="13">
        <f t="shared" si="791"/>
        <v>5.421323155275691E-2</v>
      </c>
      <c r="U549" s="13">
        <f t="shared" si="792"/>
        <v>6.554717937549405E-2</v>
      </c>
      <c r="V549" s="13">
        <f t="shared" si="793"/>
        <v>4.0648279086939992E-2</v>
      </c>
      <c r="W549" s="13">
        <f t="shared" si="794"/>
        <v>1.4946356214435172E-2</v>
      </c>
      <c r="X549" s="13">
        <f t="shared" si="795"/>
        <v>3.7910079082405547E-2</v>
      </c>
      <c r="Y549" s="13">
        <f t="shared" si="796"/>
        <v>4.8077741337591767E-2</v>
      </c>
      <c r="Z549" s="13">
        <f t="shared" si="797"/>
        <v>2.6416876477237689E-2</v>
      </c>
      <c r="AA549" s="13">
        <f t="shared" si="798"/>
        <v>5.5418161637587844E-2</v>
      </c>
      <c r="AB549" s="13">
        <f t="shared" si="799"/>
        <v>5.8128988904803197E-2</v>
      </c>
      <c r="AC549" s="13">
        <f t="shared" si="800"/>
        <v>1.3517992230307937E-2</v>
      </c>
      <c r="AD549" s="13">
        <f t="shared" si="801"/>
        <v>7.8387350724284603E-3</v>
      </c>
      <c r="AE549" s="13">
        <f t="shared" si="802"/>
        <v>1.9882241680737232E-2</v>
      </c>
      <c r="AF549" s="13">
        <f t="shared" si="803"/>
        <v>2.5214752801230905E-2</v>
      </c>
      <c r="AG549" s="13">
        <f t="shared" si="804"/>
        <v>2.1318312392750505E-2</v>
      </c>
      <c r="AH549" s="13">
        <f t="shared" si="805"/>
        <v>1.6751003756270123E-2</v>
      </c>
      <c r="AI549" s="13">
        <f t="shared" si="806"/>
        <v>3.5140787161445988E-2</v>
      </c>
      <c r="AJ549" s="13">
        <f t="shared" si="807"/>
        <v>3.6859729133062166E-2</v>
      </c>
      <c r="AK549" s="13">
        <f t="shared" si="808"/>
        <v>2.5775169757785349E-2</v>
      </c>
      <c r="AL549" s="13">
        <f t="shared" si="809"/>
        <v>2.8771479518384241E-3</v>
      </c>
      <c r="AM549" s="13">
        <f t="shared" si="810"/>
        <v>3.2888694289983939E-3</v>
      </c>
      <c r="AN549" s="13">
        <f t="shared" si="811"/>
        <v>8.3419194856749132E-3</v>
      </c>
      <c r="AO549" s="13">
        <f t="shared" si="812"/>
        <v>1.0579261689734415E-2</v>
      </c>
      <c r="AP549" s="13">
        <f t="shared" si="813"/>
        <v>8.944446426435165E-3</v>
      </c>
      <c r="AQ549" s="13">
        <f t="shared" si="814"/>
        <v>5.671694600838717E-3</v>
      </c>
      <c r="AR549" s="13">
        <f t="shared" si="815"/>
        <v>8.4974808307667609E-3</v>
      </c>
      <c r="AS549" s="13">
        <f t="shared" si="816"/>
        <v>1.7826284897743457E-2</v>
      </c>
      <c r="AT549" s="13">
        <f t="shared" si="817"/>
        <v>1.86982730284572E-2</v>
      </c>
      <c r="AU549" s="13">
        <f t="shared" si="818"/>
        <v>1.3075276808087189E-2</v>
      </c>
      <c r="AV549" s="13">
        <f t="shared" si="819"/>
        <v>6.8574326362083682E-3</v>
      </c>
      <c r="AW549" s="13">
        <f t="shared" si="820"/>
        <v>4.2525527150402622E-4</v>
      </c>
      <c r="AX549" s="13">
        <f t="shared" si="821"/>
        <v>1.1499157730867158E-3</v>
      </c>
      <c r="AY549" s="13">
        <f t="shared" si="822"/>
        <v>2.9166572287177566E-3</v>
      </c>
      <c r="AZ549" s="13">
        <f t="shared" si="823"/>
        <v>3.698918472522785E-3</v>
      </c>
      <c r="BA549" s="13">
        <f t="shared" si="824"/>
        <v>3.1273239176355049E-3</v>
      </c>
      <c r="BB549" s="13">
        <f t="shared" si="825"/>
        <v>1.9830434811823569E-3</v>
      </c>
      <c r="BC549" s="13">
        <f t="shared" si="826"/>
        <v>1.0059620434158495E-3</v>
      </c>
      <c r="BD549" s="13">
        <f t="shared" si="827"/>
        <v>3.5921817740932104E-3</v>
      </c>
      <c r="BE549" s="13">
        <f t="shared" si="828"/>
        <v>7.535792899657408E-3</v>
      </c>
      <c r="BF549" s="13">
        <f t="shared" si="829"/>
        <v>7.9044127215503017E-3</v>
      </c>
      <c r="BG549" s="13">
        <f t="shared" si="830"/>
        <v>5.5273759337208499E-3</v>
      </c>
      <c r="BH549" s="13">
        <f t="shared" si="831"/>
        <v>2.8988761520556336E-3</v>
      </c>
      <c r="BI549" s="13">
        <f t="shared" si="832"/>
        <v>1.2162708736620956E-3</v>
      </c>
      <c r="BJ549" s="14">
        <f t="shared" si="833"/>
        <v>0.32186070522622567</v>
      </c>
      <c r="BK549" s="14">
        <f t="shared" si="834"/>
        <v>0.19011204228335371</v>
      </c>
      <c r="BL549" s="14">
        <f t="shared" si="835"/>
        <v>0.44313323177809943</v>
      </c>
      <c r="BM549" s="14">
        <f t="shared" si="836"/>
        <v>0.81999916828141084</v>
      </c>
      <c r="BN549" s="14">
        <f t="shared" si="837"/>
        <v>0.15903228552629226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1.2513000000000001</v>
      </c>
      <c r="F550" s="10">
        <f>VLOOKUP(B550,home!$B$2:$E$405,3,FALSE)</f>
        <v>1.0275000000000001</v>
      </c>
      <c r="G550" s="10">
        <f>VLOOKUP(C550,away!$B$2:$E$405,4,FALSE)</f>
        <v>0.39960000000000001</v>
      </c>
      <c r="H550" s="10">
        <f>VLOOKUP(A550,away!$A$2:$E$405,3,FALSE)</f>
        <v>0.94869999999999999</v>
      </c>
      <c r="I550" s="10">
        <f>VLOOKUP(C550,away!$B$2:$E$405,3,FALSE)</f>
        <v>0.52700000000000002</v>
      </c>
      <c r="J550" s="10">
        <f>VLOOKUP(B550,home!$B$2:$E$405,4,FALSE)</f>
        <v>0.90349999999999997</v>
      </c>
      <c r="K550" s="12">
        <f t="shared" si="782"/>
        <v>0.51377001570000014</v>
      </c>
      <c r="L550" s="12">
        <f t="shared" si="783"/>
        <v>0.45171828714999995</v>
      </c>
      <c r="M550" s="13">
        <f t="shared" si="784"/>
        <v>0.38079720997046507</v>
      </c>
      <c r="N550" s="13">
        <f t="shared" si="785"/>
        <v>0.19564218854504209</v>
      </c>
      <c r="O550" s="13">
        <f t="shared" si="786"/>
        <v>0.17201306343935735</v>
      </c>
      <c r="P550" s="13">
        <f t="shared" si="787"/>
        <v>8.8375154303843739E-2</v>
      </c>
      <c r="Q550" s="13">
        <f t="shared" si="788"/>
        <v>5.025754514018433E-2</v>
      </c>
      <c r="R550" s="13">
        <f t="shared" si="789"/>
        <v>3.8850723192125389E-2</v>
      </c>
      <c r="S550" s="13">
        <f t="shared" si="790"/>
        <v>5.1275112407165183E-3</v>
      </c>
      <c r="T550" s="13">
        <f t="shared" si="791"/>
        <v>2.2702252207087867E-2</v>
      </c>
      <c r="U550" s="13">
        <f t="shared" si="792"/>
        <v>1.996033666437462E-2</v>
      </c>
      <c r="V550" s="13">
        <f t="shared" si="793"/>
        <v>1.3222103092852726E-4</v>
      </c>
      <c r="W550" s="13">
        <f t="shared" si="794"/>
        <v>8.606939918571992E-3</v>
      </c>
      <c r="X550" s="13">
        <f t="shared" si="795"/>
        <v>3.8879121576202995E-3</v>
      </c>
      <c r="Y550" s="13">
        <f t="shared" si="796"/>
        <v>8.7812051021495115E-4</v>
      </c>
      <c r="Z550" s="13">
        <f t="shared" si="797"/>
        <v>5.8498607116285531E-3</v>
      </c>
      <c r="AA550" s="13">
        <f t="shared" si="798"/>
        <v>3.0054830296562161E-3</v>
      </c>
      <c r="AB550" s="13">
        <f t="shared" si="799"/>
        <v>7.7206353166627895E-4</v>
      </c>
      <c r="AC550" s="13">
        <f t="shared" si="800"/>
        <v>1.9178603638253072E-6</v>
      </c>
      <c r="AD550" s="13">
        <f t="shared" si="801"/>
        <v>1.1054969142734222E-3</v>
      </c>
      <c r="AE550" s="13">
        <f t="shared" si="802"/>
        <v>4.9937317256520052E-4</v>
      </c>
      <c r="AF550" s="13">
        <f t="shared" si="803"/>
        <v>1.1278799707990687E-4</v>
      </c>
      <c r="AG550" s="13">
        <f t="shared" si="804"/>
        <v>1.6982800284004912E-5</v>
      </c>
      <c r="AH550" s="13">
        <f t="shared" si="805"/>
        <v>6.6062226518073233E-4</v>
      </c>
      <c r="AI550" s="13">
        <f t="shared" si="806"/>
        <v>3.3940791155367451E-4</v>
      </c>
      <c r="AJ550" s="13">
        <f t="shared" si="807"/>
        <v>8.7188804023817799E-5</v>
      </c>
      <c r="AK550" s="13">
        <f t="shared" si="808"/>
        <v>1.4931664404060372E-5</v>
      </c>
      <c r="AL550" s="13">
        <f t="shared" si="809"/>
        <v>1.7803828510133616E-8</v>
      </c>
      <c r="AM550" s="13">
        <f t="shared" si="810"/>
        <v>1.1359423340051162E-4</v>
      </c>
      <c r="AN550" s="13">
        <f t="shared" si="811"/>
        <v>5.1312592541796411E-5</v>
      </c>
      <c r="AO550" s="13">
        <f t="shared" si="812"/>
        <v>1.1589418206103068E-5</v>
      </c>
      <c r="AP550" s="13">
        <f t="shared" si="813"/>
        <v>1.7450507137086346E-6</v>
      </c>
      <c r="AQ550" s="13">
        <f t="shared" si="814"/>
        <v>1.9706782984658729E-7</v>
      </c>
      <c r="AR550" s="13">
        <f t="shared" si="815"/>
        <v>5.968303161611871E-5</v>
      </c>
      <c r="AS550" s="13">
        <f t="shared" si="816"/>
        <v>3.0663352090436912E-5</v>
      </c>
      <c r="AT550" s="13">
        <f t="shared" si="817"/>
        <v>7.8769554424592029E-6</v>
      </c>
      <c r="AU550" s="13">
        <f t="shared" si="818"/>
        <v>1.3489811737801556E-6</v>
      </c>
      <c r="AV550" s="13">
        <f t="shared" si="819"/>
        <v>1.7326651970800876E-7</v>
      </c>
      <c r="AW550" s="13">
        <f t="shared" si="820"/>
        <v>1.1477500728772741E-10</v>
      </c>
      <c r="AX550" s="13">
        <f t="shared" si="821"/>
        <v>9.7268851796017209E-6</v>
      </c>
      <c r="AY550" s="13">
        <f t="shared" si="822"/>
        <v>4.3938119126344075E-6</v>
      </c>
      <c r="AZ550" s="13">
        <f t="shared" si="823"/>
        <v>9.9238259561723999E-7</v>
      </c>
      <c r="BA550" s="13">
        <f t="shared" si="824"/>
        <v>1.4942578876323024E-7</v>
      </c>
      <c r="BB550" s="13">
        <f t="shared" si="825"/>
        <v>1.6874590339041013E-8</v>
      </c>
      <c r="BC550" s="13">
        <f t="shared" si="826"/>
        <v>1.5245122088619094E-9</v>
      </c>
      <c r="BD550" s="13">
        <f t="shared" si="827"/>
        <v>4.4933194689254052E-6</v>
      </c>
      <c r="BE550" s="13">
        <f t="shared" si="828"/>
        <v>2.3085328140949217E-6</v>
      </c>
      <c r="BF550" s="13">
        <f t="shared" si="829"/>
        <v>5.9302747007075668E-7</v>
      </c>
      <c r="BG550" s="13">
        <f t="shared" si="830"/>
        <v>1.015599108695947E-7</v>
      </c>
      <c r="BH550" s="13">
        <f t="shared" si="831"/>
        <v>1.3044609250490567E-8</v>
      </c>
      <c r="BI550" s="13">
        <f t="shared" si="832"/>
        <v>1.3403858198849817E-9</v>
      </c>
      <c r="BJ550" s="14">
        <f t="shared" si="833"/>
        <v>0.28390331863019513</v>
      </c>
      <c r="BK550" s="14">
        <f t="shared" si="834"/>
        <v>0.47443842602205882</v>
      </c>
      <c r="BL550" s="14">
        <f t="shared" si="835"/>
        <v>0.23581107691384376</v>
      </c>
      <c r="BM550" s="14">
        <f t="shared" si="836"/>
        <v>7.4062403989570647E-2</v>
      </c>
      <c r="BN550" s="14">
        <f t="shared" si="837"/>
        <v>0.92593588459101794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1.7</v>
      </c>
      <c r="F551" s="10">
        <f>VLOOKUP(B551,home!$B$2:$E$405,3,FALSE)</f>
        <v>0.70589999999999997</v>
      </c>
      <c r="G551" s="10">
        <f>VLOOKUP(C551,away!$B$2:$E$405,4,FALSE)</f>
        <v>0.82350000000000001</v>
      </c>
      <c r="H551" s="10">
        <f>VLOOKUP(A551,away!$A$2:$E$405,3,FALSE)</f>
        <v>1.3667</v>
      </c>
      <c r="I551" s="10">
        <f>VLOOKUP(C551,away!$B$2:$E$405,3,FALSE)</f>
        <v>1.4634</v>
      </c>
      <c r="J551" s="10">
        <f>VLOOKUP(B551,home!$B$2:$E$405,4,FALSE)</f>
        <v>1.1707000000000001</v>
      </c>
      <c r="K551" s="12">
        <f t="shared" si="782"/>
        <v>0.98822470499999993</v>
      </c>
      <c r="L551" s="12">
        <f t="shared" si="783"/>
        <v>2.3414336927460004</v>
      </c>
      <c r="M551" s="13">
        <f t="shared" si="784"/>
        <v>3.5805334161648175E-2</v>
      </c>
      <c r="N551" s="13">
        <f t="shared" si="785"/>
        <v>3.5383715789321188E-2</v>
      </c>
      <c r="O551" s="13">
        <f t="shared" si="786"/>
        <v>8.3835815786112405E-2</v>
      </c>
      <c r="P551" s="13">
        <f t="shared" si="787"/>
        <v>8.2848624323665271E-2</v>
      </c>
      <c r="Q551" s="13">
        <f t="shared" si="788"/>
        <v>1.7483531048852884E-2</v>
      </c>
      <c r="R551" s="13">
        <f t="shared" si="789"/>
        <v>9.8148001870225307E-2</v>
      </c>
      <c r="S551" s="13">
        <f t="shared" si="790"/>
        <v>4.7925083741264717E-2</v>
      </c>
      <c r="T551" s="13">
        <f t="shared" si="791"/>
        <v>4.0936528665954958E-2</v>
      </c>
      <c r="U551" s="13">
        <f t="shared" si="792"/>
        <v>9.6992280194542854E-2</v>
      </c>
      <c r="V551" s="13">
        <f t="shared" si="793"/>
        <v>1.2321339982580809E-2</v>
      </c>
      <c r="W551" s="13">
        <f t="shared" si="794"/>
        <v>5.7592191043703269E-3</v>
      </c>
      <c r="X551" s="13">
        <f t="shared" si="795"/>
        <v>1.3484829654879129E-2</v>
      </c>
      <c r="Y551" s="13">
        <f t="shared" si="796"/>
        <v>1.5786917247437207E-2</v>
      </c>
      <c r="Z551" s="13">
        <f t="shared" si="797"/>
        <v>7.6602346151547665E-2</v>
      </c>
      <c r="AA551" s="13">
        <f t="shared" si="798"/>
        <v>7.5700330927921083E-2</v>
      </c>
      <c r="AB551" s="13">
        <f t="shared" si="799"/>
        <v>3.7404468599823583E-2</v>
      </c>
      <c r="AC551" s="13">
        <f t="shared" si="800"/>
        <v>1.781868001099401E-3</v>
      </c>
      <c r="AD551" s="13">
        <f t="shared" si="801"/>
        <v>1.4228506501116824E-3</v>
      </c>
      <c r="AE551" s="13">
        <f t="shared" si="802"/>
        <v>3.3315104519170439E-3</v>
      </c>
      <c r="AF551" s="13">
        <f t="shared" si="803"/>
        <v>3.9002554099270108E-3</v>
      </c>
      <c r="AG551" s="13">
        <f t="shared" si="804"/>
        <v>3.0440631423726558E-3</v>
      </c>
      <c r="AH551" s="13">
        <f t="shared" si="805"/>
        <v>4.4839828555656422E-2</v>
      </c>
      <c r="AI551" s="13">
        <f t="shared" si="806"/>
        <v>4.4311826346664147E-2</v>
      </c>
      <c r="AJ551" s="13">
        <f t="shared" si="807"/>
        <v>2.1895020759721696E-2</v>
      </c>
      <c r="AK551" s="13">
        <f t="shared" si="808"/>
        <v>7.212400143748284E-3</v>
      </c>
      <c r="AL551" s="13">
        <f t="shared" si="809"/>
        <v>1.6491991048146027E-4</v>
      </c>
      <c r="AM551" s="13">
        <f t="shared" si="810"/>
        <v>2.8121923279313517E-4</v>
      </c>
      <c r="AN551" s="13">
        <f t="shared" si="811"/>
        <v>6.5845618671002762E-4</v>
      </c>
      <c r="AO551" s="13">
        <f t="shared" si="812"/>
        <v>7.7086575037995503E-4</v>
      </c>
      <c r="AP551" s="13">
        <f t="shared" si="813"/>
        <v>6.0164368017451828E-4</v>
      </c>
      <c r="AQ551" s="13">
        <f t="shared" si="814"/>
        <v>3.521771959470791E-4</v>
      </c>
      <c r="AR551" s="13">
        <f t="shared" si="815"/>
        <v>2.0997897071433638E-2</v>
      </c>
      <c r="AS551" s="13">
        <f t="shared" si="816"/>
        <v>2.0750640639037872E-2</v>
      </c>
      <c r="AT551" s="13">
        <f t="shared" si="817"/>
        <v>1.0253147862037104E-2</v>
      </c>
      <c r="AU551" s="13">
        <f t="shared" si="818"/>
        <v>3.377471340427666E-3</v>
      </c>
      <c r="AV551" s="13">
        <f t="shared" si="819"/>
        <v>8.3442515476002106E-4</v>
      </c>
      <c r="AW551" s="13">
        <f t="shared" si="820"/>
        <v>1.060005600568846E-5</v>
      </c>
      <c r="AX551" s="13">
        <f t="shared" si="821"/>
        <v>4.6317965561220365E-5</v>
      </c>
      <c r="AY551" s="13">
        <f t="shared" si="822"/>
        <v>1.0845044514449027E-4</v>
      </c>
      <c r="AZ551" s="13">
        <f t="shared" si="823"/>
        <v>1.269647631273057E-4</v>
      </c>
      <c r="BA551" s="13">
        <f t="shared" si="824"/>
        <v>9.9093191392596224E-5</v>
      </c>
      <c r="BB551" s="13">
        <f t="shared" si="825"/>
        <v>5.8005034262088214E-5</v>
      </c>
      <c r="BC551" s="13">
        <f t="shared" si="826"/>
        <v>2.7162988314027898E-5</v>
      </c>
      <c r="BD551" s="13">
        <f t="shared" si="827"/>
        <v>8.194197279977878E-3</v>
      </c>
      <c r="BE551" s="13">
        <f t="shared" si="828"/>
        <v>8.0977081897179396E-3</v>
      </c>
      <c r="BF551" s="13">
        <f t="shared" si="829"/>
        <v>4.0011776434800469E-3</v>
      </c>
      <c r="BG551" s="13">
        <f t="shared" si="830"/>
        <v>1.3180208654602215E-3</v>
      </c>
      <c r="BH551" s="13">
        <f t="shared" si="831"/>
        <v>3.2562519523831799E-4</v>
      </c>
      <c r="BI551" s="13">
        <f t="shared" si="832"/>
        <v>6.435817250099085E-5</v>
      </c>
      <c r="BJ551" s="14">
        <f t="shared" si="833"/>
        <v>0.14366377759895058</v>
      </c>
      <c r="BK551" s="14">
        <f t="shared" si="834"/>
        <v>0.1809556205658843</v>
      </c>
      <c r="BL551" s="14">
        <f t="shared" si="835"/>
        <v>0.58855464259848733</v>
      </c>
      <c r="BM551" s="14">
        <f t="shared" si="836"/>
        <v>0.63617351354590601</v>
      </c>
      <c r="BN551" s="14">
        <f t="shared" si="837"/>
        <v>0.35350502297982522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1.7</v>
      </c>
      <c r="F552" s="10">
        <f>VLOOKUP(B552,home!$B$2:$E$405,3,FALSE)</f>
        <v>1.1765000000000001</v>
      </c>
      <c r="G552" s="10">
        <f>VLOOKUP(C552,away!$B$2:$E$405,4,FALSE)</f>
        <v>1.8824000000000001</v>
      </c>
      <c r="H552" s="10">
        <f>VLOOKUP(A552,away!$A$2:$E$405,3,FALSE)</f>
        <v>1.3667</v>
      </c>
      <c r="I552" s="10">
        <f>VLOOKUP(C552,away!$B$2:$E$405,3,FALSE)</f>
        <v>0.73170000000000002</v>
      </c>
      <c r="J552" s="10">
        <f>VLOOKUP(B552,home!$B$2:$E$405,4,FALSE)</f>
        <v>1.0974999999999999</v>
      </c>
      <c r="K552" s="12">
        <f t="shared" si="782"/>
        <v>3.7648941200000006</v>
      </c>
      <c r="L552" s="12">
        <f t="shared" si="783"/>
        <v>1.0975157930249999</v>
      </c>
      <c r="M552" s="13">
        <f t="shared" si="784"/>
        <v>7.7318283871571697E-3</v>
      </c>
      <c r="N552" s="13">
        <f t="shared" si="785"/>
        <v>2.9109515231657109E-2</v>
      </c>
      <c r="O552" s="13">
        <f t="shared" si="786"/>
        <v>8.4858037638640069E-3</v>
      </c>
      <c r="P552" s="13">
        <f t="shared" si="787"/>
        <v>3.1948152694045467E-2</v>
      </c>
      <c r="Q552" s="13">
        <f t="shared" si="788"/>
        <v>5.4797121365858181E-2</v>
      </c>
      <c r="R552" s="13">
        <f t="shared" si="789"/>
        <v>4.6566518236758666E-3</v>
      </c>
      <c r="S552" s="13">
        <f t="shared" si="790"/>
        <v>3.3002687380433743E-2</v>
      </c>
      <c r="T552" s="13">
        <f t="shared" si="791"/>
        <v>6.0140706111337004E-2</v>
      </c>
      <c r="U552" s="13">
        <f t="shared" si="792"/>
        <v>1.7531801069844546E-2</v>
      </c>
      <c r="V552" s="13">
        <f t="shared" si="793"/>
        <v>1.5152013253212703E-2</v>
      </c>
      <c r="W552" s="13">
        <f t="shared" si="794"/>
        <v>6.8768453341081948E-2</v>
      </c>
      <c r="X552" s="13">
        <f t="shared" si="795"/>
        <v>7.5474463603740244E-2</v>
      </c>
      <c r="Y552" s="13">
        <f t="shared" si="796"/>
        <v>4.1417207887597729E-2</v>
      </c>
      <c r="Z552" s="13">
        <f t="shared" si="797"/>
        <v>1.7035829730343104E-3</v>
      </c>
      <c r="AA552" s="13">
        <f t="shared" si="798"/>
        <v>6.4138095181089936E-3</v>
      </c>
      <c r="AB552" s="13">
        <f t="shared" si="799"/>
        <v>1.20736568707643E-2</v>
      </c>
      <c r="AC552" s="13">
        <f t="shared" si="800"/>
        <v>3.9130365483789672E-3</v>
      </c>
      <c r="AD552" s="13">
        <f t="shared" si="801"/>
        <v>6.4726486406333453E-2</v>
      </c>
      <c r="AE552" s="13">
        <f t="shared" si="802"/>
        <v>7.1038341057968926E-2</v>
      </c>
      <c r="AF552" s="13">
        <f t="shared" si="803"/>
        <v>3.8982850610708587E-2</v>
      </c>
      <c r="AG552" s="13">
        <f t="shared" si="804"/>
        <v>1.4261431400795646E-2</v>
      </c>
      <c r="AH552" s="13">
        <f t="shared" si="805"/>
        <v>4.6742730440840953E-4</v>
      </c>
      <c r="AI552" s="13">
        <f t="shared" si="806"/>
        <v>1.7598143098946709E-3</v>
      </c>
      <c r="AJ552" s="13">
        <f t="shared" si="807"/>
        <v>3.3127572738071544E-3</v>
      </c>
      <c r="AK552" s="13">
        <f t="shared" si="808"/>
        <v>4.1573934603812614E-3</v>
      </c>
      <c r="AL552" s="13">
        <f t="shared" si="809"/>
        <v>6.4675149465368324E-4</v>
      </c>
      <c r="AM552" s="13">
        <f t="shared" si="810"/>
        <v>4.873767361589295E-2</v>
      </c>
      <c r="AN552" s="13">
        <f t="shared" si="811"/>
        <v>5.349036650874036E-2</v>
      </c>
      <c r="AO552" s="13">
        <f t="shared" si="812"/>
        <v>2.9353261009019034E-2</v>
      </c>
      <c r="AP552" s="13">
        <f t="shared" si="813"/>
        <v>1.0738555844727779E-2</v>
      </c>
      <c r="AQ552" s="13">
        <f t="shared" si="814"/>
        <v>2.9464336584674134E-3</v>
      </c>
      <c r="AR552" s="13">
        <f t="shared" si="815"/>
        <v>1.0260176973586675E-4</v>
      </c>
      <c r="AS552" s="13">
        <f t="shared" si="816"/>
        <v>3.8628479958015868E-4</v>
      </c>
      <c r="AT552" s="13">
        <f t="shared" si="817"/>
        <v>7.2716068529235934E-4</v>
      </c>
      <c r="AU552" s="13">
        <f t="shared" si="818"/>
        <v>9.1256099611745803E-4</v>
      </c>
      <c r="AV552" s="13">
        <f t="shared" si="819"/>
        <v>8.589238821059904E-4</v>
      </c>
      <c r="AW552" s="13">
        <f t="shared" si="820"/>
        <v>7.4233251867979671E-5</v>
      </c>
      <c r="AX552" s="13">
        <f t="shared" si="821"/>
        <v>3.0582030136492418E-2</v>
      </c>
      <c r="AY552" s="13">
        <f t="shared" si="822"/>
        <v>3.3564261057566915E-2</v>
      </c>
      <c r="AZ552" s="13">
        <f t="shared" si="823"/>
        <v>1.8418653295946837E-2</v>
      </c>
      <c r="BA552" s="13">
        <f t="shared" si="824"/>
        <v>6.7382542928512076E-3</v>
      </c>
      <c r="BB552" s="13">
        <f t="shared" si="825"/>
        <v>1.8488351259556756E-3</v>
      </c>
      <c r="BC552" s="13">
        <f t="shared" si="826"/>
        <v>4.0582514988714389E-4</v>
      </c>
      <c r="BD552" s="13">
        <f t="shared" si="827"/>
        <v>1.8767843779571365E-5</v>
      </c>
      <c r="BE552" s="13">
        <f t="shared" si="828"/>
        <v>7.0658944690786806E-5</v>
      </c>
      <c r="BF552" s="13">
        <f t="shared" si="829"/>
        <v>1.330117226958743E-4</v>
      </c>
      <c r="BG552" s="13">
        <f t="shared" si="830"/>
        <v>1.6692501755625591E-4</v>
      </c>
      <c r="BH552" s="13">
        <f t="shared" si="831"/>
        <v>1.5711375426961119E-4</v>
      </c>
      <c r="BI552" s="13">
        <f t="shared" si="832"/>
        <v>1.1830332992415681E-4</v>
      </c>
      <c r="BJ552" s="14">
        <f t="shared" si="833"/>
        <v>0.75554072671262662</v>
      </c>
      <c r="BK552" s="14">
        <f t="shared" si="834"/>
        <v>0.12595873081544864</v>
      </c>
      <c r="BL552" s="14">
        <f t="shared" si="835"/>
        <v>6.2511428140497302E-2</v>
      </c>
      <c r="BM552" s="14">
        <f t="shared" si="836"/>
        <v>0.77549536756964998</v>
      </c>
      <c r="BN552" s="14">
        <f t="shared" si="837"/>
        <v>0.1367290732662578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1.7</v>
      </c>
      <c r="F553" s="10">
        <f>VLOOKUP(B553,home!$B$2:$E$405,3,FALSE)</f>
        <v>1.5294000000000001</v>
      </c>
      <c r="G553" s="10">
        <f>VLOOKUP(C553,away!$B$2:$E$405,4,FALSE)</f>
        <v>0.88239999999999996</v>
      </c>
      <c r="H553" s="10">
        <f>VLOOKUP(A553,away!$A$2:$E$405,3,FALSE)</f>
        <v>1.3667</v>
      </c>
      <c r="I553" s="10">
        <f>VLOOKUP(C553,away!$B$2:$E$405,3,FALSE)</f>
        <v>1.0974999999999999</v>
      </c>
      <c r="J553" s="10">
        <f>VLOOKUP(B553,home!$B$2:$E$405,4,FALSE)</f>
        <v>1.0244</v>
      </c>
      <c r="K553" s="12">
        <f t="shared" si="782"/>
        <v>2.2942223519999998</v>
      </c>
      <c r="L553" s="12">
        <f t="shared" si="783"/>
        <v>1.5365521092999999</v>
      </c>
      <c r="M553" s="13">
        <f t="shared" si="784"/>
        <v>2.1692808881633465E-2</v>
      </c>
      <c r="N553" s="13">
        <f t="shared" si="785"/>
        <v>4.976812701390762E-2</v>
      </c>
      <c r="O553" s="13">
        <f t="shared" si="786"/>
        <v>3.3332131243715667E-2</v>
      </c>
      <c r="P553" s="13">
        <f t="shared" si="787"/>
        <v>7.6471320539130055E-2</v>
      </c>
      <c r="Q553" s="13">
        <f t="shared" si="788"/>
        <v>5.7089574706240938E-2</v>
      </c>
      <c r="R553" s="13">
        <f t="shared" si="789"/>
        <v>2.5608278284997878E-2</v>
      </c>
      <c r="S553" s="13">
        <f t="shared" si="790"/>
        <v>6.7394025560580523E-2</v>
      </c>
      <c r="T553" s="13">
        <f t="shared" si="791"/>
        <v>8.7721106433914425E-2</v>
      </c>
      <c r="U553" s="13">
        <f t="shared" si="792"/>
        <v>5.8751084437678354E-2</v>
      </c>
      <c r="V553" s="13">
        <f t="shared" si="793"/>
        <v>2.6397432537752383E-2</v>
      </c>
      <c r="W553" s="13">
        <f t="shared" si="794"/>
        <v>4.365872611907725E-2</v>
      </c>
      <c r="X553" s="13">
        <f t="shared" si="795"/>
        <v>6.7083907707619142E-2</v>
      </c>
      <c r="Y553" s="13">
        <f t="shared" si="796"/>
        <v>5.1538959944114372E-2</v>
      </c>
      <c r="Z553" s="13">
        <f t="shared" si="797"/>
        <v>1.311615133811829E-2</v>
      </c>
      <c r="AA553" s="13">
        <f t="shared" si="798"/>
        <v>3.0091367572125691E-2</v>
      </c>
      <c r="AB553" s="13">
        <f t="shared" si="799"/>
        <v>3.4518144043109371E-2</v>
      </c>
      <c r="AC553" s="13">
        <f t="shared" si="800"/>
        <v>5.8160014455114015E-3</v>
      </c>
      <c r="AD553" s="13">
        <f t="shared" si="801"/>
        <v>2.5040706330558316E-2</v>
      </c>
      <c r="AE553" s="13">
        <f t="shared" si="802"/>
        <v>3.847635013058124E-2</v>
      </c>
      <c r="AF553" s="13">
        <f t="shared" si="803"/>
        <v>2.9560458475654972E-2</v>
      </c>
      <c r="AG553" s="13">
        <f t="shared" si="804"/>
        <v>1.5140394940880902E-2</v>
      </c>
      <c r="AH553" s="13">
        <f t="shared" si="805"/>
        <v>5.0384125011209207E-3</v>
      </c>
      <c r="AI553" s="13">
        <f t="shared" si="806"/>
        <v>1.1559238578667841E-2</v>
      </c>
      <c r="AJ553" s="13">
        <f t="shared" si="807"/>
        <v>1.3259731759640236E-2</v>
      </c>
      <c r="AK553" s="13">
        <f t="shared" si="808"/>
        <v>1.0140257661496972E-2</v>
      </c>
      <c r="AL553" s="13">
        <f t="shared" si="809"/>
        <v>8.2010091587965091E-4</v>
      </c>
      <c r="AM553" s="13">
        <f t="shared" si="810"/>
        <v>1.1489789634686956E-2</v>
      </c>
      <c r="AN553" s="13">
        <f t="shared" si="811"/>
        <v>1.7654660498591518E-2</v>
      </c>
      <c r="AO553" s="13">
        <f t="shared" si="812"/>
        <v>1.3563652914043094E-2</v>
      </c>
      <c r="AP553" s="13">
        <f t="shared" si="813"/>
        <v>6.9470864982953354E-3</v>
      </c>
      <c r="AQ553" s="13">
        <f t="shared" si="814"/>
        <v>2.6686401031113128E-3</v>
      </c>
      <c r="AR553" s="13">
        <f t="shared" si="815"/>
        <v>1.5483566712241666E-3</v>
      </c>
      <c r="AS553" s="13">
        <f t="shared" si="816"/>
        <v>3.5522744839907986E-3</v>
      </c>
      <c r="AT553" s="13">
        <f t="shared" si="817"/>
        <v>4.0748537608054783E-3</v>
      </c>
      <c r="AU553" s="13">
        <f t="shared" si="818"/>
        <v>3.1162068597237291E-3</v>
      </c>
      <c r="AV553" s="13">
        <f t="shared" si="819"/>
        <v>1.7873178577584772E-3</v>
      </c>
      <c r="AW553" s="13">
        <f t="shared" si="820"/>
        <v>8.0305926308045402E-5</v>
      </c>
      <c r="AX553" s="13">
        <f t="shared" si="821"/>
        <v>4.3933553666127886E-3</v>
      </c>
      <c r="AY553" s="13">
        <f t="shared" si="822"/>
        <v>6.7506194554733546E-3</v>
      </c>
      <c r="AZ553" s="13">
        <f t="shared" si="823"/>
        <v>5.1863392816946007E-3</v>
      </c>
      <c r="BA553" s="13">
        <f t="shared" si="824"/>
        <v>2.656360187611095E-3</v>
      </c>
      <c r="BB553" s="13">
        <f t="shared" si="825"/>
        <v>1.0204089623335932E-3</v>
      </c>
      <c r="BC553" s="13">
        <f t="shared" si="826"/>
        <v>3.1358230868446115E-4</v>
      </c>
      <c r="BD553" s="13">
        <f t="shared" si="827"/>
        <v>3.9652178485303656E-4</v>
      </c>
      <c r="BE553" s="13">
        <f t="shared" si="828"/>
        <v>9.0970914186477153E-4</v>
      </c>
      <c r="BF553" s="13">
        <f t="shared" si="829"/>
        <v>1.043537523542449E-3</v>
      </c>
      <c r="BG553" s="13">
        <f t="shared" si="830"/>
        <v>7.9803570388727073E-4</v>
      </c>
      <c r="BH553" s="13">
        <f t="shared" si="831"/>
        <v>4.577178373880575E-4</v>
      </c>
      <c r="BI553" s="13">
        <f t="shared" si="832"/>
        <v>2.1002129868895653E-4</v>
      </c>
      <c r="BJ553" s="14">
        <f t="shared" si="833"/>
        <v>0.53772280701368735</v>
      </c>
      <c r="BK553" s="14">
        <f t="shared" si="834"/>
        <v>0.20534230933596082</v>
      </c>
      <c r="BL553" s="14">
        <f t="shared" si="835"/>
        <v>0.24019319900628011</v>
      </c>
      <c r="BM553" s="14">
        <f t="shared" si="836"/>
        <v>0.72574191249525566</v>
      </c>
      <c r="BN553" s="14">
        <f t="shared" si="837"/>
        <v>0.26396224066962565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1.1861999999999999</v>
      </c>
      <c r="F554" s="10">
        <f>VLOOKUP(B554,home!$B$2:$E$405,3,FALSE)</f>
        <v>0.90790000000000004</v>
      </c>
      <c r="G554" s="10">
        <f>VLOOKUP(C554,away!$B$2:$E$405,4,FALSE)</f>
        <v>1.0839000000000001</v>
      </c>
      <c r="H554" s="10">
        <f>VLOOKUP(A554,away!$A$2:$E$405,3,FALSE)</f>
        <v>1.0607</v>
      </c>
      <c r="I554" s="10">
        <f>VLOOKUP(C554,away!$B$2:$E$405,3,FALSE)</f>
        <v>1.0101</v>
      </c>
      <c r="J554" s="10">
        <f>VLOOKUP(B554,home!$B$2:$E$405,4,FALSE)</f>
        <v>1.0153000000000001</v>
      </c>
      <c r="K554" s="12">
        <f t="shared" si="782"/>
        <v>1.1673071672219999</v>
      </c>
      <c r="L554" s="12">
        <f t="shared" si="783"/>
        <v>1.087805689971</v>
      </c>
      <c r="M554" s="13">
        <f t="shared" si="784"/>
        <v>0.10486170867036959</v>
      </c>
      <c r="N554" s="13">
        <f t="shared" si="785"/>
        <v>0.12240582409806776</v>
      </c>
      <c r="O554" s="13">
        <f t="shared" si="786"/>
        <v>0.11406916335170937</v>
      </c>
      <c r="P554" s="13">
        <f t="shared" si="787"/>
        <v>0.13315375193946744</v>
      </c>
      <c r="Q554" s="13">
        <f t="shared" si="788"/>
        <v>7.1442597889694953E-2</v>
      </c>
      <c r="R554" s="13">
        <f t="shared" si="789"/>
        <v>6.2042542472110461E-2</v>
      </c>
      <c r="S554" s="13">
        <f t="shared" si="790"/>
        <v>4.2269771016441381E-2</v>
      </c>
      <c r="T554" s="13">
        <f t="shared" si="791"/>
        <v>7.7715664490720315E-2</v>
      </c>
      <c r="U554" s="13">
        <f t="shared" si="792"/>
        <v>7.2422704500369889E-2</v>
      </c>
      <c r="V554" s="13">
        <f t="shared" si="793"/>
        <v>5.9638108936557249E-3</v>
      </c>
      <c r="W554" s="13">
        <f t="shared" si="794"/>
        <v>2.779848552053342E-2</v>
      </c>
      <c r="X554" s="13">
        <f t="shared" si="795"/>
        <v>3.0239350721812708E-2</v>
      </c>
      <c r="Y554" s="13">
        <f t="shared" si="796"/>
        <v>1.6447268888108265E-2</v>
      </c>
      <c r="Z554" s="13">
        <f t="shared" si="797"/>
        <v>2.2496743573809732E-2</v>
      </c>
      <c r="AA554" s="13">
        <f t="shared" si="798"/>
        <v>2.6260610012863572E-2</v>
      </c>
      <c r="AB554" s="13">
        <f t="shared" si="799"/>
        <v>1.5327099141818732E-2</v>
      </c>
      <c r="AC554" s="13">
        <f t="shared" si="800"/>
        <v>4.7330420132432165E-4</v>
      </c>
      <c r="AD554" s="13">
        <f t="shared" si="801"/>
        <v>8.1123428465089079E-3</v>
      </c>
      <c r="AE554" s="13">
        <f t="shared" si="802"/>
        <v>8.8246527074279275E-3</v>
      </c>
      <c r="AF554" s="13">
        <f t="shared" si="803"/>
        <v>4.7997537135790452E-3</v>
      </c>
      <c r="AG554" s="13">
        <f t="shared" si="804"/>
        <v>1.740399800030241E-3</v>
      </c>
      <c r="AH554" s="13">
        <f t="shared" si="805"/>
        <v>6.1180214163521892E-3</v>
      </c>
      <c r="AI554" s="13">
        <f t="shared" si="806"/>
        <v>7.1416102485256016E-3</v>
      </c>
      <c r="AJ554" s="13">
        <f t="shared" si="807"/>
        <v>4.1682264143050119E-3</v>
      </c>
      <c r="AK554" s="13">
        <f t="shared" si="808"/>
        <v>1.6218668560074327E-3</v>
      </c>
      <c r="AL554" s="13">
        <f t="shared" si="809"/>
        <v>2.404013095501063E-5</v>
      </c>
      <c r="AM554" s="13">
        <f t="shared" si="810"/>
        <v>1.8939191895383923E-3</v>
      </c>
      <c r="AN554" s="13">
        <f t="shared" si="811"/>
        <v>2.0602160707251281E-3</v>
      </c>
      <c r="AO554" s="13">
        <f t="shared" si="812"/>
        <v>1.1205573821522451E-3</v>
      </c>
      <c r="AP554" s="13">
        <f t="shared" si="813"/>
        <v>4.0631623208140687E-4</v>
      </c>
      <c r="AQ554" s="13">
        <f t="shared" si="814"/>
        <v>1.1049827729643294E-4</v>
      </c>
      <c r="AR554" s="13">
        <f t="shared" si="815"/>
        <v>1.3310437016144699E-3</v>
      </c>
      <c r="AS554" s="13">
        <f t="shared" si="816"/>
        <v>1.5537368527802718E-3</v>
      </c>
      <c r="AT554" s="13">
        <f t="shared" si="817"/>
        <v>9.0684408211368236E-4</v>
      </c>
      <c r="AU554" s="13">
        <f t="shared" si="818"/>
        <v>3.5285519886805246E-4</v>
      </c>
      <c r="AV554" s="13">
        <f t="shared" si="819"/>
        <v>1.0297260065755538E-4</v>
      </c>
      <c r="AW554" s="13">
        <f t="shared" si="820"/>
        <v>8.479510973612599E-7</v>
      </c>
      <c r="AX554" s="13">
        <f t="shared" si="821"/>
        <v>3.6846424068124136E-4</v>
      </c>
      <c r="AY554" s="13">
        <f t="shared" si="822"/>
        <v>4.0081749756389832E-4</v>
      </c>
      <c r="AZ554" s="13">
        <f t="shared" si="823"/>
        <v>2.1800577724497301E-4</v>
      </c>
      <c r="BA554" s="13">
        <f t="shared" si="824"/>
        <v>7.9049308311210676E-5</v>
      </c>
      <c r="BB554" s="13">
        <f t="shared" si="825"/>
        <v>2.1497571842301709E-5</v>
      </c>
      <c r="BC554" s="13">
        <f t="shared" si="826"/>
        <v>4.6770361941232315E-6</v>
      </c>
      <c r="BD554" s="13">
        <f t="shared" si="827"/>
        <v>2.4131948536938025E-4</v>
      </c>
      <c r="BE554" s="13">
        <f t="shared" si="828"/>
        <v>2.8169396486200216E-4</v>
      </c>
      <c r="BF554" s="13">
        <f t="shared" si="829"/>
        <v>1.6441169207329868E-4</v>
      </c>
      <c r="BG554" s="13">
        <f t="shared" si="830"/>
        <v>6.3972982177419341E-5</v>
      </c>
      <c r="BH554" s="13">
        <f t="shared" si="831"/>
        <v>1.8669030151066706E-5</v>
      </c>
      <c r="BI554" s="13">
        <f t="shared" si="832"/>
        <v>4.3584985400847533E-6</v>
      </c>
      <c r="BJ554" s="14">
        <f t="shared" si="833"/>
        <v>0.37621035926011492</v>
      </c>
      <c r="BK554" s="14">
        <f t="shared" si="834"/>
        <v>0.28714720434977731</v>
      </c>
      <c r="BL554" s="14">
        <f t="shared" si="835"/>
        <v>0.3141937225032696</v>
      </c>
      <c r="BM554" s="14">
        <f t="shared" si="836"/>
        <v>0.39167247171908548</v>
      </c>
      <c r="BN554" s="14">
        <f t="shared" si="837"/>
        <v>0.60797558842141963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1.1861999999999999</v>
      </c>
      <c r="F555" s="10">
        <f>VLOOKUP(B555,home!$B$2:$E$405,3,FALSE)</f>
        <v>1.4915</v>
      </c>
      <c r="G555" s="10">
        <f>VLOOKUP(C555,away!$B$2:$E$405,4,FALSE)</f>
        <v>0.63229999999999997</v>
      </c>
      <c r="H555" s="10">
        <f>VLOOKUP(A555,away!$A$2:$E$405,3,FALSE)</f>
        <v>1.0607</v>
      </c>
      <c r="I555" s="10">
        <f>VLOOKUP(C555,away!$B$2:$E$405,3,FALSE)</f>
        <v>0.94279999999999997</v>
      </c>
      <c r="J555" s="10">
        <f>VLOOKUP(B555,home!$B$2:$E$405,4,FALSE)</f>
        <v>1.5228999999999999</v>
      </c>
      <c r="K555" s="12">
        <f t="shared" si="782"/>
        <v>1.11867609879</v>
      </c>
      <c r="L555" s="12">
        <f t="shared" si="783"/>
        <v>1.5229425802839998</v>
      </c>
      <c r="M555" s="13">
        <f t="shared" si="784"/>
        <v>7.1245851999853532E-2</v>
      </c>
      <c r="N555" s="13">
        <f t="shared" si="785"/>
        <v>7.9701031770165853E-2</v>
      </c>
      <c r="O555" s="13">
        <f t="shared" si="786"/>
        <v>0.10850334167918889</v>
      </c>
      <c r="P555" s="13">
        <f t="shared" si="787"/>
        <v>0.12138009497535342</v>
      </c>
      <c r="Q555" s="13">
        <f t="shared" si="788"/>
        <v>4.4579819645093492E-2</v>
      </c>
      <c r="R555" s="13">
        <f t="shared" si="789"/>
        <v>8.262217957317021E-2</v>
      </c>
      <c r="S555" s="13">
        <f t="shared" si="790"/>
        <v>5.1698193798903946E-2</v>
      </c>
      <c r="T555" s="13">
        <f t="shared" si="791"/>
        <v>6.789250555889402E-2</v>
      </c>
      <c r="U555" s="13">
        <f t="shared" si="792"/>
        <v>9.2427457518440878E-2</v>
      </c>
      <c r="V555" s="13">
        <f t="shared" si="793"/>
        <v>9.7863501246018558E-3</v>
      </c>
      <c r="W555" s="13">
        <f t="shared" si="794"/>
        <v>1.6623459575111656E-2</v>
      </c>
      <c r="X555" s="13">
        <f t="shared" si="795"/>
        <v>2.5316574418567307E-2</v>
      </c>
      <c r="Y555" s="13">
        <f t="shared" si="796"/>
        <v>1.9277844584482402E-2</v>
      </c>
      <c r="Z555" s="13">
        <f t="shared" si="797"/>
        <v>4.1942945115950613E-2</v>
      </c>
      <c r="AA555" s="13">
        <f t="shared" si="798"/>
        <v>4.6920570214074711E-2</v>
      </c>
      <c r="AB555" s="13">
        <f t="shared" si="799"/>
        <v>2.6244460220041687E-2</v>
      </c>
      <c r="AC555" s="13">
        <f t="shared" si="800"/>
        <v>1.0420502336654261E-3</v>
      </c>
      <c r="AD555" s="13">
        <f t="shared" si="801"/>
        <v>4.649066726469797E-3</v>
      </c>
      <c r="AE555" s="13">
        <f t="shared" si="802"/>
        <v>7.0802616763224E-3</v>
      </c>
      <c r="AF555" s="13">
        <f t="shared" si="803"/>
        <v>5.3914159932121784E-3</v>
      </c>
      <c r="AG555" s="13">
        <f t="shared" si="804"/>
        <v>2.73693899469566E-3</v>
      </c>
      <c r="AH555" s="13">
        <f t="shared" si="805"/>
        <v>1.5969174264899001E-2</v>
      </c>
      <c r="AI555" s="13">
        <f t="shared" si="806"/>
        <v>1.7864333567554881E-2</v>
      </c>
      <c r="AJ555" s="13">
        <f t="shared" si="807"/>
        <v>9.9922014914177685E-3</v>
      </c>
      <c r="AK555" s="13">
        <f t="shared" si="808"/>
        <v>3.7260123275809479E-3</v>
      </c>
      <c r="AL555" s="13">
        <f t="shared" si="809"/>
        <v>7.1012783358480165E-5</v>
      </c>
      <c r="AM555" s="13">
        <f t="shared" si="810"/>
        <v>1.0401599657163252E-3</v>
      </c>
      <c r="AN555" s="13">
        <f t="shared" si="811"/>
        <v>1.5841039020961371E-3</v>
      </c>
      <c r="AO555" s="13">
        <f t="shared" si="812"/>
        <v>1.2062496420481221E-3</v>
      </c>
      <c r="AP555" s="13">
        <f t="shared" si="813"/>
        <v>6.1234964744247278E-4</v>
      </c>
      <c r="AQ555" s="13">
        <f t="shared" si="814"/>
        <v>2.3314333802800923E-4</v>
      </c>
      <c r="AR555" s="13">
        <f t="shared" si="815"/>
        <v>4.864027091998022E-3</v>
      </c>
      <c r="AS555" s="13">
        <f t="shared" si="816"/>
        <v>5.4412708516852152E-3</v>
      </c>
      <c r="AT555" s="13">
        <f t="shared" si="817"/>
        <v>3.0435098244114786E-3</v>
      </c>
      <c r="AU555" s="13">
        <f t="shared" si="818"/>
        <v>1.1349005656672232E-3</v>
      </c>
      <c r="AV555" s="13">
        <f t="shared" si="819"/>
        <v>3.1739653432879351E-4</v>
      </c>
      <c r="AW555" s="13">
        <f t="shared" si="820"/>
        <v>3.3606394643680994E-6</v>
      </c>
      <c r="AX555" s="13">
        <f t="shared" si="821"/>
        <v>1.9393368209417989E-4</v>
      </c>
      <c r="AY555" s="13">
        <f t="shared" si="822"/>
        <v>2.9534986221248721E-4</v>
      </c>
      <c r="AZ555" s="13">
        <f t="shared" si="823"/>
        <v>2.2490044062220459E-4</v>
      </c>
      <c r="BA555" s="13">
        <f t="shared" si="824"/>
        <v>1.1417015244939627E-4</v>
      </c>
      <c r="BB555" s="13">
        <f t="shared" si="825"/>
        <v>4.3468646640675289E-5</v>
      </c>
      <c r="BC555" s="13">
        <f t="shared" si="826"/>
        <v>1.3240050575280677E-5</v>
      </c>
      <c r="BD555" s="13">
        <f t="shared" si="827"/>
        <v>1.2346056616764571E-3</v>
      </c>
      <c r="BE555" s="13">
        <f t="shared" si="828"/>
        <v>1.3811238451482656E-3</v>
      </c>
      <c r="BF555" s="13">
        <f t="shared" si="829"/>
        <v>7.7251511751815296E-4</v>
      </c>
      <c r="BG555" s="13">
        <f t="shared" si="830"/>
        <v>2.880647326405018E-4</v>
      </c>
      <c r="BH555" s="13">
        <f t="shared" si="831"/>
        <v>8.0562782827315265E-5</v>
      </c>
      <c r="BI555" s="13">
        <f t="shared" si="832"/>
        <v>1.8024731920185401E-5</v>
      </c>
      <c r="BJ555" s="14">
        <f t="shared" si="833"/>
        <v>0.27880998827294007</v>
      </c>
      <c r="BK555" s="14">
        <f t="shared" si="834"/>
        <v>0.25551890377794911</v>
      </c>
      <c r="BL555" s="14">
        <f t="shared" si="835"/>
        <v>0.42284573259619057</v>
      </c>
      <c r="BM555" s="14">
        <f t="shared" si="836"/>
        <v>0.49079326089745684</v>
      </c>
      <c r="BN555" s="14">
        <f t="shared" si="837"/>
        <v>0.50803231964282536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1.1861999999999999</v>
      </c>
      <c r="F556" s="10">
        <f>VLOOKUP(B556,home!$B$2:$E$405,3,FALSE)</f>
        <v>1.2645</v>
      </c>
      <c r="G556" s="10">
        <f>VLOOKUP(C556,away!$B$2:$E$405,4,FALSE)</f>
        <v>0.51880000000000004</v>
      </c>
      <c r="H556" s="10">
        <f>VLOOKUP(A556,away!$A$2:$E$405,3,FALSE)</f>
        <v>1.0607</v>
      </c>
      <c r="I556" s="10">
        <f>VLOOKUP(C556,away!$B$2:$E$405,3,FALSE)</f>
        <v>0.79769999999999996</v>
      </c>
      <c r="J556" s="10">
        <f>VLOOKUP(B556,home!$B$2:$E$405,4,FALSE)</f>
        <v>1.1785000000000001</v>
      </c>
      <c r="K556" s="12">
        <f t="shared" si="782"/>
        <v>0.77817400811999993</v>
      </c>
      <c r="L556" s="12">
        <f t="shared" si="783"/>
        <v>0.99715287961499999</v>
      </c>
      <c r="M556" s="13">
        <f t="shared" si="784"/>
        <v>0.16942805649268375</v>
      </c>
      <c r="N556" s="13">
        <f t="shared" si="785"/>
        <v>0.13184450980889348</v>
      </c>
      <c r="O556" s="13">
        <f t="shared" si="786"/>
        <v>0.16894567441925251</v>
      </c>
      <c r="P556" s="13">
        <f t="shared" si="787"/>
        <v>0.13146913261736626</v>
      </c>
      <c r="Q556" s="13">
        <f t="shared" si="788"/>
        <v>5.1298985323301634E-2</v>
      </c>
      <c r="R556" s="13">
        <f t="shared" si="789"/>
        <v>8.4232332872827928E-2</v>
      </c>
      <c r="S556" s="13">
        <f t="shared" si="790"/>
        <v>2.5503646192018076E-2</v>
      </c>
      <c r="T556" s="13">
        <f t="shared" si="791"/>
        <v>5.1152930936457848E-2</v>
      </c>
      <c r="U556" s="13">
        <f t="shared" si="792"/>
        <v>6.5547412084946535E-2</v>
      </c>
      <c r="V556" s="13">
        <f t="shared" si="793"/>
        <v>2.1988633162219051E-3</v>
      </c>
      <c r="W556" s="13">
        <f t="shared" si="794"/>
        <v>1.3306512340507564E-2</v>
      </c>
      <c r="X556" s="13">
        <f t="shared" si="795"/>
        <v>1.3268627097969651E-2</v>
      </c>
      <c r="Y556" s="13">
        <f t="shared" si="796"/>
        <v>6.6154248596390283E-3</v>
      </c>
      <c r="Z556" s="13">
        <f t="shared" si="797"/>
        <v>2.7997504426943199E-2</v>
      </c>
      <c r="AA556" s="13">
        <f t="shared" si="798"/>
        <v>2.178693023727183E-2</v>
      </c>
      <c r="AB556" s="13">
        <f t="shared" si="799"/>
        <v>8.477011413684319E-3</v>
      </c>
      <c r="AC556" s="13">
        <f t="shared" si="800"/>
        <v>1.0663916108115278E-4</v>
      </c>
      <c r="AD556" s="13">
        <f t="shared" si="801"/>
        <v>2.5886955105277522E-3</v>
      </c>
      <c r="AE556" s="13">
        <f t="shared" si="802"/>
        <v>2.5813251827691711E-3</v>
      </c>
      <c r="AF556" s="13">
        <f t="shared" si="803"/>
        <v>1.2869879196104974E-3</v>
      </c>
      <c r="AG556" s="13">
        <f t="shared" si="804"/>
        <v>4.2777457002310854E-4</v>
      </c>
      <c r="AH556" s="13">
        <f t="shared" si="805"/>
        <v>6.97944804034003E-3</v>
      </c>
      <c r="AI556" s="13">
        <f t="shared" si="806"/>
        <v>5.4312250560166796E-3</v>
      </c>
      <c r="AJ556" s="13">
        <f t="shared" si="807"/>
        <v>2.113219085421135E-3</v>
      </c>
      <c r="AK556" s="13">
        <f t="shared" si="808"/>
        <v>5.4815072191261515E-4</v>
      </c>
      <c r="AL556" s="13">
        <f t="shared" si="809"/>
        <v>3.3099023386337823E-6</v>
      </c>
      <c r="AM556" s="13">
        <f t="shared" si="810"/>
        <v>4.0289111224592621E-4</v>
      </c>
      <c r="AN556" s="13">
        <f t="shared" si="811"/>
        <v>4.0174403274731554E-4</v>
      </c>
      <c r="AO556" s="13">
        <f t="shared" si="812"/>
        <v>2.0030010956106423E-4</v>
      </c>
      <c r="AP556" s="13">
        <f t="shared" si="813"/>
        <v>6.6576610345338405E-5</v>
      </c>
      <c r="AQ556" s="13">
        <f t="shared" si="814"/>
        <v>1.6596764680214994E-5</v>
      </c>
      <c r="AR556" s="13">
        <f t="shared" si="815"/>
        <v>1.3919153423096662E-3</v>
      </c>
      <c r="AS556" s="13">
        <f t="shared" si="816"/>
        <v>1.0831523408888347E-3</v>
      </c>
      <c r="AT556" s="13">
        <f t="shared" si="817"/>
        <v>4.2144049925701239E-4</v>
      </c>
      <c r="AU556" s="13">
        <f t="shared" si="818"/>
        <v>1.0931801416364108E-4</v>
      </c>
      <c r="AV556" s="13">
        <f t="shared" si="819"/>
        <v>2.1267109310359871E-5</v>
      </c>
      <c r="AW556" s="13">
        <f t="shared" si="820"/>
        <v>7.1342963844290682E-8</v>
      </c>
      <c r="AX556" s="13">
        <f t="shared" si="821"/>
        <v>5.2253231942056181E-5</v>
      </c>
      <c r="AY556" s="13">
        <f t="shared" si="822"/>
        <v>5.2104460700211827E-5</v>
      </c>
      <c r="AZ556" s="13">
        <f t="shared" si="823"/>
        <v>2.5978056514001406E-5</v>
      </c>
      <c r="BA556" s="13">
        <f t="shared" si="824"/>
        <v>8.634697953245904E-6</v>
      </c>
      <c r="BB556" s="13">
        <f t="shared" si="825"/>
        <v>2.1525284821712247E-6</v>
      </c>
      <c r="BC556" s="13">
        <f t="shared" si="826"/>
        <v>4.2927999489006854E-7</v>
      </c>
      <c r="BD556" s="13">
        <f t="shared" si="827"/>
        <v>2.313253986273969E-4</v>
      </c>
      <c r="BE556" s="13">
        <f t="shared" si="828"/>
        <v>1.8001141262983817E-4</v>
      </c>
      <c r="BF556" s="13">
        <f t="shared" si="829"/>
        <v>7.0040101236752163E-5</v>
      </c>
      <c r="BG556" s="13">
        <f t="shared" si="830"/>
        <v>1.8167795436178002E-5</v>
      </c>
      <c r="BH556" s="13">
        <f t="shared" si="831"/>
        <v>3.5344265483187187E-6</v>
      </c>
      <c r="BI556" s="13">
        <f t="shared" si="832"/>
        <v>5.5007977470218284E-7</v>
      </c>
      <c r="BJ556" s="14">
        <f t="shared" si="833"/>
        <v>0.27560143443486618</v>
      </c>
      <c r="BK556" s="14">
        <f t="shared" si="834"/>
        <v>0.32876175214240999</v>
      </c>
      <c r="BL556" s="14">
        <f t="shared" si="835"/>
        <v>0.36759212645185629</v>
      </c>
      <c r="BM556" s="14">
        <f t="shared" si="836"/>
        <v>0.26268209280401378</v>
      </c>
      <c r="BN556" s="14">
        <f t="shared" si="837"/>
        <v>0.73721869153432562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1.1861999999999999</v>
      </c>
      <c r="F557" s="10">
        <f>VLOOKUP(B557,home!$B$2:$E$405,3,FALSE)</f>
        <v>0.97270000000000001</v>
      </c>
      <c r="G557" s="10">
        <f>VLOOKUP(C557,away!$B$2:$E$405,4,FALSE)</f>
        <v>0.56200000000000006</v>
      </c>
      <c r="H557" s="10">
        <f>VLOOKUP(A557,away!$A$2:$E$405,3,FALSE)</f>
        <v>1.0607</v>
      </c>
      <c r="I557" s="10">
        <f>VLOOKUP(C557,away!$B$2:$E$405,3,FALSE)</f>
        <v>2.1212</v>
      </c>
      <c r="J557" s="10">
        <f>VLOOKUP(B557,home!$B$2:$E$405,4,FALSE)</f>
        <v>0.72519999999999996</v>
      </c>
      <c r="K557" s="12">
        <f t="shared" ref="K557:K610" si="838">E557*F557*G557</f>
        <v>0.64844500788000003</v>
      </c>
      <c r="L557" s="12">
        <f t="shared" ref="L557:L610" si="839">H557*I557*J557</f>
        <v>1.6316687003679997</v>
      </c>
      <c r="M557" s="13">
        <f t="shared" ref="M557:M610" si="840">_xlfn.POISSON.DIST(0,K557,FALSE) * _xlfn.POISSON.DIST(0,L557,FALSE)</f>
        <v>0.10227257681881392</v>
      </c>
      <c r="N557" s="13">
        <f t="shared" ref="N557:N610" si="841">_xlfn.POISSON.DIST(1,K557,FALSE) * _xlfn.POISSON.DIST(0,L557,FALSE)</f>
        <v>6.6318141881183706E-2</v>
      </c>
      <c r="O557" s="13">
        <f t="shared" ref="O557:O610" si="842">_xlfn.POISSON.DIST(0,K557,FALSE) * _xlfn.POISSON.DIST(1,L557,FALSE)</f>
        <v>0.16687496250124051</v>
      </c>
      <c r="P557" s="13">
        <f t="shared" ref="P557:P610" si="843">_xlfn.POISSON.DIST(1,K557,FALSE) * _xlfn.POISSON.DIST(1,L557,FALSE)</f>
        <v>0.10820923637409162</v>
      </c>
      <c r="Q557" s="13">
        <f t="shared" ref="Q557:Q610" si="844">_xlfn.POISSON.DIST(2,K557,FALSE) * _xlfn.POISSON.DIST(0,L557,FALSE)</f>
        <v>2.1501834017365558E-2</v>
      </c>
      <c r="R557" s="13">
        <f t="shared" ref="R557:R610" si="845">_xlfn.POISSON.DIST(0,K557,FALSE) * _xlfn.POISSON.DIST(2,L557,FALSE)</f>
        <v>0.13614232659417894</v>
      </c>
      <c r="S557" s="13">
        <f t="shared" ref="S557:S610" si="846">_xlfn.POISSON.DIST(2,K557,FALSE) * _xlfn.POISSON.DIST(2,L557,FALSE)</f>
        <v>2.8622625929842653E-2</v>
      </c>
      <c r="T557" s="13">
        <f t="shared" ref="T557:T610" si="847">_xlfn.POISSON.DIST(2,K557,FALSE) * _xlfn.POISSON.DIST(1,L557,FALSE)</f>
        <v>3.5083869566643305E-2</v>
      </c>
      <c r="U557" s="13">
        <f t="shared" ref="U557:U610" si="848">_xlfn.POISSON.DIST(1,K557,FALSE) * _xlfn.POISSON.DIST(2,L557,FALSE)</f>
        <v>8.8280812041163892E-2</v>
      </c>
      <c r="V557" s="13">
        <f t="shared" ref="V557:V610" si="849">_xlfn.POISSON.DIST(3,K557,FALSE) * _xlfn.POISSON.DIST(3,L557,FALSE)</f>
        <v>3.364899512469403E-3</v>
      </c>
      <c r="W557" s="13">
        <f t="shared" ref="W557:W610" si="850">_xlfn.POISSON.DIST(3,K557,FALSE) * _xlfn.POISSON.DIST(0,L557,FALSE)</f>
        <v>4.6475856429416896E-3</v>
      </c>
      <c r="X557" s="13">
        <f t="shared" ref="X557:X610" si="851">_xlfn.POISSON.DIST(3,K557,FALSE) * _xlfn.POISSON.DIST(1,L557,FALSE)</f>
        <v>7.5833200258676407E-3</v>
      </c>
      <c r="Y557" s="13">
        <f t="shared" ref="Y557:Y610" si="852">_xlfn.POISSON.DIST(3,K557,FALSE) * _xlfn.POISSON.DIST(2,L557,FALSE)</f>
        <v>6.1867329655410407E-3</v>
      </c>
      <c r="Z557" s="13">
        <f t="shared" ref="Z557:Z610" si="853">_xlfn.POISSON.DIST(0,K557,FALSE) * _xlfn.POISSON.DIST(3,L557,FALSE)</f>
        <v>7.4046391032999884E-2</v>
      </c>
      <c r="AA557" s="13">
        <f t="shared" ref="AA557:AA610" si="854">_xlfn.POISSON.DIST(1,K557,FALSE) * _xlfn.POISSON.DIST(3,L557,FALSE)</f>
        <v>4.8015012616879175E-2</v>
      </c>
      <c r="AB557" s="13">
        <f t="shared" ref="AB557:AB610" si="855">_xlfn.POISSON.DIST(2,K557,FALSE) * _xlfn.POISSON.DIST(3,L557,FALSE)</f>
        <v>1.5567547617355256E-2</v>
      </c>
      <c r="AC557" s="13">
        <f t="shared" ref="AC557:AC610" si="856">_xlfn.POISSON.DIST(4,K557,FALSE) * _xlfn.POISSON.DIST(4,L557,FALSE)</f>
        <v>2.2251395367018219E-4</v>
      </c>
      <c r="AD557" s="13">
        <f t="shared" ref="AD557:AD610" si="857">_xlfn.POISSON.DIST(4,K557,FALSE) * _xlfn.POISSON.DIST(0,L557,FALSE)</f>
        <v>7.5342592721507453E-4</v>
      </c>
      <c r="AE557" s="13">
        <f t="shared" ref="AE557:AE610" si="858">_xlfn.POISSON.DIST(4,K557,FALSE) * _xlfn.POISSON.DIST(1,L557,FALSE)</f>
        <v>1.2293415034825756E-3</v>
      </c>
      <c r="AF557" s="13">
        <f t="shared" ref="AF557:AF610" si="859">_xlfn.POISSON.DIST(4,K557,FALSE) * _xlfn.POISSON.DIST(2,L557,FALSE)</f>
        <v>1.0029390266479287E-3</v>
      </c>
      <c r="AG557" s="13">
        <f t="shared" ref="AG557:AG610" si="860">_xlfn.POISSON.DIST(4,K557,FALSE) * _xlfn.POISSON.DIST(3,L557,FALSE)</f>
        <v>5.4548807271965745E-4</v>
      </c>
      <c r="AH557" s="13">
        <f t="shared" ref="AH557:AH610" si="861">_xlfn.POISSON.DIST(0,K557,FALSE) * _xlfn.POISSON.DIST(4,L557,FALSE)</f>
        <v>3.0204794655938921E-2</v>
      </c>
      <c r="AI557" s="13">
        <f t="shared" ref="AI557:AI610" si="862">_xlfn.POISSON.DIST(1,K557,FALSE) * _xlfn.POISSON.DIST(4,L557,FALSE)</f>
        <v>1.9586148308684097E-2</v>
      </c>
      <c r="AJ557" s="13">
        <f t="shared" ref="AJ557:AJ610" si="863">_xlfn.POISSON.DIST(2,K557,FALSE) * _xlfn.POISSON.DIST(4,L557,FALSE)</f>
        <v>6.3502700471817532E-3</v>
      </c>
      <c r="AK557" s="13">
        <f t="shared" ref="AK557:AK610" si="864">_xlfn.POISSON.DIST(3,K557,FALSE) * _xlfn.POISSON.DIST(4,L557,FALSE)</f>
        <v>1.3726003035949672E-3</v>
      </c>
      <c r="AL557" s="13">
        <f t="shared" ref="AL557:AL610" si="865">_xlfn.POISSON.DIST(5,K557,FALSE) * _xlfn.POISSON.DIST(5,L557,FALSE)</f>
        <v>9.4172126128735754E-6</v>
      </c>
      <c r="AM557" s="13">
        <f t="shared" ref="AM557:AM610" si="866">_xlfn.POISSON.DIST(5,K557,FALSE) * _xlfn.POISSON.DIST(0,L557,FALSE)</f>
        <v>9.771105626199509E-5</v>
      </c>
      <c r="AN557" s="13">
        <f t="shared" ref="AN557:AN610" si="867">_xlfn.POISSON.DIST(5,K557,FALSE) * _xlfn.POISSON.DIST(1,L557,FALSE)</f>
        <v>1.5943207218259401E-4</v>
      </c>
      <c r="AO557" s="13">
        <f t="shared" ref="AO557:AO610" si="868">_xlfn.POISSON.DIST(5,K557,FALSE) * _xlfn.POISSON.DIST(2,L557,FALSE)</f>
        <v>1.3007016100757517E-4</v>
      </c>
      <c r="AP557" s="13">
        <f t="shared" ref="AP557:AP610" si="869">_xlfn.POISSON.DIST(5,K557,FALSE) * _xlfn.POISSON.DIST(3,L557,FALSE)</f>
        <v>7.074380352262887E-5</v>
      </c>
      <c r="AQ557" s="13">
        <f t="shared" ref="AQ557:AQ610" si="870">_xlfn.POISSON.DIST(5,K557,FALSE) * _xlfn.POISSON.DIST(4,L557,FALSE)</f>
        <v>2.8857612488214255E-5</v>
      </c>
      <c r="AR557" s="13">
        <f t="shared" ref="AR557:AR610" si="871">_xlfn.POISSON.DIST(0,K557,FALSE) * _xlfn.POISSON.DIST(5,L557,FALSE)</f>
        <v>9.8568436082276251E-3</v>
      </c>
      <c r="AS557" s="13">
        <f t="shared" ref="AS557:AS610" si="872">_xlfn.POISSON.DIST(1,K557,FALSE) * _xlfn.POISSON.DIST(5,L557,FALSE)</f>
        <v>6.3916210312090901E-3</v>
      </c>
      <c r="AT557" s="13">
        <f t="shared" ref="AT557:AT610" si="873">_xlfn.POISSON.DIST(2,K557,FALSE) * _xlfn.POISSON.DIST(5,L557,FALSE)</f>
        <v>2.0723073749741756E-3</v>
      </c>
      <c r="AU557" s="13">
        <f t="shared" ref="AU557:AU610" si="874">_xlfn.POISSON.DIST(3,K557,FALSE) * _xlfn.POISSON.DIST(5,L557,FALSE)</f>
        <v>4.4792579069830404E-4</v>
      </c>
      <c r="AV557" s="13">
        <f t="shared" ref="AV557:AV610" si="875">_xlfn.POISSON.DIST(4,K557,FALSE) * _xlfn.POISSON.DIST(5,L557,FALSE)</f>
        <v>7.2613810719754233E-5</v>
      </c>
      <c r="AW557" s="13">
        <f t="shared" ref="AW557:AW610" si="876">_xlfn.POISSON.DIST(6,K557,FALSE) * _xlfn.POISSON.DIST(6,L557,FALSE)</f>
        <v>2.7677382053929889E-7</v>
      </c>
      <c r="AX557" s="13">
        <f t="shared" ref="AX557:AX610" si="877">_xlfn.POISSON.DIST(6,K557,FALSE) * _xlfn.POISSON.DIST(0,L557,FALSE)</f>
        <v>1.056004110796209E-5</v>
      </c>
      <c r="AY557" s="13">
        <f t="shared" ref="AY557:AY610" si="878">_xlfn.POISSON.DIST(6,K557,FALSE) * _xlfn.POISSON.DIST(1,L557,FALSE)</f>
        <v>1.7230488550461153E-5</v>
      </c>
      <c r="AZ557" s="13">
        <f t="shared" ref="AZ557:AZ610" si="879">_xlfn.POISSON.DIST(6,K557,FALSE) * _xlfn.POISSON.DIST(2,L557,FALSE)</f>
        <v>1.4057224429918327E-5</v>
      </c>
      <c r="BA557" s="13">
        <f t="shared" ref="BA557:BA610" si="880">_xlfn.POISSON.DIST(6,K557,FALSE) * _xlfn.POISSON.DIST(3,L557,FALSE)</f>
        <v>7.645577705448709E-6</v>
      </c>
      <c r="BB557" s="13">
        <f t="shared" ref="BB557:BB610" si="881">_xlfn.POISSON.DIST(6,K557,FALSE) * _xlfn.POISSON.DIST(4,L557,FALSE)</f>
        <v>3.1187624595530138E-6</v>
      </c>
      <c r="BC557" s="13">
        <f t="shared" ref="BC557:BC610" si="882">_xlfn.POISSON.DIST(6,K557,FALSE) * _xlfn.POISSON.DIST(5,L557,FALSE)</f>
        <v>1.0177574178270737E-6</v>
      </c>
      <c r="BD557" s="13">
        <f t="shared" ref="BD557:BD610" si="883">_xlfn.POISSON.DIST(0,K557,FALSE) * _xlfn.POISSON.DIST(6,L557,FALSE)</f>
        <v>2.6805171999945668E-3</v>
      </c>
      <c r="BE557" s="13">
        <f t="shared" ref="BE557:BE610" si="884">_xlfn.POISSON.DIST(1,K557,FALSE) * _xlfn.POISSON.DIST(6,L557,FALSE)</f>
        <v>1.7381679968729526E-3</v>
      </c>
      <c r="BF557" s="13">
        <f t="shared" ref="BF557:BF610" si="885">_xlfn.POISSON.DIST(2,K557,FALSE) * _xlfn.POISSON.DIST(6,L557,FALSE)</f>
        <v>5.6355318021452262E-4</v>
      </c>
      <c r="BG557" s="13">
        <f t="shared" ref="BG557:BG610" si="886">_xlfn.POISSON.DIST(3,K557,FALSE) * _xlfn.POISSON.DIST(6,L557,FALSE)</f>
        <v>1.2181108212833513E-4</v>
      </c>
      <c r="BH557" s="13">
        <f t="shared" ref="BH557:BH610" si="887">_xlfn.POISSON.DIST(4,K557,FALSE) * _xlfn.POISSON.DIST(6,L557,FALSE)</f>
        <v>1.9746947027644896E-5</v>
      </c>
      <c r="BI557" s="13">
        <f t="shared" ref="BI557:BI610" si="888">_xlfn.POISSON.DIST(5,K557,FALSE) * _xlfn.POISSON.DIST(6,L557,FALSE)</f>
        <v>2.5609618441894281E-6</v>
      </c>
      <c r="BJ557" s="14">
        <f t="shared" ref="BJ557:BJ610" si="889">SUM(N557,Q557,T557,W557,X557,Y557,AD557,AE557,AF557,AG557,AM557,AN557,AO557,AP557,AQ557,AX557,AY557,AZ557,BA557,BB557,BC557)</f>
        <v>0.14539312318674236</v>
      </c>
      <c r="BK557" s="14">
        <f t="shared" ref="BK557:BK610" si="890">SUM(M557,P557,S557,V557,AC557,AL557,AY557)</f>
        <v>0.24271850029005113</v>
      </c>
      <c r="BL557" s="14">
        <f t="shared" ref="BL557:BL610" si="891">SUM(O557,R557,U557,AA557,AB557,AH557,AI557,AJ557,AK557,AR557,AS557,AT557,AU557,AV557,BD557,BE557,BF557,BG557,BH557,BI557)</f>
        <v>0.53636214367012869</v>
      </c>
      <c r="BM557" s="14">
        <f t="shared" ref="BM557:BM610" si="892">SUM(S557:BI557)</f>
        <v>0.39718412627831784</v>
      </c>
      <c r="BN557" s="14">
        <f t="shared" ref="BN557:BN610" si="893">SUM(M557:R557)</f>
        <v>0.60131907818687425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1.1861999999999999</v>
      </c>
      <c r="F558" s="10">
        <f>VLOOKUP(B558,home!$B$2:$E$405,3,FALSE)</f>
        <v>0.84299999999999997</v>
      </c>
      <c r="G558" s="10">
        <f>VLOOKUP(C558,away!$B$2:$E$405,4,FALSE)</f>
        <v>0.84299999999999997</v>
      </c>
      <c r="H558" s="10">
        <f>VLOOKUP(A558,away!$A$2:$E$405,3,FALSE)</f>
        <v>1.0607</v>
      </c>
      <c r="I558" s="10">
        <f>VLOOKUP(C558,away!$B$2:$E$405,3,FALSE)</f>
        <v>1.0153000000000001</v>
      </c>
      <c r="J558" s="10">
        <f>VLOOKUP(B558,home!$B$2:$E$405,4,FALSE)</f>
        <v>0.70709999999999995</v>
      </c>
      <c r="K558" s="12">
        <f t="shared" si="838"/>
        <v>0.8429718437999999</v>
      </c>
      <c r="L558" s="12">
        <f t="shared" si="839"/>
        <v>0.7614962908409999</v>
      </c>
      <c r="M558" s="13">
        <f t="shared" si="840"/>
        <v>0.20099642952440694</v>
      </c>
      <c r="N558" s="13">
        <f t="shared" si="841"/>
        <v>0.16943433079340606</v>
      </c>
      <c r="O558" s="13">
        <f t="shared" si="842"/>
        <v>0.15305803555512032</v>
      </c>
      <c r="P558" s="13">
        <f t="shared" si="843"/>
        <v>0.12902361444030572</v>
      </c>
      <c r="Q558" s="13">
        <f t="shared" si="844"/>
        <v>7.1414185115968282E-2</v>
      </c>
      <c r="R558" s="13">
        <f t="shared" si="845"/>
        <v>5.8276563179317002E-2</v>
      </c>
      <c r="S558" s="13">
        <f t="shared" si="846"/>
        <v>2.0705707462852233E-2</v>
      </c>
      <c r="T558" s="13">
        <f t="shared" si="847"/>
        <v>5.4381637079242387E-2</v>
      </c>
      <c r="U558" s="13">
        <f t="shared" si="848"/>
        <v>4.9125501913596034E-2</v>
      </c>
      <c r="V558" s="13">
        <f t="shared" si="849"/>
        <v>1.4768229259495404E-3</v>
      </c>
      <c r="W558" s="13">
        <f t="shared" si="850"/>
        <v>2.0066715766894099E-2</v>
      </c>
      <c r="X558" s="13">
        <f t="shared" si="851"/>
        <v>1.5280729625850465E-2</v>
      </c>
      <c r="Y558" s="13">
        <f t="shared" si="852"/>
        <v>5.8181094657146545E-3</v>
      </c>
      <c r="Z558" s="13">
        <f t="shared" si="853"/>
        <v>1.4792462234670362E-2</v>
      </c>
      <c r="AA558" s="13">
        <f t="shared" si="854"/>
        <v>1.2469629164301941E-2</v>
      </c>
      <c r="AB558" s="13">
        <f t="shared" si="855"/>
        <v>5.2557731440669286E-3</v>
      </c>
      <c r="AC558" s="13">
        <f t="shared" si="856"/>
        <v>5.9250129543712803E-5</v>
      </c>
      <c r="AD558" s="13">
        <f t="shared" si="857"/>
        <v>4.228919097257311E-3</v>
      </c>
      <c r="AE558" s="13">
        <f t="shared" si="858"/>
        <v>3.220306206828112E-3</v>
      </c>
      <c r="AF558" s="13">
        <f t="shared" si="859"/>
        <v>1.2261256159359286E-3</v>
      </c>
      <c r="AG558" s="13">
        <f t="shared" si="860"/>
        <v>3.112300362134487E-4</v>
      </c>
      <c r="AH558" s="13">
        <f t="shared" si="861"/>
        <v>2.8161012810267619E-3</v>
      </c>
      <c r="AI558" s="13">
        <f t="shared" si="862"/>
        <v>2.3738940891946713E-3</v>
      </c>
      <c r="AJ558" s="13">
        <f t="shared" si="863"/>
        <v>1.0005629386771765E-3</v>
      </c>
      <c r="AK558" s="13">
        <f t="shared" si="864"/>
        <v>2.8114879508488188E-4</v>
      </c>
      <c r="AL558" s="13">
        <f t="shared" si="865"/>
        <v>1.5213535659065793E-6</v>
      </c>
      <c r="AM558" s="13">
        <f t="shared" si="866"/>
        <v>7.1297194573920555E-4</v>
      </c>
      <c r="AN558" s="13">
        <f t="shared" si="867"/>
        <v>5.4292549215409567E-4</v>
      </c>
      <c r="AO558" s="13">
        <f t="shared" si="868"/>
        <v>2.0671787423918412E-4</v>
      </c>
      <c r="AP558" s="13">
        <f t="shared" si="869"/>
        <v>5.2471631494558325E-5</v>
      </c>
      <c r="AQ558" s="13">
        <f t="shared" si="870"/>
        <v>9.9892381893704883E-6</v>
      </c>
      <c r="AR558" s="13">
        <f t="shared" si="871"/>
        <v>4.2889013602689376E-4</v>
      </c>
      <c r="AS558" s="13">
        <f t="shared" si="872"/>
        <v>3.6154230875422338E-4</v>
      </c>
      <c r="AT558" s="13">
        <f t="shared" si="873"/>
        <v>1.5238499331112824E-4</v>
      </c>
      <c r="AU558" s="13">
        <f t="shared" si="874"/>
        <v>4.2818752926310806E-5</v>
      </c>
      <c r="AV558" s="13">
        <f t="shared" si="875"/>
        <v>9.0237507758772142E-6</v>
      </c>
      <c r="AW558" s="13">
        <f t="shared" si="876"/>
        <v>2.7127421613543177E-8</v>
      </c>
      <c r="AX558" s="13">
        <f t="shared" si="877"/>
        <v>1.0016921261290856E-4</v>
      </c>
      <c r="AY558" s="13">
        <f t="shared" si="878"/>
        <v>7.6278483861193371E-5</v>
      </c>
      <c r="AZ558" s="13">
        <f t="shared" si="879"/>
        <v>2.904289126563691E-5</v>
      </c>
      <c r="BA558" s="13">
        <f t="shared" si="880"/>
        <v>7.3720179913603266E-6</v>
      </c>
      <c r="BB558" s="13">
        <f t="shared" si="881"/>
        <v>1.4034410891085018E-6</v>
      </c>
      <c r="BC558" s="13">
        <f t="shared" si="882"/>
        <v>2.1374303675399557E-7</v>
      </c>
      <c r="BD558" s="13">
        <f t="shared" si="883"/>
        <v>5.4433041293795218E-5</v>
      </c>
      <c r="BE558" s="13">
        <f t="shared" si="884"/>
        <v>4.5885521183072088E-5</v>
      </c>
      <c r="BF558" s="13">
        <f t="shared" si="885"/>
        <v>1.9340101197709112E-5</v>
      </c>
      <c r="BG558" s="13">
        <f t="shared" si="886"/>
        <v>5.434386921970479E-6</v>
      </c>
      <c r="BH558" s="13">
        <f t="shared" si="887"/>
        <v>1.1452587908840151E-6</v>
      </c>
      <c r="BI558" s="13">
        <f t="shared" si="888"/>
        <v>1.9308418291593138E-7</v>
      </c>
      <c r="BJ558" s="14">
        <f t="shared" si="889"/>
        <v>0.34712184477498426</v>
      </c>
      <c r="BK558" s="14">
        <f t="shared" si="890"/>
        <v>0.35233962432048521</v>
      </c>
      <c r="BL558" s="14">
        <f t="shared" si="891"/>
        <v>0.28577830139575056</v>
      </c>
      <c r="BM558" s="14">
        <f t="shared" si="892"/>
        <v>0.21775282276092633</v>
      </c>
      <c r="BN558" s="14">
        <f t="shared" si="893"/>
        <v>0.7822031586085243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1.4847999999999999</v>
      </c>
      <c r="F559" s="10">
        <f>VLOOKUP(B559,home!$B$2:$E$405,3,FALSE)</f>
        <v>0.78569999999999995</v>
      </c>
      <c r="G559" s="10">
        <f>VLOOKUP(C559,away!$B$2:$E$405,4,FALSE)</f>
        <v>0.78569999999999995</v>
      </c>
      <c r="H559" s="10">
        <f>VLOOKUP(A559,away!$A$2:$E$405,3,FALSE)</f>
        <v>1.1818</v>
      </c>
      <c r="I559" s="10">
        <f>VLOOKUP(C559,away!$B$2:$E$405,3,FALSE)</f>
        <v>1.1282000000000001</v>
      </c>
      <c r="J559" s="10">
        <f>VLOOKUP(B559,home!$B$2:$E$405,4,FALSE)</f>
        <v>0.98719999999999997</v>
      </c>
      <c r="K559" s="12">
        <f t="shared" si="838"/>
        <v>0.91660340275199981</v>
      </c>
      <c r="L559" s="12">
        <f t="shared" si="839"/>
        <v>1.3162404334720001</v>
      </c>
      <c r="M559" s="13">
        <f t="shared" si="840"/>
        <v>0.10722307129213207</v>
      </c>
      <c r="N559" s="13">
        <f t="shared" si="841"/>
        <v>9.8281031999888496E-2</v>
      </c>
      <c r="O559" s="13">
        <f t="shared" si="842"/>
        <v>0.1411313418357551</v>
      </c>
      <c r="P559" s="13">
        <f t="shared" si="843"/>
        <v>0.12936146816160876</v>
      </c>
      <c r="Q559" s="13">
        <f t="shared" si="844"/>
        <v>4.5042364178537991E-2</v>
      </c>
      <c r="R559" s="13">
        <f t="shared" si="845"/>
        <v>9.2881389277189669E-2</v>
      </c>
      <c r="S559" s="13">
        <f t="shared" si="846"/>
        <v>3.9017697504983885E-2</v>
      </c>
      <c r="T559" s="13">
        <f t="shared" si="847"/>
        <v>5.9286580950962543E-2</v>
      </c>
      <c r="U559" s="13">
        <f t="shared" si="848"/>
        <v>8.5135397463805149E-2</v>
      </c>
      <c r="V559" s="13">
        <f t="shared" si="849"/>
        <v>5.2304110514699471E-3</v>
      </c>
      <c r="W559" s="13">
        <f t="shared" si="850"/>
        <v>1.3761994758014236E-2</v>
      </c>
      <c r="X559" s="13">
        <f t="shared" si="851"/>
        <v>1.8114093945728053E-2</v>
      </c>
      <c r="Y559" s="13">
        <f t="shared" si="852"/>
        <v>1.1921251433538815E-2</v>
      </c>
      <c r="Z559" s="13">
        <f t="shared" si="853"/>
        <v>4.0751413361229935E-2</v>
      </c>
      <c r="AA559" s="13">
        <f t="shared" si="854"/>
        <v>3.7352884153856659E-2</v>
      </c>
      <c r="AB559" s="13">
        <f t="shared" si="855"/>
        <v>1.7118890359013133E-2</v>
      </c>
      <c r="AC559" s="13">
        <f t="shared" si="856"/>
        <v>3.9439602675587219E-4</v>
      </c>
      <c r="AD559" s="13">
        <f t="shared" si="857"/>
        <v>3.1535728059627587E-3</v>
      </c>
      <c r="AE559" s="13">
        <f t="shared" si="858"/>
        <v>4.1508600371059339E-3</v>
      </c>
      <c r="AF559" s="13">
        <f t="shared" si="859"/>
        <v>2.7317649072609584E-3</v>
      </c>
      <c r="AG559" s="13">
        <f t="shared" si="860"/>
        <v>1.1985531418922549E-3</v>
      </c>
      <c r="AH559" s="13">
        <f t="shared" si="861"/>
        <v>1.3409664496795481E-2</v>
      </c>
      <c r="AI559" s="13">
        <f t="shared" si="862"/>
        <v>1.229134410752542E-2</v>
      </c>
      <c r="AJ559" s="13">
        <f t="shared" si="863"/>
        <v>5.6331439166767711E-3</v>
      </c>
      <c r="AK559" s="13">
        <f t="shared" si="864"/>
        <v>1.7211196274058854E-3</v>
      </c>
      <c r="AL559" s="13">
        <f t="shared" si="865"/>
        <v>1.9033086235420489E-5</v>
      </c>
      <c r="AM559" s="13">
        <f t="shared" si="866"/>
        <v>5.7811511295432735E-4</v>
      </c>
      <c r="AN559" s="13">
        <f t="shared" si="867"/>
        <v>7.6093848687171825E-4</v>
      </c>
      <c r="AO559" s="13">
        <f t="shared" si="868"/>
        <v>5.0078900190277922E-4</v>
      </c>
      <c r="AP559" s="13">
        <f t="shared" si="869"/>
        <v>2.1971957764750828E-4</v>
      </c>
      <c r="AQ559" s="13">
        <f t="shared" si="870"/>
        <v>7.2300948031260248E-5</v>
      </c>
      <c r="AR559" s="13">
        <f t="shared" si="871"/>
        <v>3.5300685219952312E-3</v>
      </c>
      <c r="AS559" s="13">
        <f t="shared" si="872"/>
        <v>3.235672819208551E-3</v>
      </c>
      <c r="AT559" s="13">
        <f t="shared" si="873"/>
        <v>1.4829143581393573E-3</v>
      </c>
      <c r="AU559" s="13">
        <f t="shared" si="874"/>
        <v>4.530814488867775E-4</v>
      </c>
      <c r="AV559" s="13">
        <f t="shared" si="875"/>
        <v>1.0382399944335665E-4</v>
      </c>
      <c r="AW559" s="13">
        <f t="shared" si="876"/>
        <v>6.3785711968657182E-7</v>
      </c>
      <c r="AX559" s="13">
        <f t="shared" si="877"/>
        <v>8.8317046619382157E-5</v>
      </c>
      <c r="AY559" s="13">
        <f t="shared" si="878"/>
        <v>1.1624646772526242E-4</v>
      </c>
      <c r="AZ559" s="13">
        <f t="shared" si="879"/>
        <v>7.6504150534144149E-5</v>
      </c>
      <c r="BA559" s="13">
        <f t="shared" si="880"/>
        <v>3.3565952087156376E-5</v>
      </c>
      <c r="BB559" s="13">
        <f t="shared" si="881"/>
        <v>1.104521583127477E-5</v>
      </c>
      <c r="BC559" s="13">
        <f t="shared" si="882"/>
        <v>2.9076319347097771E-6</v>
      </c>
      <c r="BD559" s="13">
        <f t="shared" si="883"/>
        <v>7.7440315359614503E-4</v>
      </c>
      <c r="BE559" s="13">
        <f t="shared" si="884"/>
        <v>7.0982056568810595E-4</v>
      </c>
      <c r="BF559" s="13">
        <f t="shared" si="885"/>
        <v>3.2531197292653367E-4</v>
      </c>
      <c r="BG559" s="13">
        <f t="shared" si="886"/>
        <v>9.9394020446809072E-5</v>
      </c>
      <c r="BH559" s="13">
        <f t="shared" si="887"/>
        <v>2.2776224338686764E-5</v>
      </c>
      <c r="BI559" s="13">
        <f t="shared" si="888"/>
        <v>4.1753529461366409E-6</v>
      </c>
      <c r="BJ559" s="14">
        <f t="shared" si="889"/>
        <v>0.26010251775103144</v>
      </c>
      <c r="BK559" s="14">
        <f t="shared" si="890"/>
        <v>0.28136232359091123</v>
      </c>
      <c r="BL559" s="14">
        <f t="shared" si="891"/>
        <v>0.41741661767563892</v>
      </c>
      <c r="BM559" s="14">
        <f t="shared" si="892"/>
        <v>0.38559659702309385</v>
      </c>
      <c r="BN559" s="14">
        <f t="shared" si="893"/>
        <v>0.61392066674511214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1.4847999999999999</v>
      </c>
      <c r="F560" s="10">
        <f>VLOOKUP(B560,home!$B$2:$E$405,3,FALSE)</f>
        <v>1.0102</v>
      </c>
      <c r="G560" s="10">
        <f>VLOOKUP(C560,away!$B$2:$E$405,4,FALSE)</f>
        <v>1.1225000000000001</v>
      </c>
      <c r="H560" s="10">
        <f>VLOOKUP(A560,away!$A$2:$E$405,3,FALSE)</f>
        <v>1.1818</v>
      </c>
      <c r="I560" s="10">
        <f>VLOOKUP(C560,away!$B$2:$E$405,3,FALSE)</f>
        <v>0.14099999999999999</v>
      </c>
      <c r="J560" s="10">
        <f>VLOOKUP(B560,home!$B$2:$E$405,4,FALSE)</f>
        <v>0.84619999999999995</v>
      </c>
      <c r="K560" s="12">
        <f t="shared" si="838"/>
        <v>1.6836882175999999</v>
      </c>
      <c r="L560" s="12">
        <f t="shared" si="839"/>
        <v>0.14100552155999996</v>
      </c>
      <c r="M560" s="13">
        <f t="shared" si="840"/>
        <v>0.16126702634242376</v>
      </c>
      <c r="N560" s="13">
        <f t="shared" si="841"/>
        <v>0.27152339214012766</v>
      </c>
      <c r="O560" s="13">
        <f t="shared" si="842"/>
        <v>2.2739541159843717E-2</v>
      </c>
      <c r="P560" s="13">
        <f t="shared" si="843"/>
        <v>3.8286297524459098E-2</v>
      </c>
      <c r="Q560" s="13">
        <f t="shared" si="844"/>
        <v>0.22858036807455878</v>
      </c>
      <c r="R560" s="13">
        <f t="shared" si="845"/>
        <v>1.6032004306394247E-3</v>
      </c>
      <c r="S560" s="13">
        <f t="shared" si="846"/>
        <v>2.2723811112802038E-3</v>
      </c>
      <c r="T560" s="13">
        <f t="shared" si="847"/>
        <v>3.2231094018729929E-2</v>
      </c>
      <c r="U560" s="13">
        <f t="shared" si="848"/>
        <v>2.699289675518845E-3</v>
      </c>
      <c r="V560" s="13">
        <f t="shared" si="849"/>
        <v>5.9942721011397813E-5</v>
      </c>
      <c r="W560" s="13">
        <f t="shared" si="850"/>
        <v>0.12828602416726856</v>
      </c>
      <c r="X560" s="13">
        <f t="shared" si="851"/>
        <v>1.8089037746564462E-2</v>
      </c>
      <c r="Y560" s="13">
        <f t="shared" si="852"/>
        <v>1.275327100986424E-3</v>
      </c>
      <c r="Z560" s="13">
        <f t="shared" si="853"/>
        <v>7.5353370962509525E-5</v>
      </c>
      <c r="AA560" s="13">
        <f t="shared" si="854"/>
        <v>1.2687158284601922E-4</v>
      </c>
      <c r="AB560" s="13">
        <f t="shared" si="855"/>
        <v>1.0680609459305247E-4</v>
      </c>
      <c r="AC560" s="13">
        <f t="shared" si="856"/>
        <v>8.8943509683862906E-7</v>
      </c>
      <c r="AD560" s="13">
        <f t="shared" si="857"/>
        <v>5.3998416843294733E-2</v>
      </c>
      <c r="AE560" s="13">
        <f t="shared" si="858"/>
        <v>7.6140749304030612E-3</v>
      </c>
      <c r="AF560" s="13">
        <f t="shared" si="859"/>
        <v>5.3681330337920189E-4</v>
      </c>
      <c r="AG560" s="13">
        <f t="shared" si="860"/>
        <v>2.5231213274443617E-5</v>
      </c>
      <c r="AH560" s="13">
        <f t="shared" si="861"/>
        <v>2.6563103434682028E-6</v>
      </c>
      <c r="AI560" s="13">
        <f t="shared" si="862"/>
        <v>4.4723984275864213E-6</v>
      </c>
      <c r="AJ560" s="13">
        <f t="shared" si="863"/>
        <v>3.7650622684700136E-6</v>
      </c>
      <c r="AK560" s="13">
        <f t="shared" si="864"/>
        <v>2.113063659984429E-6</v>
      </c>
      <c r="AL560" s="13">
        <f t="shared" si="865"/>
        <v>8.4464078041480338E-9</v>
      </c>
      <c r="AM560" s="13">
        <f t="shared" si="866"/>
        <v>1.8183299641621749E-2</v>
      </c>
      <c r="AN560" s="13">
        <f t="shared" si="867"/>
        <v>2.563945649648635E-3</v>
      </c>
      <c r="AO560" s="13">
        <f t="shared" si="868"/>
        <v>1.8076524679009934E-4</v>
      </c>
      <c r="AP560" s="13">
        <f t="shared" si="869"/>
        <v>8.4962993011866871E-6</v>
      </c>
      <c r="AQ560" s="13">
        <f t="shared" si="870"/>
        <v>2.99506278573423E-7</v>
      </c>
      <c r="AR560" s="13">
        <f t="shared" si="871"/>
        <v>7.4910885081191345E-8</v>
      </c>
      <c r="AS560" s="13">
        <f t="shared" si="872"/>
        <v>1.2612657458118945E-7</v>
      </c>
      <c r="AT560" s="13">
        <f t="shared" si="873"/>
        <v>1.0617891377429822E-7</v>
      </c>
      <c r="AU560" s="13">
        <f t="shared" si="874"/>
        <v>5.9590728693117393E-8</v>
      </c>
      <c r="AV560" s="13">
        <f t="shared" si="875"/>
        <v>2.5083051944700002E-8</v>
      </c>
      <c r="AW560" s="13">
        <f t="shared" si="876"/>
        <v>5.5701557282715295E-11</v>
      </c>
      <c r="AX560" s="13">
        <f t="shared" si="877"/>
        <v>5.1025012272814694E-3</v>
      </c>
      <c r="AY560" s="13">
        <f t="shared" si="878"/>
        <v>7.1948084681336345E-4</v>
      </c>
      <c r="AZ560" s="13">
        <f t="shared" si="879"/>
        <v>5.0725386028674371E-5</v>
      </c>
      <c r="BA560" s="13">
        <f t="shared" si="880"/>
        <v>2.3841865044351879E-6</v>
      </c>
      <c r="BB560" s="13">
        <f t="shared" si="881"/>
        <v>8.4045865388549204E-8</v>
      </c>
      <c r="BC560" s="13">
        <f t="shared" si="882"/>
        <v>2.3701862168147866E-9</v>
      </c>
      <c r="BD560" s="13">
        <f t="shared" si="883"/>
        <v>1.7604747368990991E-9</v>
      </c>
      <c r="BE560" s="13">
        <f t="shared" si="884"/>
        <v>2.9640905718994723E-9</v>
      </c>
      <c r="BF560" s="13">
        <f t="shared" si="885"/>
        <v>2.4953021859031948E-9</v>
      </c>
      <c r="BG560" s="13">
        <f t="shared" si="886"/>
        <v>1.4004369632522439E-9</v>
      </c>
      <c r="BH560" s="13">
        <f t="shared" si="887"/>
        <v>5.8947480362983191E-10</v>
      </c>
      <c r="BI560" s="13">
        <f t="shared" si="888"/>
        <v>1.9849835628872436E-10</v>
      </c>
      <c r="BJ560" s="14">
        <f t="shared" si="889"/>
        <v>0.7689717639449074</v>
      </c>
      <c r="BK560" s="14">
        <f t="shared" si="890"/>
        <v>0.20260602642749245</v>
      </c>
      <c r="BL560" s="14">
        <f t="shared" si="891"/>
        <v>2.7289117076572268E-2</v>
      </c>
      <c r="BM560" s="14">
        <f t="shared" si="892"/>
        <v>0.27422295435676997</v>
      </c>
      <c r="BN560" s="14">
        <f t="shared" si="893"/>
        <v>0.72399982567205245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1.4847999999999999</v>
      </c>
      <c r="F561" s="10">
        <f>VLOOKUP(B561,home!$B$2:$E$405,3,FALSE)</f>
        <v>0.80820000000000003</v>
      </c>
      <c r="G561" s="10">
        <f>VLOOKUP(C561,away!$B$2:$E$405,4,FALSE)</f>
        <v>1.0775999999999999</v>
      </c>
      <c r="H561" s="10">
        <f>VLOOKUP(A561,away!$A$2:$E$405,3,FALSE)</f>
        <v>1.1818</v>
      </c>
      <c r="I561" s="10">
        <f>VLOOKUP(C561,away!$B$2:$E$405,3,FALSE)</f>
        <v>0.33850000000000002</v>
      </c>
      <c r="J561" s="10">
        <f>VLOOKUP(B561,home!$B$2:$E$405,4,FALSE)</f>
        <v>1.3539000000000001</v>
      </c>
      <c r="K561" s="12">
        <f t="shared" si="838"/>
        <v>1.2931365519359996</v>
      </c>
      <c r="L561" s="12">
        <f t="shared" si="839"/>
        <v>0.54161320827000003</v>
      </c>
      <c r="M561" s="13">
        <f t="shared" si="840"/>
        <v>0.15965344841583215</v>
      </c>
      <c r="N561" s="13">
        <f t="shared" si="841"/>
        <v>0.20645370978914115</v>
      </c>
      <c r="O561" s="13">
        <f t="shared" si="842"/>
        <v>8.6470416407867803E-2</v>
      </c>
      <c r="P561" s="13">
        <f t="shared" si="843"/>
        <v>0.11181805611814025</v>
      </c>
      <c r="Q561" s="13">
        <f t="shared" si="844"/>
        <v>0.13348641920556278</v>
      </c>
      <c r="R561" s="13">
        <f t="shared" si="845"/>
        <v>2.3416759825554065E-2</v>
      </c>
      <c r="S561" s="13">
        <f t="shared" si="846"/>
        <v>1.9578777968944368E-2</v>
      </c>
      <c r="T561" s="13">
        <f t="shared" si="847"/>
        <v>7.2298007766398997E-2</v>
      </c>
      <c r="U561" s="13">
        <f t="shared" si="848"/>
        <v>3.0281068058330418E-2</v>
      </c>
      <c r="V561" s="13">
        <f t="shared" si="849"/>
        <v>1.5236201461346164E-3</v>
      </c>
      <c r="W561" s="13">
        <f t="shared" si="850"/>
        <v>5.7538722620588303E-2</v>
      </c>
      <c r="X561" s="13">
        <f t="shared" si="851"/>
        <v>3.1163732158294453E-2</v>
      </c>
      <c r="Y561" s="13">
        <f t="shared" si="852"/>
        <v>8.4393444779604157E-3</v>
      </c>
      <c r="Z561" s="13">
        <f t="shared" si="853"/>
        <v>4.2276088054687948E-3</v>
      </c>
      <c r="AA561" s="13">
        <f t="shared" si="854"/>
        <v>5.4668754736381872E-3</v>
      </c>
      <c r="AB561" s="13">
        <f t="shared" si="855"/>
        <v>3.5347082499219851E-3</v>
      </c>
      <c r="AC561" s="13">
        <f t="shared" si="856"/>
        <v>6.6694551814295032E-5</v>
      </c>
      <c r="AD561" s="13">
        <f t="shared" si="857"/>
        <v>1.8601356343097362E-2</v>
      </c>
      <c r="AE561" s="13">
        <f t="shared" si="858"/>
        <v>1.0074740287158478E-2</v>
      </c>
      <c r="AF561" s="13">
        <f t="shared" si="859"/>
        <v>2.7283062047074621E-3</v>
      </c>
      <c r="AG561" s="13">
        <f t="shared" si="860"/>
        <v>4.925622255581854E-4</v>
      </c>
      <c r="AH561" s="13">
        <f t="shared" si="861"/>
        <v>5.7243219211011406E-4</v>
      </c>
      <c r="AI561" s="13">
        <f t="shared" si="862"/>
        <v>7.4023299112243842E-4</v>
      </c>
      <c r="AJ561" s="13">
        <f t="shared" si="863"/>
        <v>4.7861116888467078E-4</v>
      </c>
      <c r="AK561" s="13">
        <f t="shared" si="864"/>
        <v>2.0630319888319395E-4</v>
      </c>
      <c r="AL561" s="13">
        <f t="shared" si="865"/>
        <v>1.8684607721396425E-6</v>
      </c>
      <c r="AM561" s="13">
        <f t="shared" si="866"/>
        <v>4.8108187605691499E-3</v>
      </c>
      <c r="AN561" s="13">
        <f t="shared" si="867"/>
        <v>2.6056029833173623E-3</v>
      </c>
      <c r="AO561" s="13">
        <f t="shared" si="868"/>
        <v>7.0561449563619997E-4</v>
      </c>
      <c r="AP561" s="13">
        <f t="shared" si="869"/>
        <v>1.2739004359444675E-4</v>
      </c>
      <c r="AQ561" s="13">
        <f t="shared" si="870"/>
        <v>1.7249032553210863E-5</v>
      </c>
      <c r="AR561" s="13">
        <f t="shared" si="871"/>
        <v>6.2007367217157606E-5</v>
      </c>
      <c r="AS561" s="13">
        <f t="shared" si="872"/>
        <v>8.0183993037824525E-5</v>
      </c>
      <c r="AT561" s="13">
        <f t="shared" si="873"/>
        <v>5.1844426138696304E-5</v>
      </c>
      <c r="AU561" s="13">
        <f t="shared" si="874"/>
        <v>2.2347307484698125E-5</v>
      </c>
      <c r="AV561" s="13">
        <f t="shared" si="875"/>
        <v>7.2245300364540217E-6</v>
      </c>
      <c r="AW561" s="13">
        <f t="shared" si="876"/>
        <v>3.6350895842551993E-8</v>
      </c>
      <c r="AX561" s="13">
        <f t="shared" si="877"/>
        <v>1.0368409306719005E-3</v>
      </c>
      <c r="AY561" s="13">
        <f t="shared" si="878"/>
        <v>5.6156674292686065E-4</v>
      </c>
      <c r="AZ561" s="13">
        <f t="shared" si="879"/>
        <v>1.5207598264717565E-4</v>
      </c>
      <c r="BA561" s="13">
        <f t="shared" si="880"/>
        <v>2.7455453620783223E-5</v>
      </c>
      <c r="BB561" s="13">
        <f t="shared" si="881"/>
        <v>3.7175590800151466E-6</v>
      </c>
      <c r="BC561" s="13">
        <f t="shared" si="882"/>
        <v>4.0269582005205494E-7</v>
      </c>
      <c r="BD561" s="13">
        <f t="shared" si="883"/>
        <v>5.5973348491434563E-6</v>
      </c>
      <c r="BE561" s="13">
        <f t="shared" si="884"/>
        <v>7.2381182868525766E-6</v>
      </c>
      <c r="BF561" s="13">
        <f t="shared" si="885"/>
        <v>4.6799376619827234E-6</v>
      </c>
      <c r="BG561" s="13">
        <f t="shared" si="886"/>
        <v>2.0172661504972549E-6</v>
      </c>
      <c r="BH561" s="13">
        <f t="shared" si="887"/>
        <v>6.5215014854780679E-7</v>
      </c>
      <c r="BI561" s="13">
        <f t="shared" si="888"/>
        <v>1.6866383888753211E-7</v>
      </c>
      <c r="BJ561" s="14">
        <f t="shared" si="889"/>
        <v>0.5513256357589047</v>
      </c>
      <c r="BK561" s="14">
        <f t="shared" si="890"/>
        <v>0.29320403240456466</v>
      </c>
      <c r="BL561" s="14">
        <f t="shared" si="891"/>
        <v>0.15141136866116367</v>
      </c>
      <c r="BM561" s="14">
        <f t="shared" si="892"/>
        <v>0.27830830547597268</v>
      </c>
      <c r="BN561" s="14">
        <f t="shared" si="893"/>
        <v>0.72129880976209815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1.2464</v>
      </c>
      <c r="F562" s="10">
        <f>VLOOKUP(B562,home!$B$2:$E$405,3,FALSE)</f>
        <v>0.87519999999999998</v>
      </c>
      <c r="G562" s="10">
        <f>VLOOKUP(C562,away!$B$2:$E$405,4,FALSE)</f>
        <v>0.65639999999999998</v>
      </c>
      <c r="H562" s="10">
        <f>VLOOKUP(A562,away!$A$2:$E$405,3,FALSE)</f>
        <v>1.1087</v>
      </c>
      <c r="I562" s="10">
        <f>VLOOKUP(C562,away!$B$2:$E$405,3,FALSE)</f>
        <v>1.6398999999999999</v>
      </c>
      <c r="J562" s="10">
        <f>VLOOKUP(B562,home!$B$2:$E$405,4,FALSE)</f>
        <v>1.4759</v>
      </c>
      <c r="K562" s="12">
        <f t="shared" si="838"/>
        <v>0.71603346739200002</v>
      </c>
      <c r="L562" s="12">
        <f t="shared" si="839"/>
        <v>2.6834181081669999</v>
      </c>
      <c r="M562" s="13">
        <f t="shared" si="840"/>
        <v>3.3391577696994669E-2</v>
      </c>
      <c r="N562" s="13">
        <f t="shared" si="841"/>
        <v>2.3909487160068469E-2</v>
      </c>
      <c r="O562" s="13">
        <f t="shared" si="842"/>
        <v>8.9603564252380821E-2</v>
      </c>
      <c r="P562" s="13">
        <f t="shared" si="843"/>
        <v>6.4159150802314102E-2</v>
      </c>
      <c r="Q562" s="13">
        <f t="shared" si="844"/>
        <v>8.5599964973941643E-3</v>
      </c>
      <c r="R562" s="13">
        <f t="shared" si="845"/>
        <v>0.12022191343557199</v>
      </c>
      <c r="S562" s="13">
        <f t="shared" si="846"/>
        <v>3.0819123530396772E-2</v>
      </c>
      <c r="T562" s="13">
        <f t="shared" si="847"/>
        <v>2.2970049606953591E-2</v>
      </c>
      <c r="U562" s="13">
        <f t="shared" si="848"/>
        <v>8.6082913533773495E-2</v>
      </c>
      <c r="V562" s="13">
        <f t="shared" si="849"/>
        <v>6.5795992434737639E-3</v>
      </c>
      <c r="W562" s="13">
        <f t="shared" si="850"/>
        <v>2.0430813242975064E-3</v>
      </c>
      <c r="X562" s="13">
        <f t="shared" si="851"/>
        <v>5.4824414220777428E-3</v>
      </c>
      <c r="Y562" s="13">
        <f t="shared" si="852"/>
        <v>7.3558412944841264E-3</v>
      </c>
      <c r="Z562" s="13">
        <f t="shared" si="853"/>
        <v>0.10753521983716648</v>
      </c>
      <c r="AA562" s="13">
        <f t="shared" si="854"/>
        <v>7.6998816326767291E-2</v>
      </c>
      <c r="AB562" s="13">
        <f t="shared" si="855"/>
        <v>2.7566864719767461E-2</v>
      </c>
      <c r="AC562" s="13">
        <f t="shared" si="856"/>
        <v>7.9013468589195126E-4</v>
      </c>
      <c r="AD562" s="13">
        <f t="shared" si="857"/>
        <v>3.6572865120014568E-4</v>
      </c>
      <c r="AE562" s="13">
        <f t="shared" si="858"/>
        <v>9.8140288530596345E-4</v>
      </c>
      <c r="AF562" s="13">
        <f t="shared" si="859"/>
        <v>1.3167571369186819E-3</v>
      </c>
      <c r="AG562" s="13">
        <f t="shared" si="860"/>
        <v>1.1778033150885749E-3</v>
      </c>
      <c r="AH562" s="13">
        <f t="shared" si="861"/>
        <v>7.2140489044192943E-2</v>
      </c>
      <c r="AI562" s="13">
        <f t="shared" si="862"/>
        <v>5.1655004509668062E-2</v>
      </c>
      <c r="AJ562" s="13">
        <f t="shared" si="863"/>
        <v>1.8493355993603505E-2</v>
      </c>
      <c r="AK562" s="13">
        <f t="shared" si="864"/>
        <v>4.4139539386048483E-3</v>
      </c>
      <c r="AL562" s="13">
        <f t="shared" si="865"/>
        <v>6.072713416095151E-5</v>
      </c>
      <c r="AM562" s="13">
        <f t="shared" si="866"/>
        <v>5.2374790848687953E-5</v>
      </c>
      <c r="AN562" s="13">
        <f t="shared" si="867"/>
        <v>1.4054346217482852E-4</v>
      </c>
      <c r="AO562" s="13">
        <f t="shared" si="868"/>
        <v>1.8856843569220935E-4</v>
      </c>
      <c r="AP562" s="13">
        <f t="shared" si="869"/>
        <v>1.6866931832173299E-4</v>
      </c>
      <c r="AQ562" s="13">
        <f t="shared" si="870"/>
        <v>1.1315257576918057E-4</v>
      </c>
      <c r="AR562" s="13">
        <f t="shared" si="871"/>
        <v>3.871661892664207E-2</v>
      </c>
      <c r="AS562" s="13">
        <f t="shared" si="872"/>
        <v>2.7722394895738255E-2</v>
      </c>
      <c r="AT562" s="13">
        <f t="shared" si="873"/>
        <v>9.9250812708028702E-3</v>
      </c>
      <c r="AU562" s="13">
        <f t="shared" si="874"/>
        <v>2.3688967854934594E-3</v>
      </c>
      <c r="AV562" s="13">
        <f t="shared" si="875"/>
        <v>4.2405234480266115E-4</v>
      </c>
      <c r="AW562" s="13">
        <f t="shared" si="876"/>
        <v>3.2411710669646522E-6</v>
      </c>
      <c r="AX562" s="13">
        <f t="shared" si="877"/>
        <v>6.2503505158861342E-6</v>
      </c>
      <c r="AY562" s="13">
        <f t="shared" si="878"/>
        <v>1.6772303756719801E-5</v>
      </c>
      <c r="AZ562" s="13">
        <f t="shared" si="879"/>
        <v>2.2503551808229658E-5</v>
      </c>
      <c r="BA562" s="13">
        <f t="shared" si="880"/>
        <v>2.0128812806759233E-5</v>
      </c>
      <c r="BB562" s="13">
        <f t="shared" si="881"/>
        <v>1.3503505195390386E-5</v>
      </c>
      <c r="BC562" s="13">
        <f t="shared" si="882"/>
        <v>7.2471100730075429E-6</v>
      </c>
      <c r="BD562" s="13">
        <f t="shared" si="883"/>
        <v>1.7315479385792091E-2</v>
      </c>
      <c r="BE562" s="13">
        <f t="shared" si="884"/>
        <v>1.2398462744163409E-2</v>
      </c>
      <c r="BF562" s="13">
        <f t="shared" si="885"/>
        <v>4.438857134516928E-3</v>
      </c>
      <c r="BG562" s="13">
        <f t="shared" si="886"/>
        <v>1.0594567550952913E-3</v>
      </c>
      <c r="BH562" s="13">
        <f t="shared" si="887"/>
        <v>1.8965162347568961E-4</v>
      </c>
      <c r="BI562" s="13">
        <f t="shared" si="888"/>
        <v>2.7159381910764022E-5</v>
      </c>
      <c r="BJ562" s="14">
        <f t="shared" si="889"/>
        <v>7.4912303510751579E-2</v>
      </c>
      <c r="BK562" s="14">
        <f t="shared" si="890"/>
        <v>0.13581708539698889</v>
      </c>
      <c r="BL562" s="14">
        <f t="shared" si="891"/>
        <v>0.66176298700276404</v>
      </c>
      <c r="BM562" s="14">
        <f t="shared" si="892"/>
        <v>0.64016837477025734</v>
      </c>
      <c r="BN562" s="14">
        <f t="shared" si="893"/>
        <v>0.33984568984472424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1.2464</v>
      </c>
      <c r="F563" s="10">
        <f>VLOOKUP(B563,home!$B$2:$E$405,3,FALSE)</f>
        <v>0.65639999999999998</v>
      </c>
      <c r="G563" s="10">
        <f>VLOOKUP(C563,away!$B$2:$E$405,4,FALSE)</f>
        <v>1.167</v>
      </c>
      <c r="H563" s="10">
        <f>VLOOKUP(A563,away!$A$2:$E$405,3,FALSE)</f>
        <v>1.1087</v>
      </c>
      <c r="I563" s="10">
        <f>VLOOKUP(C563,away!$B$2:$E$405,3,FALSE)</f>
        <v>1.3119000000000001</v>
      </c>
      <c r="J563" s="10">
        <f>VLOOKUP(B563,home!$B$2:$E$405,4,FALSE)</f>
        <v>1.3938999999999999</v>
      </c>
      <c r="K563" s="12">
        <f t="shared" si="838"/>
        <v>0.9547658323199999</v>
      </c>
      <c r="L563" s="12">
        <f t="shared" si="839"/>
        <v>2.0274324704669997</v>
      </c>
      <c r="M563" s="13">
        <f t="shared" si="840"/>
        <v>5.0681298475848541E-2</v>
      </c>
      <c r="N563" s="13">
        <f t="shared" si="841"/>
        <v>4.8388772122351875E-2</v>
      </c>
      <c r="O563" s="13">
        <f t="shared" si="842"/>
        <v>0.10275291017536499</v>
      </c>
      <c r="P563" s="13">
        <f t="shared" si="843"/>
        <v>9.8104967806884533E-2</v>
      </c>
      <c r="Q563" s="13">
        <f t="shared" si="844"/>
        <v>2.3099973145170049E-2</v>
      </c>
      <c r="R563" s="13">
        <f t="shared" si="845"/>
        <v>0.104162293262257</v>
      </c>
      <c r="S563" s="13">
        <f t="shared" si="846"/>
        <v>4.7476016784457072E-2</v>
      </c>
      <c r="T563" s="13">
        <f t="shared" si="847"/>
        <v>4.6833635621433452E-2</v>
      </c>
      <c r="U563" s="13">
        <f t="shared" si="848"/>
        <v>9.945059862289872E-2</v>
      </c>
      <c r="V563" s="13">
        <f t="shared" si="849"/>
        <v>1.021115883484626E-2</v>
      </c>
      <c r="W563" s="13">
        <f t="shared" si="850"/>
        <v>7.351688362172642E-3</v>
      </c>
      <c r="X563" s="13">
        <f t="shared" si="851"/>
        <v>1.4905051698223168E-2</v>
      </c>
      <c r="Y563" s="13">
        <f t="shared" si="852"/>
        <v>1.5109492893483479E-2</v>
      </c>
      <c r="Z563" s="13">
        <f t="shared" si="853"/>
        <v>7.0394005186068601E-2</v>
      </c>
      <c r="AA563" s="13">
        <f t="shared" si="854"/>
        <v>6.7209790951815174E-2</v>
      </c>
      <c r="AB563" s="13">
        <f t="shared" si="855"/>
        <v>3.2084805999081506E-2</v>
      </c>
      <c r="AC563" s="13">
        <f t="shared" si="856"/>
        <v>1.2353735979665098E-3</v>
      </c>
      <c r="AD563" s="13">
        <f t="shared" si="857"/>
        <v>1.7547852145167546E-3</v>
      </c>
      <c r="AE563" s="13">
        <f t="shared" si="858"/>
        <v>3.5577085226066677E-3</v>
      </c>
      <c r="AF563" s="13">
        <f t="shared" si="859"/>
        <v>3.6065068895949691E-3</v>
      </c>
      <c r="AG563" s="13">
        <f t="shared" si="860"/>
        <v>2.4373163909759275E-3</v>
      </c>
      <c r="AH563" s="13">
        <f t="shared" si="861"/>
        <v>3.5679772960114479E-2</v>
      </c>
      <c r="AI563" s="13">
        <f t="shared" si="862"/>
        <v>3.4065828127252326E-2</v>
      </c>
      <c r="AJ563" s="13">
        <f t="shared" si="863"/>
        <v>1.6262444372793068E-2</v>
      </c>
      <c r="AK563" s="13">
        <f t="shared" si="864"/>
        <v>5.1756087457158232E-3</v>
      </c>
      <c r="AL563" s="13">
        <f t="shared" si="865"/>
        <v>9.5653655847617128E-5</v>
      </c>
      <c r="AM563" s="13">
        <f t="shared" si="866"/>
        <v>3.3508179317618384E-4</v>
      </c>
      <c r="AN563" s="13">
        <f t="shared" si="867"/>
        <v>6.7935570774770265E-4</v>
      </c>
      <c r="AO563" s="13">
        <f t="shared" si="868"/>
        <v>6.8867391044239107E-4</v>
      </c>
      <c r="AP563" s="13">
        <f t="shared" si="869"/>
        <v>4.6541328253146206E-4</v>
      </c>
      <c r="AQ563" s="13">
        <f t="shared" si="870"/>
        <v>2.3589850029772958E-4</v>
      </c>
      <c r="AR563" s="13">
        <f t="shared" si="871"/>
        <v>1.4467666047645296E-2</v>
      </c>
      <c r="AS563" s="13">
        <f t="shared" si="872"/>
        <v>1.3813233215707864E-2</v>
      </c>
      <c r="AT563" s="13">
        <f t="shared" si="873"/>
        <v>6.5942015541127939E-3</v>
      </c>
      <c r="AU563" s="13">
        <f t="shared" si="874"/>
        <v>2.0986394450994462E-3</v>
      </c>
      <c r="AV563" s="13">
        <f t="shared" si="875"/>
        <v>5.0092730913498884E-4</v>
      </c>
      <c r="AW563" s="13">
        <f t="shared" si="876"/>
        <v>5.1433057106925842E-6</v>
      </c>
      <c r="AX563" s="13">
        <f t="shared" si="877"/>
        <v>5.3320774526189527E-5</v>
      </c>
      <c r="AY563" s="13">
        <f t="shared" si="878"/>
        <v>1.0810426962484629E-4</v>
      </c>
      <c r="AZ563" s="13">
        <f t="shared" si="879"/>
        <v>1.0958705321676641E-4</v>
      </c>
      <c r="BA563" s="13">
        <f t="shared" si="880"/>
        <v>7.406011667815575E-5</v>
      </c>
      <c r="BB563" s="13">
        <f t="shared" si="881"/>
        <v>3.7537971329966909E-5</v>
      </c>
      <c r="BC563" s="13">
        <f t="shared" si="882"/>
        <v>1.5221140389966827E-5</v>
      </c>
      <c r="BD563" s="13">
        <f t="shared" si="883"/>
        <v>4.8887026528115114E-3</v>
      </c>
      <c r="BE563" s="13">
        <f t="shared" si="884"/>
        <v>4.6675662572765739E-3</v>
      </c>
      <c r="BF563" s="13">
        <f t="shared" si="885"/>
        <v>2.2282163912687074E-3</v>
      </c>
      <c r="BG563" s="13">
        <f t="shared" si="886"/>
        <v>7.09141625799578E-4</v>
      </c>
      <c r="BH563" s="13">
        <f t="shared" si="887"/>
        <v>1.6926604864732299E-4</v>
      </c>
      <c r="BI563" s="13">
        <f t="shared" si="888"/>
        <v>3.2321887964055791E-5</v>
      </c>
      <c r="BJ563" s="14">
        <f t="shared" si="889"/>
        <v>0.16984718538049037</v>
      </c>
      <c r="BK563" s="14">
        <f t="shared" si="890"/>
        <v>0.20791257342547537</v>
      </c>
      <c r="BL563" s="14">
        <f t="shared" si="891"/>
        <v>0.54701393565276124</v>
      </c>
      <c r="BM563" s="14">
        <f t="shared" si="892"/>
        <v>0.56787452369300451</v>
      </c>
      <c r="BN563" s="14">
        <f t="shared" si="893"/>
        <v>0.42719021498787701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1.2939000000000001</v>
      </c>
      <c r="F564" s="10">
        <f>VLOOKUP(B564,home!$B$2:$E$405,3,FALSE)</f>
        <v>0.86950000000000005</v>
      </c>
      <c r="G564" s="10">
        <f>VLOOKUP(C564,away!$B$2:$E$405,4,FALSE)</f>
        <v>0.9274</v>
      </c>
      <c r="H564" s="10">
        <f>VLOOKUP(A564,away!$A$2:$E$405,3,FALSE)</f>
        <v>1.1342000000000001</v>
      </c>
      <c r="I564" s="10">
        <f>VLOOKUP(C564,away!$B$2:$E$405,3,FALSE)</f>
        <v>0.9405</v>
      </c>
      <c r="J564" s="10">
        <f>VLOOKUP(B564,home!$B$2:$E$405,4,FALSE)</f>
        <v>0.60619999999999996</v>
      </c>
      <c r="K564" s="12">
        <f t="shared" si="838"/>
        <v>1.04336770677</v>
      </c>
      <c r="L564" s="12">
        <f t="shared" si="839"/>
        <v>0.64664269362000004</v>
      </c>
      <c r="M564" s="13">
        <f t="shared" si="840"/>
        <v>0.18451760492795663</v>
      </c>
      <c r="N564" s="13">
        <f t="shared" si="841"/>
        <v>0.19251971031237497</v>
      </c>
      <c r="O564" s="13">
        <f t="shared" si="842"/>
        <v>0.11931696107092486</v>
      </c>
      <c r="P564" s="13">
        <f t="shared" si="843"/>
        <v>0.12449146405133624</v>
      </c>
      <c r="Q564" s="13">
        <f t="shared" si="844"/>
        <v>0.1004344243283237</v>
      </c>
      <c r="R564" s="13">
        <f t="shared" si="845"/>
        <v>3.8577720550727772E-2</v>
      </c>
      <c r="S564" s="13">
        <f t="shared" si="846"/>
        <v>2.0998165226153161E-2</v>
      </c>
      <c r="T564" s="13">
        <f t="shared" si="847"/>
        <v>6.4945186679841296E-2</v>
      </c>
      <c r="U564" s="13">
        <f t="shared" si="848"/>
        <v>4.025074782342674E-2</v>
      </c>
      <c r="V564" s="13">
        <f t="shared" si="849"/>
        <v>1.5741300327511453E-3</v>
      </c>
      <c r="W564" s="13">
        <f t="shared" si="850"/>
        <v>3.4930011664069401E-2</v>
      </c>
      <c r="X564" s="13">
        <f t="shared" si="851"/>
        <v>2.2587236830631855E-2</v>
      </c>
      <c r="Y564" s="13">
        <f t="shared" si="852"/>
        <v>7.3029358327963284E-3</v>
      </c>
      <c r="Z564" s="13">
        <f t="shared" si="853"/>
        <v>8.3153337102140797E-3</v>
      </c>
      <c r="AA564" s="13">
        <f t="shared" si="854"/>
        <v>8.6759506642533381E-3</v>
      </c>
      <c r="AB564" s="13">
        <f t="shared" si="855"/>
        <v>4.5261033743058321E-3</v>
      </c>
      <c r="AC564" s="13">
        <f t="shared" si="856"/>
        <v>6.6377728720276144E-5</v>
      </c>
      <c r="AD564" s="13">
        <f t="shared" si="857"/>
        <v>9.1112115418473579E-3</v>
      </c>
      <c r="AE564" s="13">
        <f t="shared" si="858"/>
        <v>5.891698373561809E-3</v>
      </c>
      <c r="AF564" s="13">
        <f t="shared" si="859"/>
        <v>1.9049118531382909E-3</v>
      </c>
      <c r="AG564" s="13">
        <f t="shared" si="860"/>
        <v>4.1059911060733676E-4</v>
      </c>
      <c r="AH564" s="13">
        <f t="shared" si="861"/>
        <v>1.3442624471805052E-3</v>
      </c>
      <c r="AI564" s="13">
        <f t="shared" si="862"/>
        <v>1.4025600268117518E-3</v>
      </c>
      <c r="AJ564" s="13">
        <f t="shared" si="863"/>
        <v>7.3169291939092368E-4</v>
      </c>
      <c r="AK564" s="13">
        <f t="shared" si="864"/>
        <v>2.5447492112158485E-4</v>
      </c>
      <c r="AL564" s="13">
        <f t="shared" si="865"/>
        <v>1.7913652482137977E-6</v>
      </c>
      <c r="AM564" s="13">
        <f t="shared" si="866"/>
        <v>1.9012687784627275E-3</v>
      </c>
      <c r="AN564" s="13">
        <f t="shared" si="867"/>
        <v>1.2294415642007451E-3</v>
      </c>
      <c r="AO564" s="13">
        <f t="shared" si="868"/>
        <v>3.9750470236157804E-4</v>
      </c>
      <c r="AP564" s="13">
        <f t="shared" si="869"/>
        <v>8.5681170487235733E-5</v>
      </c>
      <c r="AQ564" s="13">
        <f t="shared" si="870"/>
        <v>1.3851275719095142E-5</v>
      </c>
      <c r="AR564" s="13">
        <f t="shared" si="871"/>
        <v>1.7385149795540305E-4</v>
      </c>
      <c r="AS564" s="13">
        <f t="shared" si="872"/>
        <v>1.8139103874025822E-4</v>
      </c>
      <c r="AT564" s="13">
        <f t="shared" si="873"/>
        <v>9.4628776059525727E-5</v>
      </c>
      <c r="AU564" s="13">
        <f t="shared" si="874"/>
        <v>3.291086969055975E-5</v>
      </c>
      <c r="AV564" s="13">
        <f t="shared" si="875"/>
        <v>8.5845346592114027E-6</v>
      </c>
      <c r="AW564" s="13">
        <f t="shared" si="876"/>
        <v>3.3572478910299504E-8</v>
      </c>
      <c r="AX564" s="13">
        <f t="shared" si="877"/>
        <v>3.3062040755634241E-4</v>
      </c>
      <c r="AY564" s="13">
        <f t="shared" si="878"/>
        <v>2.1379327090797543E-4</v>
      </c>
      <c r="AZ564" s="13">
        <f t="shared" si="879"/>
        <v>6.9123928288881821E-5</v>
      </c>
      <c r="BA564" s="13">
        <f t="shared" si="880"/>
        <v>1.4899494394106086E-5</v>
      </c>
      <c r="BB564" s="13">
        <f t="shared" si="881"/>
        <v>2.4086622971452126E-6</v>
      </c>
      <c r="BC564" s="13">
        <f t="shared" si="882"/>
        <v>3.1150877516938353E-7</v>
      </c>
      <c r="BD564" s="13">
        <f t="shared" si="883"/>
        <v>1.8736633487958947E-5</v>
      </c>
      <c r="BE564" s="13">
        <f t="shared" si="884"/>
        <v>1.9549198314921714E-5</v>
      </c>
      <c r="BF564" s="13">
        <f t="shared" si="885"/>
        <v>1.0198501107515908E-5</v>
      </c>
      <c r="BG564" s="13">
        <f t="shared" si="886"/>
        <v>3.5469289043467267E-6</v>
      </c>
      <c r="BH564" s="13">
        <f t="shared" si="887"/>
        <v>9.25187769251118E-7</v>
      </c>
      <c r="BI564" s="13">
        <f t="shared" si="888"/>
        <v>1.9306220822703823E-7</v>
      </c>
      <c r="BJ564" s="14">
        <f t="shared" si="889"/>
        <v>0.44429683129064323</v>
      </c>
      <c r="BK564" s="14">
        <f t="shared" si="890"/>
        <v>0.33186332660307361</v>
      </c>
      <c r="BL564" s="14">
        <f t="shared" si="891"/>
        <v>0.21562499002704047</v>
      </c>
      <c r="BM564" s="14">
        <f t="shared" si="892"/>
        <v>0.24002883669089833</v>
      </c>
      <c r="BN564" s="14">
        <f t="shared" si="893"/>
        <v>0.7598578852416441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1.8332999999999999</v>
      </c>
      <c r="F570" s="10">
        <f>VLOOKUP(B570,home!$B$2:$E$405,3,FALSE)</f>
        <v>1.3389</v>
      </c>
      <c r="G570" s="10">
        <f>VLOOKUP(C570,away!$B$2:$E$405,4,FALSE)</f>
        <v>0.92730000000000001</v>
      </c>
      <c r="H570" s="10">
        <f>VLOOKUP(A570,away!$A$2:$E$405,3,FALSE)</f>
        <v>1.256</v>
      </c>
      <c r="I570" s="10">
        <f>VLOOKUP(C570,away!$B$2:$E$405,3,FALSE)</f>
        <v>0.63690000000000002</v>
      </c>
      <c r="J570" s="10">
        <f>VLOOKUP(B570,home!$B$2:$E$405,4,FALSE)</f>
        <v>0.7238</v>
      </c>
      <c r="K570" s="12">
        <f t="shared" si="838"/>
        <v>2.2761555596009999</v>
      </c>
      <c r="L570" s="12">
        <f t="shared" si="839"/>
        <v>0.57900120432000002</v>
      </c>
      <c r="M570" s="13">
        <f t="shared" si="840"/>
        <v>5.7546799151872864E-2</v>
      </c>
      <c r="N570" s="13">
        <f t="shared" si="841"/>
        <v>0.13098546682677753</v>
      </c>
      <c r="O570" s="13">
        <f t="shared" si="842"/>
        <v>3.3319666013695536E-2</v>
      </c>
      <c r="P570" s="13">
        <f t="shared" si="843"/>
        <v>7.584074304112158E-2</v>
      </c>
      <c r="Q570" s="13">
        <f t="shared" si="844"/>
        <v>0.14907164927235103</v>
      </c>
      <c r="R570" s="13">
        <f t="shared" si="845"/>
        <v>9.6460633747349443E-3</v>
      </c>
      <c r="S570" s="13">
        <f t="shared" si="846"/>
        <v>2.4987568334816065E-2</v>
      </c>
      <c r="T570" s="13">
        <f t="shared" si="847"/>
        <v>8.6312664458659885E-2</v>
      </c>
      <c r="U570" s="13">
        <f t="shared" si="848"/>
        <v>2.1955940778666527E-2</v>
      </c>
      <c r="V570" s="13">
        <f t="shared" si="849"/>
        <v>3.6590040670915918E-3</v>
      </c>
      <c r="W570" s="13">
        <f t="shared" si="850"/>
        <v>0.11310342109005071</v>
      </c>
      <c r="X570" s="13">
        <f t="shared" si="851"/>
        <v>6.5487017023851443E-2</v>
      </c>
      <c r="Y570" s="13">
        <f t="shared" si="852"/>
        <v>1.8958530862067162E-2</v>
      </c>
      <c r="Z570" s="13">
        <f t="shared" si="853"/>
        <v>1.8616941036395257E-3</v>
      </c>
      <c r="AA570" s="13">
        <f t="shared" si="854"/>
        <v>4.2375053842755063E-3</v>
      </c>
      <c r="AB570" s="13">
        <f t="shared" si="855"/>
        <v>4.8226107196289334E-3</v>
      </c>
      <c r="AC570" s="13">
        <f t="shared" si="856"/>
        <v>3.013868617896023E-4</v>
      </c>
      <c r="AD570" s="13">
        <f t="shared" si="857"/>
        <v>6.4360245181002959E-2</v>
      </c>
      <c r="AE570" s="13">
        <f t="shared" si="858"/>
        <v>3.7264659470131183E-2</v>
      </c>
      <c r="AF570" s="13">
        <f t="shared" si="859"/>
        <v>1.0788141355890325E-2</v>
      </c>
      <c r="AG570" s="13">
        <f t="shared" si="860"/>
        <v>2.0821156124782988E-3</v>
      </c>
      <c r="AH570" s="13">
        <f t="shared" si="861"/>
        <v>2.6948078202068199E-4</v>
      </c>
      <c r="AI570" s="13">
        <f t="shared" si="862"/>
        <v>6.1338018020200052E-4</v>
      </c>
      <c r="AJ570" s="13">
        <f t="shared" si="863"/>
        <v>6.980743536579235E-4</v>
      </c>
      <c r="AK570" s="13">
        <f t="shared" si="864"/>
        <v>5.2964194036445229E-4</v>
      </c>
      <c r="AL570" s="13">
        <f t="shared" si="865"/>
        <v>1.5887871351893504E-5</v>
      </c>
      <c r="AM570" s="13">
        <f t="shared" si="866"/>
        <v>2.9298785977204665E-2</v>
      </c>
      <c r="AN570" s="13">
        <f t="shared" si="867"/>
        <v>1.6964032365915427E-2</v>
      </c>
      <c r="AO570" s="13">
        <f t="shared" si="868"/>
        <v>4.9110975849942454E-3</v>
      </c>
      <c r="AP570" s="13">
        <f t="shared" si="869"/>
        <v>9.4784380541490401E-4</v>
      </c>
      <c r="AQ570" s="13">
        <f t="shared" si="870"/>
        <v>1.3720067621062027E-4</v>
      </c>
      <c r="AR570" s="13">
        <f t="shared" si="871"/>
        <v>3.1205939466214062E-5</v>
      </c>
      <c r="AS570" s="13">
        <f t="shared" si="872"/>
        <v>7.10295726085954E-5</v>
      </c>
      <c r="AT570" s="13">
        <f t="shared" si="873"/>
        <v>8.0837178294568669E-5</v>
      </c>
      <c r="AU570" s="13">
        <f t="shared" si="874"/>
        <v>6.133266426587992E-5</v>
      </c>
      <c r="AV570" s="13">
        <f t="shared" si="875"/>
        <v>3.490067118848103E-5</v>
      </c>
      <c r="AW570" s="13">
        <f t="shared" si="876"/>
        <v>5.816270826662083E-7</v>
      </c>
      <c r="AX570" s="13">
        <f t="shared" si="877"/>
        <v>1.1114765765262382E-2</v>
      </c>
      <c r="AY570" s="13">
        <f t="shared" si="878"/>
        <v>6.4354627638216234E-3</v>
      </c>
      <c r="AZ570" s="13">
        <f t="shared" si="879"/>
        <v>1.8630703453046179E-3</v>
      </c>
      <c r="BA570" s="13">
        <f t="shared" si="880"/>
        <v>3.5957332455475072E-4</v>
      </c>
      <c r="BB570" s="13">
        <f t="shared" si="881"/>
        <v>5.2048346989636711E-5</v>
      </c>
      <c r="BC570" s="13">
        <f t="shared" si="882"/>
        <v>6.0272111179729817E-6</v>
      </c>
      <c r="BD570" s="13">
        <f t="shared" si="883"/>
        <v>3.0113794221458262E-6</v>
      </c>
      <c r="BE570" s="13">
        <f t="shared" si="884"/>
        <v>6.8543680137852689E-6</v>
      </c>
      <c r="BF570" s="13">
        <f t="shared" si="885"/>
        <v>7.8008039310643024E-6</v>
      </c>
      <c r="BG570" s="13">
        <f t="shared" si="886"/>
        <v>5.9186144123497828E-6</v>
      </c>
      <c r="BH570" s="13">
        <f t="shared" si="887"/>
        <v>3.3679217749511396E-6</v>
      </c>
      <c r="BI570" s="13">
        <f t="shared" si="888"/>
        <v>1.5331827744712605E-6</v>
      </c>
      <c r="BJ570" s="14">
        <f t="shared" si="889"/>
        <v>0.75050381932005128</v>
      </c>
      <c r="BK570" s="14">
        <f t="shared" si="890"/>
        <v>0.16878685209186522</v>
      </c>
      <c r="BL570" s="14">
        <f t="shared" si="891"/>
        <v>7.6400155823399027E-2</v>
      </c>
      <c r="BM570" s="14">
        <f t="shared" si="892"/>
        <v>0.53470725252166273</v>
      </c>
      <c r="BN570" s="14">
        <f t="shared" si="893"/>
        <v>0.45641038768055353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1.8332999999999999</v>
      </c>
      <c r="F571" s="10">
        <f>VLOOKUP(B571,home!$B$2:$E$405,3,FALSE)</f>
        <v>1.0364</v>
      </c>
      <c r="G571" s="10">
        <f>VLOOKUP(C571,away!$B$2:$E$405,4,FALSE)</f>
        <v>0.79339999999999999</v>
      </c>
      <c r="H571" s="10">
        <f>VLOOKUP(A571,away!$A$2:$E$405,3,FALSE)</f>
        <v>1.256</v>
      </c>
      <c r="I571" s="10">
        <f>VLOOKUP(C571,away!$B$2:$E$405,3,FALSE)</f>
        <v>1.3752</v>
      </c>
      <c r="J571" s="10">
        <f>VLOOKUP(B571,home!$B$2:$E$405,4,FALSE)</f>
        <v>0.87580000000000002</v>
      </c>
      <c r="K571" s="12">
        <f t="shared" si="838"/>
        <v>1.5074854840079999</v>
      </c>
      <c r="L571" s="12">
        <f t="shared" si="839"/>
        <v>1.51272660096</v>
      </c>
      <c r="M571" s="13">
        <f t="shared" si="840"/>
        <v>4.8790869454640937E-2</v>
      </c>
      <c r="N571" s="13">
        <f t="shared" si="841"/>
        <v>7.3551527455000529E-2</v>
      </c>
      <c r="O571" s="13">
        <f t="shared" si="842"/>
        <v>7.3807246108002073E-2</v>
      </c>
      <c r="P571" s="13">
        <f t="shared" si="843"/>
        <v>0.11126335212241907</v>
      </c>
      <c r="Q571" s="13">
        <f t="shared" si="844"/>
        <v>5.5438929982514575E-2</v>
      </c>
      <c r="R571" s="13">
        <f t="shared" si="845"/>
        <v>5.5825092265588093E-2</v>
      </c>
      <c r="S571" s="13">
        <f t="shared" si="846"/>
        <v>6.3431609560812452E-2</v>
      </c>
      <c r="T571" s="13">
        <f t="shared" si="847"/>
        <v>8.3863944113308705E-2</v>
      </c>
      <c r="U571" s="13">
        <f t="shared" si="848"/>
        <v>8.4155516233781313E-2</v>
      </c>
      <c r="V571" s="13">
        <f t="shared" si="849"/>
        <v>1.6072254659171614E-2</v>
      </c>
      <c r="W571" s="13">
        <f t="shared" si="850"/>
        <v>2.7857794065858869E-2</v>
      </c>
      <c r="X571" s="13">
        <f t="shared" si="851"/>
        <v>4.2141226127490349E-2</v>
      </c>
      <c r="Y571" s="13">
        <f t="shared" si="852"/>
        <v>3.1874076880062614E-2</v>
      </c>
      <c r="Z571" s="13">
        <f t="shared" si="853"/>
        <v>2.8149367357067152E-2</v>
      </c>
      <c r="AA571" s="13">
        <f t="shared" si="854"/>
        <v>4.2434762674787373E-2</v>
      </c>
      <c r="AB571" s="13">
        <f t="shared" si="855"/>
        <v>3.1984894374783225E-2</v>
      </c>
      <c r="AC571" s="13">
        <f t="shared" si="856"/>
        <v>2.2907115479965396E-3</v>
      </c>
      <c r="AD571" s="13">
        <f t="shared" si="857"/>
        <v>1.0498805042691612E-2</v>
      </c>
      <c r="AE571" s="13">
        <f t="shared" si="858"/>
        <v>1.588182166637259E-2</v>
      </c>
      <c r="AF571" s="13">
        <f t="shared" si="859"/>
        <v>1.2012427053212349E-2</v>
      </c>
      <c r="AG571" s="13">
        <f t="shared" si="860"/>
        <v>6.0571726484952883E-3</v>
      </c>
      <c r="AH571" s="13">
        <f t="shared" si="861"/>
        <v>1.0645574200307643E-2</v>
      </c>
      <c r="AI571" s="13">
        <f t="shared" si="862"/>
        <v>1.6048048575893845E-2</v>
      </c>
      <c r="AJ571" s="13">
        <f t="shared" si="863"/>
        <v>1.2096100137407613E-2</v>
      </c>
      <c r="AK571" s="13">
        <f t="shared" si="864"/>
        <v>6.0782317900830501E-3</v>
      </c>
      <c r="AL571" s="13">
        <f t="shared" si="865"/>
        <v>2.0895077167056895E-4</v>
      </c>
      <c r="AM571" s="13">
        <f t="shared" si="866"/>
        <v>3.1653592402575165E-3</v>
      </c>
      <c r="AN571" s="13">
        <f t="shared" si="867"/>
        <v>4.7883231243320808E-3</v>
      </c>
      <c r="AO571" s="13">
        <f t="shared" si="868"/>
        <v>3.6217118820845188E-3</v>
      </c>
      <c r="AP571" s="13">
        <f t="shared" si="869"/>
        <v>1.8262199683473862E-3</v>
      </c>
      <c r="AQ571" s="13">
        <f t="shared" si="870"/>
        <v>6.9064288133085508E-4</v>
      </c>
      <c r="AR571" s="13">
        <f t="shared" si="871"/>
        <v>3.2207686550597696E-3</v>
      </c>
      <c r="AS571" s="13">
        <f t="shared" si="872"/>
        <v>4.8552619948505713E-3</v>
      </c>
      <c r="AT571" s="13">
        <f t="shared" si="873"/>
        <v>3.6596184891464802E-3</v>
      </c>
      <c r="AU571" s="13">
        <f t="shared" si="874"/>
        <v>1.838940583131869E-3</v>
      </c>
      <c r="AV571" s="13">
        <f t="shared" si="875"/>
        <v>6.9304405875612483E-4</v>
      </c>
      <c r="AW571" s="13">
        <f t="shared" si="876"/>
        <v>1.3235948278673929E-5</v>
      </c>
      <c r="AX571" s="13">
        <f t="shared" si="877"/>
        <v>7.9528885105979957E-4</v>
      </c>
      <c r="AY571" s="13">
        <f t="shared" si="878"/>
        <v>1.2030546004450744E-3</v>
      </c>
      <c r="AZ571" s="13">
        <f t="shared" si="879"/>
        <v>9.0994634825028431E-4</v>
      </c>
      <c r="BA571" s="13">
        <f t="shared" si="880"/>
        <v>4.5883334881487235E-4</v>
      </c>
      <c r="BB571" s="13">
        <f t="shared" si="881"/>
        <v>1.73522353039954E-4</v>
      </c>
      <c r="BC571" s="13">
        <f t="shared" si="882"/>
        <v>5.2498375860942126E-5</v>
      </c>
      <c r="BD571" s="13">
        <f t="shared" si="883"/>
        <v>8.1202373667451342E-4</v>
      </c>
      <c r="BE571" s="13">
        <f t="shared" si="884"/>
        <v>1.2241139957067635E-3</v>
      </c>
      <c r="BF571" s="13">
        <f t="shared" si="885"/>
        <v>9.2266703964948851E-4</v>
      </c>
      <c r="BG571" s="13">
        <f t="shared" si="886"/>
        <v>4.6363572294807922E-4</v>
      </c>
      <c r="BH571" s="13">
        <f t="shared" si="887"/>
        <v>1.7473103055294604E-4</v>
      </c>
      <c r="BI571" s="13">
        <f t="shared" si="888"/>
        <v>5.2680898432864858E-5</v>
      </c>
      <c r="BJ571" s="14">
        <f t="shared" si="889"/>
        <v>0.37686312600883076</v>
      </c>
      <c r="BK571" s="14">
        <f t="shared" si="890"/>
        <v>0.24326080271715625</v>
      </c>
      <c r="BL571" s="14">
        <f t="shared" si="891"/>
        <v>0.35099295256554375</v>
      </c>
      <c r="BM571" s="14">
        <f t="shared" si="892"/>
        <v>0.57939941260826633</v>
      </c>
      <c r="BN571" s="14">
        <f t="shared" si="893"/>
        <v>0.41867701738816526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1.8332999999999999</v>
      </c>
      <c r="F572" s="10">
        <f>VLOOKUP(B572,home!$B$2:$E$405,3,FALSE)</f>
        <v>0.69420000000000004</v>
      </c>
      <c r="G572" s="10">
        <f>VLOOKUP(C572,away!$B$2:$E$405,4,FALSE)</f>
        <v>0.89259999999999995</v>
      </c>
      <c r="H572" s="10">
        <f>VLOOKUP(A572,away!$A$2:$E$405,3,FALSE)</f>
        <v>1.256</v>
      </c>
      <c r="I572" s="10">
        <f>VLOOKUP(C572,away!$B$2:$E$405,3,FALSE)</f>
        <v>1.0133000000000001</v>
      </c>
      <c r="J572" s="10">
        <f>VLOOKUP(B572,home!$B$2:$E$405,4,FALSE)</f>
        <v>1.0133000000000001</v>
      </c>
      <c r="K572" s="12">
        <f t="shared" si="838"/>
        <v>1.1359913652359999</v>
      </c>
      <c r="L572" s="12">
        <f t="shared" si="839"/>
        <v>1.2896317738400003</v>
      </c>
      <c r="M572" s="13">
        <f t="shared" si="840"/>
        <v>8.8423002043302543E-2</v>
      </c>
      <c r="N572" s="13">
        <f t="shared" si="841"/>
        <v>0.10044776680943686</v>
      </c>
      <c r="O572" s="13">
        <f t="shared" si="842"/>
        <v>0.11403311297336222</v>
      </c>
      <c r="P572" s="13">
        <f t="shared" si="843"/>
        <v>0.12954063168872076</v>
      </c>
      <c r="Q572" s="13">
        <f t="shared" si="844"/>
        <v>5.7053897876379767E-2</v>
      </c>
      <c r="R572" s="13">
        <f t="shared" si="845"/>
        <v>7.3530362880167149E-2</v>
      </c>
      <c r="S572" s="13">
        <f t="shared" si="846"/>
        <v>4.744459832435604E-2</v>
      </c>
      <c r="T572" s="13">
        <f t="shared" si="847"/>
        <v>7.3578519522801866E-2</v>
      </c>
      <c r="U572" s="13">
        <f t="shared" si="848"/>
        <v>8.3529857314539574E-2</v>
      </c>
      <c r="V572" s="13">
        <f t="shared" si="849"/>
        <v>7.7229819480492219E-3</v>
      </c>
      <c r="W572" s="13">
        <f t="shared" si="850"/>
        <v>2.1604245113541323E-2</v>
      </c>
      <c r="X572" s="13">
        <f t="shared" si="851"/>
        <v>2.7861520948250458E-2</v>
      </c>
      <c r="Y572" s="13">
        <f t="shared" si="852"/>
        <v>1.7965551341186284E-2</v>
      </c>
      <c r="Z572" s="13">
        <f t="shared" si="853"/>
        <v>3.160903077074962E-2</v>
      </c>
      <c r="AA572" s="13">
        <f t="shared" si="854"/>
        <v>3.5907586019050593E-2</v>
      </c>
      <c r="AB572" s="13">
        <f t="shared" si="855"/>
        <v>2.0395353832055194E-2</v>
      </c>
      <c r="AC572" s="13">
        <f t="shared" si="856"/>
        <v>7.0714063150456336E-4</v>
      </c>
      <c r="AD572" s="13">
        <f t="shared" si="857"/>
        <v>6.1355589753562482E-3</v>
      </c>
      <c r="AE572" s="13">
        <f t="shared" si="858"/>
        <v>7.912611804888614E-3</v>
      </c>
      <c r="AF572" s="13">
        <f t="shared" si="859"/>
        <v>5.1021777988229152E-3</v>
      </c>
      <c r="AG572" s="13">
        <f t="shared" si="860"/>
        <v>2.1933102017143548E-3</v>
      </c>
      <c r="AH572" s="13">
        <f t="shared" si="861"/>
        <v>1.0191002605561252E-2</v>
      </c>
      <c r="AI572" s="13">
        <f t="shared" si="862"/>
        <v>1.1576890963015158E-2</v>
      </c>
      <c r="AJ572" s="13">
        <f t="shared" si="863"/>
        <v>6.5756240851319496E-3</v>
      </c>
      <c r="AK572" s="13">
        <f t="shared" si="864"/>
        <v>2.4899507272492559E-3</v>
      </c>
      <c r="AL572" s="13">
        <f t="shared" si="865"/>
        <v>4.1438739685857716E-5</v>
      </c>
      <c r="AM572" s="13">
        <f t="shared" si="866"/>
        <v>1.3939884033801878E-3</v>
      </c>
      <c r="AN572" s="13">
        <f t="shared" si="867"/>
        <v>1.7977317373635815E-3</v>
      </c>
      <c r="AO572" s="13">
        <f t="shared" si="868"/>
        <v>1.1592059846723308E-3</v>
      </c>
      <c r="AP572" s="13">
        <f t="shared" si="869"/>
        <v>4.9831629008630736E-4</v>
      </c>
      <c r="AQ572" s="13">
        <f t="shared" si="870"/>
        <v>1.6066113027934326E-4</v>
      </c>
      <c r="AR572" s="13">
        <f t="shared" si="871"/>
        <v>2.6285281534836015E-3</v>
      </c>
      <c r="AS572" s="13">
        <f t="shared" si="872"/>
        <v>2.9859852856370982E-3</v>
      </c>
      <c r="AT572" s="13">
        <f t="shared" si="873"/>
        <v>1.6960267506027471E-3</v>
      </c>
      <c r="AU572" s="13">
        <f t="shared" si="874"/>
        <v>6.4222391463133056E-4</v>
      </c>
      <c r="AV572" s="13">
        <f t="shared" si="875"/>
        <v>1.8239020539231339E-4</v>
      </c>
      <c r="AW572" s="13">
        <f t="shared" si="876"/>
        <v>1.6863386446856046E-6</v>
      </c>
      <c r="AX572" s="13">
        <f t="shared" si="877"/>
        <v>2.6392646491316807E-4</v>
      </c>
      <c r="AY572" s="13">
        <f t="shared" si="878"/>
        <v>3.4036795510928957E-4</v>
      </c>
      <c r="AZ572" s="13">
        <f t="shared" si="879"/>
        <v>2.1947466485294336E-4</v>
      </c>
      <c r="BA572" s="13">
        <f t="shared" si="880"/>
        <v>9.4347167115746964E-5</v>
      </c>
      <c r="BB572" s="13">
        <f t="shared" si="881"/>
        <v>3.0418276121064943E-5</v>
      </c>
      <c r="BC572" s="13">
        <f t="shared" si="882"/>
        <v>7.8456750782327711E-6</v>
      </c>
      <c r="BD572" s="13">
        <f t="shared" si="883"/>
        <v>5.6497223752757374E-4</v>
      </c>
      <c r="BE572" s="13">
        <f t="shared" si="884"/>
        <v>6.4180358342938611E-4</v>
      </c>
      <c r="BF572" s="13">
        <f t="shared" si="885"/>
        <v>3.6454166447665259E-4</v>
      </c>
      <c r="BG572" s="13">
        <f t="shared" si="886"/>
        <v>1.380387277047455E-4</v>
      </c>
      <c r="BH572" s="13">
        <f t="shared" si="887"/>
        <v>3.9202700685188576E-5</v>
      </c>
      <c r="BI572" s="13">
        <f t="shared" si="888"/>
        <v>8.9067858944611305E-6</v>
      </c>
      <c r="BJ572" s="14">
        <f t="shared" si="889"/>
        <v>0.32582144414135084</v>
      </c>
      <c r="BK572" s="14">
        <f t="shared" si="890"/>
        <v>0.2742201613307283</v>
      </c>
      <c r="BL572" s="14">
        <f t="shared" si="891"/>
        <v>0.36812236140959742</v>
      </c>
      <c r="BM572" s="14">
        <f t="shared" si="892"/>
        <v>0.43640554176459229</v>
      </c>
      <c r="BN572" s="14">
        <f t="shared" si="893"/>
        <v>0.56302877427136933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1.8332999999999999</v>
      </c>
      <c r="F573" s="10">
        <f>VLOOKUP(B573,home!$B$2:$E$405,3,FALSE)</f>
        <v>1.0412999999999999</v>
      </c>
      <c r="G573" s="10">
        <f>VLOOKUP(C573,away!$B$2:$E$405,4,FALSE)</f>
        <v>1.2545999999999999</v>
      </c>
      <c r="H573" s="10">
        <f>VLOOKUP(A573,away!$A$2:$E$405,3,FALSE)</f>
        <v>1.256</v>
      </c>
      <c r="I573" s="10">
        <f>VLOOKUP(C573,away!$B$2:$E$405,3,FALSE)</f>
        <v>1.3534999999999999</v>
      </c>
      <c r="J573" s="10">
        <f>VLOOKUP(B573,home!$B$2:$E$405,4,FALSE)</f>
        <v>0.86860000000000004</v>
      </c>
      <c r="K573" s="12">
        <f t="shared" si="838"/>
        <v>2.3950505828339996</v>
      </c>
      <c r="L573" s="12">
        <f t="shared" si="839"/>
        <v>1.4766165255999999</v>
      </c>
      <c r="M573" s="13">
        <f t="shared" si="840"/>
        <v>2.0823625230843103E-2</v>
      </c>
      <c r="N573" s="13">
        <f t="shared" si="841"/>
        <v>4.9873635745847557E-2</v>
      </c>
      <c r="O573" s="13">
        <f t="shared" si="842"/>
        <v>3.0748509138764039E-2</v>
      </c>
      <c r="P573" s="13">
        <f t="shared" si="843"/>
        <v>7.3644234734073374E-2</v>
      </c>
      <c r="Q573" s="13">
        <f t="shared" si="844"/>
        <v>5.9724940180571402E-2</v>
      </c>
      <c r="R573" s="13">
        <f t="shared" si="845"/>
        <v>2.2701878365930805E-2</v>
      </c>
      <c r="S573" s="13">
        <f t="shared" si="846"/>
        <v>6.5112021195212852E-2</v>
      </c>
      <c r="T573" s="13">
        <f t="shared" si="847"/>
        <v>8.8190833661103168E-2</v>
      </c>
      <c r="U573" s="13">
        <f t="shared" si="848"/>
        <v>5.4372147011749139E-2</v>
      </c>
      <c r="V573" s="13">
        <f t="shared" si="849"/>
        <v>2.5585922611954311E-2</v>
      </c>
      <c r="W573" s="13">
        <f t="shared" si="850"/>
        <v>4.7681417596401099E-2</v>
      </c>
      <c r="X573" s="13">
        <f t="shared" si="851"/>
        <v>7.0407169186880489E-2</v>
      </c>
      <c r="Y573" s="13">
        <f t="shared" si="852"/>
        <v>5.1982194771031429E-2</v>
      </c>
      <c r="Z573" s="13">
        <f t="shared" si="853"/>
        <v>1.1173989585764852E-2</v>
      </c>
      <c r="AA573" s="13">
        <f t="shared" si="854"/>
        <v>2.6762270269967154E-2</v>
      </c>
      <c r="AB573" s="13">
        <f t="shared" si="855"/>
        <v>3.2048495504022931E-2</v>
      </c>
      <c r="AC573" s="13">
        <f t="shared" si="856"/>
        <v>5.6554024270342841E-3</v>
      </c>
      <c r="AD573" s="13">
        <f t="shared" si="857"/>
        <v>2.8549851751152953E-2</v>
      </c>
      <c r="AE573" s="13">
        <f t="shared" si="858"/>
        <v>4.2157182899182549E-2</v>
      </c>
      <c r="AF573" s="13">
        <f t="shared" si="859"/>
        <v>3.1124996470837336E-2</v>
      </c>
      <c r="AG573" s="13">
        <f t="shared" si="860"/>
        <v>1.53198947160267E-2</v>
      </c>
      <c r="AH573" s="13">
        <f t="shared" si="861"/>
        <v>4.1249244198056688E-3</v>
      </c>
      <c r="AI573" s="13">
        <f t="shared" si="862"/>
        <v>9.8794026358017643E-3</v>
      </c>
      <c r="AJ573" s="13">
        <f t="shared" si="863"/>
        <v>1.1830834520464385E-2</v>
      </c>
      <c r="AK573" s="13">
        <f t="shared" si="864"/>
        <v>9.4451490378836111E-3</v>
      </c>
      <c r="AL573" s="13">
        <f t="shared" si="865"/>
        <v>8.0002934980845874E-4</v>
      </c>
      <c r="AM573" s="13">
        <f t="shared" si="866"/>
        <v>1.3675667815284629E-2</v>
      </c>
      <c r="AN573" s="13">
        <f t="shared" si="867"/>
        <v>2.0193717094665328E-2</v>
      </c>
      <c r="AO573" s="13">
        <f t="shared" si="868"/>
        <v>1.4909188187637023E-2</v>
      </c>
      <c r="AP573" s="13">
        <f t="shared" si="869"/>
        <v>7.3383845537150494E-3</v>
      </c>
      <c r="AQ573" s="13">
        <f t="shared" si="870"/>
        <v>2.7089949758058547E-3</v>
      </c>
      <c r="AR573" s="13">
        <f t="shared" si="871"/>
        <v>1.2181863130272072E-3</v>
      </c>
      <c r="AS573" s="13">
        <f t="shared" si="872"/>
        <v>2.9176178390162141E-3</v>
      </c>
      <c r="AT573" s="13">
        <f t="shared" si="873"/>
        <v>3.4939211529113295E-3</v>
      </c>
      <c r="AU573" s="13">
        <f t="shared" si="874"/>
        <v>2.7893726312187735E-3</v>
      </c>
      <c r="AV573" s="13">
        <f t="shared" si="875"/>
        <v>1.6701721365354331E-3</v>
      </c>
      <c r="AW573" s="13">
        <f t="shared" si="876"/>
        <v>7.8593355941607295E-5</v>
      </c>
      <c r="AX573" s="13">
        <f t="shared" si="877"/>
        <v>5.4589860286069379E-3</v>
      </c>
      <c r="AY573" s="13">
        <f t="shared" si="878"/>
        <v>8.0608289828605177E-3</v>
      </c>
      <c r="AZ573" s="13">
        <f t="shared" si="879"/>
        <v>5.9513766430636409E-3</v>
      </c>
      <c r="BA573" s="13">
        <f t="shared" si="880"/>
        <v>2.9293003670725422E-3</v>
      </c>
      <c r="BB573" s="13">
        <f t="shared" si="881"/>
        <v>1.0813633326163651E-3</v>
      </c>
      <c r="BC573" s="13">
        <f t="shared" si="882"/>
        <v>3.1935179342384258E-4</v>
      </c>
      <c r="BD573" s="13">
        <f t="shared" si="883"/>
        <v>2.9979900684595176E-4</v>
      </c>
      <c r="BE573" s="13">
        <f t="shared" si="884"/>
        <v>7.1803378607945096E-4</v>
      </c>
      <c r="BF573" s="13">
        <f t="shared" si="885"/>
        <v>8.5986361892204631E-4</v>
      </c>
      <c r="BG573" s="13">
        <f t="shared" si="886"/>
        <v>6.8647228721899981E-4</v>
      </c>
      <c r="BH573" s="13">
        <f t="shared" si="887"/>
        <v>4.1103396290081371E-4</v>
      </c>
      <c r="BI573" s="13">
        <f t="shared" si="888"/>
        <v>1.9688942648203239E-4</v>
      </c>
      <c r="BJ573" s="14">
        <f t="shared" si="889"/>
        <v>0.56763927675378634</v>
      </c>
      <c r="BK573" s="14">
        <f t="shared" si="890"/>
        <v>0.19968206453178688</v>
      </c>
      <c r="BL573" s="14">
        <f t="shared" si="891"/>
        <v>0.21717497306554767</v>
      </c>
      <c r="BM573" s="14">
        <f t="shared" si="892"/>
        <v>0.73017124491393681</v>
      </c>
      <c r="BN573" s="14">
        <f t="shared" si="893"/>
        <v>0.25751682339603027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1.8332999999999999</v>
      </c>
      <c r="F574" s="10">
        <f>VLOOKUP(B574,home!$B$2:$E$405,3,FALSE)</f>
        <v>1.4181999999999999</v>
      </c>
      <c r="G574" s="10">
        <f>VLOOKUP(C574,away!$B$2:$E$405,4,FALSE)</f>
        <v>1.1405000000000001</v>
      </c>
      <c r="H574" s="10">
        <f>VLOOKUP(A574,away!$A$2:$E$405,3,FALSE)</f>
        <v>1.256</v>
      </c>
      <c r="I574" s="10">
        <f>VLOOKUP(C574,away!$B$2:$E$405,3,FALSE)</f>
        <v>0.86860000000000004</v>
      </c>
      <c r="J574" s="10">
        <f>VLOOKUP(B574,home!$B$2:$E$405,4,FALSE)</f>
        <v>0.87580000000000002</v>
      </c>
      <c r="K574" s="12">
        <f t="shared" si="838"/>
        <v>2.9652841014299995</v>
      </c>
      <c r="L574" s="12">
        <f t="shared" si="839"/>
        <v>0.95546416928</v>
      </c>
      <c r="M574" s="13">
        <f t="shared" si="840"/>
        <v>1.9826253787537867E-2</v>
      </c>
      <c r="N574" s="13">
        <f t="shared" si="841"/>
        <v>5.879047514710236E-2</v>
      </c>
      <c r="O574" s="13">
        <f t="shared" si="842"/>
        <v>1.8943275105044319E-2</v>
      </c>
      <c r="P574" s="13">
        <f t="shared" si="843"/>
        <v>5.6172192498002635E-2</v>
      </c>
      <c r="Q574" s="13">
        <f t="shared" si="844"/>
        <v>8.716523063460907E-2</v>
      </c>
      <c r="R574" s="13">
        <f t="shared" si="845"/>
        <v>9.0498103058418381E-3</v>
      </c>
      <c r="S574" s="13">
        <f t="shared" si="846"/>
        <v>3.9787082873114325E-2</v>
      </c>
      <c r="T574" s="13">
        <f t="shared" si="847"/>
        <v>8.3283254678396354E-2</v>
      </c>
      <c r="U574" s="13">
        <f t="shared" si="848"/>
        <v>2.6835258620870168E-2</v>
      </c>
      <c r="V574" s="13">
        <f t="shared" si="849"/>
        <v>1.252507408741122E-2</v>
      </c>
      <c r="W574" s="13">
        <f t="shared" si="850"/>
        <v>8.6156557532761815E-2</v>
      </c>
      <c r="X574" s="13">
        <f t="shared" si="851"/>
        <v>8.2319503671064775E-2</v>
      </c>
      <c r="Y574" s="13">
        <f t="shared" si="852"/>
        <v>3.932666809530791E-2</v>
      </c>
      <c r="Z574" s="13">
        <f t="shared" si="853"/>
        <v>2.8822564953375853E-3</v>
      </c>
      <c r="AA574" s="13">
        <f t="shared" si="854"/>
        <v>8.5467093618678928E-3</v>
      </c>
      <c r="AB574" s="13">
        <f t="shared" si="855"/>
        <v>1.2671710695144899E-2</v>
      </c>
      <c r="AC574" s="13">
        <f t="shared" si="856"/>
        <v>2.2178952723157751E-3</v>
      </c>
      <c r="AD574" s="13">
        <f t="shared" si="857"/>
        <v>6.3869667571459413E-2</v>
      </c>
      <c r="AE574" s="13">
        <f t="shared" si="858"/>
        <v>6.1025178868354214E-2</v>
      </c>
      <c r="AF574" s="13">
        <f t="shared" si="859"/>
        <v>2.9153685916307733E-2</v>
      </c>
      <c r="AG574" s="13">
        <f t="shared" si="860"/>
        <v>9.285100765158337E-3</v>
      </c>
      <c r="AH574" s="13">
        <f t="shared" si="861"/>
        <v>6.884732019924024E-4</v>
      </c>
      <c r="AI574" s="13">
        <f t="shared" si="862"/>
        <v>2.0415186401286757E-3</v>
      </c>
      <c r="AJ574" s="13">
        <f t="shared" si="863"/>
        <v>3.0268413831732776E-3</v>
      </c>
      <c r="AK574" s="13">
        <f t="shared" si="864"/>
        <v>2.9918148770247031E-3</v>
      </c>
      <c r="AL574" s="13">
        <f t="shared" si="865"/>
        <v>2.5135165021491075E-4</v>
      </c>
      <c r="AM574" s="13">
        <f t="shared" si="866"/>
        <v>3.787834196265355E-2</v>
      </c>
      <c r="AN574" s="13">
        <f t="shared" si="867"/>
        <v>3.6191398537050536E-2</v>
      </c>
      <c r="AO574" s="13">
        <f t="shared" si="868"/>
        <v>1.7289792269142196E-2</v>
      </c>
      <c r="AP574" s="13">
        <f t="shared" si="869"/>
        <v>5.506592335819906E-3</v>
      </c>
      <c r="AQ574" s="13">
        <f t="shared" si="870"/>
        <v>1.3153379179269451E-3</v>
      </c>
      <c r="AR574" s="13">
        <f t="shared" si="871"/>
        <v>1.3156229520264252E-4</v>
      </c>
      <c r="AS574" s="13">
        <f t="shared" si="872"/>
        <v>3.9011958231203623E-4</v>
      </c>
      <c r="AT574" s="13">
        <f t="shared" si="873"/>
        <v>5.7840769754319656E-4</v>
      </c>
      <c r="AU574" s="13">
        <f t="shared" si="874"/>
        <v>5.7171438322319089E-4</v>
      </c>
      <c r="AV574" s="13">
        <f t="shared" si="875"/>
        <v>4.2382389278264641E-4</v>
      </c>
      <c r="AW574" s="13">
        <f t="shared" si="876"/>
        <v>1.9781533437465111E-5</v>
      </c>
      <c r="AX574" s="13">
        <f t="shared" si="877"/>
        <v>1.8720007535064233E-2</v>
      </c>
      <c r="AY574" s="13">
        <f t="shared" si="878"/>
        <v>1.7886296448405486E-2</v>
      </c>
      <c r="AZ574" s="13">
        <f t="shared" si="879"/>
        <v>8.5448576887857813E-3</v>
      </c>
      <c r="BA574" s="13">
        <f t="shared" si="880"/>
        <v>2.7214351177438428E-3</v>
      </c>
      <c r="BB574" s="13">
        <f t="shared" si="881"/>
        <v>6.5005843600613486E-4</v>
      </c>
      <c r="BC574" s="13">
        <f t="shared" si="882"/>
        <v>1.2422150870841157E-4</v>
      </c>
      <c r="BD574" s="13">
        <f t="shared" si="883"/>
        <v>2.095050984906048E-5</v>
      </c>
      <c r="BE574" s="13">
        <f t="shared" si="884"/>
        <v>6.2124213772271671E-5</v>
      </c>
      <c r="BF574" s="13">
        <f t="shared" si="885"/>
        <v>9.2107971706377895E-5</v>
      </c>
      <c r="BG574" s="13">
        <f t="shared" si="886"/>
        <v>9.1042101371962203E-5</v>
      </c>
      <c r="BH574" s="13">
        <f t="shared" si="887"/>
        <v>6.7491423939764459E-5</v>
      </c>
      <c r="BI574" s="13">
        <f t="shared" si="888"/>
        <v>4.002624927829111E-5</v>
      </c>
      <c r="BJ574" s="14">
        <f t="shared" si="889"/>
        <v>0.747203662637829</v>
      </c>
      <c r="BK574" s="14">
        <f t="shared" si="890"/>
        <v>0.14866614661700223</v>
      </c>
      <c r="BL574" s="14">
        <f t="shared" si="891"/>
        <v>8.7264782512069608E-2</v>
      </c>
      <c r="BM574" s="14">
        <f t="shared" si="892"/>
        <v>0.71820309586913256</v>
      </c>
      <c r="BN574" s="14">
        <f t="shared" si="893"/>
        <v>0.24994723747813807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1.6092</v>
      </c>
      <c r="F575" s="10">
        <f>VLOOKUP(B575,home!$B$2:$E$405,3,FALSE)</f>
        <v>1.0357000000000001</v>
      </c>
      <c r="G575" s="10">
        <f>VLOOKUP(C575,away!$B$2:$E$405,4,FALSE)</f>
        <v>0.99429999999999996</v>
      </c>
      <c r="H575" s="10">
        <f>VLOOKUP(A575,away!$A$2:$E$405,3,FALSE)</f>
        <v>1.1609</v>
      </c>
      <c r="I575" s="10">
        <f>VLOOKUP(C575,away!$B$2:$E$405,3,FALSE)</f>
        <v>1.206</v>
      </c>
      <c r="J575" s="10">
        <f>VLOOKUP(B575,home!$B$2:$E$405,4,FALSE)</f>
        <v>1.7228000000000001</v>
      </c>
      <c r="K575" s="12">
        <f t="shared" si="838"/>
        <v>1.6571485438919999</v>
      </c>
      <c r="L575" s="12">
        <f t="shared" si="839"/>
        <v>2.4119982151200001</v>
      </c>
      <c r="M575" s="13">
        <f t="shared" si="840"/>
        <v>1.7091965853437533E-2</v>
      </c>
      <c r="N575" s="13">
        <f t="shared" si="841"/>
        <v>2.832392632627579E-2</v>
      </c>
      <c r="O575" s="13">
        <f t="shared" si="842"/>
        <v>4.1225791131383319E-2</v>
      </c>
      <c r="P575" s="13">
        <f t="shared" si="843"/>
        <v>6.831725974416758E-2</v>
      </c>
      <c r="Q575" s="13">
        <f t="shared" si="844"/>
        <v>2.3468476634446109E-2</v>
      </c>
      <c r="R575" s="13">
        <f t="shared" si="845"/>
        <v>4.9718267312903248E-2</v>
      </c>
      <c r="S575" s="13">
        <f t="shared" si="846"/>
        <v>6.8266693529775963E-2</v>
      </c>
      <c r="T575" s="13">
        <f t="shared" si="847"/>
        <v>5.6605923753869435E-2</v>
      </c>
      <c r="U575" s="13">
        <f t="shared" si="848"/>
        <v>8.2390554282410836E-2</v>
      </c>
      <c r="V575" s="13">
        <f t="shared" si="849"/>
        <v>3.0318295441267597E-2</v>
      </c>
      <c r="W575" s="13">
        <f t="shared" si="850"/>
        <v>1.2963583960711927E-2</v>
      </c>
      <c r="X575" s="13">
        <f t="shared" si="851"/>
        <v>3.126814137479543E-2</v>
      </c>
      <c r="Y575" s="13">
        <f t="shared" si="852"/>
        <v>3.7709350593063205E-2</v>
      </c>
      <c r="Z575" s="13">
        <f t="shared" si="853"/>
        <v>3.9973457339193906E-2</v>
      </c>
      <c r="AA575" s="13">
        <f t="shared" si="854"/>
        <v>6.6241956623974155E-2</v>
      </c>
      <c r="AB575" s="13">
        <f t="shared" si="855"/>
        <v>5.4886380981987899E-2</v>
      </c>
      <c r="AC575" s="13">
        <f t="shared" si="856"/>
        <v>7.573963706188157E-3</v>
      </c>
      <c r="AD575" s="13">
        <f t="shared" si="857"/>
        <v>5.370646071028864E-3</v>
      </c>
      <c r="AE575" s="13">
        <f t="shared" si="858"/>
        <v>1.2953988737362861E-2</v>
      </c>
      <c r="AF575" s="13">
        <f t="shared" si="859"/>
        <v>1.5622498856601904E-2</v>
      </c>
      <c r="AG575" s="13">
        <f t="shared" si="860"/>
        <v>1.2560479785946014E-2</v>
      </c>
      <c r="AH575" s="13">
        <f t="shared" si="861"/>
        <v>2.4103976938577791E-2</v>
      </c>
      <c r="AI575" s="13">
        <f t="shared" si="862"/>
        <v>3.9943870285770532E-2</v>
      </c>
      <c r="AJ575" s="13">
        <f t="shared" si="863"/>
        <v>3.3096463240737783E-2</v>
      </c>
      <c r="AK575" s="13">
        <f t="shared" si="864"/>
        <v>1.8281918622454572E-2</v>
      </c>
      <c r="AL575" s="13">
        <f t="shared" si="865"/>
        <v>1.2109372327220951E-3</v>
      </c>
      <c r="AM575" s="13">
        <f t="shared" si="866"/>
        <v>1.7799916632729553E-3</v>
      </c>
      <c r="AN575" s="13">
        <f t="shared" si="867"/>
        <v>4.2933367147428483E-3</v>
      </c>
      <c r="AO575" s="13">
        <f t="shared" si="868"/>
        <v>5.1777602464344588E-3</v>
      </c>
      <c r="AP575" s="13">
        <f t="shared" si="869"/>
        <v>4.1629161575730692E-3</v>
      </c>
      <c r="AQ575" s="13">
        <f t="shared" si="870"/>
        <v>2.5102365854401129E-3</v>
      </c>
      <c r="AR575" s="13">
        <f t="shared" si="871"/>
        <v>1.1627749870628654E-2</v>
      </c>
      <c r="AS575" s="13">
        <f t="shared" si="872"/>
        <v>1.9268908766852666E-2</v>
      </c>
      <c r="AT575" s="13">
        <f t="shared" si="873"/>
        <v>1.5965722052688845E-2</v>
      </c>
      <c r="AU575" s="13">
        <f t="shared" si="874"/>
        <v>8.8191910172659028E-3</v>
      </c>
      <c r="AV575" s="13">
        <f t="shared" si="875"/>
        <v>3.653677388141899E-3</v>
      </c>
      <c r="AW575" s="13">
        <f t="shared" si="876"/>
        <v>1.344489929283235E-4</v>
      </c>
      <c r="AX575" s="13">
        <f t="shared" si="877"/>
        <v>4.9161843215544639E-4</v>
      </c>
      <c r="AY575" s="13">
        <f t="shared" si="878"/>
        <v>1.1857827808790296E-3</v>
      </c>
      <c r="AZ575" s="13">
        <f t="shared" si="879"/>
        <v>1.4300529755001249E-3</v>
      </c>
      <c r="BA575" s="13">
        <f t="shared" si="880"/>
        <v>1.1497617414777824E-3</v>
      </c>
      <c r="BB575" s="13">
        <f t="shared" si="881"/>
        <v>6.9330581706441858E-4</v>
      </c>
      <c r="BC575" s="13">
        <f t="shared" si="882"/>
        <v>3.344504786583382E-4</v>
      </c>
      <c r="BD575" s="13">
        <f t="shared" si="883"/>
        <v>4.6743519889696859E-3</v>
      </c>
      <c r="BE575" s="13">
        <f t="shared" si="884"/>
        <v>7.7460955921597888E-3</v>
      </c>
      <c r="BF575" s="13">
        <f t="shared" si="885"/>
        <v>6.4182155156979172E-3</v>
      </c>
      <c r="BG575" s="13">
        <f t="shared" si="886"/>
        <v>3.5453121654079479E-3</v>
      </c>
      <c r="BH575" s="13">
        <f t="shared" si="887"/>
        <v>1.4687772231370935E-3</v>
      </c>
      <c r="BI575" s="13">
        <f t="shared" si="888"/>
        <v>4.867964073246741E-4</v>
      </c>
      <c r="BJ575" s="14">
        <f t="shared" si="889"/>
        <v>0.26005622968730019</v>
      </c>
      <c r="BK575" s="14">
        <f t="shared" si="890"/>
        <v>0.19396489828843794</v>
      </c>
      <c r="BL575" s="14">
        <f t="shared" si="891"/>
        <v>0.49356397740847524</v>
      </c>
      <c r="BM575" s="14">
        <f t="shared" si="892"/>
        <v>0.75836154193284266</v>
      </c>
      <c r="BN575" s="14">
        <f t="shared" si="893"/>
        <v>0.22814568700261356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1.6092</v>
      </c>
      <c r="F576" s="10">
        <f>VLOOKUP(B576,home!$B$2:$E$405,3,FALSE)</f>
        <v>1.45</v>
      </c>
      <c r="G576" s="10">
        <f>VLOOKUP(C576,away!$B$2:$E$405,4,FALSE)</f>
        <v>0.74570000000000003</v>
      </c>
      <c r="H576" s="10">
        <f>VLOOKUP(A576,away!$A$2:$E$405,3,FALSE)</f>
        <v>1.1609</v>
      </c>
      <c r="I576" s="10">
        <f>VLOOKUP(C576,away!$B$2:$E$405,3,FALSE)</f>
        <v>1.3782000000000001</v>
      </c>
      <c r="J576" s="10">
        <f>VLOOKUP(B576,home!$B$2:$E$405,4,FALSE)</f>
        <v>0.14360000000000001</v>
      </c>
      <c r="K576" s="12">
        <f t="shared" si="838"/>
        <v>1.7399716379999999</v>
      </c>
      <c r="L576" s="12">
        <f t="shared" si="839"/>
        <v>0.22975316176800004</v>
      </c>
      <c r="M576" s="13">
        <f t="shared" si="840"/>
        <v>0.13949524005561398</v>
      </c>
      <c r="N576" s="13">
        <f t="shared" si="841"/>
        <v>0.24271776133276987</v>
      </c>
      <c r="O576" s="13">
        <f t="shared" si="842"/>
        <v>3.204947245436348E-2</v>
      </c>
      <c r="P576" s="13">
        <f t="shared" si="843"/>
        <v>5.5765173083454703E-2</v>
      </c>
      <c r="Q576" s="13">
        <f t="shared" si="844"/>
        <v>0.21116101037893636</v>
      </c>
      <c r="R576" s="13">
        <f t="shared" si="845"/>
        <v>3.6817338146932174E-3</v>
      </c>
      <c r="S576" s="13">
        <f t="shared" si="846"/>
        <v>5.5732269570414449E-3</v>
      </c>
      <c r="T576" s="13">
        <f t="shared" si="847"/>
        <v>4.8514909776686106E-2</v>
      </c>
      <c r="U576" s="13">
        <f t="shared" si="848"/>
        <v>6.4061124162317455E-3</v>
      </c>
      <c r="V576" s="13">
        <f t="shared" si="849"/>
        <v>2.4755282431850175E-4</v>
      </c>
      <c r="W576" s="13">
        <f t="shared" si="850"/>
        <v>0.12247138970359091</v>
      </c>
      <c r="X576" s="13">
        <f t="shared" si="851"/>
        <v>2.8138189010520901E-2</v>
      </c>
      <c r="Y576" s="13">
        <f t="shared" si="852"/>
        <v>3.2324189457963851E-3</v>
      </c>
      <c r="Z576" s="13">
        <f t="shared" si="853"/>
        <v>2.8196332823797563E-4</v>
      </c>
      <c r="AA576" s="13">
        <f t="shared" si="854"/>
        <v>4.9060819409016214E-4</v>
      </c>
      <c r="AB576" s="13">
        <f t="shared" si="855"/>
        <v>4.2682217154364072E-4</v>
      </c>
      <c r="AC576" s="13">
        <f t="shared" si="856"/>
        <v>6.1851689750827656E-6</v>
      </c>
      <c r="AD576" s="13">
        <f t="shared" si="857"/>
        <v>5.327418613767336E-2</v>
      </c>
      <c r="AE576" s="13">
        <f t="shared" si="858"/>
        <v>1.2239912705747414E-2</v>
      </c>
      <c r="AF576" s="13">
        <f t="shared" si="859"/>
        <v>1.4060793219548926E-3</v>
      </c>
      <c r="AG576" s="13">
        <f t="shared" si="860"/>
        <v>1.0768372330524745E-4</v>
      </c>
      <c r="AH576" s="13">
        <f t="shared" si="861"/>
        <v>1.6195491541325824E-5</v>
      </c>
      <c r="AI576" s="13">
        <f t="shared" si="862"/>
        <v>2.8179695945375834E-5</v>
      </c>
      <c r="AJ576" s="13">
        <f t="shared" si="863"/>
        <v>2.451593585620878E-5</v>
      </c>
      <c r="AK576" s="13">
        <f t="shared" si="864"/>
        <v>1.4219011022943501E-5</v>
      </c>
      <c r="AL576" s="13">
        <f t="shared" si="865"/>
        <v>9.8904311948821373E-8</v>
      </c>
      <c r="AM576" s="13">
        <f t="shared" si="866"/>
        <v>1.8539114583416862E-2</v>
      </c>
      <c r="AN576" s="13">
        <f t="shared" si="867"/>
        <v>4.2594201919192633E-3</v>
      </c>
      <c r="AO576" s="13">
        <f t="shared" si="868"/>
        <v>4.8930762819595621E-4</v>
      </c>
      <c r="AP576" s="13">
        <f t="shared" si="869"/>
        <v>3.7473324885073995E-5</v>
      </c>
      <c r="AQ576" s="13">
        <f t="shared" si="870"/>
        <v>2.152403718576306E-6</v>
      </c>
      <c r="AR576" s="13">
        <f t="shared" si="871"/>
        <v>7.4419307760130169E-7</v>
      </c>
      <c r="AS576" s="13">
        <f t="shared" si="872"/>
        <v>1.2948748482221978E-6</v>
      </c>
      <c r="AT576" s="13">
        <f t="shared" si="873"/>
        <v>1.1265227553330898E-6</v>
      </c>
      <c r="AU576" s="13">
        <f t="shared" si="874"/>
        <v>6.5337254794706289E-7</v>
      </c>
      <c r="AV576" s="13">
        <f t="shared" si="875"/>
        <v>2.8421242561892119E-7</v>
      </c>
      <c r="AW576" s="13">
        <f t="shared" si="876"/>
        <v>1.09828838610613E-9</v>
      </c>
      <c r="AX576" s="13">
        <f t="shared" si="877"/>
        <v>5.376255594796259E-3</v>
      </c>
      <c r="AY576" s="13">
        <f t="shared" si="878"/>
        <v>1.2352117213773404E-3</v>
      </c>
      <c r="AZ576" s="13">
        <f t="shared" si="879"/>
        <v>1.4189689921966894E-4</v>
      </c>
      <c r="BA576" s="13">
        <f t="shared" si="880"/>
        <v>1.0867087080264736E-5</v>
      </c>
      <c r="BB576" s="13">
        <f t="shared" si="881"/>
        <v>6.2418690397475156E-7</v>
      </c>
      <c r="BC576" s="13">
        <f t="shared" si="882"/>
        <v>2.8681782944475642E-8</v>
      </c>
      <c r="BD576" s="13">
        <f t="shared" si="883"/>
        <v>2.8496785424126292E-8</v>
      </c>
      <c r="BE576" s="13">
        <f t="shared" si="884"/>
        <v>4.9583598412151548E-8</v>
      </c>
      <c r="BF576" s="13">
        <f t="shared" si="885"/>
        <v>4.313702747356277E-8</v>
      </c>
      <c r="BG576" s="13">
        <f t="shared" si="886"/>
        <v>2.5019068117208663E-8</v>
      </c>
      <c r="BH576" s="13">
        <f t="shared" si="887"/>
        <v>1.0883117233283284E-8</v>
      </c>
      <c r="BI576" s="13">
        <f t="shared" si="888"/>
        <v>3.787263063788385E-9</v>
      </c>
      <c r="BJ576" s="14">
        <f t="shared" si="889"/>
        <v>0.75335589334027775</v>
      </c>
      <c r="BK576" s="14">
        <f t="shared" si="890"/>
        <v>0.20232268871509299</v>
      </c>
      <c r="BL576" s="14">
        <f t="shared" si="891"/>
        <v>4.3142123267802548E-2</v>
      </c>
      <c r="BM576" s="14">
        <f t="shared" si="892"/>
        <v>0.31299706690849066</v>
      </c>
      <c r="BN576" s="14">
        <f t="shared" si="893"/>
        <v>0.68487039111983161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1.25</v>
      </c>
      <c r="F577" s="10">
        <f>VLOOKUP(B577,home!$B$2:$E$405,3,FALSE)</f>
        <v>0.8</v>
      </c>
      <c r="G577" s="10">
        <f>VLOOKUP(C577,away!$B$2:$E$405,4,FALSE)</f>
        <v>1.44</v>
      </c>
      <c r="H577" s="10">
        <f>VLOOKUP(A577,away!$A$2:$E$405,3,FALSE)</f>
        <v>0.84089999999999998</v>
      </c>
      <c r="I577" s="10">
        <f>VLOOKUP(C577,away!$B$2:$E$405,3,FALSE)</f>
        <v>1.1892</v>
      </c>
      <c r="J577" s="10">
        <f>VLOOKUP(B577,home!$B$2:$E$405,4,FALSE)</f>
        <v>0.79279999999999995</v>
      </c>
      <c r="K577" s="12">
        <f t="shared" si="838"/>
        <v>1.44</v>
      </c>
      <c r="L577" s="12">
        <f t="shared" si="839"/>
        <v>0.79279863638399994</v>
      </c>
      <c r="M577" s="13">
        <f t="shared" si="840"/>
        <v>0.10722791786733017</v>
      </c>
      <c r="N577" s="13">
        <f t="shared" si="841"/>
        <v>0.15440820172895545</v>
      </c>
      <c r="O577" s="13">
        <f t="shared" si="842"/>
        <v>8.5010147067514905E-2</v>
      </c>
      <c r="P577" s="13">
        <f t="shared" si="843"/>
        <v>0.12241461177722147</v>
      </c>
      <c r="Q577" s="13">
        <f t="shared" si="844"/>
        <v>0.11117390524484794</v>
      </c>
      <c r="R577" s="13">
        <f t="shared" si="845"/>
        <v>3.369796433696455E-2</v>
      </c>
      <c r="S577" s="13">
        <f t="shared" si="846"/>
        <v>3.4938049424564847E-2</v>
      </c>
      <c r="T577" s="13">
        <f t="shared" si="847"/>
        <v>8.8138520479599469E-2</v>
      </c>
      <c r="U577" s="13">
        <f t="shared" si="848"/>
        <v>4.8525068645228951E-2</v>
      </c>
      <c r="V577" s="13">
        <f t="shared" si="849"/>
        <v>4.4318140706738887E-3</v>
      </c>
      <c r="W577" s="13">
        <f t="shared" si="850"/>
        <v>5.3363474517527001E-2</v>
      </c>
      <c r="X577" s="13">
        <f t="shared" si="851"/>
        <v>4.2306489830207739E-2</v>
      </c>
      <c r="Y577" s="13">
        <f t="shared" si="852"/>
        <v>1.6770263723791125E-2</v>
      </c>
      <c r="Z577" s="13">
        <f t="shared" si="853"/>
        <v>8.9052333917540531E-3</v>
      </c>
      <c r="AA577" s="13">
        <f t="shared" si="854"/>
        <v>1.2823536084125836E-2</v>
      </c>
      <c r="AB577" s="13">
        <f t="shared" si="855"/>
        <v>9.2329459805706032E-3</v>
      </c>
      <c r="AC577" s="13">
        <f t="shared" si="856"/>
        <v>3.1621825367439171E-4</v>
      </c>
      <c r="AD577" s="13">
        <f t="shared" si="857"/>
        <v>1.9210850826309737E-2</v>
      </c>
      <c r="AE577" s="13">
        <f t="shared" si="858"/>
        <v>1.52303363388748E-2</v>
      </c>
      <c r="AF577" s="13">
        <f t="shared" si="859"/>
        <v>6.0372949405648104E-3</v>
      </c>
      <c r="AG577" s="13">
        <f t="shared" si="860"/>
        <v>1.5954530654426014E-3</v>
      </c>
      <c r="AH577" s="13">
        <f t="shared" si="861"/>
        <v>1.7650142224159688E-3</v>
      </c>
      <c r="AI577" s="13">
        <f t="shared" si="862"/>
        <v>2.541620480278995E-3</v>
      </c>
      <c r="AJ577" s="13">
        <f t="shared" si="863"/>
        <v>1.8299667458008767E-3</v>
      </c>
      <c r="AK577" s="13">
        <f t="shared" si="864"/>
        <v>8.7838403798442069E-4</v>
      </c>
      <c r="AL577" s="13">
        <f t="shared" si="865"/>
        <v>1.4440170258016543E-5</v>
      </c>
      <c r="AM577" s="13">
        <f t="shared" si="866"/>
        <v>5.5327250379771957E-3</v>
      </c>
      <c r="AN577" s="13">
        <f t="shared" si="867"/>
        <v>4.3863368655959354E-3</v>
      </c>
      <c r="AO577" s="13">
        <f t="shared" si="868"/>
        <v>1.7387409428826625E-3</v>
      </c>
      <c r="AP577" s="13">
        <f t="shared" si="869"/>
        <v>4.5949048284746845E-4</v>
      </c>
      <c r="AQ577" s="13">
        <f t="shared" si="870"/>
        <v>9.1070857058224677E-5</v>
      </c>
      <c r="AR577" s="13">
        <f t="shared" si="871"/>
        <v>2.7986017374594926E-4</v>
      </c>
      <c r="AS577" s="13">
        <f t="shared" si="872"/>
        <v>4.0299865019416696E-4</v>
      </c>
      <c r="AT577" s="13">
        <f t="shared" si="873"/>
        <v>2.9015902813980029E-4</v>
      </c>
      <c r="AU577" s="13">
        <f t="shared" si="874"/>
        <v>1.3927633350710412E-4</v>
      </c>
      <c r="AV577" s="13">
        <f t="shared" si="875"/>
        <v>5.0139480062557525E-5</v>
      </c>
      <c r="AW577" s="13">
        <f t="shared" si="876"/>
        <v>4.5792589158833203E-7</v>
      </c>
      <c r="AX577" s="13">
        <f t="shared" si="877"/>
        <v>1.3278540091145267E-3</v>
      </c>
      <c r="AY577" s="13">
        <f t="shared" si="878"/>
        <v>1.0527208477430243E-3</v>
      </c>
      <c r="AZ577" s="13">
        <f t="shared" si="879"/>
        <v>4.1729782629183895E-4</v>
      </c>
      <c r="BA577" s="13">
        <f t="shared" si="880"/>
        <v>1.1027771588339242E-4</v>
      </c>
      <c r="BB577" s="13">
        <f t="shared" si="881"/>
        <v>2.1857005693973919E-5</v>
      </c>
      <c r="BC577" s="13">
        <f t="shared" si="882"/>
        <v>3.46564086192397E-6</v>
      </c>
      <c r="BD577" s="13">
        <f t="shared" si="883"/>
        <v>3.6978794020662965E-5</v>
      </c>
      <c r="BE577" s="13">
        <f t="shared" si="884"/>
        <v>5.3249463389754666E-5</v>
      </c>
      <c r="BF577" s="13">
        <f t="shared" si="885"/>
        <v>3.8339613640623368E-5</v>
      </c>
      <c r="BG577" s="13">
        <f t="shared" si="886"/>
        <v>1.8403014547499212E-5</v>
      </c>
      <c r="BH577" s="13">
        <f t="shared" si="887"/>
        <v>6.6250852370997221E-6</v>
      </c>
      <c r="BI577" s="13">
        <f t="shared" si="888"/>
        <v>1.9080245482847169E-6</v>
      </c>
      <c r="BJ577" s="14">
        <f t="shared" si="889"/>
        <v>0.52337662792807071</v>
      </c>
      <c r="BK577" s="14">
        <f t="shared" si="890"/>
        <v>0.27039577241146584</v>
      </c>
      <c r="BL577" s="14">
        <f t="shared" si="891"/>
        <v>0.19762258526191864</v>
      </c>
      <c r="BM577" s="14">
        <f t="shared" si="892"/>
        <v>0.38531520804852337</v>
      </c>
      <c r="BN577" s="14">
        <f t="shared" si="893"/>
        <v>0.61393274802283448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1.25</v>
      </c>
      <c r="F578" s="10">
        <f>VLOOKUP(B578,home!$B$2:$E$405,3,FALSE)</f>
        <v>0.64</v>
      </c>
      <c r="G578" s="10">
        <f>VLOOKUP(C578,away!$B$2:$E$405,4,FALSE)</f>
        <v>0.64</v>
      </c>
      <c r="H578" s="10">
        <f>VLOOKUP(A578,away!$A$2:$E$405,3,FALSE)</f>
        <v>0.84089999999999998</v>
      </c>
      <c r="I578" s="10">
        <f>VLOOKUP(C578,away!$B$2:$E$405,3,FALSE)</f>
        <v>2.1406000000000001</v>
      </c>
      <c r="J578" s="10">
        <f>VLOOKUP(B578,home!$B$2:$E$405,4,FALSE)</f>
        <v>0.95140000000000002</v>
      </c>
      <c r="K578" s="12">
        <f t="shared" si="838"/>
        <v>0.51200000000000001</v>
      </c>
      <c r="L578" s="12">
        <f t="shared" si="839"/>
        <v>1.7125490557560001</v>
      </c>
      <c r="M578" s="13">
        <f t="shared" si="840"/>
        <v>0.1081161620046716</v>
      </c>
      <c r="N578" s="13">
        <f t="shared" si="841"/>
        <v>5.5355474946391856E-2</v>
      </c>
      <c r="O578" s="13">
        <f t="shared" si="842"/>
        <v>0.18515423115306306</v>
      </c>
      <c r="P578" s="13">
        <f t="shared" si="843"/>
        <v>9.4798966350368288E-2</v>
      </c>
      <c r="Q578" s="13">
        <f t="shared" si="844"/>
        <v>1.4171001586276315E-2</v>
      </c>
      <c r="R578" s="13">
        <f t="shared" si="845"/>
        <v>0.1585428518652032</v>
      </c>
      <c r="S578" s="13">
        <f t="shared" si="846"/>
        <v>2.0780528679675912E-2</v>
      </c>
      <c r="T578" s="13">
        <f t="shared" si="847"/>
        <v>2.4268535385694279E-2</v>
      </c>
      <c r="U578" s="13">
        <f t="shared" si="848"/>
        <v>8.1173940154984039E-2</v>
      </c>
      <c r="V578" s="13">
        <f t="shared" si="849"/>
        <v>2.024543275718512E-3</v>
      </c>
      <c r="W578" s="13">
        <f t="shared" si="850"/>
        <v>2.4185176040578244E-3</v>
      </c>
      <c r="X578" s="13">
        <f t="shared" si="851"/>
        <v>4.1418300391584907E-3</v>
      </c>
      <c r="Y578" s="13">
        <f t="shared" si="852"/>
        <v>3.5465435613313561E-3</v>
      </c>
      <c r="Z578" s="13">
        <f t="shared" si="853"/>
        <v>9.0504137086205722E-2</v>
      </c>
      <c r="AA578" s="13">
        <f t="shared" si="854"/>
        <v>4.633811818813733E-2</v>
      </c>
      <c r="AB578" s="13">
        <f t="shared" si="855"/>
        <v>1.1862558256163155E-2</v>
      </c>
      <c r="AC578" s="13">
        <f t="shared" si="856"/>
        <v>1.1094814960540471E-4</v>
      </c>
      <c r="AD578" s="13">
        <f t="shared" si="857"/>
        <v>3.0957025331940154E-4</v>
      </c>
      <c r="AE578" s="13">
        <f t="shared" si="858"/>
        <v>5.3015424501228685E-4</v>
      </c>
      <c r="AF578" s="13">
        <f t="shared" si="859"/>
        <v>4.5395757585041353E-4</v>
      </c>
      <c r="AG578" s="13">
        <f t="shared" si="860"/>
        <v>2.5914153929196954E-4</v>
      </c>
      <c r="AH578" s="13">
        <f t="shared" si="861"/>
        <v>3.8748193627248302E-2</v>
      </c>
      <c r="AI578" s="13">
        <f t="shared" si="862"/>
        <v>1.9839075137151128E-2</v>
      </c>
      <c r="AJ578" s="13">
        <f t="shared" si="863"/>
        <v>5.0788032351106885E-3</v>
      </c>
      <c r="AK578" s="13">
        <f t="shared" si="864"/>
        <v>8.6678241879222428E-4</v>
      </c>
      <c r="AL578" s="13">
        <f t="shared" si="865"/>
        <v>3.8912849683376409E-6</v>
      </c>
      <c r="AM578" s="13">
        <f t="shared" si="866"/>
        <v>3.1699993939906734E-5</v>
      </c>
      <c r="AN578" s="13">
        <f t="shared" si="867"/>
        <v>5.4287794689258203E-5</v>
      </c>
      <c r="AO578" s="13">
        <f t="shared" si="868"/>
        <v>4.6485255767082379E-5</v>
      </c>
      <c r="AP578" s="13">
        <f t="shared" si="869"/>
        <v>2.6536093623497699E-5</v>
      </c>
      <c r="AQ578" s="13">
        <f t="shared" si="870"/>
        <v>1.1361090519593449E-5</v>
      </c>
      <c r="AR578" s="13">
        <f t="shared" si="871"/>
        <v>1.3271636481718946E-2</v>
      </c>
      <c r="AS578" s="13">
        <f t="shared" si="872"/>
        <v>6.7950778786401008E-3</v>
      </c>
      <c r="AT578" s="13">
        <f t="shared" si="873"/>
        <v>1.7395399369318657E-3</v>
      </c>
      <c r="AU578" s="13">
        <f t="shared" si="874"/>
        <v>2.9688148256970509E-4</v>
      </c>
      <c r="AV578" s="13">
        <f t="shared" si="875"/>
        <v>3.8000829768922249E-5</v>
      </c>
      <c r="AW578" s="13">
        <f t="shared" si="876"/>
        <v>9.477712210779223E-8</v>
      </c>
      <c r="AX578" s="13">
        <f t="shared" si="877"/>
        <v>2.7050661495387058E-6</v>
      </c>
      <c r="AY578" s="13">
        <f t="shared" si="878"/>
        <v>4.6325584801500295E-6</v>
      </c>
      <c r="AZ578" s="13">
        <f t="shared" si="879"/>
        <v>3.9667418254576926E-6</v>
      </c>
      <c r="BA578" s="13">
        <f t="shared" si="880"/>
        <v>2.2644133225384683E-6</v>
      </c>
      <c r="BB578" s="13">
        <f t="shared" si="881"/>
        <v>9.6947972433864009E-7</v>
      </c>
      <c r="BC578" s="13">
        <f t="shared" si="882"/>
        <v>3.3205631729814507E-7</v>
      </c>
      <c r="BD578" s="13">
        <f t="shared" si="883"/>
        <v>3.7880547541841122E-3</v>
      </c>
      <c r="BE578" s="13">
        <f t="shared" si="884"/>
        <v>1.9394840341422656E-3</v>
      </c>
      <c r="BF578" s="13">
        <f t="shared" si="885"/>
        <v>4.965079127404199E-4</v>
      </c>
      <c r="BG578" s="13">
        <f t="shared" si="886"/>
        <v>8.4737350441031674E-5</v>
      </c>
      <c r="BH578" s="13">
        <f t="shared" si="887"/>
        <v>1.0846380856452054E-5</v>
      </c>
      <c r="BI578" s="13">
        <f t="shared" si="888"/>
        <v>1.1106693997006909E-6</v>
      </c>
      <c r="BJ578" s="14">
        <f t="shared" si="889"/>
        <v>0.10563996728074286</v>
      </c>
      <c r="BK578" s="14">
        <f t="shared" si="890"/>
        <v>0.22583967230348823</v>
      </c>
      <c r="BL578" s="14">
        <f t="shared" si="891"/>
        <v>0.57606643174724659</v>
      </c>
      <c r="BM578" s="14">
        <f t="shared" si="892"/>
        <v>0.3819069827303509</v>
      </c>
      <c r="BN578" s="14">
        <f t="shared" si="893"/>
        <v>0.61613868790597437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1.3125</v>
      </c>
      <c r="F579" s="10">
        <f>VLOOKUP(B579,home!$B$2:$E$405,3,FALSE)</f>
        <v>1.3714</v>
      </c>
      <c r="G579" s="10">
        <f>VLOOKUP(C579,away!$B$2:$E$405,4,FALSE)</f>
        <v>0.76190000000000002</v>
      </c>
      <c r="H579" s="10">
        <f>VLOOKUP(A579,away!$A$2:$E$405,3,FALSE)</f>
        <v>1.2</v>
      </c>
      <c r="I579" s="10">
        <f>VLOOKUP(C579,away!$B$2:$E$405,3,FALSE)</f>
        <v>1.25</v>
      </c>
      <c r="J579" s="10">
        <f>VLOOKUP(B579,home!$B$2:$E$405,4,FALSE)</f>
        <v>0.83330000000000004</v>
      </c>
      <c r="K579" s="12">
        <f t="shared" si="838"/>
        <v>1.37139142875</v>
      </c>
      <c r="L579" s="12">
        <f t="shared" si="839"/>
        <v>1.2499500000000001</v>
      </c>
      <c r="M579" s="13">
        <f t="shared" si="840"/>
        <v>7.270526844674513E-2</v>
      </c>
      <c r="N579" s="13">
        <f t="shared" si="841"/>
        <v>9.9707381972834103E-2</v>
      </c>
      <c r="O579" s="13">
        <f t="shared" si="842"/>
        <v>9.0877950295009086E-2</v>
      </c>
      <c r="P579" s="13">
        <f t="shared" si="843"/>
        <v>0.12462924209694401</v>
      </c>
      <c r="Q579" s="13">
        <f t="shared" si="844"/>
        <v>6.8368924510323476E-2</v>
      </c>
      <c r="R579" s="13">
        <f t="shared" si="845"/>
        <v>5.6796446985623313E-2</v>
      </c>
      <c r="S579" s="13">
        <f t="shared" si="846"/>
        <v>5.3408949301369496E-2</v>
      </c>
      <c r="T579" s="13">
        <f t="shared" si="847"/>
        <v>8.5457737191678859E-2</v>
      </c>
      <c r="U579" s="13">
        <f t="shared" si="848"/>
        <v>7.7890160579537598E-2</v>
      </c>
      <c r="V579" s="13">
        <f t="shared" si="849"/>
        <v>1.0172450764920802E-2</v>
      </c>
      <c r="W579" s="13">
        <f t="shared" si="850"/>
        <v>3.1253519022104465E-2</v>
      </c>
      <c r="X579" s="13">
        <f t="shared" si="851"/>
        <v>3.9065336101679483E-2</v>
      </c>
      <c r="Y579" s="13">
        <f t="shared" si="852"/>
        <v>2.4414858430147134E-2</v>
      </c>
      <c r="Z579" s="13">
        <f t="shared" si="853"/>
        <v>2.3664239636559947E-2</v>
      </c>
      <c r="AA579" s="13">
        <f t="shared" si="854"/>
        <v>3.2452935405464331E-2</v>
      </c>
      <c r="AB579" s="13">
        <f t="shared" si="855"/>
        <v>2.2252838726415595E-2</v>
      </c>
      <c r="AC579" s="13">
        <f t="shared" si="856"/>
        <v>1.0898323259314262E-3</v>
      </c>
      <c r="AD579" s="13">
        <f t="shared" si="857"/>
        <v>1.0715202026297294E-2</v>
      </c>
      <c r="AE579" s="13">
        <f t="shared" si="858"/>
        <v>1.3393466772770306E-2</v>
      </c>
      <c r="AF579" s="13">
        <f t="shared" si="859"/>
        <v>8.3705818963121219E-3</v>
      </c>
      <c r="AG579" s="13">
        <f t="shared" si="860"/>
        <v>3.487602947098445E-3</v>
      </c>
      <c r="AH579" s="13">
        <f t="shared" si="861"/>
        <v>7.3947790834295321E-3</v>
      </c>
      <c r="AI579" s="13">
        <f t="shared" si="862"/>
        <v>1.0141136652515042E-2</v>
      </c>
      <c r="AJ579" s="13">
        <f t="shared" si="863"/>
        <v>6.9537339415207981E-3</v>
      </c>
      <c r="AK579" s="13">
        <f t="shared" si="864"/>
        <v>3.1787637084031914E-3</v>
      </c>
      <c r="AL579" s="13">
        <f t="shared" si="865"/>
        <v>7.4726346354430531E-5</v>
      </c>
      <c r="AM579" s="13">
        <f t="shared" si="866"/>
        <v>2.938947243237745E-3</v>
      </c>
      <c r="AN579" s="13">
        <f t="shared" si="867"/>
        <v>3.6735371066850199E-3</v>
      </c>
      <c r="AO579" s="13">
        <f t="shared" si="868"/>
        <v>2.2958688532504707E-3</v>
      </c>
      <c r="AP579" s="13">
        <f t="shared" si="869"/>
        <v>9.5657375770680827E-4</v>
      </c>
      <c r="AQ579" s="13">
        <f t="shared" si="870"/>
        <v>2.9891734211140648E-4</v>
      </c>
      <c r="AR579" s="13">
        <f t="shared" si="871"/>
        <v>1.8486208230665494E-3</v>
      </c>
      <c r="AS579" s="13">
        <f t="shared" si="872"/>
        <v>2.5351827517622362E-3</v>
      </c>
      <c r="AT579" s="13">
        <f t="shared" si="873"/>
        <v>1.7383639480407851E-3</v>
      </c>
      <c r="AU579" s="13">
        <f t="shared" si="874"/>
        <v>7.9465913946371409E-4</v>
      </c>
      <c r="AV579" s="13">
        <f t="shared" si="875"/>
        <v>2.7244718315959734E-4</v>
      </c>
      <c r="AW579" s="13">
        <f t="shared" si="876"/>
        <v>3.5581587406053494E-6</v>
      </c>
      <c r="AX579" s="13">
        <f t="shared" si="877"/>
        <v>6.7174117648744738E-4</v>
      </c>
      <c r="AY579" s="13">
        <f t="shared" si="878"/>
        <v>8.3964288355048498E-4</v>
      </c>
      <c r="AZ579" s="13">
        <f t="shared" si="879"/>
        <v>5.2475581114696439E-4</v>
      </c>
      <c r="BA579" s="13">
        <f t="shared" si="880"/>
        <v>2.1863950871438268E-4</v>
      </c>
      <c r="BB579" s="13">
        <f t="shared" si="881"/>
        <v>6.8322113479385706E-5</v>
      </c>
      <c r="BC579" s="13">
        <f t="shared" si="882"/>
        <v>1.7079845148711638E-5</v>
      </c>
      <c r="BD579" s="13">
        <f t="shared" si="883"/>
        <v>3.8511393296533864E-4</v>
      </c>
      <c r="BE579" s="13">
        <f t="shared" si="884"/>
        <v>5.281419467608675E-4</v>
      </c>
      <c r="BF579" s="13">
        <f t="shared" si="885"/>
        <v>3.6214466947559628E-4</v>
      </c>
      <c r="BG579" s="13">
        <f t="shared" si="886"/>
        <v>1.6554736522877812E-4</v>
      </c>
      <c r="BH579" s="13">
        <f t="shared" si="887"/>
        <v>5.6757559431723072E-5</v>
      </c>
      <c r="BI579" s="13">
        <f t="shared" si="888"/>
        <v>1.556736610428673E-5</v>
      </c>
      <c r="BJ579" s="14">
        <f t="shared" si="889"/>
        <v>0.39673863651276448</v>
      </c>
      <c r="BK579" s="14">
        <f t="shared" si="890"/>
        <v>0.26292011216581573</v>
      </c>
      <c r="BL579" s="14">
        <f t="shared" si="891"/>
        <v>0.31664129206337804</v>
      </c>
      <c r="BM579" s="14">
        <f t="shared" si="892"/>
        <v>0.48604298134622914</v>
      </c>
      <c r="BN579" s="14">
        <f t="shared" si="893"/>
        <v>0.51308521430747922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1.3125</v>
      </c>
      <c r="F580" s="10">
        <f>VLOOKUP(B580,home!$B$2:$E$405,3,FALSE)</f>
        <v>0.76190000000000002</v>
      </c>
      <c r="G580" s="10">
        <f>VLOOKUP(C580,away!$B$2:$E$405,4,FALSE)</f>
        <v>1.2190000000000001</v>
      </c>
      <c r="H580" s="10">
        <f>VLOOKUP(A580,away!$A$2:$E$405,3,FALSE)</f>
        <v>1.2</v>
      </c>
      <c r="I580" s="10">
        <f>VLOOKUP(C580,away!$B$2:$E$405,3,FALSE)</f>
        <v>1.3332999999999999</v>
      </c>
      <c r="J580" s="10">
        <f>VLOOKUP(B580,home!$B$2:$E$405,4,FALSE)</f>
        <v>1.5</v>
      </c>
      <c r="K580" s="12">
        <f t="shared" si="838"/>
        <v>1.2189923812500001</v>
      </c>
      <c r="L580" s="12">
        <f t="shared" si="839"/>
        <v>2.39994</v>
      </c>
      <c r="M580" s="13">
        <f t="shared" si="840"/>
        <v>2.681128544924875E-2</v>
      </c>
      <c r="N580" s="13">
        <f t="shared" si="841"/>
        <v>3.268275269415321E-2</v>
      </c>
      <c r="O580" s="13">
        <f t="shared" si="842"/>
        <v>6.4345476401070037E-2</v>
      </c>
      <c r="P580" s="13">
        <f t="shared" si="843"/>
        <v>7.8436645500806049E-2</v>
      </c>
      <c r="Q580" s="13">
        <f t="shared" si="844"/>
        <v>1.9920013266225348E-2</v>
      </c>
      <c r="R580" s="13">
        <f t="shared" si="845"/>
        <v>7.7212641316992042E-2</v>
      </c>
      <c r="S580" s="13">
        <f t="shared" si="846"/>
        <v>5.7366769760674702E-2</v>
      </c>
      <c r="T580" s="13">
        <f t="shared" si="847"/>
        <v>4.7806836638144855E-2</v>
      </c>
      <c r="U580" s="13">
        <f t="shared" si="848"/>
        <v>9.4121621501602262E-2</v>
      </c>
      <c r="V580" s="13">
        <f t="shared" si="849"/>
        <v>1.8647441875680917E-2</v>
      </c>
      <c r="W580" s="13">
        <f t="shared" si="850"/>
        <v>8.0941148019758723E-3</v>
      </c>
      <c r="X580" s="13">
        <f t="shared" si="851"/>
        <v>1.9425389877853975E-2</v>
      </c>
      <c r="Y580" s="13">
        <f t="shared" si="852"/>
        <v>2.330988509172844E-2</v>
      </c>
      <c r="Z580" s="13">
        <f t="shared" si="853"/>
        <v>6.1768568800767296E-2</v>
      </c>
      <c r="AA580" s="13">
        <f t="shared" si="854"/>
        <v>7.5295414768851779E-2</v>
      </c>
      <c r="AB580" s="13">
        <f t="shared" si="855"/>
        <v>4.5892268473144544E-2</v>
      </c>
      <c r="AC580" s="13">
        <f t="shared" si="856"/>
        <v>3.4095781948526782E-3</v>
      </c>
      <c r="AD580" s="13">
        <f t="shared" si="857"/>
        <v>2.4666660691428609E-3</v>
      </c>
      <c r="AE580" s="13">
        <f t="shared" si="858"/>
        <v>5.9198505659787178E-3</v>
      </c>
      <c r="AF580" s="13">
        <f t="shared" si="859"/>
        <v>7.1036430836574843E-3</v>
      </c>
      <c r="AG580" s="13">
        <f t="shared" si="860"/>
        <v>5.6827723940643142E-3</v>
      </c>
      <c r="AH580" s="13">
        <f t="shared" si="861"/>
        <v>3.7060214751928375E-2</v>
      </c>
      <c r="AI580" s="13">
        <f t="shared" si="862"/>
        <v>4.5176119430089541E-2</v>
      </c>
      <c r="AJ580" s="13">
        <f t="shared" si="863"/>
        <v>2.7534672699859639E-2</v>
      </c>
      <c r="AK580" s="13">
        <f t="shared" si="864"/>
        <v>1.1188185413780418E-2</v>
      </c>
      <c r="AL580" s="13">
        <f t="shared" si="865"/>
        <v>3.9899000990932472E-4</v>
      </c>
      <c r="AM580" s="13">
        <f t="shared" si="866"/>
        <v>6.0136942907460585E-4</v>
      </c>
      <c r="AN580" s="13">
        <f t="shared" si="867"/>
        <v>1.4432505476133094E-3</v>
      </c>
      <c r="AO580" s="13">
        <f t="shared" si="868"/>
        <v>1.7318573596195436E-3</v>
      </c>
      <c r="AP580" s="13">
        <f t="shared" si="869"/>
        <v>1.3854512505484425E-3</v>
      </c>
      <c r="AQ580" s="13">
        <f t="shared" si="870"/>
        <v>8.3124996856030742E-4</v>
      </c>
      <c r="AR580" s="13">
        <f t="shared" si="871"/>
        <v>1.778845835834859E-2</v>
      </c>
      <c r="AS580" s="13">
        <f t="shared" si="872"/>
        <v>2.1683995213009812E-2</v>
      </c>
      <c r="AT580" s="13">
        <f t="shared" si="873"/>
        <v>1.3216312479860225E-2</v>
      </c>
      <c r="AU580" s="13">
        <f t="shared" si="874"/>
        <v>5.3701947403896333E-3</v>
      </c>
      <c r="AV580" s="13">
        <f t="shared" si="875"/>
        <v>1.6365566185909469E-3</v>
      </c>
      <c r="AW580" s="13">
        <f t="shared" si="876"/>
        <v>3.2423574875318157E-5</v>
      </c>
      <c r="AX580" s="13">
        <f t="shared" si="877"/>
        <v>1.2217745872643461E-4</v>
      </c>
      <c r="AY580" s="13">
        <f t="shared" si="878"/>
        <v>2.9321857029591941E-4</v>
      </c>
      <c r="AZ580" s="13">
        <f t="shared" si="879"/>
        <v>3.5185348779799455E-4</v>
      </c>
      <c r="BA580" s="13">
        <f t="shared" si="880"/>
        <v>2.814757531686397E-4</v>
      </c>
      <c r="BB580" s="13">
        <f t="shared" si="881"/>
        <v>1.6888122976488633E-4</v>
      </c>
      <c r="BC580" s="13">
        <f t="shared" si="882"/>
        <v>8.1060963712388238E-5</v>
      </c>
      <c r="BD580" s="13">
        <f t="shared" si="883"/>
        <v>7.1152054587558505E-3</v>
      </c>
      <c r="BE580" s="13">
        <f t="shared" si="884"/>
        <v>8.6733812452517919E-3</v>
      </c>
      <c r="BF580" s="13">
        <f t="shared" si="885"/>
        <v>5.2863928288192892E-3</v>
      </c>
      <c r="BG580" s="13">
        <f t="shared" si="886"/>
        <v>2.1480241942084485E-3</v>
      </c>
      <c r="BH580" s="13">
        <f t="shared" si="887"/>
        <v>6.5460628187019262E-4</v>
      </c>
      <c r="BI580" s="13">
        <f t="shared" si="888"/>
        <v>1.5959201406363073E-4</v>
      </c>
      <c r="BJ580" s="14">
        <f t="shared" si="889"/>
        <v>0.17970377050180752</v>
      </c>
      <c r="BK580" s="14">
        <f t="shared" si="890"/>
        <v>0.18536392936146834</v>
      </c>
      <c r="BL580" s="14">
        <f t="shared" si="891"/>
        <v>0.56155933419048709</v>
      </c>
      <c r="BM580" s="14">
        <f t="shared" si="892"/>
        <v>0.68872599323061423</v>
      </c>
      <c r="BN580" s="14">
        <f t="shared" si="893"/>
        <v>0.29940881462849545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1.3125</v>
      </c>
      <c r="F581" s="10">
        <f>VLOOKUP(B581,home!$B$2:$E$405,3,FALSE)</f>
        <v>0.60950000000000004</v>
      </c>
      <c r="G581" s="10">
        <f>VLOOKUP(C581,away!$B$2:$E$405,4,FALSE)</f>
        <v>0.95240000000000002</v>
      </c>
      <c r="H581" s="10">
        <f>VLOOKUP(A581,away!$A$2:$E$405,3,FALSE)</f>
        <v>1.2</v>
      </c>
      <c r="I581" s="10">
        <f>VLOOKUP(C581,away!$B$2:$E$405,3,FALSE)</f>
        <v>0.83330000000000004</v>
      </c>
      <c r="J581" s="10">
        <f>VLOOKUP(B581,home!$B$2:$E$405,4,FALSE)</f>
        <v>1</v>
      </c>
      <c r="K581" s="12">
        <f t="shared" si="838"/>
        <v>0.76189023750000007</v>
      </c>
      <c r="L581" s="12">
        <f t="shared" si="839"/>
        <v>0.99995999999999996</v>
      </c>
      <c r="M581" s="13">
        <f t="shared" si="840"/>
        <v>0.17172683427015312</v>
      </c>
      <c r="N581" s="13">
        <f t="shared" si="841"/>
        <v>0.13083699854721012</v>
      </c>
      <c r="O581" s="13">
        <f t="shared" si="842"/>
        <v>0.17171996519678231</v>
      </c>
      <c r="P581" s="13">
        <f t="shared" si="843"/>
        <v>0.13083176506726824</v>
      </c>
      <c r="Q581" s="13">
        <f t="shared" si="844"/>
        <v>4.9841715948460541E-2</v>
      </c>
      <c r="R581" s="13">
        <f t="shared" si="845"/>
        <v>8.5856548199087196E-2</v>
      </c>
      <c r="S581" s="13">
        <f t="shared" si="846"/>
        <v>2.4918864345465693E-2</v>
      </c>
      <c r="T581" s="13">
        <f t="shared" si="847"/>
        <v>4.9839722279822592E-2</v>
      </c>
      <c r="U581" s="13">
        <f t="shared" si="848"/>
        <v>6.5413265898332754E-2</v>
      </c>
      <c r="V581" s="13">
        <f t="shared" si="849"/>
        <v>2.1094088952020194E-3</v>
      </c>
      <c r="W581" s="13">
        <f t="shared" si="850"/>
        <v>1.2657972267126717E-2</v>
      </c>
      <c r="X581" s="13">
        <f t="shared" si="851"/>
        <v>1.2657465948236029E-2</v>
      </c>
      <c r="Y581" s="13">
        <f t="shared" si="852"/>
        <v>6.3284798247990491E-3</v>
      </c>
      <c r="Z581" s="13">
        <f t="shared" si="853"/>
        <v>2.8617704645719749E-2</v>
      </c>
      <c r="AA581" s="13">
        <f t="shared" si="854"/>
        <v>2.1803549789232279E-2</v>
      </c>
      <c r="AB581" s="13">
        <f t="shared" si="855"/>
        <v>8.3059558636306274E-3</v>
      </c>
      <c r="AC581" s="13">
        <f t="shared" si="856"/>
        <v>1.0044210991426954E-4</v>
      </c>
      <c r="AD581" s="13">
        <f t="shared" si="857"/>
        <v>2.4109963742173965E-3</v>
      </c>
      <c r="AE581" s="13">
        <f t="shared" si="858"/>
        <v>2.4108999343624275E-3</v>
      </c>
      <c r="AF581" s="13">
        <f t="shared" si="859"/>
        <v>1.2054017491825262E-3</v>
      </c>
      <c r="AG581" s="13">
        <f t="shared" si="860"/>
        <v>4.0178451103751973E-4</v>
      </c>
      <c r="AH581" s="13">
        <f t="shared" si="861"/>
        <v>7.1541399843834787E-3</v>
      </c>
      <c r="AI581" s="13">
        <f t="shared" si="862"/>
        <v>5.4506694118101762E-3</v>
      </c>
      <c r="AJ581" s="13">
        <f t="shared" si="863"/>
        <v>2.0764059063490201E-3</v>
      </c>
      <c r="AK581" s="13">
        <f t="shared" si="864"/>
        <v>5.2733112971155272E-4</v>
      </c>
      <c r="AL581" s="13">
        <f t="shared" si="865"/>
        <v>3.0609120777225956E-6</v>
      </c>
      <c r="AM581" s="13">
        <f t="shared" si="866"/>
        <v>3.6738292003282643E-4</v>
      </c>
      <c r="AN581" s="13">
        <f t="shared" si="867"/>
        <v>3.6736822471602505E-4</v>
      </c>
      <c r="AO581" s="13">
        <f t="shared" si="868"/>
        <v>1.8367676499351818E-4</v>
      </c>
      <c r="AP581" s="13">
        <f t="shared" si="869"/>
        <v>6.1223139307639487E-5</v>
      </c>
      <c r="AQ581" s="13">
        <f t="shared" si="870"/>
        <v>1.5305172595516794E-5</v>
      </c>
      <c r="AR581" s="13">
        <f t="shared" si="871"/>
        <v>1.4307707637568213E-3</v>
      </c>
      <c r="AS581" s="13">
        <f t="shared" si="872"/>
        <v>1.0900902770067411E-3</v>
      </c>
      <c r="AT581" s="13">
        <f t="shared" si="873"/>
        <v>4.1526457002255334E-4</v>
      </c>
      <c r="AU581" s="13">
        <f t="shared" si="874"/>
        <v>1.0546200729327289E-4</v>
      </c>
      <c r="AV581" s="13">
        <f t="shared" si="875"/>
        <v>2.00876184459746E-5</v>
      </c>
      <c r="AW581" s="13">
        <f t="shared" si="876"/>
        <v>6.4777381852819166E-8</v>
      </c>
      <c r="AX581" s="13">
        <f t="shared" si="877"/>
        <v>4.665091003287559E-5</v>
      </c>
      <c r="AY581" s="13">
        <f t="shared" si="878"/>
        <v>4.664904399647427E-5</v>
      </c>
      <c r="AZ581" s="13">
        <f t="shared" si="879"/>
        <v>2.3323589017357201E-5</v>
      </c>
      <c r="BA581" s="13">
        <f t="shared" si="880"/>
        <v>7.7742186912655027E-6</v>
      </c>
      <c r="BB581" s="13">
        <f t="shared" si="881"/>
        <v>1.9434769306294629E-6</v>
      </c>
      <c r="BC581" s="13">
        <f t="shared" si="882"/>
        <v>3.8867983831044764E-7</v>
      </c>
      <c r="BD581" s="13">
        <f t="shared" si="883"/>
        <v>2.3845225548771166E-4</v>
      </c>
      <c r="BE581" s="13">
        <f t="shared" si="884"/>
        <v>1.8167444556594335E-4</v>
      </c>
      <c r="BF581" s="13">
        <f t="shared" si="885"/>
        <v>6.9207993239958694E-5</v>
      </c>
      <c r="BG581" s="13">
        <f t="shared" si="886"/>
        <v>1.7576298135496846E-5</v>
      </c>
      <c r="BH581" s="13">
        <f t="shared" si="887"/>
        <v>3.3478024902061245E-6</v>
      </c>
      <c r="BI581" s="13">
        <f t="shared" si="888"/>
        <v>5.1013160687324743E-7</v>
      </c>
      <c r="BJ581" s="14">
        <f t="shared" si="889"/>
        <v>0.2697131235246073</v>
      </c>
      <c r="BK581" s="14">
        <f t="shared" si="890"/>
        <v>0.32973702464407756</v>
      </c>
      <c r="BL581" s="14">
        <f t="shared" si="891"/>
        <v>0.3718802755423708</v>
      </c>
      <c r="BM581" s="14">
        <f t="shared" si="892"/>
        <v>0.25908771686119919</v>
      </c>
      <c r="BN581" s="14">
        <f t="shared" si="893"/>
        <v>0.7408138272289615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1.4943</v>
      </c>
      <c r="F582" s="10">
        <f>VLOOKUP(B582,home!$B$2:$E$405,3,FALSE)</f>
        <v>1.1711</v>
      </c>
      <c r="G582" s="10">
        <f>VLOOKUP(C582,away!$B$2:$E$405,4,FALSE)</f>
        <v>1.1558999999999999</v>
      </c>
      <c r="H582" s="10">
        <f>VLOOKUP(A582,away!$A$2:$E$405,3,FALSE)</f>
        <v>1.0455000000000001</v>
      </c>
      <c r="I582" s="10">
        <f>VLOOKUP(C582,away!$B$2:$E$405,3,FALSE)</f>
        <v>1.2173</v>
      </c>
      <c r="J582" s="10">
        <f>VLOOKUP(B582,home!$B$2:$E$405,4,FALSE)</f>
        <v>1.0362</v>
      </c>
      <c r="K582" s="12">
        <f t="shared" si="838"/>
        <v>2.0227957904069997</v>
      </c>
      <c r="L582" s="12">
        <f t="shared" si="839"/>
        <v>1.3187584248300002</v>
      </c>
      <c r="M582" s="13">
        <f t="shared" si="840"/>
        <v>3.53819238402815E-2</v>
      </c>
      <c r="N582" s="13">
        <f t="shared" si="841"/>
        <v>7.1570406600622485E-2</v>
      </c>
      <c r="O582" s="13">
        <f t="shared" si="842"/>
        <v>4.6660210151064661E-2</v>
      </c>
      <c r="P582" s="13">
        <f t="shared" si="843"/>
        <v>9.4384076673079548E-2</v>
      </c>
      <c r="Q582" s="13">
        <f t="shared" si="844"/>
        <v>7.2386158594728273E-2</v>
      </c>
      <c r="R582" s="13">
        <f t="shared" si="845"/>
        <v>3.0766772620527412E-2</v>
      </c>
      <c r="S582" s="13">
        <f t="shared" si="846"/>
        <v>6.2944244988226219E-2</v>
      </c>
      <c r="T582" s="13">
        <f t="shared" si="847"/>
        <v>9.5459856487878428E-2</v>
      </c>
      <c r="U582" s="13">
        <f t="shared" si="848"/>
        <v>6.2234898141212185E-2</v>
      </c>
      <c r="V582" s="13">
        <f t="shared" si="849"/>
        <v>1.8656527276834537E-2</v>
      </c>
      <c r="W582" s="13">
        <f t="shared" si="850"/>
        <v>4.880747229638327E-2</v>
      </c>
      <c r="X582" s="13">
        <f t="shared" si="851"/>
        <v>6.4365265285512271E-2</v>
      </c>
      <c r="Y582" s="13">
        <f t="shared" si="852"/>
        <v>4.2441117930843632E-2</v>
      </c>
      <c r="Z582" s="13">
        <f t="shared" si="853"/>
        <v>1.3524646866049832E-2</v>
      </c>
      <c r="AA582" s="13">
        <f t="shared" si="854"/>
        <v>2.7357598747386826E-2</v>
      </c>
      <c r="AB582" s="13">
        <f t="shared" si="855"/>
        <v>2.7669417790928942E-2</v>
      </c>
      <c r="AC582" s="13">
        <f t="shared" si="856"/>
        <v>3.1104850122392015E-3</v>
      </c>
      <c r="AD582" s="13">
        <f t="shared" si="857"/>
        <v>2.4681887375382589E-2</v>
      </c>
      <c r="AE582" s="13">
        <f t="shared" si="858"/>
        <v>3.2549446916991007E-2</v>
      </c>
      <c r="AF582" s="13">
        <f t="shared" si="859"/>
        <v>2.1462428672669388E-2</v>
      </c>
      <c r="AG582" s="13">
        <f t="shared" si="860"/>
        <v>9.4345862097985692E-3</v>
      </c>
      <c r="AH582" s="13">
        <f t="shared" si="861"/>
        <v>4.4589354993634705E-3</v>
      </c>
      <c r="AI582" s="13">
        <f t="shared" si="862"/>
        <v>9.0195159578087616E-3</v>
      </c>
      <c r="AJ582" s="13">
        <f t="shared" si="863"/>
        <v>9.1223194554821609E-3</v>
      </c>
      <c r="AK582" s="13">
        <f t="shared" si="864"/>
        <v>6.1508631310990634E-3</v>
      </c>
      <c r="AL582" s="13">
        <f t="shared" si="865"/>
        <v>3.3189857873292358E-4</v>
      </c>
      <c r="AM582" s="13">
        <f t="shared" si="866"/>
        <v>9.9852835764447073E-3</v>
      </c>
      <c r="AN582" s="13">
        <f t="shared" si="867"/>
        <v>1.3168176840753092E-2</v>
      </c>
      <c r="AO582" s="13">
        <f t="shared" si="868"/>
        <v>8.6828220741972193E-3</v>
      </c>
      <c r="AP582" s="13">
        <f t="shared" si="869"/>
        <v>3.8168482538824926E-3</v>
      </c>
      <c r="AQ582" s="13">
        <f t="shared" si="870"/>
        <v>1.2583751977763035E-3</v>
      </c>
      <c r="AR582" s="13">
        <f t="shared" si="871"/>
        <v>1.1760517511118281E-3</v>
      </c>
      <c r="AS582" s="13">
        <f t="shared" si="872"/>
        <v>2.3789125314497865E-3</v>
      </c>
      <c r="AT582" s="13">
        <f t="shared" si="873"/>
        <v>2.4060271271815442E-3</v>
      </c>
      <c r="AU582" s="13">
        <f t="shared" si="874"/>
        <v>1.6223005148226248E-3</v>
      </c>
      <c r="AV582" s="13">
        <f t="shared" si="875"/>
        <v>8.2039566303957867E-4</v>
      </c>
      <c r="AW582" s="13">
        <f t="shared" si="876"/>
        <v>2.4593490987268352E-5</v>
      </c>
      <c r="AX582" s="13">
        <f t="shared" si="877"/>
        <v>3.3663649307420873E-3</v>
      </c>
      <c r="AY582" s="13">
        <f t="shared" si="878"/>
        <v>4.4394221134683876E-3</v>
      </c>
      <c r="AZ582" s="13">
        <f t="shared" si="879"/>
        <v>2.927262656756521E-3</v>
      </c>
      <c r="BA582" s="13">
        <f t="shared" si="880"/>
        <v>1.2867840967626368E-3</v>
      </c>
      <c r="BB582" s="13">
        <f t="shared" si="881"/>
        <v>4.2423934213574744E-4</v>
      </c>
      <c r="BC582" s="13">
        <f t="shared" si="882"/>
        <v>1.1189384131717076E-4</v>
      </c>
      <c r="BD582" s="13">
        <f t="shared" si="883"/>
        <v>2.5848802580246631E-4</v>
      </c>
      <c r="BE582" s="13">
        <f t="shared" si="884"/>
        <v>5.2286849046384479E-4</v>
      </c>
      <c r="BF582" s="13">
        <f t="shared" si="885"/>
        <v>5.2882809072336389E-4</v>
      </c>
      <c r="BG582" s="13">
        <f t="shared" si="886"/>
        <v>3.5657041192139718E-4</v>
      </c>
      <c r="BH582" s="13">
        <f t="shared" si="887"/>
        <v>1.8031728205457305E-4</v>
      </c>
      <c r="BI582" s="13">
        <f t="shared" si="888"/>
        <v>7.2949007815524346E-5</v>
      </c>
      <c r="BJ582" s="14">
        <f t="shared" si="889"/>
        <v>0.53262609929504623</v>
      </c>
      <c r="BK582" s="14">
        <f t="shared" si="890"/>
        <v>0.21924857848286233</v>
      </c>
      <c r="BL582" s="14">
        <f t="shared" si="891"/>
        <v>0.23376424039125995</v>
      </c>
      <c r="BM582" s="14">
        <f t="shared" si="892"/>
        <v>0.6435991879324332</v>
      </c>
      <c r="BN582" s="14">
        <f t="shared" si="893"/>
        <v>0.35114954848030389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1.4943</v>
      </c>
      <c r="F583" s="10">
        <f>VLOOKUP(B583,home!$B$2:$E$405,3,FALSE)</f>
        <v>0.48670000000000002</v>
      </c>
      <c r="G583" s="10">
        <f>VLOOKUP(C583,away!$B$2:$E$405,4,FALSE)</f>
        <v>0.79090000000000005</v>
      </c>
      <c r="H583" s="10">
        <f>VLOOKUP(A583,away!$A$2:$E$405,3,FALSE)</f>
        <v>1.0455000000000001</v>
      </c>
      <c r="I583" s="10">
        <f>VLOOKUP(C583,away!$B$2:$E$405,3,FALSE)</f>
        <v>1.3912</v>
      </c>
      <c r="J583" s="10">
        <f>VLOOKUP(B583,home!$B$2:$E$405,4,FALSE)</f>
        <v>0.60870000000000002</v>
      </c>
      <c r="K583" s="12">
        <f t="shared" si="838"/>
        <v>0.57520243812899996</v>
      </c>
      <c r="L583" s="12">
        <f t="shared" si="839"/>
        <v>0.88535390652000012</v>
      </c>
      <c r="M583" s="13">
        <f t="shared" si="840"/>
        <v>0.23210710725515751</v>
      </c>
      <c r="N583" s="13">
        <f t="shared" si="841"/>
        <v>0.13350857400023589</v>
      </c>
      <c r="O583" s="13">
        <f t="shared" si="842"/>
        <v>0.20549693413941034</v>
      </c>
      <c r="P583" s="13">
        <f t="shared" si="843"/>
        <v>0.11820233754502334</v>
      </c>
      <c r="Q583" s="13">
        <f t="shared" si="844"/>
        <v>3.8397228638030842E-2</v>
      </c>
      <c r="R583" s="13">
        <f t="shared" si="845"/>
        <v>9.096875670910505E-2</v>
      </c>
      <c r="S583" s="13">
        <f t="shared" si="846"/>
        <v>1.50488633957989E-2</v>
      </c>
      <c r="T583" s="13">
        <f t="shared" si="847"/>
        <v>3.3995136374222225E-2</v>
      </c>
      <c r="U583" s="13">
        <f t="shared" si="848"/>
        <v>5.2325450652641041E-2</v>
      </c>
      <c r="V583" s="13">
        <f t="shared" si="849"/>
        <v>8.5152777181906074E-4</v>
      </c>
      <c r="W583" s="13">
        <f t="shared" si="850"/>
        <v>7.3620598433306655E-3</v>
      </c>
      <c r="X583" s="13">
        <f t="shared" si="851"/>
        <v>6.518028442326824E-3</v>
      </c>
      <c r="Y583" s="13">
        <f t="shared" si="852"/>
        <v>2.8853809721112625E-3</v>
      </c>
      <c r="Z583" s="13">
        <f t="shared" si="853"/>
        <v>2.6846514707891216E-2</v>
      </c>
      <c r="AA583" s="13">
        <f t="shared" si="854"/>
        <v>1.5442180715245083E-2</v>
      </c>
      <c r="AB583" s="13">
        <f t="shared" si="855"/>
        <v>4.4411899987187977E-3</v>
      </c>
      <c r="AC583" s="13">
        <f t="shared" si="856"/>
        <v>2.7102943524600347E-5</v>
      </c>
      <c r="AD583" s="13">
        <f t="shared" si="857"/>
        <v>1.0586686928838504E-3</v>
      </c>
      <c r="AE583" s="13">
        <f t="shared" si="858"/>
        <v>9.3729646295513918E-4</v>
      </c>
      <c r="AF583" s="13">
        <f t="shared" si="859"/>
        <v>4.1491954252235547E-4</v>
      </c>
      <c r="AG583" s="13">
        <f t="shared" si="860"/>
        <v>1.2245021262121962E-4</v>
      </c>
      <c r="AH583" s="13">
        <f t="shared" si="861"/>
        <v>5.9421666682695313E-3</v>
      </c>
      <c r="AI583" s="13">
        <f t="shared" si="862"/>
        <v>3.4179487553575101E-3</v>
      </c>
      <c r="AJ583" s="13">
        <f t="shared" si="863"/>
        <v>9.8300622874081039E-4</v>
      </c>
      <c r="AK583" s="13">
        <f t="shared" si="864"/>
        <v>1.8847585982256914E-4</v>
      </c>
      <c r="AL583" s="13">
        <f t="shared" si="865"/>
        <v>5.5209533509660886E-7</v>
      </c>
      <c r="AM583" s="13">
        <f t="shared" si="866"/>
        <v>1.2178976266352651E-4</v>
      </c>
      <c r="AN583" s="13">
        <f t="shared" si="867"/>
        <v>1.0782704214829684E-4</v>
      </c>
      <c r="AO583" s="13">
        <f t="shared" si="868"/>
        <v>4.7732546497245653E-5</v>
      </c>
      <c r="AP583" s="13">
        <f t="shared" si="869"/>
        <v>1.4086732169828E-5</v>
      </c>
      <c r="AQ583" s="13">
        <f t="shared" si="870"/>
        <v>3.1179358391645437E-6</v>
      </c>
      <c r="AR583" s="13">
        <f t="shared" si="871"/>
        <v>1.052184094589073E-3</v>
      </c>
      <c r="AS583" s="13">
        <f t="shared" si="872"/>
        <v>6.0521885656818891E-4</v>
      </c>
      <c r="AT583" s="13">
        <f t="shared" si="873"/>
        <v>1.7406168094983391E-4</v>
      </c>
      <c r="AU583" s="13">
        <f t="shared" si="874"/>
        <v>3.3373567755725511E-5</v>
      </c>
      <c r="AV583" s="13">
        <f t="shared" si="875"/>
        <v>4.7991393855391724E-6</v>
      </c>
      <c r="AW583" s="13">
        <f t="shared" si="876"/>
        <v>7.8099670746189766E-9</v>
      </c>
      <c r="AX583" s="13">
        <f t="shared" si="877"/>
        <v>1.1675628070535441E-5</v>
      </c>
      <c r="AY583" s="13">
        <f t="shared" si="878"/>
        <v>1.0337062923323124E-5</v>
      </c>
      <c r="AZ583" s="13">
        <f t="shared" si="879"/>
        <v>4.5759795205535895E-6</v>
      </c>
      <c r="BA583" s="13">
        <f t="shared" si="880"/>
        <v>1.3504537815592128E-6</v>
      </c>
      <c r="BB583" s="13">
        <f t="shared" si="881"/>
        <v>2.9890738276953896E-7</v>
      </c>
      <c r="BC583" s="13">
        <f t="shared" si="882"/>
        <v>5.292776380453607E-8</v>
      </c>
      <c r="BD583" s="13">
        <f t="shared" si="883"/>
        <v>1.5525921642044077E-4</v>
      </c>
      <c r="BE583" s="13">
        <f t="shared" si="884"/>
        <v>8.930547982703558E-5</v>
      </c>
      <c r="BF583" s="13">
        <f t="shared" si="885"/>
        <v>2.5684364867395547E-5</v>
      </c>
      <c r="BG583" s="13">
        <f t="shared" si="886"/>
        <v>4.9245697645069148E-6</v>
      </c>
      <c r="BH583" s="13">
        <f t="shared" si="887"/>
        <v>7.0815613382018302E-7</v>
      </c>
      <c r="BI583" s="13">
        <f t="shared" si="888"/>
        <v>8.1466626949875165E-8</v>
      </c>
      <c r="BJ583" s="14">
        <f t="shared" si="889"/>
        <v>0.22552258816000084</v>
      </c>
      <c r="BK583" s="14">
        <f t="shared" si="890"/>
        <v>0.36624782806958184</v>
      </c>
      <c r="BL583" s="14">
        <f t="shared" si="891"/>
        <v>0.38135171032019927</v>
      </c>
      <c r="BM583" s="14">
        <f t="shared" si="892"/>
        <v>0.18127737371775379</v>
      </c>
      <c r="BN583" s="14">
        <f t="shared" si="893"/>
        <v>0.81868093828696298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1.4943</v>
      </c>
      <c r="F584" s="10">
        <f>VLOOKUP(B584,home!$B$2:$E$405,3,FALSE)</f>
        <v>1.1711</v>
      </c>
      <c r="G584" s="10">
        <f>VLOOKUP(C584,away!$B$2:$E$405,4,FALSE)</f>
        <v>1.0596000000000001</v>
      </c>
      <c r="H584" s="10">
        <f>VLOOKUP(A584,away!$A$2:$E$405,3,FALSE)</f>
        <v>1.0455000000000001</v>
      </c>
      <c r="I584" s="10">
        <f>VLOOKUP(C584,away!$B$2:$E$405,3,FALSE)</f>
        <v>1.1158999999999999</v>
      </c>
      <c r="J584" s="10">
        <f>VLOOKUP(B584,home!$B$2:$E$405,4,FALSE)</f>
        <v>0.47820000000000001</v>
      </c>
      <c r="K584" s="12">
        <f t="shared" si="838"/>
        <v>1.854273223908</v>
      </c>
      <c r="L584" s="12">
        <f t="shared" si="839"/>
        <v>0.55790324379</v>
      </c>
      <c r="M584" s="13">
        <f t="shared" si="840"/>
        <v>8.9620027058624763E-2</v>
      </c>
      <c r="N584" s="13">
        <f t="shared" si="841"/>
        <v>0.16618001650071829</v>
      </c>
      <c r="O584" s="13">
        <f t="shared" si="842"/>
        <v>4.9999303804554328E-2</v>
      </c>
      <c r="P584" s="13">
        <f t="shared" si="843"/>
        <v>9.2712370258826463E-2</v>
      </c>
      <c r="Q584" s="13">
        <f t="shared" si="844"/>
        <v>0.15407157747293584</v>
      </c>
      <c r="R584" s="13">
        <f t="shared" si="845"/>
        <v>1.3947386889901273E-2</v>
      </c>
      <c r="S584" s="13">
        <f t="shared" si="846"/>
        <v>2.3977853726229494E-2</v>
      </c>
      <c r="T584" s="13">
        <f t="shared" si="847"/>
        <v>8.5957032847993206E-2</v>
      </c>
      <c r="U584" s="13">
        <f t="shared" si="848"/>
        <v>2.5862266053429405E-2</v>
      </c>
      <c r="V584" s="13">
        <f t="shared" si="849"/>
        <v>2.7561345204236191E-3</v>
      </c>
      <c r="W584" s="13">
        <f t="shared" si="850"/>
        <v>9.5230266891110624E-2</v>
      </c>
      <c r="X584" s="13">
        <f t="shared" si="851"/>
        <v>5.3129274805538057E-2</v>
      </c>
      <c r="Y584" s="13">
        <f t="shared" si="852"/>
        <v>1.4820497377110001E-2</v>
      </c>
      <c r="Z584" s="13">
        <f t="shared" si="853"/>
        <v>2.5937641294233467E-3</v>
      </c>
      <c r="AA584" s="13">
        <f t="shared" si="854"/>
        <v>4.8095473743227559E-3</v>
      </c>
      <c r="AB584" s="13">
        <f t="shared" si="855"/>
        <v>4.4591074576618584E-3</v>
      </c>
      <c r="AC584" s="13">
        <f t="shared" si="856"/>
        <v>1.7820219188667986E-4</v>
      </c>
      <c r="AD584" s="13">
        <f t="shared" si="857"/>
        <v>4.4145733500449764E-2</v>
      </c>
      <c r="AE584" s="13">
        <f t="shared" si="858"/>
        <v>2.4629047919389795E-2</v>
      </c>
      <c r="AF584" s="13">
        <f t="shared" si="859"/>
        <v>6.870312862843459E-3</v>
      </c>
      <c r="AG584" s="13">
        <f t="shared" si="860"/>
        <v>1.2776566106775091E-3</v>
      </c>
      <c r="AH584" s="13">
        <f t="shared" si="861"/>
        <v>3.6176735535785765E-4</v>
      </c>
      <c r="AI584" s="13">
        <f t="shared" si="862"/>
        <v>6.7081552032408564E-4</v>
      </c>
      <c r="AJ584" s="13">
        <f t="shared" si="863"/>
        <v>6.2193762875943268E-4</v>
      </c>
      <c r="AK584" s="13">
        <f t="shared" si="864"/>
        <v>3.8441409731648329E-4</v>
      </c>
      <c r="AL584" s="13">
        <f t="shared" si="865"/>
        <v>7.3740426721026467E-6</v>
      </c>
      <c r="AM584" s="13">
        <f t="shared" si="866"/>
        <v>1.637165031593248E-2</v>
      </c>
      <c r="AN584" s="13">
        <f t="shared" si="867"/>
        <v>9.1337968174543104E-3</v>
      </c>
      <c r="AO584" s="13">
        <f t="shared" si="868"/>
        <v>2.5478874362882689E-3</v>
      </c>
      <c r="AP584" s="13">
        <f t="shared" si="869"/>
        <v>4.7382488850567075E-4</v>
      </c>
      <c r="AQ584" s="13">
        <f t="shared" si="870"/>
        <v>6.6087110571437198E-5</v>
      </c>
      <c r="AR584" s="13">
        <f t="shared" si="871"/>
        <v>4.0366236210295707E-5</v>
      </c>
      <c r="AS584" s="13">
        <f t="shared" si="872"/>
        <v>7.4850030954696858E-5</v>
      </c>
      <c r="AT584" s="13">
        <f t="shared" si="873"/>
        <v>6.9396204103989702E-5</v>
      </c>
      <c r="AU584" s="13">
        <f t="shared" si="874"/>
        <v>4.2893174370294175E-5</v>
      </c>
      <c r="AV584" s="13">
        <f t="shared" si="875"/>
        <v>1.9883916180813353E-5</v>
      </c>
      <c r="AW584" s="13">
        <f t="shared" si="876"/>
        <v>2.1190234325921486E-7</v>
      </c>
      <c r="AX584" s="13">
        <f t="shared" si="877"/>
        <v>5.0595854686697533E-3</v>
      </c>
      <c r="AY584" s="13">
        <f t="shared" si="878"/>
        <v>2.8227591452036033E-3</v>
      </c>
      <c r="AZ584" s="13">
        <f t="shared" si="879"/>
        <v>7.8741324177348886E-4</v>
      </c>
      <c r="BA584" s="13">
        <f t="shared" si="880"/>
        <v>1.4643346726287633E-4</v>
      </c>
      <c r="BB584" s="13">
        <f t="shared" si="881"/>
        <v>2.0423926596343871E-5</v>
      </c>
      <c r="BC584" s="13">
        <f t="shared" si="882"/>
        <v>2.2789149798058211E-6</v>
      </c>
      <c r="BD584" s="13">
        <f t="shared" si="883"/>
        <v>3.7534090202195527E-6</v>
      </c>
      <c r="BE584" s="13">
        <f t="shared" si="884"/>
        <v>6.959845844567876E-6</v>
      </c>
      <c r="BF584" s="13">
        <f t="shared" si="885"/>
        <v>6.4527278960547891E-6</v>
      </c>
      <c r="BG584" s="13">
        <f t="shared" si="886"/>
        <v>3.9883735196061994E-6</v>
      </c>
      <c r="BH584" s="13">
        <f t="shared" si="887"/>
        <v>1.8488835560873717E-6</v>
      </c>
      <c r="BI584" s="13">
        <f t="shared" si="888"/>
        <v>6.8566705443532388E-7</v>
      </c>
      <c r="BJ584" s="14">
        <f t="shared" si="889"/>
        <v>0.68374355752200455</v>
      </c>
      <c r="BK584" s="14">
        <f t="shared" si="890"/>
        <v>0.2120747209438667</v>
      </c>
      <c r="BL584" s="14">
        <f t="shared" si="891"/>
        <v>0.10138762465033853</v>
      </c>
      <c r="BM584" s="14">
        <f t="shared" si="892"/>
        <v>0.43044643801721189</v>
      </c>
      <c r="BN584" s="14">
        <f t="shared" si="893"/>
        <v>0.56653068198556089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1.4943</v>
      </c>
      <c r="F585" s="10">
        <f>VLOOKUP(B585,home!$B$2:$E$405,3,FALSE)</f>
        <v>0.54749999999999999</v>
      </c>
      <c r="G585" s="10">
        <f>VLOOKUP(C585,away!$B$2:$E$405,4,FALSE)</f>
        <v>1.3942000000000001</v>
      </c>
      <c r="H585" s="10">
        <f>VLOOKUP(A585,away!$A$2:$E$405,3,FALSE)</f>
        <v>1.0455000000000001</v>
      </c>
      <c r="I585" s="10">
        <f>VLOOKUP(C585,away!$B$2:$E$405,3,FALSE)</f>
        <v>1.0362</v>
      </c>
      <c r="J585" s="10">
        <f>VLOOKUP(B585,home!$B$2:$E$405,4,FALSE)</f>
        <v>1.3912</v>
      </c>
      <c r="K585" s="12">
        <f t="shared" si="838"/>
        <v>1.1406358003499999</v>
      </c>
      <c r="L585" s="12">
        <f t="shared" si="839"/>
        <v>1.5071524855200003</v>
      </c>
      <c r="M585" s="13">
        <f t="shared" si="840"/>
        <v>7.0807646275664826E-2</v>
      </c>
      <c r="N585" s="13">
        <f t="shared" si="841"/>
        <v>8.0765736280542622E-2</v>
      </c>
      <c r="O585" s="13">
        <f t="shared" si="842"/>
        <v>0.10671792007818923</v>
      </c>
      <c r="P585" s="13">
        <f t="shared" si="843"/>
        <v>0.12172628018007267</v>
      </c>
      <c r="Q585" s="13">
        <f t="shared" si="844"/>
        <v>4.6062145121606883E-2</v>
      </c>
      <c r="R585" s="13">
        <f t="shared" si="845"/>
        <v>8.0420089247683832E-2</v>
      </c>
      <c r="S585" s="13">
        <f t="shared" si="846"/>
        <v>5.2315279725552631E-2</v>
      </c>
      <c r="T585" s="13">
        <f t="shared" si="847"/>
        <v>6.9422676508412773E-2</v>
      </c>
      <c r="U585" s="13">
        <f t="shared" si="848"/>
        <v>9.1730032863250252E-2</v>
      </c>
      <c r="V585" s="13">
        <f t="shared" si="849"/>
        <v>9.9928699363269827E-3</v>
      </c>
      <c r="W585" s="13">
        <f t="shared" si="850"/>
        <v>1.7513377255540644E-2</v>
      </c>
      <c r="X585" s="13">
        <f t="shared" si="851"/>
        <v>2.6395330060537521E-2</v>
      </c>
      <c r="Y585" s="13">
        <f t="shared" si="852"/>
        <v>1.9890893653429956E-2</v>
      </c>
      <c r="Z585" s="13">
        <f t="shared" si="853"/>
        <v>4.0401779131795636E-2</v>
      </c>
      <c r="AA585" s="13">
        <f t="shared" si="854"/>
        <v>4.6083715675559626E-2</v>
      </c>
      <c r="AB585" s="13">
        <f t="shared" si="855"/>
        <v>2.6282367956346902E-2</v>
      </c>
      <c r="AC585" s="13">
        <f t="shared" si="856"/>
        <v>1.0736789648189572E-3</v>
      </c>
      <c r="AD585" s="13">
        <f t="shared" si="857"/>
        <v>4.9940962706762687E-3</v>
      </c>
      <c r="AE585" s="13">
        <f t="shared" si="858"/>
        <v>7.5268646072759026E-3</v>
      </c>
      <c r="AF585" s="13">
        <f t="shared" si="859"/>
        <v>5.6720663505142E-3</v>
      </c>
      <c r="AG585" s="13">
        <f t="shared" si="860"/>
        <v>2.8495562994039435E-3</v>
      </c>
      <c r="AH585" s="13">
        <f t="shared" si="861"/>
        <v>1.5222910459478971E-2</v>
      </c>
      <c r="AI585" s="13">
        <f t="shared" si="862"/>
        <v>1.7363796655604179E-2</v>
      </c>
      <c r="AJ585" s="13">
        <f t="shared" si="863"/>
        <v>9.9028840476898632E-3</v>
      </c>
      <c r="AK585" s="13">
        <f t="shared" si="864"/>
        <v>3.7651946905033259E-3</v>
      </c>
      <c r="AL585" s="13">
        <f t="shared" si="865"/>
        <v>7.3830979205939223E-5</v>
      </c>
      <c r="AM585" s="13">
        <f t="shared" si="866"/>
        <v>1.1392889993455549E-3</v>
      </c>
      <c r="AN585" s="13">
        <f t="shared" si="867"/>
        <v>1.717082247089247E-3</v>
      </c>
      <c r="AO585" s="13">
        <f t="shared" si="868"/>
        <v>1.2939523882714132E-3</v>
      </c>
      <c r="AP585" s="13">
        <f t="shared" si="869"/>
        <v>6.5006118604260012E-4</v>
      </c>
      <c r="AQ585" s="13">
        <f t="shared" si="870"/>
        <v>2.4493533307104611E-4</v>
      </c>
      <c r="AR585" s="13">
        <f t="shared" si="871"/>
        <v>4.5886494671704267E-3</v>
      </c>
      <c r="AS585" s="13">
        <f t="shared" si="872"/>
        <v>5.2339778575115391E-3</v>
      </c>
      <c r="AT585" s="13">
        <f t="shared" si="873"/>
        <v>2.9850312612584263E-3</v>
      </c>
      <c r="AU585" s="13">
        <f t="shared" si="874"/>
        <v>1.1349445072517588E-3</v>
      </c>
      <c r="AV585" s="13">
        <f t="shared" si="875"/>
        <v>3.236395840954863E-4</v>
      </c>
      <c r="AW585" s="13">
        <f t="shared" si="876"/>
        <v>3.5256591207532642E-6</v>
      </c>
      <c r="AX585" s="13">
        <f t="shared" si="877"/>
        <v>2.1658563659974456E-4</v>
      </c>
      <c r="AY585" s="13">
        <f t="shared" si="878"/>
        <v>3.2642758052923656E-4</v>
      </c>
      <c r="AZ585" s="13">
        <f t="shared" si="879"/>
        <v>2.4598806966845952E-4</v>
      </c>
      <c r="BA585" s="13">
        <f t="shared" si="880"/>
        <v>1.2358051020302854E-4</v>
      </c>
      <c r="BB585" s="13">
        <f t="shared" si="881"/>
        <v>4.6563668278581068E-5</v>
      </c>
      <c r="BC585" s="13">
        <f t="shared" si="882"/>
        <v>1.4035709676198445E-5</v>
      </c>
      <c r="BD585" s="13">
        <f t="shared" si="883"/>
        <v>1.1526324082709878E-3</v>
      </c>
      <c r="BE585" s="13">
        <f t="shared" si="884"/>
        <v>1.3147337895175258E-3</v>
      </c>
      <c r="BF585" s="13">
        <f t="shared" si="885"/>
        <v>7.4981621412675576E-4</v>
      </c>
      <c r="BG585" s="13">
        <f t="shared" si="886"/>
        <v>2.8508907250529309E-4</v>
      </c>
      <c r="BH585" s="13">
        <f t="shared" si="887"/>
        <v>8.1295700597028484E-5</v>
      </c>
      <c r="BI585" s="13">
        <f t="shared" si="888"/>
        <v>1.8545757303101108E-5</v>
      </c>
      <c r="BJ585" s="14">
        <f t="shared" si="889"/>
        <v>0.28711124373671587</v>
      </c>
      <c r="BK585" s="14">
        <f t="shared" si="890"/>
        <v>0.25631601364217127</v>
      </c>
      <c r="BL585" s="14">
        <f t="shared" si="891"/>
        <v>0.41535726729391453</v>
      </c>
      <c r="BM585" s="14">
        <f t="shared" si="892"/>
        <v>0.49236358469942876</v>
      </c>
      <c r="BN585" s="14">
        <f t="shared" si="893"/>
        <v>0.50649981718376014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2</v>
      </c>
      <c r="F586" s="10">
        <f>VLOOKUP(B586,home!$B$2:$E$405,3,FALSE)</f>
        <v>0.625</v>
      </c>
      <c r="G586" s="10">
        <f>VLOOKUP(C586,away!$B$2:$E$405,4,FALSE)</f>
        <v>0.375</v>
      </c>
      <c r="H586" s="10">
        <f>VLOOKUP(A586,away!$A$2:$E$405,3,FALSE)</f>
        <v>1.6135999999999999</v>
      </c>
      <c r="I586" s="10">
        <f>VLOOKUP(C586,away!$B$2:$E$405,3,FALSE)</f>
        <v>1.0845</v>
      </c>
      <c r="J586" s="10">
        <f>VLOOKUP(B586,home!$B$2:$E$405,4,FALSE)</f>
        <v>1.7042999999999999</v>
      </c>
      <c r="K586" s="12">
        <f t="shared" si="838"/>
        <v>0.46875</v>
      </c>
      <c r="L586" s="12">
        <f t="shared" si="839"/>
        <v>2.9824384215599995</v>
      </c>
      <c r="M586" s="13">
        <f t="shared" si="840"/>
        <v>3.1707931588390512E-2</v>
      </c>
      <c r="N586" s="13">
        <f t="shared" si="841"/>
        <v>1.4863092932058052E-2</v>
      </c>
      <c r="O586" s="13">
        <f t="shared" si="842"/>
        <v>9.4566953437411838E-2</v>
      </c>
      <c r="P586" s="13">
        <f t="shared" si="843"/>
        <v>4.4328259423786799E-2</v>
      </c>
      <c r="Q586" s="13">
        <f t="shared" si="844"/>
        <v>3.4835374059511057E-3</v>
      </c>
      <c r="R586" s="13">
        <f t="shared" si="845"/>
        <v>0.14102005767080628</v>
      </c>
      <c r="S586" s="13">
        <f t="shared" si="846"/>
        <v>1.5492926257779009E-2</v>
      </c>
      <c r="T586" s="13">
        <f t="shared" si="847"/>
        <v>1.0389435802450031E-2</v>
      </c>
      <c r="U586" s="13">
        <f t="shared" si="848"/>
        <v>6.6103152033190449E-2</v>
      </c>
      <c r="V586" s="13">
        <f t="shared" si="849"/>
        <v>2.4065988819581201E-3</v>
      </c>
      <c r="W586" s="13">
        <f t="shared" si="850"/>
        <v>5.4430271967986028E-4</v>
      </c>
      <c r="X586" s="13">
        <f t="shared" si="851"/>
        <v>1.6233493441328174E-3</v>
      </c>
      <c r="Y586" s="13">
        <f t="shared" si="852"/>
        <v>2.42076972777797E-3</v>
      </c>
      <c r="Z586" s="13">
        <f t="shared" si="853"/>
        <v>0.14019454606933987</v>
      </c>
      <c r="AA586" s="13">
        <f t="shared" si="854"/>
        <v>6.571619347000307E-2</v>
      </c>
      <c r="AB586" s="13">
        <f t="shared" si="855"/>
        <v>1.5402232844531967E-2</v>
      </c>
      <c r="AC586" s="13">
        <f t="shared" si="856"/>
        <v>2.1027928625493846E-4</v>
      </c>
      <c r="AD586" s="13">
        <f t="shared" si="857"/>
        <v>6.3785474962483609E-5</v>
      </c>
      <c r="AE586" s="13">
        <f t="shared" si="858"/>
        <v>1.9023625126556447E-4</v>
      </c>
      <c r="AF586" s="13">
        <f t="shared" si="859"/>
        <v>2.8368395247398083E-4</v>
      </c>
      <c r="AG586" s="13">
        <f t="shared" si="860"/>
        <v>2.8202330647946714E-4</v>
      </c>
      <c r="AH586" s="13">
        <f t="shared" si="861"/>
        <v>0.10453040017259066</v>
      </c>
      <c r="AI586" s="13">
        <f t="shared" si="862"/>
        <v>4.8998625080901879E-2</v>
      </c>
      <c r="AJ586" s="13">
        <f t="shared" si="863"/>
        <v>1.1484052753336376E-2</v>
      </c>
      <c r="AK586" s="13">
        <f t="shared" si="864"/>
        <v>1.7943832427088089E-3</v>
      </c>
      <c r="AL586" s="13">
        <f t="shared" si="865"/>
        <v>1.1758969173467673E-5</v>
      </c>
      <c r="AM586" s="13">
        <f t="shared" si="866"/>
        <v>5.9798882777328417E-6</v>
      </c>
      <c r="AN586" s="13">
        <f t="shared" si="867"/>
        <v>1.783464855614668E-5</v>
      </c>
      <c r="AO586" s="13">
        <f t="shared" si="868"/>
        <v>2.6595370544435713E-5</v>
      </c>
      <c r="AP586" s="13">
        <f t="shared" si="869"/>
        <v>2.6439684982450056E-5</v>
      </c>
      <c r="AQ586" s="13">
        <f t="shared" si="870"/>
        <v>1.9713683086400492E-5</v>
      </c>
      <c r="AR586" s="13">
        <f t="shared" si="871"/>
        <v>6.2351096339155296E-2</v>
      </c>
      <c r="AS586" s="13">
        <f t="shared" si="872"/>
        <v>2.9227076408979046E-2</v>
      </c>
      <c r="AT586" s="13">
        <f t="shared" si="873"/>
        <v>6.8500960333544633E-3</v>
      </c>
      <c r="AU586" s="13">
        <f t="shared" si="874"/>
        <v>1.0703275052116349E-3</v>
      </c>
      <c r="AV586" s="13">
        <f t="shared" si="875"/>
        <v>1.2542900451698844E-4</v>
      </c>
      <c r="AW586" s="13">
        <f t="shared" si="876"/>
        <v>4.5664585235533264E-7</v>
      </c>
      <c r="AX586" s="13">
        <f t="shared" si="877"/>
        <v>4.6717877169787798E-7</v>
      </c>
      <c r="AY586" s="13">
        <f t="shared" si="878"/>
        <v>1.3933319184489586E-6</v>
      </c>
      <c r="AZ586" s="13">
        <f t="shared" si="879"/>
        <v>2.077763323784039E-6</v>
      </c>
      <c r="BA586" s="13">
        <f t="shared" si="880"/>
        <v>2.0656003892539098E-6</v>
      </c>
      <c r="BB586" s="13">
        <f t="shared" si="881"/>
        <v>1.5401314911250378E-6</v>
      </c>
      <c r="BC586" s="13">
        <f t="shared" si="882"/>
        <v>9.1866946667716142E-7</v>
      </c>
      <c r="BD586" s="13">
        <f t="shared" si="883"/>
        <v>3.0993050891380918E-2</v>
      </c>
      <c r="BE586" s="13">
        <f t="shared" si="884"/>
        <v>1.4527992605334807E-2</v>
      </c>
      <c r="BF586" s="13">
        <f t="shared" si="885"/>
        <v>3.404998266875345E-3</v>
      </c>
      <c r="BG586" s="13">
        <f t="shared" si="886"/>
        <v>5.3203097919927262E-4</v>
      </c>
      <c r="BH586" s="13">
        <f t="shared" si="887"/>
        <v>6.2347380374914757E-5</v>
      </c>
      <c r="BI586" s="13">
        <f t="shared" si="888"/>
        <v>5.845066910148261E-6</v>
      </c>
      <c r="BJ586" s="14">
        <f t="shared" si="889"/>
        <v>3.424924286803948E-2</v>
      </c>
      <c r="BK586" s="14">
        <f t="shared" si="890"/>
        <v>9.4159147739261304E-2</v>
      </c>
      <c r="BL586" s="14">
        <f t="shared" si="891"/>
        <v>0.69876634118677428</v>
      </c>
      <c r="BM586" s="14">
        <f t="shared" si="892"/>
        <v>0.63739850871894421</v>
      </c>
      <c r="BN586" s="14">
        <f t="shared" si="893"/>
        <v>0.32996983245840461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2</v>
      </c>
      <c r="F587" s="10">
        <f>VLOOKUP(B587,home!$B$2:$E$405,3,FALSE)</f>
        <v>1</v>
      </c>
      <c r="G587" s="10">
        <f>VLOOKUP(C587,away!$B$2:$E$405,4,FALSE)</f>
        <v>1</v>
      </c>
      <c r="H587" s="10">
        <f>VLOOKUP(A587,away!$A$2:$E$405,3,FALSE)</f>
        <v>1.6135999999999999</v>
      </c>
      <c r="I587" s="10">
        <f>VLOOKUP(C587,away!$B$2:$E$405,3,FALSE)</f>
        <v>0.77470000000000006</v>
      </c>
      <c r="J587" s="10">
        <f>VLOOKUP(B587,home!$B$2:$E$405,4,FALSE)</f>
        <v>1.3633999999999999</v>
      </c>
      <c r="K587" s="12">
        <f t="shared" si="838"/>
        <v>2</v>
      </c>
      <c r="L587" s="12">
        <f t="shared" si="839"/>
        <v>1.704326241328</v>
      </c>
      <c r="M587" s="13">
        <f t="shared" si="840"/>
        <v>2.4616797562320596E-2</v>
      </c>
      <c r="N587" s="13">
        <f t="shared" si="841"/>
        <v>4.9233595124641177E-2</v>
      </c>
      <c r="O587" s="13">
        <f t="shared" si="842"/>
        <v>4.1955054062922131E-2</v>
      </c>
      <c r="P587" s="13">
        <f t="shared" si="843"/>
        <v>8.3910108125844249E-2</v>
      </c>
      <c r="Q587" s="13">
        <f t="shared" si="844"/>
        <v>4.9233595124641198E-2</v>
      </c>
      <c r="R587" s="13">
        <f t="shared" si="845"/>
        <v>3.5752549797886564E-2</v>
      </c>
      <c r="S587" s="13">
        <f t="shared" si="846"/>
        <v>7.1505099595773142E-2</v>
      </c>
      <c r="T587" s="13">
        <f t="shared" si="847"/>
        <v>8.391010812584429E-2</v>
      </c>
      <c r="U587" s="13">
        <f t="shared" si="848"/>
        <v>7.1505099595773114E-2</v>
      </c>
      <c r="V587" s="13">
        <f t="shared" si="849"/>
        <v>2.7081781695521855E-2</v>
      </c>
      <c r="W587" s="13">
        <f t="shared" si="850"/>
        <v>3.2822396749760799E-2</v>
      </c>
      <c r="X587" s="13">
        <f t="shared" si="851"/>
        <v>5.5940072083896189E-2</v>
      </c>
      <c r="Y587" s="13">
        <f t="shared" si="852"/>
        <v>4.767006639718209E-2</v>
      </c>
      <c r="Z587" s="13">
        <f t="shared" si="853"/>
        <v>2.0311336271641386E-2</v>
      </c>
      <c r="AA587" s="13">
        <f t="shared" si="854"/>
        <v>4.0622672543282765E-2</v>
      </c>
      <c r="AB587" s="13">
        <f t="shared" si="855"/>
        <v>4.0622672543282785E-2</v>
      </c>
      <c r="AC587" s="13">
        <f t="shared" si="856"/>
        <v>5.7695239006992742E-3</v>
      </c>
      <c r="AD587" s="13">
        <f t="shared" si="857"/>
        <v>1.6411198374880399E-2</v>
      </c>
      <c r="AE587" s="13">
        <f t="shared" si="858"/>
        <v>2.7970036041948095E-2</v>
      </c>
      <c r="AF587" s="13">
        <f t="shared" si="859"/>
        <v>2.3835033198591045E-2</v>
      </c>
      <c r="AG587" s="13">
        <f t="shared" si="860"/>
        <v>1.3540890847760927E-2</v>
      </c>
      <c r="AH587" s="13">
        <f t="shared" si="861"/>
        <v>8.6542858510489096E-3</v>
      </c>
      <c r="AI587" s="13">
        <f t="shared" si="862"/>
        <v>1.7308571702097816E-2</v>
      </c>
      <c r="AJ587" s="13">
        <f t="shared" si="863"/>
        <v>1.7308571702097823E-2</v>
      </c>
      <c r="AK587" s="13">
        <f t="shared" si="864"/>
        <v>1.1539047801398548E-2</v>
      </c>
      <c r="AL587" s="13">
        <f t="shared" si="865"/>
        <v>7.8665207871446798E-4</v>
      </c>
      <c r="AM587" s="13">
        <f t="shared" si="866"/>
        <v>6.5644793499521573E-3</v>
      </c>
      <c r="AN587" s="13">
        <f t="shared" si="867"/>
        <v>1.1188014416779234E-2</v>
      </c>
      <c r="AO587" s="13">
        <f t="shared" si="868"/>
        <v>9.5340132794364159E-3</v>
      </c>
      <c r="AP587" s="13">
        <f t="shared" si="869"/>
        <v>5.4163563391043694E-3</v>
      </c>
      <c r="AQ587" s="13">
        <f t="shared" si="870"/>
        <v>2.3078095602797086E-3</v>
      </c>
      <c r="AR587" s="13">
        <f t="shared" si="871"/>
        <v>2.949945295179255E-3</v>
      </c>
      <c r="AS587" s="13">
        <f t="shared" si="872"/>
        <v>5.8998905903585091E-3</v>
      </c>
      <c r="AT587" s="13">
        <f t="shared" si="873"/>
        <v>5.8998905903585117E-3</v>
      </c>
      <c r="AU587" s="13">
        <f t="shared" si="874"/>
        <v>3.9332603935723414E-3</v>
      </c>
      <c r="AV587" s="13">
        <f t="shared" si="875"/>
        <v>1.9666301967861707E-3</v>
      </c>
      <c r="AW587" s="13">
        <f t="shared" si="876"/>
        <v>7.4483987808238145E-5</v>
      </c>
      <c r="AX587" s="13">
        <f t="shared" si="877"/>
        <v>2.1881597833173861E-3</v>
      </c>
      <c r="AY587" s="13">
        <f t="shared" si="878"/>
        <v>3.7293381389264112E-3</v>
      </c>
      <c r="AZ587" s="13">
        <f t="shared" si="879"/>
        <v>3.1780044264788049E-3</v>
      </c>
      <c r="BA587" s="13">
        <f t="shared" si="880"/>
        <v>1.8054521130347898E-3</v>
      </c>
      <c r="BB587" s="13">
        <f t="shared" si="881"/>
        <v>7.6926985342656959E-4</v>
      </c>
      <c r="BC587" s="13">
        <f t="shared" si="882"/>
        <v>2.6221735957148931E-4</v>
      </c>
      <c r="BD587" s="13">
        <f t="shared" si="883"/>
        <v>8.3794486284267933E-4</v>
      </c>
      <c r="BE587" s="13">
        <f t="shared" si="884"/>
        <v>1.6758897256853582E-3</v>
      </c>
      <c r="BF587" s="13">
        <f t="shared" si="885"/>
        <v>1.6758897256853589E-3</v>
      </c>
      <c r="BG587" s="13">
        <f t="shared" si="886"/>
        <v>1.1172598171235726E-3</v>
      </c>
      <c r="BH587" s="13">
        <f t="shared" si="887"/>
        <v>5.5862990856178629E-4</v>
      </c>
      <c r="BI587" s="13">
        <f t="shared" si="888"/>
        <v>2.2345196342471446E-4</v>
      </c>
      <c r="BJ587" s="14">
        <f t="shared" si="889"/>
        <v>0.44751010668945351</v>
      </c>
      <c r="BK587" s="14">
        <f t="shared" si="890"/>
        <v>0.21739930109780001</v>
      </c>
      <c r="BL587" s="14">
        <f t="shared" si="891"/>
        <v>0.31200720866936854</v>
      </c>
      <c r="BM587" s="14">
        <f t="shared" si="892"/>
        <v>0.70887139877888961</v>
      </c>
      <c r="BN587" s="14">
        <f t="shared" si="893"/>
        <v>0.28470169979825594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1.6236999999999999</v>
      </c>
      <c r="F588" s="10">
        <f>VLOOKUP(B588,home!$B$2:$E$405,3,FALSE)</f>
        <v>1.3265</v>
      </c>
      <c r="G588" s="10">
        <f>VLOOKUP(C588,away!$B$2:$E$405,4,FALSE)</f>
        <v>0.96779999999999999</v>
      </c>
      <c r="H588" s="10">
        <f>VLOOKUP(A588,away!$A$2:$E$405,3,FALSE)</f>
        <v>1.1289</v>
      </c>
      <c r="I588" s="10">
        <f>VLOOKUP(C588,away!$B$2:$E$405,3,FALSE)</f>
        <v>1.0124</v>
      </c>
      <c r="J588" s="10">
        <f>VLOOKUP(B588,home!$B$2:$E$405,4,FALSE)</f>
        <v>0.74950000000000006</v>
      </c>
      <c r="K588" s="12">
        <f t="shared" si="838"/>
        <v>2.08448446479</v>
      </c>
      <c r="L588" s="12">
        <f t="shared" si="839"/>
        <v>0.8566023208200001</v>
      </c>
      <c r="M588" s="13">
        <f t="shared" si="840"/>
        <v>5.2808306233723033E-2</v>
      </c>
      <c r="N588" s="13">
        <f t="shared" si="841"/>
        <v>0.11007809395606857</v>
      </c>
      <c r="O588" s="13">
        <f t="shared" si="842"/>
        <v>4.523571767838043E-2</v>
      </c>
      <c r="P588" s="13">
        <f t="shared" si="843"/>
        <v>9.4293150754210367E-2</v>
      </c>
      <c r="Q588" s="13">
        <f t="shared" si="844"/>
        <v>0.1147280383825595</v>
      </c>
      <c r="R588" s="13">
        <f t="shared" si="845"/>
        <v>1.9374510373629486E-2</v>
      </c>
      <c r="S588" s="13">
        <f t="shared" si="846"/>
        <v>4.209185501900449E-2</v>
      </c>
      <c r="T588" s="13">
        <f t="shared" si="847"/>
        <v>9.8276303941626522E-2</v>
      </c>
      <c r="U588" s="13">
        <f t="shared" si="848"/>
        <v>4.0385865886743366E-2</v>
      </c>
      <c r="V588" s="13">
        <f t="shared" si="849"/>
        <v>8.3509035139391619E-3</v>
      </c>
      <c r="W588" s="13">
        <f t="shared" si="850"/>
        <v>7.9716271228092037E-2</v>
      </c>
      <c r="X588" s="13">
        <f t="shared" si="851"/>
        <v>6.8285142941100246E-2</v>
      </c>
      <c r="Y588" s="13">
        <f t="shared" si="852"/>
        <v>2.9246605960435951E-2</v>
      </c>
      <c r="Z588" s="13">
        <f t="shared" si="853"/>
        <v>5.5320835169340625E-3</v>
      </c>
      <c r="AA588" s="13">
        <f t="shared" si="854"/>
        <v>1.153154214896988E-2</v>
      </c>
      <c r="AB588" s="13">
        <f t="shared" si="855"/>
        <v>1.2018660232299408E-2</v>
      </c>
      <c r="AC588" s="13">
        <f t="shared" si="856"/>
        <v>9.3194738211334739E-4</v>
      </c>
      <c r="AD588" s="13">
        <f t="shared" si="857"/>
        <v>4.1541832241485971E-2</v>
      </c>
      <c r="AE588" s="13">
        <f t="shared" si="858"/>
        <v>3.5584829909171993E-2</v>
      </c>
      <c r="AF588" s="13">
        <f t="shared" si="859"/>
        <v>1.5241023943090837E-2</v>
      </c>
      <c r="AG588" s="13">
        <f t="shared" si="860"/>
        <v>4.3518321604416009E-3</v>
      </c>
      <c r="AH588" s="13">
        <f t="shared" si="861"/>
        <v>1.1846988948939464E-3</v>
      </c>
      <c r="AI588" s="13">
        <f t="shared" si="862"/>
        <v>2.4694864418603121E-3</v>
      </c>
      <c r="AJ588" s="13">
        <f t="shared" si="863"/>
        <v>2.573803062033678E-3</v>
      </c>
      <c r="AK588" s="13">
        <f t="shared" si="864"/>
        <v>1.7883508327460448E-3</v>
      </c>
      <c r="AL588" s="13">
        <f t="shared" si="865"/>
        <v>6.656244917810933E-5</v>
      </c>
      <c r="AM588" s="13">
        <f t="shared" si="866"/>
        <v>1.7318660789257968E-2</v>
      </c>
      <c r="AN588" s="13">
        <f t="shared" si="867"/>
        <v>1.4835205025572711E-2</v>
      </c>
      <c r="AO588" s="13">
        <f t="shared" si="868"/>
        <v>6.3539355273730547E-3</v>
      </c>
      <c r="AP588" s="13">
        <f t="shared" si="869"/>
        <v>1.8142653063628039E-3</v>
      </c>
      <c r="AQ588" s="13">
        <f t="shared" si="870"/>
        <v>3.8852596800339643E-4</v>
      </c>
      <c r="AR588" s="13">
        <f t="shared" si="871"/>
        <v>2.0296316456780886E-4</v>
      </c>
      <c r="AS588" s="13">
        <f t="shared" si="872"/>
        <v>4.2307356346621373E-4</v>
      </c>
      <c r="AT588" s="13">
        <f t="shared" si="873"/>
        <v>4.4094513525433441E-4</v>
      </c>
      <c r="AU588" s="13">
        <f t="shared" si="874"/>
        <v>3.0638109475412847E-4</v>
      </c>
      <c r="AV588" s="13">
        <f t="shared" si="875"/>
        <v>1.5966165808008342E-4</v>
      </c>
      <c r="AW588" s="13">
        <f t="shared" si="876"/>
        <v>3.3014498320809363E-6</v>
      </c>
      <c r="AX588" s="13">
        <f t="shared" si="877"/>
        <v>6.0167465610293288E-3</v>
      </c>
      <c r="AY588" s="13">
        <f t="shared" si="878"/>
        <v>5.1539590679634774E-3</v>
      </c>
      <c r="AZ588" s="13">
        <f t="shared" si="879"/>
        <v>2.2074466495143994E-3</v>
      </c>
      <c r="BA588" s="13">
        <f t="shared" si="880"/>
        <v>6.3030130768678934E-4</v>
      </c>
      <c r="BB588" s="13">
        <f t="shared" si="881"/>
        <v>1.3497939074509613E-4</v>
      </c>
      <c r="BC588" s="13">
        <f t="shared" si="882"/>
        <v>2.3124731875023809E-5</v>
      </c>
      <c r="BD588" s="13">
        <f t="shared" si="883"/>
        <v>2.8976452968292766E-5</v>
      </c>
      <c r="BE588" s="13">
        <f t="shared" si="884"/>
        <v>6.0400966057124349E-5</v>
      </c>
      <c r="BF588" s="13">
        <f t="shared" si="885"/>
        <v>6.2952437702191918E-5</v>
      </c>
      <c r="BG588" s="13">
        <f t="shared" si="886"/>
        <v>4.3741126136959784E-5</v>
      </c>
      <c r="BH588" s="13">
        <f t="shared" si="887"/>
        <v>2.2794424476228119E-5</v>
      </c>
      <c r="BI588" s="13">
        <f t="shared" si="888"/>
        <v>9.5029247409052881E-6</v>
      </c>
      <c r="BJ588" s="14">
        <f t="shared" si="889"/>
        <v>0.65192712498945726</v>
      </c>
      <c r="BK588" s="14">
        <f t="shared" si="890"/>
        <v>0.203696684420132</v>
      </c>
      <c r="BL588" s="14">
        <f t="shared" si="891"/>
        <v>0.13832402849976078</v>
      </c>
      <c r="BM588" s="14">
        <f t="shared" si="892"/>
        <v>0.55781144642958147</v>
      </c>
      <c r="BN588" s="14">
        <f t="shared" si="893"/>
        <v>0.43651781737857137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1.6236999999999999</v>
      </c>
      <c r="F589" s="10">
        <f>VLOOKUP(B589,home!$B$2:$E$405,3,FALSE)</f>
        <v>0.74790000000000001</v>
      </c>
      <c r="G589" s="10">
        <f>VLOOKUP(C589,away!$B$2:$E$405,4,FALSE)</f>
        <v>1.4370000000000001</v>
      </c>
      <c r="H589" s="10">
        <f>VLOOKUP(A589,away!$A$2:$E$405,3,FALSE)</f>
        <v>1.1289</v>
      </c>
      <c r="I589" s="10">
        <f>VLOOKUP(C589,away!$B$2:$E$405,3,FALSE)</f>
        <v>0.82679999999999998</v>
      </c>
      <c r="J589" s="10">
        <f>VLOOKUP(B589,home!$B$2:$E$405,4,FALSE)</f>
        <v>1.9615</v>
      </c>
      <c r="K589" s="12">
        <f t="shared" si="838"/>
        <v>1.7450428355099998</v>
      </c>
      <c r="L589" s="12">
        <f t="shared" si="839"/>
        <v>1.83081412098</v>
      </c>
      <c r="M589" s="13">
        <f t="shared" si="840"/>
        <v>2.7991428057252746E-2</v>
      </c>
      <c r="N589" s="13">
        <f t="shared" si="841"/>
        <v>4.88462409870025E-2</v>
      </c>
      <c r="O589" s="13">
        <f t="shared" si="842"/>
        <v>5.1247101753614091E-2</v>
      </c>
      <c r="P589" s="13">
        <f t="shared" si="843"/>
        <v>8.9428387755796229E-2</v>
      </c>
      <c r="Q589" s="13">
        <f t="shared" si="844"/>
        <v>4.261939143798181E-2</v>
      </c>
      <c r="R589" s="13">
        <f t="shared" si="845"/>
        <v>4.6911958774907808E-2</v>
      </c>
      <c r="S589" s="13">
        <f t="shared" si="846"/>
        <v>7.1427550250770994E-2</v>
      </c>
      <c r="T589" s="13">
        <f t="shared" si="847"/>
        <v>7.8028183672231202E-2</v>
      </c>
      <c r="U589" s="13">
        <f t="shared" si="848"/>
        <v>8.1863377559893341E-2</v>
      </c>
      <c r="V589" s="13">
        <f t="shared" si="849"/>
        <v>2.5355582459059632E-2</v>
      </c>
      <c r="W589" s="13">
        <f t="shared" si="850"/>
        <v>2.479088789421546E-2</v>
      </c>
      <c r="X589" s="13">
        <f t="shared" si="851"/>
        <v>4.5387507628361794E-2</v>
      </c>
      <c r="Y589" s="13">
        <f t="shared" si="852"/>
        <v>4.1548044941046129E-2</v>
      </c>
      <c r="Z589" s="13">
        <f t="shared" si="853"/>
        <v>2.8629025522644277E-2</v>
      </c>
      <c r="AA589" s="13">
        <f t="shared" si="854"/>
        <v>4.9958875875923327E-2</v>
      </c>
      <c r="AB589" s="13">
        <f t="shared" si="855"/>
        <v>4.3590189208706685E-2</v>
      </c>
      <c r="AC589" s="13">
        <f t="shared" si="856"/>
        <v>5.0629536819382804E-3</v>
      </c>
      <c r="AD589" s="13">
        <f t="shared" si="857"/>
        <v>1.0815290326433073E-2</v>
      </c>
      <c r="AE589" s="13">
        <f t="shared" si="858"/>
        <v>1.9800786252132063E-2</v>
      </c>
      <c r="AF589" s="13">
        <f t="shared" si="859"/>
        <v>1.8125779538455018E-2</v>
      </c>
      <c r="AG589" s="13">
        <f t="shared" si="860"/>
        <v>1.1061644377591264E-2</v>
      </c>
      <c r="AH589" s="13">
        <f t="shared" si="861"/>
        <v>1.3103606049188499E-2</v>
      </c>
      <c r="AI589" s="13">
        <f t="shared" si="862"/>
        <v>2.2866353855481886E-2</v>
      </c>
      <c r="AJ589" s="13">
        <f t="shared" si="863"/>
        <v>1.9951383484872565E-2</v>
      </c>
      <c r="AK589" s="13">
        <f t="shared" si="864"/>
        <v>1.1605339602929799E-2</v>
      </c>
      <c r="AL589" s="13">
        <f t="shared" si="865"/>
        <v>6.4701491346840564E-4</v>
      </c>
      <c r="AM589" s="13">
        <f t="shared" si="866"/>
        <v>3.774628979620527E-3</v>
      </c>
      <c r="AN589" s="13">
        <f t="shared" si="867"/>
        <v>6.9106440373495892E-3</v>
      </c>
      <c r="AO589" s="13">
        <f t="shared" si="868"/>
        <v>6.3260523443229343E-3</v>
      </c>
      <c r="AP589" s="13">
        <f t="shared" si="869"/>
        <v>3.8606086540150198E-3</v>
      </c>
      <c r="AQ589" s="13">
        <f t="shared" si="870"/>
        <v>1.7670142098370734E-3</v>
      </c>
      <c r="AR589" s="13">
        <f t="shared" si="871"/>
        <v>4.798053398122646E-3</v>
      </c>
      <c r="AS589" s="13">
        <f t="shared" si="872"/>
        <v>8.3728087067883334E-3</v>
      </c>
      <c r="AT589" s="13">
        <f t="shared" si="873"/>
        <v>7.3054549234383651E-3</v>
      </c>
      <c r="AU589" s="13">
        <f t="shared" si="874"/>
        <v>4.249443924762457E-3</v>
      </c>
      <c r="AV589" s="13">
        <f t="shared" si="875"/>
        <v>1.8538654189520559E-3</v>
      </c>
      <c r="AW589" s="13">
        <f t="shared" si="876"/>
        <v>5.7419860869834416E-5</v>
      </c>
      <c r="AX589" s="13">
        <f t="shared" si="877"/>
        <v>1.0978148762658705E-3</v>
      </c>
      <c r="AY589" s="13">
        <f t="shared" si="878"/>
        <v>2.0098949776894671E-3</v>
      </c>
      <c r="AZ589" s="13">
        <f t="shared" si="879"/>
        <v>1.8398720534203296E-3</v>
      </c>
      <c r="BA589" s="13">
        <f t="shared" si="880"/>
        <v>1.1228212453994694E-3</v>
      </c>
      <c r="BB589" s="13">
        <f t="shared" si="881"/>
        <v>5.139192478534249E-4</v>
      </c>
      <c r="BC589" s="13">
        <f t="shared" si="882"/>
        <v>1.88178123202694E-4</v>
      </c>
      <c r="BD589" s="13">
        <f t="shared" si="883"/>
        <v>1.4640573190831698E-3</v>
      </c>
      <c r="BE589" s="13">
        <f t="shared" si="884"/>
        <v>2.554842735442063E-3</v>
      </c>
      <c r="BF589" s="13">
        <f t="shared" si="885"/>
        <v>2.2291550056689714E-3</v>
      </c>
      <c r="BG589" s="13">
        <f t="shared" si="886"/>
        <v>1.2966569906279635E-3</v>
      </c>
      <c r="BH589" s="13">
        <f t="shared" si="887"/>
        <v>5.6568049790232141E-4</v>
      </c>
      <c r="BI589" s="13">
        <f t="shared" si="888"/>
        <v>1.9742734001043503E-4</v>
      </c>
      <c r="BJ589" s="14">
        <f t="shared" si="889"/>
        <v>0.37043520580442674</v>
      </c>
      <c r="BK589" s="14">
        <f t="shared" si="890"/>
        <v>0.22192281209597578</v>
      </c>
      <c r="BL589" s="14">
        <f t="shared" si="891"/>
        <v>0.37598563242631677</v>
      </c>
      <c r="BM589" s="14">
        <f t="shared" si="892"/>
        <v>0.68797569196598873</v>
      </c>
      <c r="BN589" s="14">
        <f t="shared" si="893"/>
        <v>0.3070445087665552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1.6236999999999999</v>
      </c>
      <c r="F590" s="10">
        <f>VLOOKUP(B590,home!$B$2:$E$405,3,FALSE)</f>
        <v>1.2318</v>
      </c>
      <c r="G590" s="10">
        <f>VLOOKUP(C590,away!$B$2:$E$405,4,FALSE)</f>
        <v>1.5602</v>
      </c>
      <c r="H590" s="10">
        <f>VLOOKUP(A590,away!$A$2:$E$405,3,FALSE)</f>
        <v>1.1289</v>
      </c>
      <c r="I590" s="10">
        <f>VLOOKUP(C590,away!$B$2:$E$405,3,FALSE)</f>
        <v>1.1220000000000001</v>
      </c>
      <c r="J590" s="10">
        <f>VLOOKUP(B590,home!$B$2:$E$405,4,FALSE)</f>
        <v>0.94910000000000005</v>
      </c>
      <c r="K590" s="12">
        <f t="shared" si="838"/>
        <v>3.1205149243319998</v>
      </c>
      <c r="L590" s="12">
        <f t="shared" si="839"/>
        <v>1.2021545467800001</v>
      </c>
      <c r="M590" s="13">
        <f t="shared" si="840"/>
        <v>1.3264427233385999E-2</v>
      </c>
      <c r="N590" s="13">
        <f t="shared" si="841"/>
        <v>4.1391843144496829E-2</v>
      </c>
      <c r="O590" s="13">
        <f t="shared" si="842"/>
        <v>1.5945891509047436E-2</v>
      </c>
      <c r="P590" s="13">
        <f t="shared" si="843"/>
        <v>4.975939243576144E-2</v>
      </c>
      <c r="Q590" s="13">
        <f t="shared" si="844"/>
        <v>6.4581932139005774E-2</v>
      </c>
      <c r="R590" s="13">
        <f t="shared" si="845"/>
        <v>9.5847129900309882E-3</v>
      </c>
      <c r="S590" s="13">
        <f t="shared" si="846"/>
        <v>4.6666114789791567E-2</v>
      </c>
      <c r="T590" s="13">
        <f t="shared" si="847"/>
        <v>7.7637463360743217E-2</v>
      </c>
      <c r="U590" s="13">
        <f t="shared" si="848"/>
        <v>2.9909239930830483E-2</v>
      </c>
      <c r="V590" s="13">
        <f t="shared" si="849"/>
        <v>1.9451168807625718E-2</v>
      </c>
      <c r="W590" s="13">
        <f t="shared" si="850"/>
        <v>6.7176294360654656E-2</v>
      </c>
      <c r="X590" s="13">
        <f t="shared" si="851"/>
        <v>8.0756287701492666E-2</v>
      </c>
      <c r="Y590" s="13">
        <f t="shared" si="852"/>
        <v>4.8540769220711613E-2</v>
      </c>
      <c r="Z590" s="13">
        <f t="shared" si="853"/>
        <v>3.840768766849027E-3</v>
      </c>
      <c r="AA590" s="13">
        <f t="shared" si="854"/>
        <v>1.1985176257860601E-2</v>
      </c>
      <c r="AB590" s="13">
        <f t="shared" si="855"/>
        <v>1.8699960691701781E-2</v>
      </c>
      <c r="AC590" s="13">
        <f t="shared" si="856"/>
        <v>4.5604981890811584E-3</v>
      </c>
      <c r="AD590" s="13">
        <f t="shared" si="857"/>
        <v>5.2406157278435603E-2</v>
      </c>
      <c r="AE590" s="13">
        <f t="shared" si="858"/>
        <v>6.300030025153916E-2</v>
      </c>
      <c r="AF590" s="13">
        <f t="shared" si="859"/>
        <v>3.7868048697946494E-2</v>
      </c>
      <c r="AG590" s="13">
        <f t="shared" si="860"/>
        <v>1.517441563997428E-2</v>
      </c>
      <c r="AH590" s="13">
        <f t="shared" si="861"/>
        <v>1.1542994090495433E-3</v>
      </c>
      <c r="AI590" s="13">
        <f t="shared" si="862"/>
        <v>3.6020085330867079E-3</v>
      </c>
      <c r="AJ590" s="13">
        <f t="shared" si="863"/>
        <v>5.6200606925341443E-3</v>
      </c>
      <c r="AK590" s="13">
        <f t="shared" si="864"/>
        <v>5.8458277555681433E-3</v>
      </c>
      <c r="AL590" s="13">
        <f t="shared" si="865"/>
        <v>6.8431939080460631E-4</v>
      </c>
      <c r="AM590" s="13">
        <f t="shared" si="866"/>
        <v>3.2706839182849667E-2</v>
      </c>
      <c r="AN590" s="13">
        <f t="shared" si="867"/>
        <v>3.9318675434464989E-2</v>
      </c>
      <c r="AO590" s="13">
        <f t="shared" si="868"/>
        <v>2.3633562223454595E-2</v>
      </c>
      <c r="AP590" s="13">
        <f t="shared" si="869"/>
        <v>9.4703980945113307E-3</v>
      </c>
      <c r="AQ590" s="13">
        <f t="shared" si="870"/>
        <v>2.8462205322833619E-3</v>
      </c>
      <c r="AR590" s="13">
        <f t="shared" si="871"/>
        <v>2.7752925658687484E-4</v>
      </c>
      <c r="AS590" s="13">
        <f t="shared" si="872"/>
        <v>8.6603418711810791E-4</v>
      </c>
      <c r="AT590" s="13">
        <f t="shared" si="873"/>
        <v>1.351236302941894E-3</v>
      </c>
      <c r="AU590" s="13">
        <f t="shared" si="874"/>
        <v>1.4055176832097917E-3</v>
      </c>
      <c r="AV590" s="13">
        <f t="shared" si="875"/>
        <v>1.0964847267171728E-3</v>
      </c>
      <c r="AW590" s="13">
        <f t="shared" si="876"/>
        <v>7.1308764661632979E-5</v>
      </c>
      <c r="AX590" s="13">
        <f t="shared" si="877"/>
        <v>1.7010363299634838E-2</v>
      </c>
      <c r="AY590" s="13">
        <f t="shared" si="878"/>
        <v>2.0449085583035664E-2</v>
      </c>
      <c r="AZ590" s="13">
        <f t="shared" si="879"/>
        <v>1.2291480605569838E-2</v>
      </c>
      <c r="BA590" s="13">
        <f t="shared" si="880"/>
        <v>4.9254197655479899E-3</v>
      </c>
      <c r="BB590" s="13">
        <f t="shared" si="881"/>
        <v>1.4802789414884001E-3</v>
      </c>
      <c r="BC590" s="13">
        <f t="shared" si="882"/>
        <v>3.5590481200259276E-4</v>
      </c>
      <c r="BD590" s="13">
        <f t="shared" si="883"/>
        <v>5.5605509611730792E-5</v>
      </c>
      <c r="BE590" s="13">
        <f t="shared" si="884"/>
        <v>1.7351782261849241E-4</v>
      </c>
      <c r="BF590" s="13">
        <f t="shared" si="885"/>
        <v>2.7073247755929916E-4</v>
      </c>
      <c r="BG590" s="13">
        <f t="shared" si="886"/>
        <v>2.8160824557505707E-4</v>
      </c>
      <c r="BH590" s="13">
        <f t="shared" si="887"/>
        <v>2.1969068328297911E-4</v>
      </c>
      <c r="BI590" s="13">
        <f t="shared" si="888"/>
        <v>1.3710961118424618E-4</v>
      </c>
      <c r="BJ590" s="14">
        <f t="shared" si="889"/>
        <v>0.71302174026984333</v>
      </c>
      <c r="BK590" s="14">
        <f t="shared" si="890"/>
        <v>0.15483500642948614</v>
      </c>
      <c r="BL590" s="14">
        <f t="shared" si="891"/>
        <v>0.10848224427611548</v>
      </c>
      <c r="BM590" s="14">
        <f t="shared" si="892"/>
        <v>0.76527378347219166</v>
      </c>
      <c r="BN590" s="14">
        <f t="shared" si="893"/>
        <v>0.19452819945172847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1.6236999999999999</v>
      </c>
      <c r="F591" s="10">
        <f>VLOOKUP(B591,home!$B$2:$E$405,3,FALSE)</f>
        <v>0.74790000000000001</v>
      </c>
      <c r="G591" s="10">
        <f>VLOOKUP(C591,away!$B$2:$E$405,4,FALSE)</f>
        <v>0.87980000000000003</v>
      </c>
      <c r="H591" s="10">
        <f>VLOOKUP(A591,away!$A$2:$E$405,3,FALSE)</f>
        <v>1.1289</v>
      </c>
      <c r="I591" s="10">
        <f>VLOOKUP(C591,away!$B$2:$E$405,3,FALSE)</f>
        <v>0.94910000000000005</v>
      </c>
      <c r="J591" s="10">
        <f>VLOOKUP(B591,home!$B$2:$E$405,4,FALSE)</f>
        <v>0.69599999999999995</v>
      </c>
      <c r="K591" s="12">
        <f t="shared" si="838"/>
        <v>1.0683985293539999</v>
      </c>
      <c r="L591" s="12">
        <f t="shared" si="839"/>
        <v>0.74572153703999999</v>
      </c>
      <c r="M591" s="13">
        <f t="shared" si="840"/>
        <v>0.16298125799793947</v>
      </c>
      <c r="N591" s="13">
        <f t="shared" si="841"/>
        <v>0.17412893635726334</v>
      </c>
      <c r="O591" s="13">
        <f t="shared" si="842"/>
        <v>0.12153863422293623</v>
      </c>
      <c r="P591" s="13">
        <f t="shared" si="843"/>
        <v>0.12985169806347879</v>
      </c>
      <c r="Q591" s="13">
        <f t="shared" si="844"/>
        <v>9.3019549761038184E-2</v>
      </c>
      <c r="R591" s="13">
        <f t="shared" si="845"/>
        <v>4.5316988561235165E-2</v>
      </c>
      <c r="S591" s="13">
        <f t="shared" si="846"/>
        <v>2.5864114219473669E-2</v>
      </c>
      <c r="T591" s="13">
        <f t="shared" si="847"/>
        <v>6.9366681622570175E-2</v>
      </c>
      <c r="U591" s="13">
        <f t="shared" si="848"/>
        <v>4.8416603933575685E-2</v>
      </c>
      <c r="V591" s="13">
        <f t="shared" si="849"/>
        <v>2.2896287391583831E-3</v>
      </c>
      <c r="W591" s="13">
        <f t="shared" si="850"/>
        <v>3.3127316721954805E-2</v>
      </c>
      <c r="X591" s="13">
        <f t="shared" si="851"/>
        <v>2.4703753543907036E-2</v>
      </c>
      <c r="Y591" s="13">
        <f t="shared" si="852"/>
        <v>9.2110605317098481E-3</v>
      </c>
      <c r="Z591" s="13">
        <f t="shared" si="853"/>
        <v>1.1264618121302796E-2</v>
      </c>
      <c r="AA591" s="13">
        <f t="shared" si="854"/>
        <v>1.2035101434534323E-2</v>
      </c>
      <c r="AB591" s="13">
        <f t="shared" si="855"/>
        <v>6.4291423366413421E-3</v>
      </c>
      <c r="AC591" s="13">
        <f t="shared" si="856"/>
        <v>1.1401317832754146E-4</v>
      </c>
      <c r="AD591" s="13">
        <f t="shared" si="857"/>
        <v>8.8482941167951704E-3</v>
      </c>
      <c r="AE591" s="13">
        <f t="shared" si="858"/>
        <v>6.5983634889584843E-3</v>
      </c>
      <c r="AF591" s="13">
        <f t="shared" si="859"/>
        <v>2.4602708814673684E-3</v>
      </c>
      <c r="AG591" s="13">
        <f t="shared" si="860"/>
        <v>6.1155899442086727E-4</v>
      </c>
      <c r="AH591" s="13">
        <f t="shared" si="861"/>
        <v>2.1000670848966394E-3</v>
      </c>
      <c r="AI591" s="13">
        <f t="shared" si="862"/>
        <v>2.2437085850483111E-3</v>
      </c>
      <c r="AJ591" s="13">
        <f t="shared" si="863"/>
        <v>1.1985874762822795E-3</v>
      </c>
      <c r="AK591" s="13">
        <f t="shared" si="864"/>
        <v>4.268563656540366E-4</v>
      </c>
      <c r="AL591" s="13">
        <f t="shared" si="865"/>
        <v>3.6334987198669578E-6</v>
      </c>
      <c r="AM591" s="13">
        <f t="shared" si="866"/>
        <v>1.8907008843351229E-3</v>
      </c>
      <c r="AN591" s="13">
        <f t="shared" si="867"/>
        <v>1.4099363695492752E-3</v>
      </c>
      <c r="AO591" s="13">
        <f t="shared" si="868"/>
        <v>5.2570995831444133E-4</v>
      </c>
      <c r="AP591" s="13">
        <f t="shared" si="869"/>
        <v>1.3067774605049319E-4</v>
      </c>
      <c r="AQ591" s="13">
        <f t="shared" si="870"/>
        <v>2.436230241042414E-5</v>
      </c>
      <c r="AR591" s="13">
        <f t="shared" si="871"/>
        <v>3.1321305088724685E-4</v>
      </c>
      <c r="AS591" s="13">
        <f t="shared" si="872"/>
        <v>3.3463636294241405E-4</v>
      </c>
      <c r="AT591" s="13">
        <f t="shared" si="873"/>
        <v>1.7876249901802323E-4</v>
      </c>
      <c r="AU591" s="13">
        <f t="shared" si="874"/>
        <v>6.3663197018167301E-5</v>
      </c>
      <c r="AV591" s="13">
        <f t="shared" si="875"/>
        <v>1.700441651704597E-5</v>
      </c>
      <c r="AW591" s="13">
        <f t="shared" si="876"/>
        <v>8.0414150491559646E-8</v>
      </c>
      <c r="AX591" s="13">
        <f t="shared" si="877"/>
        <v>3.3667034071199184E-4</v>
      </c>
      <c r="AY591" s="13">
        <f t="shared" si="878"/>
        <v>2.5106232395152709E-4</v>
      </c>
      <c r="AZ591" s="13">
        <f t="shared" si="879"/>
        <v>9.3611291054983577E-5</v>
      </c>
      <c r="BA591" s="13">
        <f t="shared" si="880"/>
        <v>2.3269318616607053E-5</v>
      </c>
      <c r="BB591" s="13">
        <f t="shared" si="881"/>
        <v>4.338108011162424E-6</v>
      </c>
      <c r="BC591" s="13">
        <f t="shared" si="882"/>
        <v>6.4700411478591614E-7</v>
      </c>
      <c r="BD591" s="13">
        <f t="shared" si="883"/>
        <v>3.8928286288104237E-5</v>
      </c>
      <c r="BE591" s="13">
        <f t="shared" si="884"/>
        <v>4.159092382048204E-5</v>
      </c>
      <c r="BF591" s="13">
        <f t="shared" si="885"/>
        <v>2.2217840922138626E-5</v>
      </c>
      <c r="BG591" s="13">
        <f t="shared" si="886"/>
        <v>7.9125028555446743E-6</v>
      </c>
      <c r="BH591" s="13">
        <f t="shared" si="887"/>
        <v>2.1134266035933136E-6</v>
      </c>
      <c r="BI591" s="13">
        <f t="shared" si="888"/>
        <v>4.5159637503534327E-7</v>
      </c>
      <c r="BJ591" s="14">
        <f t="shared" si="889"/>
        <v>0.42676677166720617</v>
      </c>
      <c r="BK591" s="14">
        <f t="shared" si="890"/>
        <v>0.32135540802104917</v>
      </c>
      <c r="BL591" s="14">
        <f t="shared" si="891"/>
        <v>0.2407261841040518</v>
      </c>
      <c r="BM591" s="14">
        <f t="shared" si="892"/>
        <v>0.27302493503991776</v>
      </c>
      <c r="BN591" s="14">
        <f t="shared" si="893"/>
        <v>0.72683706496389122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1.6236999999999999</v>
      </c>
      <c r="F592" s="10">
        <f>VLOOKUP(B592,home!$B$2:$E$405,3,FALSE)</f>
        <v>1.0998000000000001</v>
      </c>
      <c r="G592" s="10">
        <f>VLOOKUP(C592,away!$B$2:$E$405,4,FALSE)</f>
        <v>1.3265</v>
      </c>
      <c r="H592" s="10">
        <f>VLOOKUP(A592,away!$A$2:$E$405,3,FALSE)</f>
        <v>1.1289</v>
      </c>
      <c r="I592" s="10">
        <f>VLOOKUP(C592,away!$B$2:$E$405,3,FALSE)</f>
        <v>0.47699999999999998</v>
      </c>
      <c r="J592" s="10">
        <f>VLOOKUP(B592,home!$B$2:$E$405,4,FALSE)</f>
        <v>0.88580000000000003</v>
      </c>
      <c r="K592" s="12">
        <f t="shared" si="838"/>
        <v>2.36879108739</v>
      </c>
      <c r="L592" s="12">
        <f t="shared" si="839"/>
        <v>0.47699027874</v>
      </c>
      <c r="M592" s="13">
        <f t="shared" si="840"/>
        <v>5.8088860334622329E-2</v>
      </c>
      <c r="N592" s="13">
        <f t="shared" si="841"/>
        <v>0.13760037463729585</v>
      </c>
      <c r="O592" s="13">
        <f t="shared" si="842"/>
        <v>2.7707821682700431E-2</v>
      </c>
      <c r="P592" s="13">
        <f t="shared" si="843"/>
        <v>6.5634041052972172E-2</v>
      </c>
      <c r="Q592" s="13">
        <f t="shared" si="844"/>
        <v>0.16297327053117575</v>
      </c>
      <c r="R592" s="13">
        <f t="shared" si="845"/>
        <v>6.6081807938547467E-3</v>
      </c>
      <c r="S592" s="13">
        <f t="shared" si="846"/>
        <v>1.8539816929304044E-2</v>
      </c>
      <c r="T592" s="13">
        <f t="shared" si="847"/>
        <v>7.7736665737834942E-2</v>
      </c>
      <c r="U592" s="13">
        <f t="shared" si="848"/>
        <v>1.5653399768344897E-2</v>
      </c>
      <c r="V592" s="13">
        <f t="shared" si="849"/>
        <v>2.3275510780530911E-3</v>
      </c>
      <c r="W592" s="13">
        <f t="shared" si="850"/>
        <v>0.12868321023901613</v>
      </c>
      <c r="X592" s="13">
        <f t="shared" si="851"/>
        <v>6.1380640321066327E-2</v>
      </c>
      <c r="Y592" s="13">
        <f t="shared" si="852"/>
        <v>1.4638984367992552E-2</v>
      </c>
      <c r="Z592" s="13">
        <f t="shared" si="853"/>
        <v>1.0506793329416971E-3</v>
      </c>
      <c r="AA592" s="13">
        <f t="shared" si="854"/>
        <v>2.4888398395771622E-3</v>
      </c>
      <c r="AB592" s="13">
        <f t="shared" si="855"/>
        <v>2.9477708149657704E-3</v>
      </c>
      <c r="AC592" s="13">
        <f t="shared" si="856"/>
        <v>1.6436733967774815E-4</v>
      </c>
      <c r="AD592" s="13">
        <f t="shared" si="857"/>
        <v>7.6205910377728781E-2</v>
      </c>
      <c r="AE592" s="13">
        <f t="shared" si="858"/>
        <v>3.6349478432708311E-2</v>
      </c>
      <c r="AF592" s="13">
        <f t="shared" si="859"/>
        <v>8.6691739248355767E-3</v>
      </c>
      <c r="AG592" s="13">
        <f t="shared" si="860"/>
        <v>1.3783705622842876E-3</v>
      </c>
      <c r="AH592" s="13">
        <f t="shared" si="861"/>
        <v>1.2529095697155429E-4</v>
      </c>
      <c r="AI592" s="13">
        <f t="shared" si="862"/>
        <v>2.9678810220478173E-4</v>
      </c>
      <c r="AJ592" s="13">
        <f t="shared" si="863"/>
        <v>3.5151450567303977E-4</v>
      </c>
      <c r="AK592" s="13">
        <f t="shared" si="864"/>
        <v>2.7755480937553269E-4</v>
      </c>
      <c r="AL592" s="13">
        <f t="shared" si="865"/>
        <v>7.4286826479514772E-6</v>
      </c>
      <c r="AM592" s="13">
        <f t="shared" si="866"/>
        <v>3.6103176261840994E-2</v>
      </c>
      <c r="AN592" s="13">
        <f t="shared" si="867"/>
        <v>1.7220864108534885E-2</v>
      </c>
      <c r="AO592" s="13">
        <f t="shared" si="868"/>
        <v>4.1070923856368572E-3</v>
      </c>
      <c r="AP592" s="13">
        <f t="shared" si="869"/>
        <v>6.5301438061195238E-4</v>
      </c>
      <c r="AQ592" s="13">
        <f t="shared" si="870"/>
        <v>7.7870377857330858E-5</v>
      </c>
      <c r="AR592" s="13">
        <f t="shared" si="871"/>
        <v>1.1952513697892609E-5</v>
      </c>
      <c r="AS592" s="13">
        <f t="shared" si="872"/>
        <v>2.8313007919474899E-5</v>
      </c>
      <c r="AT592" s="13">
        <f t="shared" si="873"/>
        <v>3.3533800408427321E-5</v>
      </c>
      <c r="AU592" s="13">
        <f t="shared" si="874"/>
        <v>2.6478189177932593E-5</v>
      </c>
      <c r="AV592" s="13">
        <f t="shared" si="875"/>
        <v>1.5680324633728274E-5</v>
      </c>
      <c r="AW592" s="13">
        <f t="shared" si="876"/>
        <v>2.3315546172443785E-7</v>
      </c>
      <c r="AX592" s="13">
        <f t="shared" si="877"/>
        <v>1.425348035925319E-2</v>
      </c>
      <c r="AY592" s="13">
        <f t="shared" si="878"/>
        <v>6.7987715695752935E-3</v>
      </c>
      <c r="AZ592" s="13">
        <f t="shared" si="879"/>
        <v>1.621473973030653E-3</v>
      </c>
      <c r="BA592" s="13">
        <f t="shared" si="880"/>
        <v>2.5780910745518224E-4</v>
      </c>
      <c r="BB592" s="13">
        <f t="shared" si="881"/>
        <v>3.0743109506689483E-5</v>
      </c>
      <c r="BC592" s="13">
        <f t="shared" si="882"/>
        <v>2.932832874586033E-6</v>
      </c>
      <c r="BD592" s="13">
        <f t="shared" si="883"/>
        <v>9.5020547340024369E-7</v>
      </c>
      <c r="BE592" s="13">
        <f t="shared" si="884"/>
        <v>2.2508382565796928E-6</v>
      </c>
      <c r="BF592" s="13">
        <f t="shared" si="885"/>
        <v>2.6658828006712118E-6</v>
      </c>
      <c r="BG592" s="13">
        <f t="shared" si="886"/>
        <v>2.1049731394187526E-6</v>
      </c>
      <c r="BH592" s="13">
        <f t="shared" si="887"/>
        <v>1.2465604029626229E-6</v>
      </c>
      <c r="BI592" s="13">
        <f t="shared" si="888"/>
        <v>5.9056823448622928E-7</v>
      </c>
      <c r="BJ592" s="14">
        <f t="shared" si="889"/>
        <v>0.78674330759811639</v>
      </c>
      <c r="BK592" s="14">
        <f t="shared" si="890"/>
        <v>0.15156083698685263</v>
      </c>
      <c r="BL592" s="14">
        <f t="shared" si="891"/>
        <v>5.6582928137812891E-2</v>
      </c>
      <c r="BM592" s="14">
        <f t="shared" si="892"/>
        <v>0.53052666460898856</v>
      </c>
      <c r="BN592" s="14">
        <f t="shared" si="893"/>
        <v>0.45861254903262128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1.6236999999999999</v>
      </c>
      <c r="F593" s="10">
        <f>VLOOKUP(B593,home!$B$2:$E$405,3,FALSE)</f>
        <v>0.90329999999999999</v>
      </c>
      <c r="G593" s="10">
        <f>VLOOKUP(C593,away!$B$2:$E$405,4,FALSE)</f>
        <v>0.79179999999999995</v>
      </c>
      <c r="H593" s="10">
        <f>VLOOKUP(A593,away!$A$2:$E$405,3,FALSE)</f>
        <v>1.1289</v>
      </c>
      <c r="I593" s="10">
        <f>VLOOKUP(C593,away!$B$2:$E$405,3,FALSE)</f>
        <v>0.94910000000000005</v>
      </c>
      <c r="J593" s="10">
        <f>VLOOKUP(B593,home!$B$2:$E$405,4,FALSE)</f>
        <v>0.59050000000000002</v>
      </c>
      <c r="K593" s="12">
        <f t="shared" si="838"/>
        <v>1.1613237246779997</v>
      </c>
      <c r="L593" s="12">
        <f t="shared" si="839"/>
        <v>0.63268472359500005</v>
      </c>
      <c r="M593" s="13">
        <f t="shared" si="840"/>
        <v>0.1662922580022731</v>
      </c>
      <c r="N593" s="13">
        <f t="shared" si="841"/>
        <v>0.19311914444831471</v>
      </c>
      <c r="O593" s="13">
        <f t="shared" si="842"/>
        <v>0.10521057129015658</v>
      </c>
      <c r="P593" s="13">
        <f t="shared" si="843"/>
        <v>0.12218353252618487</v>
      </c>
      <c r="Q593" s="13">
        <f t="shared" si="844"/>
        <v>0.11213692206867279</v>
      </c>
      <c r="R593" s="13">
        <f t="shared" si="845"/>
        <v>3.3282560607992374E-2</v>
      </c>
      <c r="S593" s="13">
        <f t="shared" si="846"/>
        <v>2.2443641995006786E-2</v>
      </c>
      <c r="T593" s="13">
        <f t="shared" si="847"/>
        <v>7.0947317543812297E-2</v>
      </c>
      <c r="U593" s="13">
        <f t="shared" si="848"/>
        <v>3.8651827252094983E-2</v>
      </c>
      <c r="V593" s="13">
        <f t="shared" si="849"/>
        <v>1.8322784333280899E-3</v>
      </c>
      <c r="W593" s="13">
        <f t="shared" si="850"/>
        <v>4.3409089336905869E-2</v>
      </c>
      <c r="X593" s="13">
        <f t="shared" si="851"/>
        <v>2.7464267688630951E-2</v>
      </c>
      <c r="Y593" s="13">
        <f t="shared" si="852"/>
        <v>8.6881113056602802E-3</v>
      </c>
      <c r="Z593" s="13">
        <f t="shared" si="853"/>
        <v>7.0191225529338316E-3</v>
      </c>
      <c r="AA593" s="13">
        <f t="shared" si="854"/>
        <v>8.151473547144468E-3</v>
      </c>
      <c r="AB593" s="13">
        <f t="shared" si="855"/>
        <v>4.7332498106920015E-3</v>
      </c>
      <c r="AC593" s="13">
        <f t="shared" si="856"/>
        <v>8.4141864993088583E-5</v>
      </c>
      <c r="AD593" s="13">
        <f t="shared" si="857"/>
        <v>1.26030013284039E-2</v>
      </c>
      <c r="AE593" s="13">
        <f t="shared" si="858"/>
        <v>7.9737264119286392E-3</v>
      </c>
      <c r="AF593" s="13">
        <f t="shared" si="859"/>
        <v>2.5224274454766112E-3</v>
      </c>
      <c r="AG593" s="13">
        <f t="shared" si="860"/>
        <v>5.3196710370993728E-4</v>
      </c>
      <c r="AH593" s="13">
        <f t="shared" si="861"/>
        <v>1.1102229030705928E-3</v>
      </c>
      <c r="AI593" s="13">
        <f t="shared" si="862"/>
        <v>1.2893281970167629E-3</v>
      </c>
      <c r="AJ593" s="13">
        <f t="shared" si="863"/>
        <v>7.486637120459387E-4</v>
      </c>
      <c r="AK593" s="13">
        <f t="shared" si="864"/>
        <v>2.8981364353481554E-4</v>
      </c>
      <c r="AL593" s="13">
        <f t="shared" si="865"/>
        <v>2.4729354022137E-6</v>
      </c>
      <c r="AM593" s="13">
        <f t="shared" si="866"/>
        <v>2.9272328889647565E-3</v>
      </c>
      <c r="AN593" s="13">
        <f t="shared" si="867"/>
        <v>1.8520155312528601E-3</v>
      </c>
      <c r="AO593" s="13">
        <f t="shared" si="868"/>
        <v>5.8587096724218137E-4</v>
      </c>
      <c r="AP593" s="13">
        <f t="shared" si="869"/>
        <v>1.235572036573183E-4</v>
      </c>
      <c r="AQ593" s="13">
        <f t="shared" si="870"/>
        <v>1.9543188811025387E-5</v>
      </c>
      <c r="AR593" s="13">
        <f t="shared" si="871"/>
        <v>1.4048421411161138E-4</v>
      </c>
      <c r="AS593" s="13">
        <f t="shared" si="872"/>
        <v>1.6314765079055815E-4</v>
      </c>
      <c r="AT593" s="13">
        <f t="shared" si="873"/>
        <v>9.4733618744278337E-5</v>
      </c>
      <c r="AU593" s="13">
        <f t="shared" si="874"/>
        <v>3.6672132990776944E-5</v>
      </c>
      <c r="AV593" s="13">
        <f t="shared" si="875"/>
        <v>1.0647054519184016E-5</v>
      </c>
      <c r="AW593" s="13">
        <f t="shared" si="876"/>
        <v>5.0472046888577192E-8</v>
      </c>
      <c r="AX593" s="13">
        <f t="shared" si="877"/>
        <v>5.6657750026874924E-4</v>
      </c>
      <c r="AY593" s="13">
        <f t="shared" si="878"/>
        <v>3.5846492915267962E-4</v>
      </c>
      <c r="AZ593" s="13">
        <f t="shared" si="879"/>
        <v>1.1339764230973217E-4</v>
      </c>
      <c r="BA593" s="13">
        <f t="shared" si="880"/>
        <v>2.3914985327019193E-5</v>
      </c>
      <c r="BB593" s="13">
        <f t="shared" si="881"/>
        <v>3.782661470350905E-6</v>
      </c>
      <c r="BC593" s="13">
        <f t="shared" si="882"/>
        <v>4.7864642536448391E-7</v>
      </c>
      <c r="BD593" s="13">
        <f t="shared" si="883"/>
        <v>1.4813702695777599E-5</v>
      </c>
      <c r="BE593" s="13">
        <f t="shared" si="884"/>
        <v>1.7203504390932969E-5</v>
      </c>
      <c r="BF593" s="13">
        <f t="shared" si="885"/>
        <v>9.9894188983963023E-6</v>
      </c>
      <c r="BG593" s="13">
        <f t="shared" si="886"/>
        <v>3.8669830541514632E-6</v>
      </c>
      <c r="BH593" s="13">
        <f t="shared" si="887"/>
        <v>1.1227047909284719E-6</v>
      </c>
      <c r="BI593" s="13">
        <f t="shared" si="888"/>
        <v>2.6076474190297731E-7</v>
      </c>
      <c r="BJ593" s="14">
        <f t="shared" si="889"/>
        <v>0.48597081082639793</v>
      </c>
      <c r="BK593" s="14">
        <f t="shared" si="890"/>
        <v>0.31319679068634093</v>
      </c>
      <c r="BL593" s="14">
        <f t="shared" si="891"/>
        <v>0.19396065271347707</v>
      </c>
      <c r="BM593" s="14">
        <f t="shared" si="892"/>
        <v>0.2675639733784495</v>
      </c>
      <c r="BN593" s="14">
        <f t="shared" si="893"/>
        <v>0.73222498894359445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1.6236999999999999</v>
      </c>
      <c r="F594" s="10">
        <f>VLOOKUP(B594,home!$B$2:$E$405,3,FALSE)</f>
        <v>0.83579999999999999</v>
      </c>
      <c r="G594" s="10">
        <f>VLOOKUP(C594,away!$B$2:$E$405,4,FALSE)</f>
        <v>1.3139000000000001</v>
      </c>
      <c r="H594" s="10">
        <f>VLOOKUP(A594,away!$A$2:$E$405,3,FALSE)</f>
        <v>1.1289</v>
      </c>
      <c r="I594" s="10">
        <f>VLOOKUP(C594,away!$B$2:$E$405,3,FALSE)</f>
        <v>1.1220000000000001</v>
      </c>
      <c r="J594" s="10">
        <f>VLOOKUP(B594,home!$B$2:$E$405,4,FALSE)</f>
        <v>1.0755999999999999</v>
      </c>
      <c r="K594" s="12">
        <f t="shared" si="838"/>
        <v>1.783078527594</v>
      </c>
      <c r="L594" s="12">
        <f t="shared" si="839"/>
        <v>1.3623827104799999</v>
      </c>
      <c r="M594" s="13">
        <f t="shared" si="840"/>
        <v>4.3047064522067011E-2</v>
      </c>
      <c r="N594" s="13">
        <f t="shared" si="841"/>
        <v>7.6756296425251155E-2</v>
      </c>
      <c r="O594" s="13">
        <f t="shared" si="842"/>
        <v>5.8646576441781097E-2</v>
      </c>
      <c r="P594" s="13">
        <f t="shared" si="843"/>
        <v>0.10457145117024</v>
      </c>
      <c r="Q594" s="13">
        <f t="shared" si="844"/>
        <v>6.8431252006752735E-2</v>
      </c>
      <c r="R594" s="13">
        <f t="shared" si="845"/>
        <v>3.9949540886563127E-2</v>
      </c>
      <c r="S594" s="13">
        <f t="shared" si="846"/>
        <v>6.3507166639924076E-2</v>
      </c>
      <c r="T594" s="13">
        <f t="shared" si="847"/>
        <v>9.3229554590499725E-2</v>
      </c>
      <c r="U594" s="13">
        <f t="shared" si="848"/>
        <v>7.1233168542069264E-2</v>
      </c>
      <c r="V594" s="13">
        <f t="shared" si="849"/>
        <v>1.7141539405711916E-2</v>
      </c>
      <c r="W594" s="13">
        <f t="shared" si="850"/>
        <v>4.0672765356538208E-2</v>
      </c>
      <c r="X594" s="13">
        <f t="shared" si="851"/>
        <v>5.5411872309157562E-2</v>
      </c>
      <c r="Y594" s="13">
        <f t="shared" si="852"/>
        <v>3.7746088394660871E-2</v>
      </c>
      <c r="Z594" s="13">
        <f t="shared" si="853"/>
        <v>1.8142187931822484E-2</v>
      </c>
      <c r="AA594" s="13">
        <f t="shared" si="854"/>
        <v>3.2348945744807664E-2</v>
      </c>
      <c r="AB594" s="13">
        <f t="shared" si="855"/>
        <v>2.8840355273934932E-2</v>
      </c>
      <c r="AC594" s="13">
        <f t="shared" si="856"/>
        <v>2.6025521003125831E-3</v>
      </c>
      <c r="AD594" s="13">
        <f t="shared" si="857"/>
        <v>1.8130683641278109E-2</v>
      </c>
      <c r="AE594" s="13">
        <f t="shared" si="858"/>
        <v>2.4700929922059862E-2</v>
      </c>
      <c r="AF594" s="13">
        <f t="shared" si="859"/>
        <v>1.6826059929296228E-2</v>
      </c>
      <c r="AG594" s="13">
        <f t="shared" si="860"/>
        <v>7.6411777110578366E-3</v>
      </c>
      <c r="AH594" s="13">
        <f t="shared" si="861"/>
        <v>6.1791507921484619E-3</v>
      </c>
      <c r="AI594" s="13">
        <f t="shared" si="862"/>
        <v>1.1017911096245376E-2</v>
      </c>
      <c r="AJ594" s="13">
        <f t="shared" si="863"/>
        <v>9.8229003473274037E-3</v>
      </c>
      <c r="AK594" s="13">
        <f t="shared" si="864"/>
        <v>5.8383342293383787E-3</v>
      </c>
      <c r="AL594" s="13">
        <f t="shared" si="865"/>
        <v>2.5288846326450938E-4</v>
      </c>
      <c r="AM594" s="13">
        <f t="shared" si="866"/>
        <v>6.4656865382725507E-3</v>
      </c>
      <c r="AN594" s="13">
        <f t="shared" si="867"/>
        <v>8.8087395511258059E-3</v>
      </c>
      <c r="AO594" s="13">
        <f t="shared" si="868"/>
        <v>6.0004372327875774E-3</v>
      </c>
      <c r="AP594" s="13">
        <f t="shared" si="869"/>
        <v>2.7249639804234164E-3</v>
      </c>
      <c r="AQ594" s="13">
        <f t="shared" si="870"/>
        <v>9.2811095340240542E-4</v>
      </c>
      <c r="AR594" s="13">
        <f t="shared" si="871"/>
        <v>1.683673640934373E-3</v>
      </c>
      <c r="AS594" s="13">
        <f t="shared" si="872"/>
        <v>3.0021223166260902E-3</v>
      </c>
      <c r="AT594" s="13">
        <f t="shared" si="873"/>
        <v>2.6765099199933698E-3</v>
      </c>
      <c r="AU594" s="13">
        <f t="shared" si="874"/>
        <v>1.5908091224108372E-3</v>
      </c>
      <c r="AV594" s="13">
        <f t="shared" si="875"/>
        <v>7.0913439691785507E-4</v>
      </c>
      <c r="AW594" s="13">
        <f t="shared" si="876"/>
        <v>1.7064599901286403E-5</v>
      </c>
      <c r="AX594" s="13">
        <f t="shared" si="877"/>
        <v>1.9214711387578944E-3</v>
      </c>
      <c r="AY594" s="13">
        <f t="shared" si="878"/>
        <v>2.6177790581300721E-3</v>
      </c>
      <c r="AZ594" s="13">
        <f t="shared" si="879"/>
        <v>1.7832084643265146E-3</v>
      </c>
      <c r="BA594" s="13">
        <f t="shared" si="880"/>
        <v>8.0980412699334511E-4</v>
      </c>
      <c r="BB594" s="13">
        <f t="shared" si="881"/>
        <v>2.7581578537277078E-4</v>
      </c>
      <c r="BC594" s="13">
        <f t="shared" si="882"/>
        <v>7.5153331453865104E-5</v>
      </c>
      <c r="BD594" s="13">
        <f t="shared" si="883"/>
        <v>3.8230130974998297E-4</v>
      </c>
      <c r="BE594" s="13">
        <f t="shared" si="884"/>
        <v>6.8167325648625719E-4</v>
      </c>
      <c r="BF594" s="13">
        <f t="shared" si="885"/>
        <v>6.0773847323786158E-4</v>
      </c>
      <c r="BG594" s="13">
        <f t="shared" si="886"/>
        <v>3.6121514067439722E-4</v>
      </c>
      <c r="BH594" s="13">
        <f t="shared" si="887"/>
        <v>1.61018740294591E-4</v>
      </c>
      <c r="BI594" s="13">
        <f t="shared" si="888"/>
        <v>5.7421811671903942E-5</v>
      </c>
      <c r="BJ594" s="14">
        <f t="shared" si="889"/>
        <v>0.47195785044759853</v>
      </c>
      <c r="BK594" s="14">
        <f t="shared" si="890"/>
        <v>0.23374044135965014</v>
      </c>
      <c r="BL594" s="14">
        <f t="shared" si="891"/>
        <v>0.27579050148321316</v>
      </c>
      <c r="BM594" s="14">
        <f t="shared" si="892"/>
        <v>0.60562808531140055</v>
      </c>
      <c r="BN594" s="14">
        <f t="shared" si="893"/>
        <v>0.39140218145265504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1.6236999999999999</v>
      </c>
      <c r="F595" s="10">
        <f>VLOOKUP(B595,home!$B$2:$E$405,3,FALSE)</f>
        <v>0.96779999999999999</v>
      </c>
      <c r="G595" s="10">
        <f>VLOOKUP(C595,away!$B$2:$E$405,4,FALSE)</f>
        <v>1.0998000000000001</v>
      </c>
      <c r="H595" s="10">
        <f>VLOOKUP(A595,away!$A$2:$E$405,3,FALSE)</f>
        <v>1.1289</v>
      </c>
      <c r="I595" s="10">
        <f>VLOOKUP(C595,away!$B$2:$E$405,3,FALSE)</f>
        <v>1.0755999999999999</v>
      </c>
      <c r="J595" s="10">
        <f>VLOOKUP(B595,home!$B$2:$E$405,4,FALSE)</f>
        <v>1.3919999999999999</v>
      </c>
      <c r="K595" s="12">
        <f t="shared" si="838"/>
        <v>1.7282442626279999</v>
      </c>
      <c r="L595" s="12">
        <f t="shared" si="839"/>
        <v>1.6902288172799997</v>
      </c>
      <c r="M595" s="13">
        <f t="shared" si="840"/>
        <v>3.2762422366878353E-2</v>
      </c>
      <c r="N595" s="13">
        <f t="shared" si="841"/>
        <v>5.6621468485352759E-2</v>
      </c>
      <c r="O595" s="13">
        <f t="shared" si="842"/>
        <v>5.5375990408396601E-2</v>
      </c>
      <c r="P595" s="13">
        <f t="shared" si="843"/>
        <v>9.5703237710654573E-2</v>
      </c>
      <c r="Q595" s="13">
        <f t="shared" si="844"/>
        <v>4.8927864025691513E-2</v>
      </c>
      <c r="R595" s="13">
        <f t="shared" si="845"/>
        <v>4.6799047386846412E-2</v>
      </c>
      <c r="S595" s="13">
        <f t="shared" si="846"/>
        <v>6.9890357966644098E-2</v>
      </c>
      <c r="T595" s="13">
        <f t="shared" si="847"/>
        <v>8.2699285744181214E-2</v>
      </c>
      <c r="U595" s="13">
        <f t="shared" si="848"/>
        <v>8.0880185142773203E-2</v>
      </c>
      <c r="V595" s="13">
        <f t="shared" si="849"/>
        <v>2.2684299941978511E-2</v>
      </c>
      <c r="W595" s="13">
        <f t="shared" si="850"/>
        <v>2.81864334283481E-2</v>
      </c>
      <c r="X595" s="13">
        <f t="shared" si="851"/>
        <v>4.7641522036938257E-2</v>
      </c>
      <c r="Y595" s="13">
        <f t="shared" si="852"/>
        <v>4.0262536722956606E-2</v>
      </c>
      <c r="Z595" s="13">
        <f t="shared" si="853"/>
        <v>2.6367032838166705E-2</v>
      </c>
      <c r="AA595" s="13">
        <f t="shared" si="854"/>
        <v>4.5568673225085669E-2</v>
      </c>
      <c r="AB595" s="13">
        <f t="shared" si="855"/>
        <v>3.9376899028412238E-2</v>
      </c>
      <c r="AC595" s="13">
        <f t="shared" si="856"/>
        <v>4.1414843454953909E-3</v>
      </c>
      <c r="AD595" s="13">
        <f t="shared" si="857"/>
        <v>1.2178260464122161E-2</v>
      </c>
      <c r="AE595" s="13">
        <f t="shared" si="858"/>
        <v>2.0584046780800981E-2</v>
      </c>
      <c r="AF595" s="13">
        <f t="shared" si="859"/>
        <v>1.7395874522574718E-2</v>
      </c>
      <c r="AG595" s="13">
        <f t="shared" si="860"/>
        <v>9.8010028066142542E-3</v>
      </c>
      <c r="AH595" s="13">
        <f t="shared" si="861"/>
        <v>1.1141579682309354E-2</v>
      </c>
      <c r="AI595" s="13">
        <f t="shared" si="862"/>
        <v>1.9255371162563831E-2</v>
      </c>
      <c r="AJ595" s="13">
        <f t="shared" si="863"/>
        <v>1.6638992368236794E-2</v>
      </c>
      <c r="AK595" s="13">
        <f t="shared" si="864"/>
        <v>9.5854143654387734E-3</v>
      </c>
      <c r="AL595" s="13">
        <f t="shared" si="865"/>
        <v>4.8391227773511553E-4</v>
      </c>
      <c r="AM595" s="13">
        <f t="shared" si="866"/>
        <v>4.2094017551817077E-3</v>
      </c>
      <c r="AN595" s="13">
        <f t="shared" si="867"/>
        <v>7.1148521501171336E-3</v>
      </c>
      <c r="AO595" s="13">
        <f t="shared" si="868"/>
        <v>6.0128640674072748E-3</v>
      </c>
      <c r="AP595" s="13">
        <f t="shared" si="869"/>
        <v>3.3877053737064035E-3</v>
      </c>
      <c r="AQ595" s="13">
        <f t="shared" si="870"/>
        <v>1.4314993117732181E-3</v>
      </c>
      <c r="AR595" s="13">
        <f t="shared" si="871"/>
        <v>3.7663638098121188E-3</v>
      </c>
      <c r="AS595" s="13">
        <f t="shared" si="872"/>
        <v>6.5091966452775294E-3</v>
      </c>
      <c r="AT595" s="13">
        <f t="shared" si="873"/>
        <v>5.6247408782591577E-3</v>
      </c>
      <c r="AU595" s="13">
        <f t="shared" si="874"/>
        <v>3.2403087172068563E-3</v>
      </c>
      <c r="AV595" s="13">
        <f t="shared" si="875"/>
        <v>1.4000112374140603E-3</v>
      </c>
      <c r="AW595" s="13">
        <f t="shared" si="876"/>
        <v>3.9265828553161665E-5</v>
      </c>
      <c r="AX595" s="13">
        <f t="shared" si="877"/>
        <v>1.2124790720815033E-3</v>
      </c>
      <c r="AY595" s="13">
        <f t="shared" si="878"/>
        <v>2.0493670679810707E-3</v>
      </c>
      <c r="AZ595" s="13">
        <f t="shared" si="879"/>
        <v>1.7319496377431135E-3</v>
      </c>
      <c r="BA595" s="13">
        <f t="shared" si="880"/>
        <v>9.7579706259702276E-4</v>
      </c>
      <c r="BB595" s="13">
        <f t="shared" si="881"/>
        <v>4.123300787546658E-4</v>
      </c>
      <c r="BC595" s="13">
        <f t="shared" si="882"/>
        <v>1.3938643626849344E-4</v>
      </c>
      <c r="BD595" s="13">
        <f t="shared" si="883"/>
        <v>1.0610027746174899E-3</v>
      </c>
      <c r="BE595" s="13">
        <f t="shared" si="884"/>
        <v>1.8336719578650655E-3</v>
      </c>
      <c r="BF595" s="13">
        <f t="shared" si="885"/>
        <v>1.5845165203610756E-3</v>
      </c>
      <c r="BG595" s="13">
        <f t="shared" si="886"/>
        <v>9.1281052845110407E-4</v>
      </c>
      <c r="BH595" s="13">
        <f t="shared" si="887"/>
        <v>3.9438988966551312E-4</v>
      </c>
      <c r="BI595" s="13">
        <f t="shared" si="888"/>
        <v>1.3632041281058267E-4</v>
      </c>
      <c r="BJ595" s="14">
        <f t="shared" si="889"/>
        <v>0.39297592703119227</v>
      </c>
      <c r="BK595" s="14">
        <f t="shared" si="890"/>
        <v>0.22771508167736709</v>
      </c>
      <c r="BL595" s="14">
        <f t="shared" si="891"/>
        <v>0.35108548614180335</v>
      </c>
      <c r="BM595" s="14">
        <f t="shared" si="892"/>
        <v>0.65994339606528141</v>
      </c>
      <c r="BN595" s="14">
        <f t="shared" si="893"/>
        <v>0.33619003038382023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1.6236999999999999</v>
      </c>
      <c r="F596" s="10">
        <f>VLOOKUP(B596,home!$B$2:$E$405,3,FALSE)</f>
        <v>1.0118</v>
      </c>
      <c r="G596" s="10">
        <f>VLOOKUP(C596,away!$B$2:$E$405,4,FALSE)</f>
        <v>1.3636999999999999</v>
      </c>
      <c r="H596" s="10">
        <f>VLOOKUP(A596,away!$A$2:$E$405,3,FALSE)</f>
        <v>1.1289</v>
      </c>
      <c r="I596" s="10">
        <f>VLOOKUP(C596,away!$B$2:$E$405,3,FALSE)</f>
        <v>1.3919999999999999</v>
      </c>
      <c r="J596" s="10">
        <f>VLOOKUP(B596,home!$B$2:$E$405,4,FALSE)</f>
        <v>0.69599999999999995</v>
      </c>
      <c r="K596" s="12">
        <f t="shared" si="838"/>
        <v>2.2403677183420001</v>
      </c>
      <c r="L596" s="12">
        <f t="shared" si="839"/>
        <v>1.0937144447999998</v>
      </c>
      <c r="M596" s="13">
        <f t="shared" si="840"/>
        <v>3.5647289597169667E-2</v>
      </c>
      <c r="N596" s="13">
        <f t="shared" si="841"/>
        <v>7.9863036859887521E-2</v>
      </c>
      <c r="O596" s="13">
        <f t="shared" si="842"/>
        <v>3.8987955550393229E-2</v>
      </c>
      <c r="P596" s="13">
        <f t="shared" si="843"/>
        <v>8.7347357019253807E-2</v>
      </c>
      <c r="Q596" s="13">
        <f t="shared" si="844"/>
        <v>8.9461284834824642E-2</v>
      </c>
      <c r="R596" s="13">
        <f t="shared" si="845"/>
        <v>2.1320845079342697E-2</v>
      </c>
      <c r="S596" s="13">
        <f t="shared" si="846"/>
        <v>5.3507299323920829E-2</v>
      </c>
      <c r="T596" s="13">
        <f t="shared" si="847"/>
        <v>9.7845099474214881E-2</v>
      </c>
      <c r="U596" s="13">
        <f t="shared" si="848"/>
        <v>4.7766533043530263E-2</v>
      </c>
      <c r="V596" s="13">
        <f t="shared" si="849"/>
        <v>1.456779348131757E-2</v>
      </c>
      <c r="W596" s="13">
        <f t="shared" si="850"/>
        <v>6.6808724861779967E-2</v>
      </c>
      <c r="X596" s="13">
        <f t="shared" si="851"/>
        <v>7.3069667419997611E-2</v>
      </c>
      <c r="Y596" s="13">
        <f t="shared" si="852"/>
        <v>3.9958675366991658E-2</v>
      </c>
      <c r="Z596" s="13">
        <f t="shared" si="853"/>
        <v>7.7729720795400364E-3</v>
      </c>
      <c r="AA596" s="13">
        <f t="shared" si="854"/>
        <v>1.7414315722575183E-2</v>
      </c>
      <c r="AB596" s="13">
        <f t="shared" si="855"/>
        <v>1.9507235390936493E-2</v>
      </c>
      <c r="AC596" s="13">
        <f t="shared" si="856"/>
        <v>2.2309870409762422E-3</v>
      </c>
      <c r="AD596" s="13">
        <f t="shared" si="857"/>
        <v>3.7419027620981107E-2</v>
      </c>
      <c r="AE596" s="13">
        <f t="shared" si="858"/>
        <v>4.0925731019437209E-2</v>
      </c>
      <c r="AF596" s="13">
        <f t="shared" si="859"/>
        <v>2.2380531589978946E-2</v>
      </c>
      <c r="AG596" s="13">
        <f t="shared" si="860"/>
        <v>8.1593035607542275E-3</v>
      </c>
      <c r="AH596" s="13">
        <f t="shared" si="861"/>
        <v>2.1253529606050075E-3</v>
      </c>
      <c r="AI596" s="13">
        <f t="shared" si="862"/>
        <v>4.7615721630220554E-3</v>
      </c>
      <c r="AJ596" s="13">
        <f t="shared" si="863"/>
        <v>5.3338362812952525E-3</v>
      </c>
      <c r="AK596" s="13">
        <f t="shared" si="864"/>
        <v>3.983251539845075E-3</v>
      </c>
      <c r="AL596" s="13">
        <f t="shared" si="865"/>
        <v>2.1866551289100294E-4</v>
      </c>
      <c r="AM596" s="13">
        <f t="shared" si="866"/>
        <v>1.6766476306758742E-2</v>
      </c>
      <c r="AN596" s="13">
        <f t="shared" si="867"/>
        <v>1.8337737325098986E-2</v>
      </c>
      <c r="AO596" s="13">
        <f t="shared" si="868"/>
        <v>1.0028124098704435E-2</v>
      </c>
      <c r="AP596" s="13">
        <f t="shared" si="869"/>
        <v>3.6559680603333402E-3</v>
      </c>
      <c r="AQ596" s="13">
        <f t="shared" si="870"/>
        <v>9.9964626932850251E-4</v>
      </c>
      <c r="AR596" s="13">
        <f t="shared" si="871"/>
        <v>4.6490584666242842E-4</v>
      </c>
      <c r="AS596" s="13">
        <f t="shared" si="872"/>
        <v>1.0415600509309606E-3</v>
      </c>
      <c r="AT596" s="13">
        <f t="shared" si="873"/>
        <v>1.1667387574101869E-3</v>
      </c>
      <c r="AU596" s="13">
        <f t="shared" si="874"/>
        <v>8.7130794928008031E-4</v>
      </c>
      <c r="AV596" s="13">
        <f t="shared" si="875"/>
        <v>4.8801255057546517E-4</v>
      </c>
      <c r="AW596" s="13">
        <f t="shared" si="876"/>
        <v>1.4883362053083587E-5</v>
      </c>
      <c r="AX596" s="13">
        <f t="shared" si="877"/>
        <v>6.2605120446680455E-3</v>
      </c>
      <c r="AY596" s="13">
        <f t="shared" si="878"/>
        <v>6.8472124550978232E-3</v>
      </c>
      <c r="AZ596" s="13">
        <f t="shared" si="879"/>
        <v>3.7444475843774793E-3</v>
      </c>
      <c r="BA596" s="13">
        <f t="shared" si="880"/>
        <v>1.3651188036100383E-3</v>
      </c>
      <c r="BB596" s="13">
        <f t="shared" si="881"/>
        <v>3.7326253859409821E-4</v>
      </c>
      <c r="BC596" s="13">
        <f t="shared" si="882"/>
        <v>8.1648526032616556E-5</v>
      </c>
      <c r="BD596" s="13">
        <f t="shared" si="883"/>
        <v>8.474570666111194E-5</v>
      </c>
      <c r="BE596" s="13">
        <f t="shared" si="884"/>
        <v>1.8986154547163581E-4</v>
      </c>
      <c r="BF596" s="13">
        <f t="shared" si="885"/>
        <v>2.1267983871458733E-4</v>
      </c>
      <c r="BG596" s="13">
        <f t="shared" si="886"/>
        <v>1.5882701499944822E-4</v>
      </c>
      <c r="BH596" s="13">
        <f t="shared" si="887"/>
        <v>8.8957729301346103E-5</v>
      </c>
      <c r="BI596" s="13">
        <f t="shared" si="888"/>
        <v>3.9859605004748406E-5</v>
      </c>
      <c r="BJ596" s="14">
        <f t="shared" si="889"/>
        <v>0.62435123662145187</v>
      </c>
      <c r="BK596" s="14">
        <f t="shared" si="890"/>
        <v>0.20036660443062693</v>
      </c>
      <c r="BL596" s="14">
        <f t="shared" si="891"/>
        <v>0.16600835432655722</v>
      </c>
      <c r="BM596" s="14">
        <f t="shared" si="892"/>
        <v>0.6390390694242597</v>
      </c>
      <c r="BN596" s="14">
        <f t="shared" si="893"/>
        <v>0.35262776894087156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1.6236999999999999</v>
      </c>
      <c r="F597" s="10">
        <f>VLOOKUP(B597,home!$B$2:$E$405,3,FALSE)</f>
        <v>0.87980000000000003</v>
      </c>
      <c r="G597" s="10">
        <f>VLOOKUP(C597,away!$B$2:$E$405,4,FALSE)</f>
        <v>0.87980000000000003</v>
      </c>
      <c r="H597" s="10">
        <f>VLOOKUP(A597,away!$A$2:$E$405,3,FALSE)</f>
        <v>1.1289</v>
      </c>
      <c r="I597" s="10">
        <f>VLOOKUP(C597,away!$B$2:$E$405,3,FALSE)</f>
        <v>0.82250000000000001</v>
      </c>
      <c r="J597" s="10">
        <f>VLOOKUP(B597,home!$B$2:$E$405,4,FALSE)</f>
        <v>0.88580000000000003</v>
      </c>
      <c r="K597" s="12">
        <f t="shared" si="838"/>
        <v>1.256821802548</v>
      </c>
      <c r="L597" s="12">
        <f t="shared" si="839"/>
        <v>0.82248323745000007</v>
      </c>
      <c r="M597" s="13">
        <f t="shared" si="840"/>
        <v>0.12501706387482678</v>
      </c>
      <c r="N597" s="13">
        <f t="shared" si="841"/>
        <v>0.15712417156841826</v>
      </c>
      <c r="O597" s="13">
        <f t="shared" si="842"/>
        <v>0.10282443943226098</v>
      </c>
      <c r="P597" s="13">
        <f t="shared" si="843"/>
        <v>0.12923199731324192</v>
      </c>
      <c r="Q597" s="13">
        <f t="shared" si="844"/>
        <v>9.8738542267240326E-2</v>
      </c>
      <c r="R597" s="13">
        <f t="shared" si="845"/>
        <v>4.2285688916613724E-2</v>
      </c>
      <c r="S597" s="13">
        <f t="shared" si="846"/>
        <v>3.3397259165939802E-2</v>
      </c>
      <c r="T597" s="13">
        <f t="shared" si="847"/>
        <v>8.1210795905053493E-2</v>
      </c>
      <c r="U597" s="13">
        <f t="shared" si="848"/>
        <v>5.3145575766162453E-2</v>
      </c>
      <c r="V597" s="13">
        <f t="shared" si="849"/>
        <v>3.8359159168896966E-3</v>
      </c>
      <c r="W597" s="13">
        <f t="shared" si="850"/>
        <v>4.1365584224424948E-2</v>
      </c>
      <c r="X597" s="13">
        <f t="shared" si="851"/>
        <v>3.4022499631915684E-2</v>
      </c>
      <c r="Y597" s="13">
        <f t="shared" si="852"/>
        <v>1.3991467821699723E-2</v>
      </c>
      <c r="Z597" s="13">
        <f t="shared" si="853"/>
        <v>1.1593090105980017E-2</v>
      </c>
      <c r="AA597" s="13">
        <f t="shared" si="854"/>
        <v>1.457044840409919E-2</v>
      </c>
      <c r="AB597" s="13">
        <f t="shared" si="855"/>
        <v>9.1562286135862866E-3</v>
      </c>
      <c r="AC597" s="13">
        <f t="shared" si="856"/>
        <v>2.4782770652495367E-4</v>
      </c>
      <c r="AD597" s="13">
        <f t="shared" si="857"/>
        <v>1.2997292032098229E-2</v>
      </c>
      <c r="AE597" s="13">
        <f t="shared" si="858"/>
        <v>1.0690054828643242E-2</v>
      </c>
      <c r="AF597" s="13">
        <f t="shared" si="859"/>
        <v>4.3961954519902494E-3</v>
      </c>
      <c r="AG597" s="13">
        <f t="shared" si="860"/>
        <v>1.205265689271969E-3</v>
      </c>
      <c r="AH597" s="13">
        <f t="shared" si="861"/>
        <v>2.3837805706040014E-3</v>
      </c>
      <c r="AI597" s="13">
        <f t="shared" si="862"/>
        <v>2.9959873936254216E-3</v>
      </c>
      <c r="AJ597" s="13">
        <f t="shared" si="863"/>
        <v>1.8827111382336932E-3</v>
      </c>
      <c r="AK597" s="13">
        <f t="shared" si="864"/>
        <v>7.8874413547735554E-4</v>
      </c>
      <c r="AL597" s="13">
        <f t="shared" si="865"/>
        <v>1.0247327368317328E-5</v>
      </c>
      <c r="AM597" s="13">
        <f t="shared" si="866"/>
        <v>3.2670560000048888E-3</v>
      </c>
      <c r="AN597" s="13">
        <f t="shared" si="867"/>
        <v>2.6870987958144683E-3</v>
      </c>
      <c r="AO597" s="13">
        <f t="shared" si="868"/>
        <v>1.1050468584647402E-3</v>
      </c>
      <c r="AP597" s="13">
        <f t="shared" si="869"/>
        <v>3.0296083922801056E-4</v>
      </c>
      <c r="AQ597" s="13">
        <f t="shared" si="870"/>
        <v>6.2295052967205762E-5</v>
      </c>
      <c r="AR597" s="13">
        <f t="shared" si="871"/>
        <v>3.9212391221615762E-4</v>
      </c>
      <c r="AS597" s="13">
        <f t="shared" si="872"/>
        <v>4.9282988217368498E-4</v>
      </c>
      <c r="AT597" s="13">
        <f t="shared" si="873"/>
        <v>3.0969967043152462E-4</v>
      </c>
      <c r="AU597" s="13">
        <f t="shared" si="874"/>
        <v>1.2974576601342341E-4</v>
      </c>
      <c r="AV597" s="13">
        <f t="shared" si="875"/>
        <v>4.0766826878490486E-5</v>
      </c>
      <c r="AW597" s="13">
        <f t="shared" si="876"/>
        <v>2.942448507705385E-7</v>
      </c>
      <c r="AX597" s="13">
        <f t="shared" si="877"/>
        <v>6.8435120182523343E-4</v>
      </c>
      <c r="AY597" s="13">
        <f t="shared" si="878"/>
        <v>5.628673920300164E-4</v>
      </c>
      <c r="AZ597" s="13">
        <f t="shared" si="879"/>
        <v>2.3147449742594311E-4</v>
      </c>
      <c r="BA597" s="13">
        <f t="shared" si="880"/>
        <v>6.3461298010000474E-5</v>
      </c>
      <c r="BB597" s="13">
        <f t="shared" si="881"/>
        <v>1.3048963460011107E-5</v>
      </c>
      <c r="BC597" s="13">
        <f t="shared" si="882"/>
        <v>2.1465107423913384E-6</v>
      </c>
      <c r="BD597" s="13">
        <f t="shared" si="883"/>
        <v>5.3752557466850815E-5</v>
      </c>
      <c r="BE597" s="13">
        <f t="shared" si="884"/>
        <v>6.7557386167052414E-5</v>
      </c>
      <c r="BF597" s="13">
        <f t="shared" si="885"/>
        <v>4.2453797928953063E-5</v>
      </c>
      <c r="BG597" s="13">
        <f t="shared" si="886"/>
        <v>1.7785619612691775E-5</v>
      </c>
      <c r="BH597" s="13">
        <f t="shared" si="887"/>
        <v>5.588338625264089E-6</v>
      </c>
      <c r="BI597" s="13">
        <f t="shared" si="888"/>
        <v>1.4047091648506041E-6</v>
      </c>
      <c r="BJ597" s="14">
        <f t="shared" si="889"/>
        <v>0.46472367683072902</v>
      </c>
      <c r="BK597" s="14">
        <f t="shared" si="890"/>
        <v>0.29230317869682149</v>
      </c>
      <c r="BL597" s="14">
        <f t="shared" si="891"/>
        <v>0.23158731283734202</v>
      </c>
      <c r="BM597" s="14">
        <f t="shared" si="892"/>
        <v>0.34442278195109144</v>
      </c>
      <c r="BN597" s="14">
        <f t="shared" si="893"/>
        <v>0.65522190337260211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1.2513000000000001</v>
      </c>
      <c r="F598" s="10">
        <f>VLOOKUP(B598,home!$B$2:$E$405,3,FALSE)</f>
        <v>0.59940000000000004</v>
      </c>
      <c r="G598" s="10">
        <f>VLOOKUP(C598,away!$B$2:$E$405,4,FALSE)</f>
        <v>0.68500000000000005</v>
      </c>
      <c r="H598" s="10">
        <f>VLOOKUP(A598,away!$A$2:$E$405,3,FALSE)</f>
        <v>0.94869999999999999</v>
      </c>
      <c r="I598" s="10">
        <f>VLOOKUP(C598,away!$B$2:$E$405,3,FALSE)</f>
        <v>2.2587000000000002</v>
      </c>
      <c r="J598" s="10">
        <f>VLOOKUP(B598,home!$B$2:$E$405,4,FALSE)</f>
        <v>0.52700000000000002</v>
      </c>
      <c r="K598" s="12">
        <f t="shared" si="838"/>
        <v>0.51377001570000003</v>
      </c>
      <c r="L598" s="12">
        <f t="shared" si="839"/>
        <v>1.12927071963</v>
      </c>
      <c r="M598" s="13">
        <f t="shared" si="840"/>
        <v>0.19339109619137559</v>
      </c>
      <c r="N598" s="13">
        <f t="shared" si="841"/>
        <v>9.9358546526483266E-2</v>
      </c>
      <c r="O598" s="13">
        <f t="shared" si="842"/>
        <v>0.21839090236606928</v>
      </c>
      <c r="P598" s="13">
        <f t="shared" si="843"/>
        <v>0.11220269733735259</v>
      </c>
      <c r="Q598" s="13">
        <f t="shared" si="844"/>
        <v>2.5523721004420241E-2</v>
      </c>
      <c r="R598" s="13">
        <f t="shared" si="845"/>
        <v>0.1233112257377881</v>
      </c>
      <c r="S598" s="13">
        <f t="shared" si="846"/>
        <v>1.6274592700637198E-2</v>
      </c>
      <c r="T598" s="13">
        <f t="shared" si="847"/>
        <v>2.8823190786296991E-2</v>
      </c>
      <c r="U598" s="13">
        <f t="shared" si="848"/>
        <v>6.3353610383289641E-2</v>
      </c>
      <c r="V598" s="13">
        <f t="shared" si="849"/>
        <v>1.0491424056917637E-3</v>
      </c>
      <c r="W598" s="13">
        <f t="shared" si="850"/>
        <v>4.3711075137211368E-3</v>
      </c>
      <c r="X598" s="13">
        <f t="shared" si="851"/>
        <v>4.9361637275999685E-3</v>
      </c>
      <c r="Y598" s="13">
        <f t="shared" si="852"/>
        <v>2.7871325824391606E-3</v>
      </c>
      <c r="Z598" s="13">
        <f t="shared" si="853"/>
        <v>4.6417252209123114E-2</v>
      </c>
      <c r="AA598" s="13">
        <f t="shared" si="854"/>
        <v>2.3847792396232043E-2</v>
      </c>
      <c r="AB598" s="13">
        <f t="shared" si="855"/>
        <v>6.126140336911238E-3</v>
      </c>
      <c r="AC598" s="13">
        <f t="shared" si="856"/>
        <v>3.804357146215419E-5</v>
      </c>
      <c r="AD598" s="13">
        <f t="shared" si="857"/>
        <v>5.6143599398772405E-4</v>
      </c>
      <c r="AE598" s="13">
        <f t="shared" si="858"/>
        <v>6.3401322895670147E-4</v>
      </c>
      <c r="AF598" s="13">
        <f t="shared" si="859"/>
        <v>3.579862876594372E-4</v>
      </c>
      <c r="AG598" s="13">
        <f t="shared" si="860"/>
        <v>1.3475447756094828E-4</v>
      </c>
      <c r="AH598" s="13">
        <f t="shared" si="861"/>
        <v>1.3104410951360917E-2</v>
      </c>
      <c r="AI598" s="13">
        <f t="shared" si="862"/>
        <v>6.7326534202199508E-3</v>
      </c>
      <c r="AJ598" s="13">
        <f t="shared" si="863"/>
        <v>1.7295177267045313E-3</v>
      </c>
      <c r="AK598" s="13">
        <f t="shared" si="864"/>
        <v>2.961914498674719E-4</v>
      </c>
      <c r="AL598" s="13">
        <f t="shared" si="865"/>
        <v>8.8289304284741846E-7</v>
      </c>
      <c r="AM598" s="13">
        <f t="shared" si="866"/>
        <v>5.7689795889123652E-5</v>
      </c>
      <c r="AN598" s="13">
        <f t="shared" si="867"/>
        <v>6.5147397319018484E-5</v>
      </c>
      <c r="AO598" s="13">
        <f t="shared" si="868"/>
        <v>3.6784524126234776E-5</v>
      </c>
      <c r="AP598" s="13">
        <f t="shared" si="869"/>
        <v>1.3846562010426748E-5</v>
      </c>
      <c r="AQ598" s="13">
        <f t="shared" si="870"/>
        <v>3.9091292614790087E-6</v>
      </c>
      <c r="AR598" s="13">
        <f t="shared" si="871"/>
        <v>2.9596855170741206E-3</v>
      </c>
      <c r="AS598" s="13">
        <f t="shared" si="872"/>
        <v>1.5205976745742338E-3</v>
      </c>
      <c r="AT598" s="13">
        <f t="shared" si="873"/>
        <v>3.9061874556969373E-4</v>
      </c>
      <c r="AU598" s="13">
        <f t="shared" si="874"/>
        <v>6.6896066348018636E-5</v>
      </c>
      <c r="AV598" s="13">
        <f t="shared" si="875"/>
        <v>8.5922982644724431E-6</v>
      </c>
      <c r="AW598" s="13">
        <f t="shared" si="876"/>
        <v>1.4228935678758849E-8</v>
      </c>
      <c r="AX598" s="13">
        <f t="shared" si="877"/>
        <v>4.9398812232808068E-6</v>
      </c>
      <c r="AY598" s="13">
        <f t="shared" si="878"/>
        <v>5.5784632239010416E-6</v>
      </c>
      <c r="AZ598" s="13">
        <f t="shared" si="879"/>
        <v>3.1497975896421102E-6</v>
      </c>
      <c r="BA598" s="13">
        <f t="shared" si="880"/>
        <v>1.1856580635813284E-6</v>
      </c>
      <c r="BB598" s="13">
        <f t="shared" si="881"/>
        <v>3.3473223367389976E-7</v>
      </c>
      <c r="BC598" s="13">
        <f t="shared" si="882"/>
        <v>7.5600662080856463E-8</v>
      </c>
      <c r="BD598" s="13">
        <f t="shared" si="883"/>
        <v>5.5704769895746262E-4</v>
      </c>
      <c r="BE598" s="13">
        <f t="shared" si="884"/>
        <v>2.8619440503902449E-4</v>
      </c>
      <c r="BF598" s="13">
        <f t="shared" si="885"/>
        <v>7.351905198507587E-5</v>
      </c>
      <c r="BG598" s="13">
        <f t="shared" si="886"/>
        <v>1.2590628164207187E-5</v>
      </c>
      <c r="BH598" s="13">
        <f t="shared" si="887"/>
        <v>1.6171718073993969E-6</v>
      </c>
      <c r="BI598" s="13">
        <f t="shared" si="888"/>
        <v>1.661708769754372E-7</v>
      </c>
      <c r="BJ598" s="14">
        <f t="shared" si="889"/>
        <v>0.16768069367072805</v>
      </c>
      <c r="BK598" s="14">
        <f t="shared" si="890"/>
        <v>0.32296203356278602</v>
      </c>
      <c r="BL598" s="14">
        <f t="shared" si="891"/>
        <v>0.46276997019710386</v>
      </c>
      <c r="BM598" s="14">
        <f t="shared" si="892"/>
        <v>0.22764619624196381</v>
      </c>
      <c r="BN598" s="14">
        <f t="shared" si="893"/>
        <v>0.77217818916348901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1.1861999999999999</v>
      </c>
      <c r="F599" s="10">
        <f>VLOOKUP(B599,home!$B$2:$E$405,3,FALSE)</f>
        <v>0.36130000000000001</v>
      </c>
      <c r="G599" s="10">
        <f>VLOOKUP(C599,away!$B$2:$E$405,4,FALSE)</f>
        <v>1.0839000000000001</v>
      </c>
      <c r="H599" s="10">
        <f>VLOOKUP(A599,away!$A$2:$E$405,3,FALSE)</f>
        <v>1.0607</v>
      </c>
      <c r="I599" s="10">
        <f>VLOOKUP(C599,away!$B$2:$E$405,3,FALSE)</f>
        <v>0.74080000000000001</v>
      </c>
      <c r="J599" s="10">
        <f>VLOOKUP(B599,home!$B$2:$E$405,4,FALSE)</f>
        <v>0.74080000000000001</v>
      </c>
      <c r="K599" s="12">
        <f t="shared" si="838"/>
        <v>0.46453142363400002</v>
      </c>
      <c r="L599" s="12">
        <f t="shared" si="839"/>
        <v>0.58209586764800003</v>
      </c>
      <c r="M599" s="13">
        <f t="shared" si="840"/>
        <v>0.35111997974745462</v>
      </c>
      <c r="N599" s="13">
        <f t="shared" si="841"/>
        <v>0.16310626405842632</v>
      </c>
      <c r="O599" s="13">
        <f t="shared" si="842"/>
        <v>0.20438548925964281</v>
      </c>
      <c r="P599" s="13">
        <f t="shared" si="843"/>
        <v>9.4943482295913484E-2</v>
      </c>
      <c r="Q599" s="13">
        <f t="shared" si="844"/>
        <v>3.7883992523341951E-2</v>
      </c>
      <c r="R599" s="13">
        <f t="shared" si="845"/>
        <v>5.9485974352626363E-2</v>
      </c>
      <c r="S599" s="13">
        <f t="shared" si="846"/>
        <v>6.4182226520960173E-3</v>
      </c>
      <c r="T599" s="13">
        <f t="shared" si="847"/>
        <v>2.2052115497845078E-2</v>
      </c>
      <c r="U599" s="13">
        <f t="shared" si="848"/>
        <v>2.7633104352281133E-2</v>
      </c>
      <c r="V599" s="13">
        <f t="shared" si="849"/>
        <v>1.9283323330067083E-4</v>
      </c>
      <c r="W599" s="13">
        <f t="shared" si="850"/>
        <v>5.8661016599359517E-3</v>
      </c>
      <c r="X599" s="13">
        <f t="shared" si="851"/>
        <v>3.4146335354517912E-3</v>
      </c>
      <c r="Y599" s="13">
        <f t="shared" si="852"/>
        <v>9.9382203525938385E-4</v>
      </c>
      <c r="Z599" s="13">
        <f t="shared" si="853"/>
        <v>1.1542179951226243E-2</v>
      </c>
      <c r="AA599" s="13">
        <f t="shared" si="854"/>
        <v>5.3617052845829393E-3</v>
      </c>
      <c r="AB599" s="13">
        <f t="shared" si="855"/>
        <v>1.2453402944766268E-3</v>
      </c>
      <c r="AC599" s="13">
        <f t="shared" si="856"/>
        <v>3.2589036027503894E-6</v>
      </c>
      <c r="AD599" s="13">
        <f t="shared" si="857"/>
        <v>6.8124713881795415E-4</v>
      </c>
      <c r="AE599" s="13">
        <f t="shared" si="858"/>
        <v>3.9655114435295454E-4</v>
      </c>
      <c r="AF599" s="13">
        <f t="shared" si="859"/>
        <v>1.1541539121947015E-4</v>
      </c>
      <c r="AG599" s="13">
        <f t="shared" si="860"/>
        <v>2.2394274097276956E-5</v>
      </c>
      <c r="AH599" s="13">
        <f t="shared" si="861"/>
        <v>1.6796638133145972E-3</v>
      </c>
      <c r="AI599" s="13">
        <f t="shared" si="862"/>
        <v>7.8025662242554297E-4</v>
      </c>
      <c r="AJ599" s="13">
        <f t="shared" si="863"/>
        <v>1.8122685980759691E-4</v>
      </c>
      <c r="AK599" s="13">
        <f t="shared" si="864"/>
        <v>2.8061857062380791E-5</v>
      </c>
      <c r="AL599" s="13">
        <f t="shared" si="865"/>
        <v>3.5248538887974052E-8</v>
      </c>
      <c r="AM599" s="13">
        <f t="shared" si="866"/>
        <v>6.3292140648338709E-5</v>
      </c>
      <c r="AN599" s="13">
        <f t="shared" si="867"/>
        <v>3.6842093525993974E-5</v>
      </c>
      <c r="AO599" s="13">
        <f t="shared" si="868"/>
        <v>1.0722815198491108E-5</v>
      </c>
      <c r="AP599" s="13">
        <f t="shared" si="869"/>
        <v>2.0805688055316151E-6</v>
      </c>
      <c r="AQ599" s="13">
        <f t="shared" si="870"/>
        <v>3.0277262601432206E-7</v>
      </c>
      <c r="AR599" s="13">
        <f t="shared" si="871"/>
        <v>1.9554507295366181E-4</v>
      </c>
      <c r="AS599" s="13">
        <f t="shared" si="872"/>
        <v>9.0836831123778899E-5</v>
      </c>
      <c r="AT599" s="13">
        <f t="shared" si="873"/>
        <v>2.1098281240165125E-5</v>
      </c>
      <c r="AU599" s="13">
        <f t="shared" si="874"/>
        <v>3.2669382069081416E-6</v>
      </c>
      <c r="AV599" s="13">
        <f t="shared" si="875"/>
        <v>3.7939886404483634E-7</v>
      </c>
      <c r="AW599" s="13">
        <f t="shared" si="876"/>
        <v>2.6475747614772757E-10</v>
      </c>
      <c r="AX599" s="13">
        <f t="shared" si="877"/>
        <v>4.9001980333693573E-6</v>
      </c>
      <c r="AY599" s="13">
        <f t="shared" si="878"/>
        <v>2.8523850258811597E-6</v>
      </c>
      <c r="AZ599" s="13">
        <f t="shared" si="879"/>
        <v>8.3018076825322804E-7</v>
      </c>
      <c r="BA599" s="13">
        <f t="shared" si="880"/>
        <v>1.6108159820034871E-7</v>
      </c>
      <c r="BB599" s="13">
        <f t="shared" si="881"/>
        <v>2.344123316663962E-8</v>
      </c>
      <c r="BC599" s="13">
        <f t="shared" si="882"/>
        <v>2.7290089917748336E-9</v>
      </c>
      <c r="BD599" s="13">
        <f t="shared" si="883"/>
        <v>1.8970996484208872E-5</v>
      </c>
      <c r="BE599" s="13">
        <f t="shared" si="884"/>
        <v>8.8126240045651552E-6</v>
      </c>
      <c r="BF599" s="13">
        <f t="shared" si="885"/>
        <v>2.0468703873959063E-6</v>
      </c>
      <c r="BG599" s="13">
        <f t="shared" si="886"/>
        <v>3.1694520501709933E-7</v>
      </c>
      <c r="BH599" s="13">
        <f t="shared" si="887"/>
        <v>3.6807751825140763E-8</v>
      </c>
      <c r="BI599" s="13">
        <f t="shared" si="888"/>
        <v>3.4196714712199208E-9</v>
      </c>
      <c r="BJ599" s="14">
        <f t="shared" si="889"/>
        <v>0.23465454766522037</v>
      </c>
      <c r="BK599" s="14">
        <f t="shared" si="890"/>
        <v>0.4526806644659323</v>
      </c>
      <c r="BL599" s="14">
        <f t="shared" si="891"/>
        <v>0.30112213688211303</v>
      </c>
      <c r="BM599" s="14">
        <f t="shared" si="892"/>
        <v>8.9071494606817986E-2</v>
      </c>
      <c r="BN599" s="14">
        <f t="shared" si="893"/>
        <v>0.91092518223740548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1.4847999999999999</v>
      </c>
      <c r="F600" s="10">
        <f>VLOOKUP(B600,home!$B$2:$E$405,3,FALSE)</f>
        <v>1.0775999999999999</v>
      </c>
      <c r="G600" s="10">
        <f>VLOOKUP(C600,away!$B$2:$E$405,4,FALSE)</f>
        <v>2.0205000000000002</v>
      </c>
      <c r="H600" s="10">
        <f>VLOOKUP(A600,away!$A$2:$E$405,3,FALSE)</f>
        <v>1.1818</v>
      </c>
      <c r="I600" s="10">
        <f>VLOOKUP(C600,away!$B$2:$E$405,3,FALSE)</f>
        <v>0.33850000000000002</v>
      </c>
      <c r="J600" s="10">
        <f>VLOOKUP(B600,home!$B$2:$E$405,4,FALSE)</f>
        <v>1.5230999999999999</v>
      </c>
      <c r="K600" s="12">
        <f t="shared" si="838"/>
        <v>3.23284137984</v>
      </c>
      <c r="L600" s="12">
        <f t="shared" si="839"/>
        <v>0.60929985782999996</v>
      </c>
      <c r="M600" s="13">
        <f t="shared" si="840"/>
        <v>2.1447627674069342E-2</v>
      </c>
      <c r="N600" s="13">
        <f t="shared" si="841"/>
        <v>6.933677824413291E-2</v>
      </c>
      <c r="O600" s="13">
        <f t="shared" si="842"/>
        <v>1.3068036492601224E-2</v>
      </c>
      <c r="P600" s="13">
        <f t="shared" si="843"/>
        <v>4.224688912654042E-2</v>
      </c>
      <c r="Q600" s="13">
        <f t="shared" si="844"/>
        <v>0.11207740292621139</v>
      </c>
      <c r="R600" s="13">
        <f t="shared" si="845"/>
        <v>3.9811763885295873E-3</v>
      </c>
      <c r="S600" s="13">
        <f t="shared" si="846"/>
        <v>2.0804161513723742E-2</v>
      </c>
      <c r="T600" s="13">
        <f t="shared" si="847"/>
        <v>6.8288745668896228E-2</v>
      </c>
      <c r="U600" s="13">
        <f t="shared" si="848"/>
        <v>1.2870511769280422E-2</v>
      </c>
      <c r="V600" s="13">
        <f t="shared" si="849"/>
        <v>4.5532676578882809E-3</v>
      </c>
      <c r="W600" s="13">
        <f t="shared" si="850"/>
        <v>0.12077615530828562</v>
      </c>
      <c r="X600" s="13">
        <f t="shared" si="851"/>
        <v>7.3588894258592427E-2</v>
      </c>
      <c r="Y600" s="13">
        <f t="shared" si="852"/>
        <v>2.2418851404813627E-2</v>
      </c>
      <c r="Z600" s="13">
        <f t="shared" si="853"/>
        <v>8.0857673584241042E-4</v>
      </c>
      <c r="AA600" s="13">
        <f t="shared" si="854"/>
        <v>2.6140003304073013E-3</v>
      </c>
      <c r="AB600" s="13">
        <f t="shared" si="855"/>
        <v>4.2253242175280797E-3</v>
      </c>
      <c r="AC600" s="13">
        <f t="shared" si="856"/>
        <v>5.6055556828214412E-4</v>
      </c>
      <c r="AD600" s="13">
        <f t="shared" si="857"/>
        <v>9.7612538144652053E-2</v>
      </c>
      <c r="AE600" s="13">
        <f t="shared" si="858"/>
        <v>5.9475305613961943E-2</v>
      </c>
      <c r="AF600" s="13">
        <f t="shared" si="859"/>
        <v>1.8119147627491401E-2</v>
      </c>
      <c r="AG600" s="13">
        <f t="shared" si="860"/>
        <v>3.6799980244770986E-3</v>
      </c>
      <c r="AH600" s="13">
        <f t="shared" si="861"/>
        <v>1.2316642254835651E-4</v>
      </c>
      <c r="AI600" s="13">
        <f t="shared" si="862"/>
        <v>3.9817750742118541E-4</v>
      </c>
      <c r="AJ600" s="13">
        <f t="shared" si="863"/>
        <v>6.4362236125637849E-4</v>
      </c>
      <c r="AK600" s="13">
        <f t="shared" si="864"/>
        <v>6.9357633415331656E-4</v>
      </c>
      <c r="AL600" s="13">
        <f t="shared" si="865"/>
        <v>4.4166617030772739E-5</v>
      </c>
      <c r="AM600" s="13">
        <f t="shared" si="866"/>
        <v>6.3113170501048282E-2</v>
      </c>
      <c r="AN600" s="13">
        <f t="shared" si="867"/>
        <v>3.845484581348927E-2</v>
      </c>
      <c r="AO600" s="13">
        <f t="shared" si="868"/>
        <v>1.1715266043516788E-2</v>
      </c>
      <c r="AP600" s="13">
        <f t="shared" si="869"/>
        <v>2.3793699782518026E-3</v>
      </c>
      <c r="AQ600" s="13">
        <f t="shared" si="870"/>
        <v>3.6243744736844829E-4</v>
      </c>
      <c r="AR600" s="13">
        <f t="shared" si="871"/>
        <v>1.5009056749628668E-5</v>
      </c>
      <c r="AS600" s="13">
        <f t="shared" si="872"/>
        <v>4.852189973256641E-5</v>
      </c>
      <c r="AT600" s="13">
        <f t="shared" si="873"/>
        <v>7.8431802641944074E-5</v>
      </c>
      <c r="AU600" s="13">
        <f t="shared" si="874"/>
        <v>8.451919235877368E-5</v>
      </c>
      <c r="AV600" s="13">
        <f t="shared" si="875"/>
        <v>6.8309285612025064E-5</v>
      </c>
      <c r="AW600" s="13">
        <f t="shared" si="876"/>
        <v>2.4166130025463339E-6</v>
      </c>
      <c r="AX600" s="13">
        <f t="shared" si="877"/>
        <v>3.4005811534781043E-2</v>
      </c>
      <c r="AY600" s="13">
        <f t="shared" si="878"/>
        <v>2.0719736133535865E-2</v>
      </c>
      <c r="AZ600" s="13">
        <f t="shared" si="879"/>
        <v>6.3122661402192559E-3</v>
      </c>
      <c r="BA600" s="13">
        <f t="shared" si="880"/>
        <v>1.2820209539402389E-3</v>
      </c>
      <c r="BB600" s="13">
        <f t="shared" si="881"/>
        <v>1.9528379624271709E-4</v>
      </c>
      <c r="BC600" s="13">
        <f t="shared" si="882"/>
        <v>2.3797277857438046E-5</v>
      </c>
      <c r="BD600" s="13">
        <f t="shared" si="883"/>
        <v>1.5241693572851912E-6</v>
      </c>
      <c r="BE600" s="13">
        <f t="shared" si="884"/>
        <v>4.9273977681157038E-6</v>
      </c>
      <c r="BF600" s="13">
        <f t="shared" si="885"/>
        <v>7.9647476998478559E-6</v>
      </c>
      <c r="BG600" s="13">
        <f t="shared" si="886"/>
        <v>8.5829219813512015E-6</v>
      </c>
      <c r="BH600" s="13">
        <f t="shared" si="887"/>
        <v>6.9368063353126212E-6</v>
      </c>
      <c r="BI600" s="13">
        <f t="shared" si="888"/>
        <v>4.4851189129469799E-6</v>
      </c>
      <c r="BJ600" s="14">
        <f t="shared" si="889"/>
        <v>0.82393782284176575</v>
      </c>
      <c r="BK600" s="14">
        <f t="shared" si="890"/>
        <v>0.11037640429107058</v>
      </c>
      <c r="BL600" s="14">
        <f t="shared" si="891"/>
        <v>3.8946804222875657E-2</v>
      </c>
      <c r="BM600" s="14">
        <f t="shared" si="892"/>
        <v>0.69119437771893644</v>
      </c>
      <c r="BN600" s="14">
        <f t="shared" si="893"/>
        <v>0.26215791085208484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1.2464</v>
      </c>
      <c r="F601" s="10">
        <f>VLOOKUP(B601,home!$B$2:$E$405,3,FALSE)</f>
        <v>1.0697000000000001</v>
      </c>
      <c r="G601" s="10">
        <f>VLOOKUP(C601,away!$B$2:$E$405,4,FALSE)</f>
        <v>0.29170000000000001</v>
      </c>
      <c r="H601" s="10">
        <f>VLOOKUP(A601,away!$A$2:$E$405,3,FALSE)</f>
        <v>1.1087</v>
      </c>
      <c r="I601" s="10">
        <f>VLOOKUP(C601,away!$B$2:$E$405,3,FALSE)</f>
        <v>1.2299</v>
      </c>
      <c r="J601" s="10">
        <f>VLOOKUP(B601,home!$B$2:$E$405,4,FALSE)</f>
        <v>0.90200000000000002</v>
      </c>
      <c r="K601" s="12">
        <f t="shared" si="838"/>
        <v>0.38891604913600003</v>
      </c>
      <c r="L601" s="12">
        <f t="shared" si="839"/>
        <v>1.2299582972600001</v>
      </c>
      <c r="M601" s="13">
        <f t="shared" si="840"/>
        <v>0.19812158989285106</v>
      </c>
      <c r="N601" s="13">
        <f t="shared" si="841"/>
        <v>7.7052665989670505E-2</v>
      </c>
      <c r="O601" s="13">
        <f t="shared" si="842"/>
        <v>0.24368129335505512</v>
      </c>
      <c r="P601" s="13">
        <f t="shared" si="843"/>
        <v>9.4771565859998644E-2</v>
      </c>
      <c r="Q601" s="13">
        <f t="shared" si="844"/>
        <v>1.4983509216049249E-2</v>
      </c>
      <c r="R601" s="13">
        <f t="shared" si="845"/>
        <v>0.14985891432454912</v>
      </c>
      <c r="S601" s="13">
        <f t="shared" si="846"/>
        <v>1.1333506989840885E-2</v>
      </c>
      <c r="T601" s="13">
        <f t="shared" si="847"/>
        <v>1.8429091482351452E-2</v>
      </c>
      <c r="U601" s="13">
        <f t="shared" si="848"/>
        <v>5.8282536886913962E-2</v>
      </c>
      <c r="V601" s="13">
        <f t="shared" si="849"/>
        <v>6.0237655331498222E-4</v>
      </c>
      <c r="W601" s="13">
        <f t="shared" si="850"/>
        <v>1.9424424021662397E-3</v>
      </c>
      <c r="X601" s="13">
        <f t="shared" si="851"/>
        <v>2.3891231494940122E-3</v>
      </c>
      <c r="Y601" s="13">
        <f t="shared" si="852"/>
        <v>1.4692609204480524E-3</v>
      </c>
      <c r="Z601" s="13">
        <f t="shared" si="853"/>
        <v>6.1440071697284881E-2</v>
      </c>
      <c r="AA601" s="13">
        <f t="shared" si="854"/>
        <v>2.3895029943140609E-2</v>
      </c>
      <c r="AB601" s="13">
        <f t="shared" si="855"/>
        <v>4.6465803197363337E-3</v>
      </c>
      <c r="AC601" s="13">
        <f t="shared" si="856"/>
        <v>1.8009196153825441E-5</v>
      </c>
      <c r="AD601" s="13">
        <f t="shared" si="857"/>
        <v>1.8886175618118377E-4</v>
      </c>
      <c r="AE601" s="13">
        <f t="shared" si="858"/>
        <v>2.3229208405014208E-4</v>
      </c>
      <c r="AF601" s="13">
        <f t="shared" si="859"/>
        <v>1.4285478808264484E-4</v>
      </c>
      <c r="AG601" s="13">
        <f t="shared" si="860"/>
        <v>5.8568477301855983E-5</v>
      </c>
      <c r="AH601" s="13">
        <f t="shared" si="861"/>
        <v>1.8892181492081214E-2</v>
      </c>
      <c r="AI601" s="13">
        <f t="shared" si="862"/>
        <v>7.3474725854604872E-3</v>
      </c>
      <c r="AJ601" s="13">
        <f t="shared" si="863"/>
        <v>1.4287750045361822E-3</v>
      </c>
      <c r="AK601" s="13">
        <f t="shared" si="864"/>
        <v>1.8522450995616085E-4</v>
      </c>
      <c r="AL601" s="13">
        <f t="shared" si="865"/>
        <v>3.4458833493128333E-7</v>
      </c>
      <c r="AM601" s="13">
        <f t="shared" si="866"/>
        <v>1.4690273609374515E-5</v>
      </c>
      <c r="AN601" s="13">
        <f t="shared" si="867"/>
        <v>1.8068423914869791E-5</v>
      </c>
      <c r="AO601" s="13">
        <f t="shared" si="868"/>
        <v>1.1111703956252561E-5</v>
      </c>
      <c r="AP601" s="13">
        <f t="shared" si="869"/>
        <v>4.5556441592298676E-6</v>
      </c>
      <c r="AQ601" s="13">
        <f t="shared" si="870"/>
        <v>1.4008130832522086E-6</v>
      </c>
      <c r="AR601" s="13">
        <f t="shared" si="871"/>
        <v>4.6473190759054178E-3</v>
      </c>
      <c r="AS601" s="13">
        <f t="shared" si="872"/>
        <v>1.8074169740755015E-3</v>
      </c>
      <c r="AT601" s="13">
        <f t="shared" si="873"/>
        <v>3.5146673434939416E-4</v>
      </c>
      <c r="AU601" s="13">
        <f t="shared" si="874"/>
        <v>4.5563684575299487E-5</v>
      </c>
      <c r="AV601" s="13">
        <f t="shared" si="875"/>
        <v>4.430112047276095E-6</v>
      </c>
      <c r="AW601" s="13">
        <f t="shared" si="876"/>
        <v>4.578722492837343E-9</v>
      </c>
      <c r="AX601" s="13">
        <f t="shared" si="877"/>
        <v>9.522138621474631E-7</v>
      </c>
      <c r="AY601" s="13">
        <f t="shared" si="878"/>
        <v>1.1711833405142621E-6</v>
      </c>
      <c r="AZ601" s="13">
        <f t="shared" si="879"/>
        <v>7.2025333363910057E-7</v>
      </c>
      <c r="BA601" s="13">
        <f t="shared" si="880"/>
        <v>2.9529385461286222E-7</v>
      </c>
      <c r="BB601" s="13">
        <f t="shared" si="881"/>
        <v>9.0799781652744532E-8</v>
      </c>
      <c r="BC601" s="13">
        <f t="shared" si="882"/>
        <v>2.2335988966637882E-8</v>
      </c>
      <c r="BD601" s="13">
        <f t="shared" si="883"/>
        <v>9.526681095707567E-4</v>
      </c>
      <c r="BE601" s="13">
        <f t="shared" si="884"/>
        <v>3.7050791731212064E-4</v>
      </c>
      <c r="BF601" s="13">
        <f t="shared" si="885"/>
        <v>7.2048237687318882E-5</v>
      </c>
      <c r="BG601" s="13">
        <f t="shared" si="886"/>
        <v>9.3402386495211742E-6</v>
      </c>
      <c r="BH601" s="13">
        <f t="shared" si="887"/>
        <v>9.0814217838978565E-7</v>
      </c>
      <c r="BI601" s="13">
        <f t="shared" si="888"/>
        <v>7.0638213614623245E-8</v>
      </c>
      <c r="BJ601" s="14">
        <f t="shared" si="889"/>
        <v>0.11694174920467984</v>
      </c>
      <c r="BK601" s="14">
        <f t="shared" si="890"/>
        <v>0.30484856426383478</v>
      </c>
      <c r="BL601" s="14">
        <f t="shared" si="891"/>
        <v>0.51647974828599386</v>
      </c>
      <c r="BM601" s="14">
        <f t="shared" si="892"/>
        <v>0.22123942820900161</v>
      </c>
      <c r="BN601" s="14">
        <f t="shared" si="893"/>
        <v>0.7784695386381737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1.25</v>
      </c>
      <c r="F604" s="10">
        <f>VLOOKUP(B604,home!$B$2:$E$405,3,FALSE)</f>
        <v>0.16</v>
      </c>
      <c r="G604" s="10">
        <f>VLOOKUP(C604,away!$B$2:$E$405,4,FALSE)</f>
        <v>1.2</v>
      </c>
      <c r="H604" s="10">
        <f>VLOOKUP(A604,away!$A$2:$E$405,3,FALSE)</f>
        <v>0.84089999999999998</v>
      </c>
      <c r="I604" s="10">
        <f>VLOOKUP(C604,away!$B$2:$E$405,3,FALSE)</f>
        <v>1.1892</v>
      </c>
      <c r="J604" s="10">
        <f>VLOOKUP(B604,home!$B$2:$E$405,4,FALSE)</f>
        <v>0.95140000000000002</v>
      </c>
      <c r="K604" s="12">
        <f t="shared" si="838"/>
        <v>0.24</v>
      </c>
      <c r="L604" s="12">
        <f t="shared" si="839"/>
        <v>0.95139836359200003</v>
      </c>
      <c r="M604" s="13">
        <f t="shared" si="840"/>
        <v>0.30379614942881011</v>
      </c>
      <c r="N604" s="13">
        <f t="shared" si="841"/>
        <v>7.2911075862914426E-2</v>
      </c>
      <c r="O604" s="13">
        <f t="shared" si="842"/>
        <v>0.28903115943212065</v>
      </c>
      <c r="P604" s="13">
        <f t="shared" si="843"/>
        <v>6.9367478263708954E-2</v>
      </c>
      <c r="Q604" s="13">
        <f t="shared" si="844"/>
        <v>8.7493291035497297E-3</v>
      </c>
      <c r="R604" s="13">
        <f t="shared" si="845"/>
        <v>0.13749188605540902</v>
      </c>
      <c r="S604" s="13">
        <f t="shared" si="846"/>
        <v>3.9597663183957785E-3</v>
      </c>
      <c r="T604" s="13">
        <f t="shared" si="847"/>
        <v>8.3240973916450731E-3</v>
      </c>
      <c r="U604" s="13">
        <f t="shared" si="848"/>
        <v>3.2998052653298166E-2</v>
      </c>
      <c r="V604" s="13">
        <f t="shared" si="849"/>
        <v>1.0046173854742566E-4</v>
      </c>
      <c r="W604" s="13">
        <f t="shared" si="850"/>
        <v>6.9994632828397824E-4</v>
      </c>
      <c r="X604" s="13">
        <f t="shared" si="851"/>
        <v>6.6592779133160568E-4</v>
      </c>
      <c r="Y604" s="13">
        <f t="shared" si="852"/>
        <v>3.1678130547166221E-4</v>
      </c>
      <c r="Z604" s="13">
        <f t="shared" si="853"/>
        <v>4.3603185133431303E-2</v>
      </c>
      <c r="AA604" s="13">
        <f t="shared" si="854"/>
        <v>1.046476443202351E-2</v>
      </c>
      <c r="AB604" s="13">
        <f t="shared" si="855"/>
        <v>1.2557717318428211E-3</v>
      </c>
      <c r="AC604" s="13">
        <f t="shared" si="856"/>
        <v>1.4336870048644219E-6</v>
      </c>
      <c r="AD604" s="13">
        <f t="shared" si="857"/>
        <v>4.19967796970387E-5</v>
      </c>
      <c r="AE604" s="13">
        <f t="shared" si="858"/>
        <v>3.9955667479896346E-5</v>
      </c>
      <c r="AF604" s="13">
        <f t="shared" si="859"/>
        <v>1.9006878328299737E-5</v>
      </c>
      <c r="AG604" s="13">
        <f t="shared" si="860"/>
        <v>6.0277043128455408E-6</v>
      </c>
      <c r="AH604" s="13">
        <f t="shared" si="861"/>
        <v>1.037099974583639E-2</v>
      </c>
      <c r="AI604" s="13">
        <f t="shared" si="862"/>
        <v>2.4890399390007333E-3</v>
      </c>
      <c r="AJ604" s="13">
        <f t="shared" si="863"/>
        <v>2.9868479268008793E-4</v>
      </c>
      <c r="AK604" s="13">
        <f t="shared" si="864"/>
        <v>2.3894783414407031E-5</v>
      </c>
      <c r="AL604" s="13">
        <f t="shared" si="865"/>
        <v>1.3094471715178825E-8</v>
      </c>
      <c r="AM604" s="13">
        <f t="shared" si="866"/>
        <v>2.0158454254578583E-6</v>
      </c>
      <c r="AN604" s="13">
        <f t="shared" si="867"/>
        <v>1.9178720390350254E-6</v>
      </c>
      <c r="AO604" s="13">
        <f t="shared" si="868"/>
        <v>9.1233015975838773E-7</v>
      </c>
      <c r="AP604" s="13">
        <f t="shared" si="869"/>
        <v>2.8932980701658607E-7</v>
      </c>
      <c r="AQ604" s="13">
        <f t="shared" si="870"/>
        <v>6.8816976233492274E-8</v>
      </c>
      <c r="AR604" s="13">
        <f t="shared" si="871"/>
        <v>1.9733904374003583E-3</v>
      </c>
      <c r="AS604" s="13">
        <f t="shared" si="872"/>
        <v>4.7361370497608592E-4</v>
      </c>
      <c r="AT604" s="13">
        <f t="shared" si="873"/>
        <v>5.6833644597130301E-5</v>
      </c>
      <c r="AU604" s="13">
        <f t="shared" si="874"/>
        <v>4.5466915677704227E-6</v>
      </c>
      <c r="AV604" s="13">
        <f t="shared" si="875"/>
        <v>2.728014940662254E-7</v>
      </c>
      <c r="AW604" s="13">
        <f t="shared" si="876"/>
        <v>8.3053726412818966E-11</v>
      </c>
      <c r="AX604" s="13">
        <f t="shared" si="877"/>
        <v>8.0633817018314233E-8</v>
      </c>
      <c r="AY604" s="13">
        <f t="shared" si="878"/>
        <v>7.6714881561400918E-8</v>
      </c>
      <c r="AZ604" s="13">
        <f t="shared" si="879"/>
        <v>3.6493206390335467E-8</v>
      </c>
      <c r="BA604" s="13">
        <f t="shared" si="880"/>
        <v>1.157319228066343E-8</v>
      </c>
      <c r="BB604" s="13">
        <f t="shared" si="881"/>
        <v>2.7526790493396879E-9</v>
      </c>
      <c r="BC604" s="13">
        <f t="shared" si="882"/>
        <v>5.237788686071524E-10</v>
      </c>
      <c r="BD604" s="13">
        <f t="shared" si="883"/>
        <v>3.1291340547846689E-4</v>
      </c>
      <c r="BE604" s="13">
        <f t="shared" si="884"/>
        <v>7.5099217314832044E-5</v>
      </c>
      <c r="BF604" s="13">
        <f t="shared" si="885"/>
        <v>9.0119060777798429E-6</v>
      </c>
      <c r="BG604" s="13">
        <f t="shared" si="886"/>
        <v>7.2095248622238731E-7</v>
      </c>
      <c r="BH604" s="13">
        <f t="shared" si="887"/>
        <v>4.3257149173343241E-8</v>
      </c>
      <c r="BI604" s="13">
        <f t="shared" si="888"/>
        <v>2.0763431603204766E-9</v>
      </c>
      <c r="BJ604" s="14">
        <f t="shared" si="889"/>
        <v>9.1779557698977207E-2</v>
      </c>
      <c r="BK604" s="14">
        <f t="shared" si="890"/>
        <v>0.37722537924582045</v>
      </c>
      <c r="BL604" s="14">
        <f t="shared" si="891"/>
        <v>0.48733070166051085</v>
      </c>
      <c r="BM604" s="14">
        <f t="shared" si="892"/>
        <v>0.11859166896039905</v>
      </c>
      <c r="BN604" s="14">
        <f t="shared" si="893"/>
        <v>0.88134707814651292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1.25</v>
      </c>
      <c r="F605" s="10">
        <f>VLOOKUP(B605,home!$B$2:$E$405,3,FALSE)</f>
        <v>2.56</v>
      </c>
      <c r="G605" s="10">
        <f>VLOOKUP(C605,away!$B$2:$E$405,4,FALSE)</f>
        <v>0.64</v>
      </c>
      <c r="H605" s="10">
        <f>VLOOKUP(A605,away!$A$2:$E$405,3,FALSE)</f>
        <v>0.84089999999999998</v>
      </c>
      <c r="I605" s="10">
        <f>VLOOKUP(C605,away!$B$2:$E$405,3,FALSE)</f>
        <v>0.71350000000000002</v>
      </c>
      <c r="J605" s="10">
        <f>VLOOKUP(B605,home!$B$2:$E$405,4,FALSE)</f>
        <v>1.1892</v>
      </c>
      <c r="K605" s="12">
        <f t="shared" si="838"/>
        <v>2.048</v>
      </c>
      <c r="L605" s="12">
        <f t="shared" si="839"/>
        <v>0.71349877277999996</v>
      </c>
      <c r="M605" s="13">
        <f t="shared" si="840"/>
        <v>6.3196979431301897E-2</v>
      </c>
      <c r="N605" s="13">
        <f t="shared" si="841"/>
        <v>0.12942741387530626</v>
      </c>
      <c r="O605" s="13">
        <f t="shared" si="842"/>
        <v>4.5090967267636804E-2</v>
      </c>
      <c r="P605" s="13">
        <f t="shared" si="843"/>
        <v>9.2346300964120151E-2</v>
      </c>
      <c r="Q605" s="13">
        <f t="shared" si="844"/>
        <v>0.13253367180831366</v>
      </c>
      <c r="R605" s="13">
        <f t="shared" si="845"/>
        <v>1.6086174904461004E-2</v>
      </c>
      <c r="S605" s="13">
        <f t="shared" si="846"/>
        <v>3.3735153873240206E-2</v>
      </c>
      <c r="T605" s="13">
        <f t="shared" si="847"/>
        <v>9.4562612187259074E-2</v>
      </c>
      <c r="U605" s="13">
        <f t="shared" si="848"/>
        <v>3.2944486204336126E-2</v>
      </c>
      <c r="V605" s="13">
        <f t="shared" si="849"/>
        <v>5.4772601487590635E-3</v>
      </c>
      <c r="W605" s="13">
        <f t="shared" si="850"/>
        <v>9.047631995447547E-2</v>
      </c>
      <c r="X605" s="13">
        <f t="shared" si="851"/>
        <v>6.4554743253168873E-2</v>
      </c>
      <c r="Y605" s="13">
        <f t="shared" si="852"/>
        <v>2.3029865044131983E-2</v>
      </c>
      <c r="Z605" s="13">
        <f t="shared" si="853"/>
        <v>3.8258220176857869E-3</v>
      </c>
      <c r="AA605" s="13">
        <f t="shared" si="854"/>
        <v>7.8352834922204902E-3</v>
      </c>
      <c r="AB605" s="13">
        <f t="shared" si="855"/>
        <v>8.0233302960337829E-3</v>
      </c>
      <c r="AC605" s="13">
        <f t="shared" si="856"/>
        <v>5.0022635447505813E-4</v>
      </c>
      <c r="AD605" s="13">
        <f t="shared" si="857"/>
        <v>4.6323875816691444E-2</v>
      </c>
      <c r="AE605" s="13">
        <f t="shared" si="858"/>
        <v>3.3052028545622461E-2</v>
      </c>
      <c r="AF605" s="13">
        <f t="shared" si="859"/>
        <v>1.1791290902595578E-2</v>
      </c>
      <c r="AG605" s="13">
        <f t="shared" si="860"/>
        <v>2.8043571961646409E-3</v>
      </c>
      <c r="AH605" s="13">
        <f t="shared" si="861"/>
        <v>6.8242982862337794E-4</v>
      </c>
      <c r="AI605" s="13">
        <f t="shared" si="862"/>
        <v>1.3976162890206778E-3</v>
      </c>
      <c r="AJ605" s="13">
        <f t="shared" si="863"/>
        <v>1.4311590799571743E-3</v>
      </c>
      <c r="AK605" s="13">
        <f t="shared" si="864"/>
        <v>9.7700459858409794E-4</v>
      </c>
      <c r="AL605" s="13">
        <f t="shared" si="865"/>
        <v>2.9238140111271296E-5</v>
      </c>
      <c r="AM605" s="13">
        <f t="shared" si="866"/>
        <v>1.897425953451681E-2</v>
      </c>
      <c r="AN605" s="13">
        <f t="shared" si="867"/>
        <v>1.3538110892286955E-2</v>
      </c>
      <c r="AO605" s="13">
        <f t="shared" si="868"/>
        <v>4.8297127537031467E-3</v>
      </c>
      <c r="AP605" s="13">
        <f t="shared" si="869"/>
        <v>1.1486647075490365E-3</v>
      </c>
      <c r="AQ605" s="13">
        <f t="shared" si="870"/>
        <v>2.0489271479298376E-4</v>
      </c>
      <c r="AR605" s="13">
        <f t="shared" si="871"/>
        <v>9.7382569046249192E-5</v>
      </c>
      <c r="AS605" s="13">
        <f t="shared" si="872"/>
        <v>1.9943950140671832E-4</v>
      </c>
      <c r="AT605" s="13">
        <f t="shared" si="873"/>
        <v>2.042260494404796E-4</v>
      </c>
      <c r="AU605" s="13">
        <f t="shared" si="874"/>
        <v>1.3941831641803409E-4</v>
      </c>
      <c r="AV605" s="13">
        <f t="shared" si="875"/>
        <v>7.1382178006033472E-5</v>
      </c>
      <c r="AW605" s="13">
        <f t="shared" si="876"/>
        <v>1.1867805632148903E-6</v>
      </c>
      <c r="AX605" s="13">
        <f t="shared" si="877"/>
        <v>6.4765472544484008E-3</v>
      </c>
      <c r="AY605" s="13">
        <f t="shared" si="878"/>
        <v>4.6210085179006115E-3</v>
      </c>
      <c r="AZ605" s="13">
        <f t="shared" si="879"/>
        <v>1.6485419532640065E-3</v>
      </c>
      <c r="BA605" s="13">
        <f t="shared" si="880"/>
        <v>3.920775535100709E-4</v>
      </c>
      <c r="BB605" s="13">
        <f t="shared" si="881"/>
        <v>6.9936713316005075E-5</v>
      </c>
      <c r="BC605" s="13">
        <f t="shared" si="882"/>
        <v>9.9799518246472644E-6</v>
      </c>
      <c r="BD605" s="13">
        <f t="shared" si="883"/>
        <v>1.1580390584110398E-5</v>
      </c>
      <c r="BE605" s="13">
        <f t="shared" si="884"/>
        <v>2.371663991625809E-5</v>
      </c>
      <c r="BF605" s="13">
        <f t="shared" si="885"/>
        <v>2.428583927424829E-5</v>
      </c>
      <c r="BG605" s="13">
        <f t="shared" si="886"/>
        <v>1.6579132944553503E-5</v>
      </c>
      <c r="BH605" s="13">
        <f t="shared" si="887"/>
        <v>8.4885160676113935E-6</v>
      </c>
      <c r="BI605" s="13">
        <f t="shared" si="888"/>
        <v>3.4768961812936258E-6</v>
      </c>
      <c r="BJ605" s="14">
        <f t="shared" si="889"/>
        <v>0.6804699111308421</v>
      </c>
      <c r="BK605" s="14">
        <f t="shared" si="890"/>
        <v>0.19990616742990827</v>
      </c>
      <c r="BL605" s="14">
        <f t="shared" si="891"/>
        <v>0.11526842799015911</v>
      </c>
      <c r="BM605" s="14">
        <f t="shared" si="892"/>
        <v>0.51616899858011833</v>
      </c>
      <c r="BN605" s="14">
        <f t="shared" si="893"/>
        <v>0.47868150825113981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1.4943</v>
      </c>
      <c r="F606" s="10">
        <f>VLOOKUP(B606,home!$B$2:$E$405,3,FALSE)</f>
        <v>1.4601</v>
      </c>
      <c r="G606" s="10">
        <f>VLOOKUP(C606,away!$B$2:$E$405,4,FALSE)</f>
        <v>0.78069999999999995</v>
      </c>
      <c r="H606" s="10">
        <f>VLOOKUP(A606,away!$A$2:$E$405,3,FALSE)</f>
        <v>1.0455000000000001</v>
      </c>
      <c r="I606" s="10">
        <f>VLOOKUP(C606,away!$B$2:$E$405,3,FALSE)</f>
        <v>0.87680000000000002</v>
      </c>
      <c r="J606" s="10">
        <f>VLOOKUP(B606,home!$B$2:$E$405,4,FALSE)</f>
        <v>0.86950000000000005</v>
      </c>
      <c r="K606" s="12">
        <f t="shared" si="838"/>
        <v>1.7033526746009997</v>
      </c>
      <c r="L606" s="12">
        <f t="shared" si="839"/>
        <v>0.79706578080000012</v>
      </c>
      <c r="M606" s="13">
        <f t="shared" si="840"/>
        <v>8.2050656898624896E-2</v>
      </c>
      <c r="N606" s="13">
        <f t="shared" si="841"/>
        <v>0.13976120588104168</v>
      </c>
      <c r="O606" s="13">
        <f t="shared" si="842"/>
        <v>6.5399770906055366E-2</v>
      </c>
      <c r="P606" s="13">
        <f t="shared" si="843"/>
        <v>0.11139887469112204</v>
      </c>
      <c r="Q606" s="13">
        <f t="shared" si="844"/>
        <v>0.11903131192146668</v>
      </c>
      <c r="R606" s="13">
        <f t="shared" si="845"/>
        <v>2.6063959730688074E-2</v>
      </c>
      <c r="S606" s="13">
        <f t="shared" si="846"/>
        <v>3.7811121054706305E-2</v>
      </c>
      <c r="T606" s="13">
        <f t="shared" si="847"/>
        <v>9.4875785576332208E-2</v>
      </c>
      <c r="U606" s="13">
        <f t="shared" si="848"/>
        <v>4.4396115517960279E-2</v>
      </c>
      <c r="V606" s="13">
        <f t="shared" si="849"/>
        <v>5.7039509974215934E-3</v>
      </c>
      <c r="W606" s="13">
        <f t="shared" si="850"/>
        <v>6.7584101174232053E-2</v>
      </c>
      <c r="X606" s="13">
        <f t="shared" si="851"/>
        <v>5.3868974372105478E-2</v>
      </c>
      <c r="Y606" s="13">
        <f t="shared" si="852"/>
        <v>2.1468558059398721E-2</v>
      </c>
      <c r="Z606" s="13">
        <f t="shared" si="853"/>
        <v>6.9248968044935506E-3</v>
      </c>
      <c r="AA606" s="13">
        <f t="shared" si="854"/>
        <v>1.1795541493270004E-2</v>
      </c>
      <c r="AB606" s="13">
        <f t="shared" si="855"/>
        <v>1.004598357546427E-2</v>
      </c>
      <c r="AC606" s="13">
        <f t="shared" si="856"/>
        <v>4.8401023406120769E-4</v>
      </c>
      <c r="AD606" s="13">
        <f t="shared" si="857"/>
        <v>2.8779889873908174E-2</v>
      </c>
      <c r="AE606" s="13">
        <f t="shared" si="858"/>
        <v>2.2939465393684636E-2</v>
      </c>
      <c r="AF606" s="13">
        <f t="shared" si="859"/>
        <v>9.1421314475759116E-3</v>
      </c>
      <c r="AG606" s="13">
        <f t="shared" si="860"/>
        <v>2.4289600468127767E-3</v>
      </c>
      <c r="AH606" s="13">
        <f t="shared" si="861"/>
        <v>1.3798995696082694E-3</v>
      </c>
      <c r="AI606" s="13">
        <f t="shared" si="862"/>
        <v>2.3504556225730135E-3</v>
      </c>
      <c r="AJ606" s="13">
        <f t="shared" si="863"/>
        <v>2.0018274356203508E-3</v>
      </c>
      <c r="AK606" s="13">
        <f t="shared" si="864"/>
        <v>1.1366060388511953E-3</v>
      </c>
      <c r="AL606" s="13">
        <f t="shared" si="865"/>
        <v>2.6285320533154096E-5</v>
      </c>
      <c r="AM606" s="13">
        <f t="shared" si="866"/>
        <v>9.8044604782887464E-3</v>
      </c>
      <c r="AN606" s="13">
        <f t="shared" si="867"/>
        <v>7.8147999464499626E-3</v>
      </c>
      <c r="AO606" s="13">
        <f t="shared" si="868"/>
        <v>3.1144548105564687E-3</v>
      </c>
      <c r="AP606" s="13">
        <f t="shared" si="869"/>
        <v>8.2747511844750282E-4</v>
      </c>
      <c r="AQ606" s="13">
        <f t="shared" si="870"/>
        <v>1.6488802534448286E-4</v>
      </c>
      <c r="AR606" s="13">
        <f t="shared" si="871"/>
        <v>2.1997414557507994E-4</v>
      </c>
      <c r="AS606" s="13">
        <f t="shared" si="872"/>
        <v>3.7469354920838206E-4</v>
      </c>
      <c r="AT606" s="13">
        <f t="shared" si="873"/>
        <v>3.1911762959991951E-4</v>
      </c>
      <c r="AU606" s="13">
        <f t="shared" si="874"/>
        <v>1.8118995596378472E-4</v>
      </c>
      <c r="AV606" s="13">
        <f t="shared" si="875"/>
        <v>7.7157599025437482E-5</v>
      </c>
      <c r="AW606" s="13">
        <f t="shared" si="876"/>
        <v>9.9131007022845648E-7</v>
      </c>
      <c r="AX606" s="13">
        <f t="shared" si="877"/>
        <v>2.7834089964521528E-3</v>
      </c>
      <c r="AY606" s="13">
        <f t="shared" si="878"/>
        <v>2.21856006504288E-3</v>
      </c>
      <c r="AZ606" s="13">
        <f t="shared" si="879"/>
        <v>8.841691552475509E-4</v>
      </c>
      <c r="BA606" s="13">
        <f t="shared" si="880"/>
        <v>2.3491365936222192E-4</v>
      </c>
      <c r="BB606" s="13">
        <f t="shared" si="881"/>
        <v>4.6810409830033666E-5</v>
      </c>
      <c r="BC606" s="13">
        <f t="shared" si="882"/>
        <v>7.4621951721487595E-6</v>
      </c>
      <c r="BD606" s="13">
        <f t="shared" si="883"/>
        <v>2.9222310683102314E-5</v>
      </c>
      <c r="BE606" s="13">
        <f t="shared" si="884"/>
        <v>4.9775901060083687E-5</v>
      </c>
      <c r="BF606" s="13">
        <f t="shared" si="885"/>
        <v>4.2392957100684158E-5</v>
      </c>
      <c r="BG606" s="13">
        <f t="shared" si="886"/>
        <v>2.4070052287231939E-5</v>
      </c>
      <c r="BH606" s="13">
        <f t="shared" si="887"/>
        <v>1.0249946985310604E-5</v>
      </c>
      <c r="BI606" s="13">
        <f t="shared" si="888"/>
        <v>3.4918549223894557E-6</v>
      </c>
      <c r="BJ606" s="14">
        <f t="shared" si="889"/>
        <v>0.58778178660675251</v>
      </c>
      <c r="BK606" s="14">
        <f t="shared" si="890"/>
        <v>0.23969345926151203</v>
      </c>
      <c r="BL606" s="14">
        <f t="shared" si="891"/>
        <v>0.16590149579250224</v>
      </c>
      <c r="BM606" s="14">
        <f t="shared" si="892"/>
        <v>0.45437828968128874</v>
      </c>
      <c r="BN606" s="14">
        <f t="shared" si="893"/>
        <v>0.54370578002899872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1.4943</v>
      </c>
      <c r="F607" s="10">
        <f>VLOOKUP(B607,home!$B$2:$E$405,3,FALSE)</f>
        <v>0.85170000000000001</v>
      </c>
      <c r="G607" s="10">
        <f>VLOOKUP(C607,away!$B$2:$E$405,4,FALSE)</f>
        <v>0.91259999999999997</v>
      </c>
      <c r="H607" s="10">
        <f>VLOOKUP(A607,away!$A$2:$E$405,3,FALSE)</f>
        <v>1.0455000000000001</v>
      </c>
      <c r="I607" s="10">
        <f>VLOOKUP(C607,away!$B$2:$E$405,3,FALSE)</f>
        <v>1.2173</v>
      </c>
      <c r="J607" s="10">
        <f>VLOOKUP(B607,home!$B$2:$E$405,4,FALSE)</f>
        <v>1.3043</v>
      </c>
      <c r="K607" s="12">
        <f t="shared" si="838"/>
        <v>1.1614617399059999</v>
      </c>
      <c r="L607" s="12">
        <f t="shared" si="839"/>
        <v>1.6599658497450001</v>
      </c>
      <c r="M607" s="13">
        <f t="shared" si="840"/>
        <v>5.9520910591916477E-2</v>
      </c>
      <c r="N607" s="13">
        <f t="shared" si="841"/>
        <v>6.913126037687678E-2</v>
      </c>
      <c r="O607" s="13">
        <f t="shared" si="842"/>
        <v>9.8802678928306825E-2</v>
      </c>
      <c r="P607" s="13">
        <f t="shared" si="843"/>
        <v>0.11475553137544513</v>
      </c>
      <c r="Q607" s="13">
        <f t="shared" si="844"/>
        <v>4.0146656979611006E-2</v>
      </c>
      <c r="R607" s="13">
        <f t="shared" si="845"/>
        <v>8.2004536442154635E-2</v>
      </c>
      <c r="S607" s="13">
        <f t="shared" si="846"/>
        <v>5.5311788119086783E-2</v>
      </c>
      <c r="T607" s="13">
        <f t="shared" si="847"/>
        <v>6.6642079567581031E-2</v>
      </c>
      <c r="U607" s="13">
        <f t="shared" si="848"/>
        <v>9.5245131576289915E-2</v>
      </c>
      <c r="V607" s="13">
        <f t="shared" si="849"/>
        <v>1.1848933189678166E-2</v>
      </c>
      <c r="W607" s="13">
        <f t="shared" si="850"/>
        <v>1.5542935355649452E-2</v>
      </c>
      <c r="X607" s="13">
        <f t="shared" si="851"/>
        <v>2.5800741895172247E-2</v>
      </c>
      <c r="Y607" s="13">
        <f t="shared" si="852"/>
        <v>2.1414175222035519E-2</v>
      </c>
      <c r="Z607" s="13">
        <f t="shared" si="853"/>
        <v>4.5374910006048666E-2</v>
      </c>
      <c r="AA607" s="13">
        <f t="shared" si="854"/>
        <v>5.2701221923703453E-2</v>
      </c>
      <c r="AB607" s="13">
        <f t="shared" si="855"/>
        <v>3.0605226455338419E-2</v>
      </c>
      <c r="AC607" s="13">
        <f t="shared" si="856"/>
        <v>1.4277866917814881E-3</v>
      </c>
      <c r="AD607" s="13">
        <f t="shared" si="857"/>
        <v>4.5131311853547759E-3</v>
      </c>
      <c r="AE607" s="13">
        <f t="shared" si="858"/>
        <v>7.4916436431081007E-3</v>
      </c>
      <c r="AF607" s="13">
        <f t="shared" si="859"/>
        <v>6.2179363030093349E-3</v>
      </c>
      <c r="AG607" s="13">
        <f t="shared" si="860"/>
        <v>3.44052063962839E-3</v>
      </c>
      <c r="AH607" s="13">
        <f t="shared" si="861"/>
        <v>1.8830200261323371E-2</v>
      </c>
      <c r="AI607" s="13">
        <f t="shared" si="862"/>
        <v>2.187055715829506E-2</v>
      </c>
      <c r="AJ607" s="13">
        <f t="shared" si="863"/>
        <v>1.2700907684893499E-2</v>
      </c>
      <c r="AK607" s="13">
        <f t="shared" si="864"/>
        <v>4.917206112693963E-3</v>
      </c>
      <c r="AL607" s="13">
        <f t="shared" si="865"/>
        <v>1.1011015717116752E-4</v>
      </c>
      <c r="AM607" s="13">
        <f t="shared" si="866"/>
        <v>1.0483658397932359E-3</v>
      </c>
      <c r="AN607" s="13">
        <f t="shared" si="867"/>
        <v>1.7402514920960095E-3</v>
      </c>
      <c r="AO607" s="13">
        <f t="shared" si="868"/>
        <v>1.4443790234235786E-3</v>
      </c>
      <c r="AP607" s="13">
        <f t="shared" si="869"/>
        <v>7.9920661765705767E-4</v>
      </c>
      <c r="AQ607" s="13">
        <f t="shared" si="870"/>
        <v>3.316639230502313E-4</v>
      </c>
      <c r="AR607" s="13">
        <f t="shared" si="871"/>
        <v>6.2514978755312351E-3</v>
      </c>
      <c r="AS607" s="13">
        <f t="shared" si="872"/>
        <v>7.2608755995331705E-3</v>
      </c>
      <c r="AT607" s="13">
        <f t="shared" si="873"/>
        <v>4.216614603537408E-3</v>
      </c>
      <c r="AU607" s="13">
        <f t="shared" si="874"/>
        <v>1.6324788446458688E-3</v>
      </c>
      <c r="AV607" s="13">
        <f t="shared" si="875"/>
        <v>4.7401542981553212E-4</v>
      </c>
      <c r="AW607" s="13">
        <f t="shared" si="876"/>
        <v>5.8969703393837192E-6</v>
      </c>
      <c r="AX607" s="13">
        <f t="shared" si="877"/>
        <v>2.029394687240444E-4</v>
      </c>
      <c r="AY607" s="13">
        <f t="shared" si="878"/>
        <v>3.3687258764730722E-4</v>
      </c>
      <c r="AZ607" s="13">
        <f t="shared" si="879"/>
        <v>2.7959849560487977E-4</v>
      </c>
      <c r="BA607" s="13">
        <f t="shared" si="880"/>
        <v>1.5470798478139258E-4</v>
      </c>
      <c r="BB607" s="13">
        <f t="shared" si="881"/>
        <v>6.4202492854995212E-5</v>
      </c>
      <c r="BC607" s="13">
        <f t="shared" si="882"/>
        <v>2.1314789121557886E-5</v>
      </c>
      <c r="BD607" s="13">
        <f t="shared" si="883"/>
        <v>1.7295454971892111E-3</v>
      </c>
      <c r="BE607" s="13">
        <f t="shared" si="884"/>
        <v>2.0088009224119691E-3</v>
      </c>
      <c r="BF607" s="13">
        <f t="shared" si="885"/>
        <v>1.1665727072346914E-3</v>
      </c>
      <c r="BG607" s="13">
        <f t="shared" si="886"/>
        <v>4.5164318875721916E-4</v>
      </c>
      <c r="BH607" s="13">
        <f t="shared" si="887"/>
        <v>1.3114157095766351E-4</v>
      </c>
      <c r="BI607" s="13">
        <f t="shared" si="888"/>
        <v>3.0463183435698763E-5</v>
      </c>
      <c r="BJ607" s="14">
        <f t="shared" si="889"/>
        <v>0.26676458388278085</v>
      </c>
      <c r="BK607" s="14">
        <f t="shared" si="890"/>
        <v>0.24331193271272653</v>
      </c>
      <c r="BL607" s="14">
        <f t="shared" si="891"/>
        <v>0.44303131596604883</v>
      </c>
      <c r="BM607" s="14">
        <f t="shared" si="892"/>
        <v>0.53379019225598612</v>
      </c>
      <c r="BN607" s="14">
        <f t="shared" si="893"/>
        <v>0.46436157469431083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1.4943</v>
      </c>
      <c r="F608" s="10">
        <f>VLOOKUP(B608,home!$B$2:$E$405,3,FALSE)</f>
        <v>1.0342</v>
      </c>
      <c r="G608" s="10">
        <f>VLOOKUP(C608,away!$B$2:$E$405,4,FALSE)</f>
        <v>0.66920000000000002</v>
      </c>
      <c r="H608" s="10">
        <f>VLOOKUP(A608,away!$A$2:$E$405,3,FALSE)</f>
        <v>1.0455000000000001</v>
      </c>
      <c r="I608" s="10">
        <f>VLOOKUP(C608,away!$B$2:$E$405,3,FALSE)</f>
        <v>1.1477999999999999</v>
      </c>
      <c r="J608" s="10">
        <f>VLOOKUP(B608,home!$B$2:$E$405,4,FALSE)</f>
        <v>1.3912</v>
      </c>
      <c r="K608" s="12">
        <f t="shared" si="838"/>
        <v>1.034185066152</v>
      </c>
      <c r="L608" s="12">
        <f t="shared" si="839"/>
        <v>1.6694746408800001</v>
      </c>
      <c r="M608" s="13">
        <f t="shared" si="840"/>
        <v>6.6960009760687403E-2</v>
      </c>
      <c r="N608" s="13">
        <f t="shared" si="841"/>
        <v>6.9249042123895058E-2</v>
      </c>
      <c r="O608" s="13">
        <f t="shared" si="842"/>
        <v>0.11178803824854487</v>
      </c>
      <c r="P608" s="13">
        <f t="shared" si="843"/>
        <v>0.11560951973107368</v>
      </c>
      <c r="Q608" s="13">
        <f t="shared" si="844"/>
        <v>3.5808162604931526E-2</v>
      </c>
      <c r="R608" s="13">
        <f t="shared" si="845"/>
        <v>9.3313647504834618E-2</v>
      </c>
      <c r="S608" s="13">
        <f t="shared" si="846"/>
        <v>4.9901281004205142E-2</v>
      </c>
      <c r="T608" s="13">
        <f t="shared" si="847"/>
        <v>5.9780819405440694E-2</v>
      </c>
      <c r="U608" s="13">
        <f t="shared" si="848"/>
        <v>9.6503580717671789E-2</v>
      </c>
      <c r="V608" s="13">
        <f t="shared" si="849"/>
        <v>9.5729826926713862E-3</v>
      </c>
      <c r="W608" s="13">
        <f t="shared" si="850"/>
        <v>1.2344089004120894E-2</v>
      </c>
      <c r="X608" s="13">
        <f t="shared" si="851"/>
        <v>2.0608143557145485E-2</v>
      </c>
      <c r="Y608" s="13">
        <f t="shared" si="852"/>
        <v>1.7202386532134479E-2</v>
      </c>
      <c r="Z608" s="13">
        <f t="shared" si="853"/>
        <v>5.1928256052445561E-2</v>
      </c>
      <c r="AA608" s="13">
        <f t="shared" si="854"/>
        <v>5.3703426920756407E-2</v>
      </c>
      <c r="AB608" s="13">
        <f t="shared" si="855"/>
        <v>2.7769641061315783E-2</v>
      </c>
      <c r="AC608" s="13">
        <f t="shared" si="856"/>
        <v>1.033012031592648E-3</v>
      </c>
      <c r="AD608" s="13">
        <f t="shared" si="857"/>
        <v>3.1915181258282358E-3</v>
      </c>
      <c r="AE608" s="13">
        <f t="shared" si="858"/>
        <v>5.3281585769791038E-3</v>
      </c>
      <c r="AF608" s="13">
        <f t="shared" si="859"/>
        <v>4.4476128134269422E-3</v>
      </c>
      <c r="AG608" s="13">
        <f t="shared" si="860"/>
        <v>2.4750589348230771E-3</v>
      </c>
      <c r="AH608" s="13">
        <f t="shared" si="861"/>
        <v>2.1673226656170309E-2</v>
      </c>
      <c r="AI608" s="13">
        <f t="shared" si="862"/>
        <v>2.241412734313878E-2</v>
      </c>
      <c r="AJ608" s="13">
        <f t="shared" si="863"/>
        <v>1.1590177884551666E-2</v>
      </c>
      <c r="AK608" s="13">
        <f t="shared" si="864"/>
        <v>3.9954629607495042E-3</v>
      </c>
      <c r="AL608" s="13">
        <f t="shared" si="865"/>
        <v>7.1341700979836114E-5</v>
      </c>
      <c r="AM608" s="13">
        <f t="shared" si="866"/>
        <v>6.6012407681699634E-4</v>
      </c>
      <c r="AN608" s="13">
        <f t="shared" si="867"/>
        <v>1.1020604060802963E-3</v>
      </c>
      <c r="AO608" s="13">
        <f t="shared" si="868"/>
        <v>9.1993095033448527E-4</v>
      </c>
      <c r="AP608" s="13">
        <f t="shared" si="869"/>
        <v>5.1193379764802067E-4</v>
      </c>
      <c r="AQ608" s="13">
        <f t="shared" si="870"/>
        <v>2.1366512324569095E-4</v>
      </c>
      <c r="AR608" s="13">
        <f t="shared" si="871"/>
        <v>7.2365804577041492E-3</v>
      </c>
      <c r="AS608" s="13">
        <f t="shared" si="872"/>
        <v>7.4839634393650354E-3</v>
      </c>
      <c r="AT608" s="13">
        <f t="shared" si="873"/>
        <v>3.8699016123094395E-3</v>
      </c>
      <c r="AU608" s="13">
        <f t="shared" si="874"/>
        <v>1.3340648183093231E-3</v>
      </c>
      <c r="AV608" s="13">
        <f t="shared" si="875"/>
        <v>3.4491747809357079E-4</v>
      </c>
      <c r="AW608" s="13">
        <f t="shared" si="876"/>
        <v>3.4215197235525745E-6</v>
      </c>
      <c r="AX608" s="13">
        <f t="shared" si="877"/>
        <v>1.1378174367525216E-4</v>
      </c>
      <c r="AY608" s="13">
        <f t="shared" si="878"/>
        <v>1.8995573566094178E-4</v>
      </c>
      <c r="AZ608" s="13">
        <f t="shared" si="879"/>
        <v>1.5856314178782355E-4</v>
      </c>
      <c r="BA608" s="13">
        <f t="shared" si="880"/>
        <v>8.8239048064343758E-5</v>
      </c>
      <c r="BB608" s="13">
        <f t="shared" si="881"/>
        <v>3.6828213269703337E-5</v>
      </c>
      <c r="BC608" s="13">
        <f t="shared" si="882"/>
        <v>1.2296753624537997E-5</v>
      </c>
      <c r="BD608" s="13">
        <f t="shared" si="883"/>
        <v>2.013547926804147E-3</v>
      </c>
      <c r="BE608" s="13">
        <f t="shared" si="884"/>
        <v>2.0823811958821689E-3</v>
      </c>
      <c r="BF608" s="13">
        <f t="shared" si="885"/>
        <v>1.076783767408541E-3</v>
      </c>
      <c r="BG608" s="13">
        <f t="shared" si="886"/>
        <v>3.711978972429339E-4</v>
      </c>
      <c r="BH608" s="13">
        <f t="shared" si="887"/>
        <v>9.5971830478916721E-5</v>
      </c>
      <c r="BI608" s="13">
        <f t="shared" si="888"/>
        <v>1.9850526770513407E-5</v>
      </c>
      <c r="BJ608" s="14">
        <f t="shared" si="889"/>
        <v>0.23444237066893367</v>
      </c>
      <c r="BK608" s="14">
        <f t="shared" si="890"/>
        <v>0.24333810265687103</v>
      </c>
      <c r="BL608" s="14">
        <f t="shared" si="891"/>
        <v>0.46868049024810254</v>
      </c>
      <c r="BM608" s="14">
        <f t="shared" si="892"/>
        <v>0.50547426543644813</v>
      </c>
      <c r="BN608" s="14">
        <f t="shared" si="893"/>
        <v>0.49272841997396716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1.1861999999999999</v>
      </c>
      <c r="F609" s="10">
        <f>VLOOKUP(B609,home!$B$2:$E$405,3,FALSE)</f>
        <v>0.7782</v>
      </c>
      <c r="G609" s="10">
        <f>VLOOKUP(C609,away!$B$2:$E$405,4,FALSE)</f>
        <v>0.90790000000000004</v>
      </c>
      <c r="H609" s="10">
        <f>VLOOKUP(A609,away!$A$2:$E$405,3,FALSE)</f>
        <v>1.0607</v>
      </c>
      <c r="I609" s="10">
        <f>VLOOKUP(C609,away!$B$2:$E$405,3,FALSE)</f>
        <v>1.5954999999999999</v>
      </c>
      <c r="J609" s="10">
        <f>VLOOKUP(B609,home!$B$2:$E$405,4,FALSE)</f>
        <v>0.65269999999999995</v>
      </c>
      <c r="K609" s="12">
        <f t="shared" si="838"/>
        <v>0.83808325263599992</v>
      </c>
      <c r="L609" s="12">
        <f t="shared" si="839"/>
        <v>1.1045947889949999</v>
      </c>
      <c r="M609" s="13">
        <f t="shared" si="840"/>
        <v>0.14331961947363472</v>
      </c>
      <c r="N609" s="13">
        <f t="shared" si="841"/>
        <v>0.12011377285501758</v>
      </c>
      <c r="O609" s="13">
        <f t="shared" si="842"/>
        <v>0.15831010483132318</v>
      </c>
      <c r="P609" s="13">
        <f t="shared" si="843"/>
        <v>0.13267704758218146</v>
      </c>
      <c r="Q609" s="13">
        <f t="shared" si="844"/>
        <v>5.0332670720357395E-2</v>
      </c>
      <c r="R609" s="13">
        <f t="shared" si="845"/>
        <v>8.7434258420965888E-2</v>
      </c>
      <c r="S609" s="13">
        <f t="shared" si="846"/>
        <v>3.0706191901316689E-2</v>
      </c>
      <c r="T609" s="13">
        <f t="shared" si="847"/>
        <v>5.5597205793907978E-2</v>
      </c>
      <c r="U609" s="13">
        <f t="shared" si="848"/>
        <v>7.3277187689259657E-2</v>
      </c>
      <c r="V609" s="13">
        <f t="shared" si="849"/>
        <v>3.1584470654712278E-3</v>
      </c>
      <c r="W609" s="13">
        <f t="shared" si="850"/>
        <v>1.4060989463724629E-2</v>
      </c>
      <c r="X609" s="13">
        <f t="shared" si="851"/>
        <v>1.5531695689743823E-2</v>
      </c>
      <c r="Y609" s="13">
        <f t="shared" si="852"/>
        <v>8.5781150615735647E-3</v>
      </c>
      <c r="Z609" s="13">
        <f t="shared" si="853"/>
        <v>3.219314207714704E-2</v>
      </c>
      <c r="AA609" s="13">
        <f t="shared" si="854"/>
        <v>2.6980533224588262E-2</v>
      </c>
      <c r="AB609" s="13">
        <f t="shared" si="855"/>
        <v>1.1305966521358296E-2</v>
      </c>
      <c r="AC609" s="13">
        <f t="shared" si="856"/>
        <v>1.8274427165414079E-4</v>
      </c>
      <c r="AD609" s="13">
        <f t="shared" si="857"/>
        <v>2.9460699462597151E-3</v>
      </c>
      <c r="AE609" s="13">
        <f t="shared" si="858"/>
        <v>3.2542135106532603E-3</v>
      </c>
      <c r="AF609" s="13">
        <f t="shared" si="859"/>
        <v>1.7972936430723583E-3</v>
      </c>
      <c r="AG609" s="13">
        <f t="shared" si="860"/>
        <v>6.6176039747718881E-4</v>
      </c>
      <c r="AH609" s="13">
        <f t="shared" si="861"/>
        <v>8.8900942449480786E-3</v>
      </c>
      <c r="AI609" s="13">
        <f t="shared" si="862"/>
        <v>7.4506391010466695E-3</v>
      </c>
      <c r="AJ609" s="13">
        <f t="shared" si="863"/>
        <v>3.1221279260110774E-3</v>
      </c>
      <c r="AK609" s="13">
        <f t="shared" si="864"/>
        <v>8.722010424590175E-4</v>
      </c>
      <c r="AL609" s="13">
        <f t="shared" si="865"/>
        <v>6.7669647783534174E-6</v>
      </c>
      <c r="AM609" s="13">
        <f t="shared" si="866"/>
        <v>4.9381037661090166E-4</v>
      </c>
      <c r="AN609" s="13">
        <f t="shared" si="867"/>
        <v>5.454603687560603E-4</v>
      </c>
      <c r="AO609" s="13">
        <f t="shared" si="868"/>
        <v>3.0125634046561768E-4</v>
      </c>
      <c r="AP609" s="13">
        <f t="shared" si="869"/>
        <v>1.1092206127667494E-4</v>
      </c>
      <c r="AQ609" s="13">
        <f t="shared" si="870"/>
        <v>3.0630982717699821E-5</v>
      </c>
      <c r="AR609" s="13">
        <f t="shared" si="871"/>
        <v>1.9639903553288151E-3</v>
      </c>
      <c r="AS609" s="13">
        <f t="shared" si="872"/>
        <v>1.6459874251397064E-3</v>
      </c>
      <c r="AT609" s="13">
        <f t="shared" si="873"/>
        <v>6.8973724752951972E-4</v>
      </c>
      <c r="AU609" s="13">
        <f t="shared" si="874"/>
        <v>1.9268574529124726E-4</v>
      </c>
      <c r="AV609" s="13">
        <f t="shared" si="875"/>
        <v>4.0371674037570072E-5</v>
      </c>
      <c r="AW609" s="13">
        <f t="shared" si="876"/>
        <v>1.7401294920439976E-7</v>
      </c>
      <c r="AX609" s="13">
        <f t="shared" si="877"/>
        <v>6.897570110257874E-5</v>
      </c>
      <c r="AY609" s="13">
        <f t="shared" si="878"/>
        <v>7.619020000518513E-5</v>
      </c>
      <c r="AZ609" s="13">
        <f t="shared" si="879"/>
        <v>4.2079648949107161E-5</v>
      </c>
      <c r="BA609" s="13">
        <f t="shared" si="880"/>
        <v>1.54936536506409E-5</v>
      </c>
      <c r="BB609" s="13">
        <f t="shared" si="881"/>
        <v>4.2785522712478268E-6</v>
      </c>
      <c r="BC609" s="13">
        <f t="shared" si="882"/>
        <v>9.4521330865261301E-7</v>
      </c>
      <c r="BD609" s="13">
        <f t="shared" si="883"/>
        <v>3.6156891868877441E-4</v>
      </c>
      <c r="BE609" s="13">
        <f t="shared" si="884"/>
        <v>3.0302485542676945E-4</v>
      </c>
      <c r="BF609" s="13">
        <f t="shared" si="885"/>
        <v>1.2698002823281028E-4</v>
      </c>
      <c r="BG609" s="13">
        <f t="shared" si="886"/>
        <v>3.5473278360388251E-5</v>
      </c>
      <c r="BH609" s="13">
        <f t="shared" si="887"/>
        <v>7.4323901274841027E-6</v>
      </c>
      <c r="BI609" s="13">
        <f t="shared" si="888"/>
        <v>1.2457923385803145E-6</v>
      </c>
      <c r="BJ609" s="14">
        <f t="shared" si="889"/>
        <v>0.27456383018090197</v>
      </c>
      <c r="BK609" s="14">
        <f t="shared" si="890"/>
        <v>0.31012700745904181</v>
      </c>
      <c r="BL609" s="14">
        <f t="shared" si="891"/>
        <v>0.3830116107124617</v>
      </c>
      <c r="BM609" s="14">
        <f t="shared" si="892"/>
        <v>0.30763210035901634</v>
      </c>
      <c r="BN609" s="14">
        <f t="shared" si="893"/>
        <v>0.69218747388348023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1.1861999999999999</v>
      </c>
      <c r="F610" s="15">
        <f>VLOOKUP(B610,home!$B$2:$E$405,3,FALSE)</f>
        <v>0.7782</v>
      </c>
      <c r="G610" s="15">
        <f>VLOOKUP(C610,away!$B$2:$E$405,4,FALSE)</f>
        <v>0.64849999999999997</v>
      </c>
      <c r="H610" s="15">
        <f>VLOOKUP(A610,away!$A$2:$E$405,3,FALSE)</f>
        <v>1.0607</v>
      </c>
      <c r="I610" s="15">
        <f>VLOOKUP(C610,away!$B$2:$E$405,3,FALSE)</f>
        <v>1.0878000000000001</v>
      </c>
      <c r="J610" s="15">
        <f>VLOOKUP(B610,home!$B$2:$E$405,4,FALSE)</f>
        <v>0.87029999999999996</v>
      </c>
      <c r="K610" s="16">
        <f t="shared" si="838"/>
        <v>0.59863089473999986</v>
      </c>
      <c r="L610" s="16">
        <f t="shared" si="839"/>
        <v>1.004177779038</v>
      </c>
      <c r="M610" s="17">
        <f t="shared" si="840"/>
        <v>0.20133025213898043</v>
      </c>
      <c r="N610" s="17">
        <f t="shared" si="841"/>
        <v>0.1205225089761876</v>
      </c>
      <c r="O610" s="17">
        <f t="shared" si="842"/>
        <v>0.20217136544608189</v>
      </c>
      <c r="P610" s="17">
        <f t="shared" si="843"/>
        <v>0.12102602538779549</v>
      </c>
      <c r="Q610" s="17">
        <f t="shared" si="844"/>
        <v>3.6074248692362428E-2</v>
      </c>
      <c r="R610" s="17">
        <f t="shared" si="845"/>
        <v>0.10150799636936317</v>
      </c>
      <c r="S610" s="17">
        <f t="shared" si="846"/>
        <v>1.8188149403220499E-2</v>
      </c>
      <c r="T610" s="17">
        <f t="shared" si="847"/>
        <v>3.6224958932360975E-2</v>
      </c>
      <c r="U610" s="17">
        <f t="shared" si="848"/>
        <v>6.076582268985653E-2</v>
      </c>
      <c r="V610" s="17">
        <f t="shared" si="849"/>
        <v>1.2148306399530635E-3</v>
      </c>
      <c r="W610" s="17">
        <f t="shared" si="850"/>
        <v>7.1983865905940652E-3</v>
      </c>
      <c r="X610" s="17">
        <f t="shared" si="851"/>
        <v>7.2284598591996693E-3</v>
      </c>
      <c r="Y610" s="17">
        <f t="shared" si="852"/>
        <v>3.6293293836382285E-3</v>
      </c>
      <c r="Z610" s="17">
        <f t="shared" si="853"/>
        <v>3.39773581162615E-2</v>
      </c>
      <c r="AA610" s="17">
        <f t="shared" si="854"/>
        <v>2.0339896290039017E-2</v>
      </c>
      <c r="AB610" s="17">
        <f t="shared" si="855"/>
        <v>6.0880451575124296E-3</v>
      </c>
      <c r="AC610" s="17">
        <f t="shared" si="856"/>
        <v>4.5642086295648193E-5</v>
      </c>
      <c r="AD610" s="17">
        <f t="shared" si="857"/>
        <v>1.0772941513529353E-3</v>
      </c>
      <c r="AE610" s="17">
        <f t="shared" si="858"/>
        <v>1.0817948482762176E-3</v>
      </c>
      <c r="AF610" s="17">
        <f t="shared" si="859"/>
        <v>5.4315717405838105E-4</v>
      </c>
      <c r="AG610" s="17">
        <f t="shared" si="860"/>
        <v>1.8180878823816719E-4</v>
      </c>
      <c r="AH610" s="17">
        <f t="shared" si="861"/>
        <v>8.5298270026915573E-3</v>
      </c>
      <c r="AI610" s="17">
        <f t="shared" si="862"/>
        <v>5.1062179705986576E-3</v>
      </c>
      <c r="AJ610" s="17">
        <f t="shared" si="863"/>
        <v>1.5283699162384704E-3</v>
      </c>
      <c r="AK610" s="17">
        <f t="shared" si="864"/>
        <v>3.0497648348384485E-4</v>
      </c>
      <c r="AL610" s="17">
        <f t="shared" si="865"/>
        <v>1.0974764569322409E-6</v>
      </c>
      <c r="AM610" s="17">
        <f t="shared" si="866"/>
        <v>1.2898031234451533E-4</v>
      </c>
      <c r="AN610" s="17">
        <f t="shared" si="867"/>
        <v>1.2951916358974291E-4</v>
      </c>
      <c r="AO610" s="17">
        <f t="shared" si="868"/>
        <v>6.5030133018203717E-5</v>
      </c>
      <c r="AP610" s="17">
        <f t="shared" si="869"/>
        <v>2.1767271514921843E-5</v>
      </c>
      <c r="AQ610" s="17">
        <f t="shared" si="870"/>
        <v>5.4645525913928334E-6</v>
      </c>
      <c r="AR610" s="17">
        <f t="shared" si="871"/>
        <v>1.7130925470282342E-3</v>
      </c>
      <c r="AS610" s="17">
        <f t="shared" si="872"/>
        <v>1.0255101241999369E-3</v>
      </c>
      <c r="AT610" s="17">
        <f t="shared" si="873"/>
        <v>3.0695102160736832E-4</v>
      </c>
      <c r="AU610" s="17">
        <f t="shared" si="874"/>
        <v>6.1250121568725326E-5</v>
      </c>
      <c r="AV610" s="17">
        <f t="shared" si="875"/>
        <v>9.1665537694049486E-6</v>
      </c>
      <c r="AW610" s="17">
        <f t="shared" si="876"/>
        <v>1.8325779013453961E-8</v>
      </c>
      <c r="AX610" s="17">
        <f t="shared" si="877"/>
        <v>1.2868599963773642E-5</v>
      </c>
      <c r="AY610" s="17">
        <f t="shared" si="878"/>
        <v>1.2922362130950704E-5</v>
      </c>
      <c r="AZ610" s="17">
        <f t="shared" si="879"/>
        <v>6.4881744522914158E-6</v>
      </c>
      <c r="BA610" s="17">
        <f t="shared" si="880"/>
        <v>2.171760203837696E-6</v>
      </c>
      <c r="BB610" s="17">
        <f t="shared" si="881"/>
        <v>5.4520833452321282E-7</v>
      </c>
      <c r="BC610" s="17">
        <f t="shared" si="882"/>
        <v>1.0949721889490537E-7</v>
      </c>
      <c r="BD610" s="17">
        <f t="shared" si="883"/>
        <v>2.8670824486022703E-4</v>
      </c>
      <c r="BE610" s="17">
        <f t="shared" si="884"/>
        <v>1.7163241315001264E-4</v>
      </c>
      <c r="BF610" s="17">
        <f t="shared" si="885"/>
        <v>5.1372232525188695E-5</v>
      </c>
      <c r="BG610" s="17">
        <f t="shared" si="886"/>
        <v>1.0251001840448347E-5</v>
      </c>
      <c r="BH610" s="17">
        <f t="shared" si="887"/>
        <v>1.5341416009322444E-6</v>
      </c>
      <c r="BI610" s="17">
        <f t="shared" si="888"/>
        <v>1.8367691184478509E-7</v>
      </c>
      <c r="BJ610" s="18">
        <f t="shared" si="889"/>
        <v>0.21414781443163175</v>
      </c>
      <c r="BK610" s="18">
        <f t="shared" si="890"/>
        <v>0.34181891949483306</v>
      </c>
      <c r="BL610" s="18">
        <f t="shared" si="891"/>
        <v>0.40998016940492787</v>
      </c>
      <c r="BM610" s="18">
        <f t="shared" si="892"/>
        <v>0.21727896040053118</v>
      </c>
      <c r="BN610" s="18">
        <f t="shared" si="893"/>
        <v>0.78263239701077103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1.2513000000000001</v>
      </c>
      <c r="F611" s="10">
        <f>VLOOKUP(B611,home!$B$2:$E$405,3,FALSE)</f>
        <v>0.68500000000000005</v>
      </c>
      <c r="G611" s="10">
        <f>VLOOKUP(C611,away!$B$2:$E$405,4,FALSE)</f>
        <v>0.4995</v>
      </c>
      <c r="H611" s="10">
        <f>VLOOKUP(A611,away!$A$2:$E$405,3,FALSE)</f>
        <v>0.94869999999999999</v>
      </c>
      <c r="I611" s="10">
        <f>VLOOKUP(C611,away!$B$2:$E$405,3,FALSE)</f>
        <v>0.52700000000000002</v>
      </c>
      <c r="J611" s="10">
        <f>VLOOKUP(B611,home!$B$2:$E$405,4,FALSE)</f>
        <v>0.75290000000000001</v>
      </c>
      <c r="K611" s="12">
        <f t="shared" ref="K611:K641" si="894">E611*F611*G611</f>
        <v>0.42814167975000006</v>
      </c>
      <c r="L611" s="12">
        <f t="shared" ref="L611:L641" si="895">H611*I611*J611</f>
        <v>0.37642357320999997</v>
      </c>
      <c r="M611" s="13">
        <f t="shared" ref="M611:M641" si="896">_xlfn.POISSON.DIST(0,K611,FALSE) * _xlfn.POISSON.DIST(0,L611,FALSE)</f>
        <v>0.44728233896909558</v>
      </c>
      <c r="N611" s="13">
        <f t="shared" ref="N611:N641" si="897">_xlfn.POISSON.DIST(1,K611,FALSE) * _xlfn.POISSON.DIST(0,L611,FALSE)</f>
        <v>0.19150021192873751</v>
      </c>
      <c r="O611" s="13">
        <f t="shared" ref="O611:O641" si="898">_xlfn.POISSON.DIST(0,K611,FALSE) * _xlfn.POISSON.DIST(1,L611,FALSE)</f>
        <v>0.16836761626847338</v>
      </c>
      <c r="P611" s="13">
        <f t="shared" ref="P611:P641" si="899">_xlfn.POISSON.DIST(1,K611,FALSE) * _xlfn.POISSON.DIST(1,L611,FALSE)</f>
        <v>7.2085194044687634E-2</v>
      </c>
      <c r="Q611" s="13">
        <f t="shared" ref="Q611:Q641" si="900">_xlfn.POISSON.DIST(2,K611,FALSE) * _xlfn.POISSON.DIST(0,L611,FALSE)</f>
        <v>4.0994611203825332E-2</v>
      </c>
      <c r="R611" s="13">
        <f t="shared" ref="R611:R641" si="901">_xlfn.POISSON.DIST(0,K611,FALSE) * _xlfn.POISSON.DIST(2,L611,FALSE)</f>
        <v>3.1688769864314431E-2</v>
      </c>
      <c r="S611" s="13">
        <f t="shared" ref="S611:S641" si="902">_xlfn.POISSON.DIST(2,K611,FALSE) * _xlfn.POISSON.DIST(2,L611,FALSE)</f>
        <v>2.9043597006516825E-3</v>
      </c>
      <c r="T611" s="13">
        <f t="shared" ref="T611:T641" si="903">_xlfn.POISSON.DIST(2,K611,FALSE) * _xlfn.POISSON.DIST(1,L611,FALSE)</f>
        <v>1.5431338031698629E-2</v>
      </c>
      <c r="U611" s="13">
        <f t="shared" ref="U611:U641" si="904">_xlfn.POISSON.DIST(1,K611,FALSE) * _xlfn.POISSON.DIST(2,L611,FALSE)</f>
        <v>1.3567283158918763E-2</v>
      </c>
      <c r="V611" s="13">
        <f t="shared" ref="V611:V641" si="905">_xlfn.POISSON.DIST(3,K611,FALSE) * _xlfn.POISSON.DIST(3,L611,FALSE)</f>
        <v>5.2008246831691067E-5</v>
      </c>
      <c r="W611" s="13">
        <f t="shared" ref="W611:W641" si="906">_xlfn.POISSON.DIST(3,K611,FALSE) * _xlfn.POISSON.DIST(0,L611,FALSE)</f>
        <v>5.8505005671679843E-3</v>
      </c>
      <c r="X611" s="13">
        <f t="shared" ref="X611:X641" si="907">_xlfn.POISSON.DIST(3,K611,FALSE) * _xlfn.POISSON.DIST(1,L611,FALSE)</f>
        <v>2.2022663285605039E-3</v>
      </c>
      <c r="Y611" s="13">
        <f t="shared" ref="Y611:Y641" si="908">_xlfn.POISSON.DIST(3,K611,FALSE) * _xlfn.POISSON.DIST(2,L611,FALSE)</f>
        <v>4.1449248027840632E-4</v>
      </c>
      <c r="Z611" s="13">
        <f t="shared" ref="Z611:Z641" si="909">_xlfn.POISSON.DIST(0,K611,FALSE) * _xlfn.POISSON.DIST(3,L611,FALSE)</f>
        <v>3.9761333276515367E-3</v>
      </c>
      <c r="AA611" s="13">
        <f t="shared" ref="AA611:AA641" si="910">_xlfn.POISSON.DIST(1,K611,FALSE) * _xlfn.POISSON.DIST(3,L611,FALSE)</f>
        <v>1.7023484018106863E-3</v>
      </c>
      <c r="AB611" s="13">
        <f t="shared" ref="AB611:AB641" si="911">_xlfn.POISSON.DIST(2,K611,FALSE) * _xlfn.POISSON.DIST(3,L611,FALSE)</f>
        <v>3.6442315213547756E-4</v>
      </c>
      <c r="AC611" s="13">
        <f t="shared" ref="AC611:AC641" si="912">_xlfn.POISSON.DIST(4,K611,FALSE) * _xlfn.POISSON.DIST(4,L611,FALSE)</f>
        <v>5.2386158559089311E-7</v>
      </c>
      <c r="AD611" s="13">
        <f t="shared" ref="AD611:AD641" si="913">_xlfn.POISSON.DIST(4,K611,FALSE) * _xlfn.POISSON.DIST(0,L611,FALSE)</f>
        <v>6.2621078505140711E-4</v>
      </c>
      <c r="AE611" s="13">
        <f t="shared" ref="AE611:AE641" si="914">_xlfn.POISSON.DIST(4,K611,FALSE) * _xlfn.POISSON.DIST(1,L611,FALSE)</f>
        <v>2.3572050129168991E-4</v>
      </c>
      <c r="AF611" s="13">
        <f t="shared" ref="AF611:AF641" si="915">_xlfn.POISSON.DIST(4,K611,FALSE) * _xlfn.POISSON.DIST(2,L611,FALSE)</f>
        <v>4.4365376687535161E-5</v>
      </c>
      <c r="AG611" s="13">
        <f t="shared" ref="AG611:AG641" si="916">_xlfn.POISSON.DIST(4,K611,FALSE) * _xlfn.POISSON.DIST(3,L611,FALSE)</f>
        <v>5.5667245398432084E-6</v>
      </c>
      <c r="AH611" s="13">
        <f t="shared" ref="AH611:AH641" si="917">_xlfn.POISSON.DIST(0,K611,FALSE) * _xlfn.POISSON.DIST(4,L611,FALSE)</f>
        <v>3.741775786884896E-4</v>
      </c>
      <c r="AI611" s="13">
        <f t="shared" ref="AI611:AI641" si="918">_xlfn.POISSON.DIST(1,K611,FALSE) * _xlfn.POISSON.DIST(4,L611,FALSE)</f>
        <v>1.6020101706447779E-4</v>
      </c>
      <c r="AJ611" s="13">
        <f t="shared" ref="AJ611:AJ641" si="919">_xlfn.POISSON.DIST(2,K611,FALSE) * _xlfn.POISSON.DIST(4,L611,FALSE)</f>
        <v>3.4294366271821962E-5</v>
      </c>
      <c r="AK611" s="13">
        <f t="shared" ref="AK611:AK641" si="920">_xlfn.POISSON.DIST(3,K611,FALSE) * _xlfn.POISSON.DIST(4,L611,FALSE)</f>
        <v>4.8942825271932011E-6</v>
      </c>
      <c r="AL611" s="13">
        <f t="shared" ref="AL611:AL641" si="921">_xlfn.POISSON.DIST(5,K611,FALSE) * _xlfn.POISSON.DIST(5,L611,FALSE)</f>
        <v>3.3770762455690409E-9</v>
      </c>
      <c r="AM611" s="13">
        <f t="shared" ref="AM611:AM641" si="922">_xlfn.POISSON.DIST(5,K611,FALSE) * _xlfn.POISSON.DIST(0,L611,FALSE)</f>
        <v>5.3621387477895175E-5</v>
      </c>
      <c r="AN611" s="13">
        <f t="shared" ref="AN611:AN641" si="923">_xlfn.POISSON.DIST(5,K611,FALSE) * _xlfn.POISSON.DIST(1,L611,FALSE)</f>
        <v>2.018435427490725E-5</v>
      </c>
      <c r="AO611" s="13">
        <f t="shared" ref="AO611:AO641" si="924">_xlfn.POISSON.DIST(5,K611,FALSE) * _xlfn.POISSON.DIST(2,L611,FALSE)</f>
        <v>3.7989333795485621E-6</v>
      </c>
      <c r="AP611" s="13">
        <f t="shared" ref="AP611:AP641" si="925">_xlfn.POISSON.DIST(5,K611,FALSE) * _xlfn.POISSON.DIST(3,L611,FALSE)</f>
        <v>4.7666935903880379E-7</v>
      </c>
      <c r="AQ611" s="13">
        <f t="shared" ref="AQ611:AQ641" si="926">_xlfn.POISSON.DIST(5,K611,FALSE) * _xlfn.POISSON.DIST(4,L611,FALSE)</f>
        <v>4.4857395842276718E-8</v>
      </c>
      <c r="AR611" s="13">
        <f t="shared" ref="AR611:AR641" si="927">_xlfn.POISSON.DIST(0,K611,FALSE) * _xlfn.POISSON.DIST(5,L611,FALSE)</f>
        <v>2.8169852236997452E-5</v>
      </c>
      <c r="AS611" s="13">
        <f t="shared" ref="AS611:AS641" si="928">_xlfn.POISSON.DIST(1,K611,FALSE) * _xlfn.POISSON.DIST(5,L611,FALSE)</f>
        <v>1.2060687855057387E-5</v>
      </c>
      <c r="AT611" s="13">
        <f t="shared" ref="AT611:AT641" si="929">_xlfn.POISSON.DIST(2,K611,FALSE) * _xlfn.POISSON.DIST(5,L611,FALSE)</f>
        <v>2.581841578602347E-6</v>
      </c>
      <c r="AU611" s="13">
        <f t="shared" ref="AU611:AU641" si="930">_xlfn.POISSON.DIST(3,K611,FALSE) * _xlfn.POISSON.DIST(5,L611,FALSE)</f>
        <v>3.6846466343706692E-7</v>
      </c>
      <c r="AV611" s="13">
        <f t="shared" ref="AV611:AV641" si="931">_xlfn.POISSON.DIST(4,K611,FALSE) * _xlfn.POISSON.DIST(5,L611,FALSE)</f>
        <v>3.9438769983116065E-8</v>
      </c>
      <c r="AW611" s="13">
        <f t="shared" ref="AW611:AW641" si="932">_xlfn.POISSON.DIST(6,K611,FALSE) * _xlfn.POISSON.DIST(6,L611,FALSE)</f>
        <v>1.511829052282899E-11</v>
      </c>
      <c r="AX611" s="13">
        <f t="shared" ref="AX611:AX641" si="933">_xlfn.POISSON.DIST(6,K611,FALSE) * _xlfn.POISSON.DIST(0,L611,FALSE)</f>
        <v>3.8262584842186081E-6</v>
      </c>
      <c r="AY611" s="13">
        <f t="shared" ref="AY611:AY641" si="934">_xlfn.POISSON.DIST(6,K611,FALSE) * _xlfn.POISSON.DIST(1,L611,FALSE)</f>
        <v>1.4402938906546468E-6</v>
      </c>
      <c r="AZ611" s="13">
        <f t="shared" ref="AZ611:AZ641" si="935">_xlfn.POISSON.DIST(6,K611,FALSE) * _xlfn.POISSON.DIST(2,L611,FALSE)</f>
        <v>2.7108028639637753E-7</v>
      </c>
      <c r="BA611" s="13">
        <f t="shared" ref="BA611:BA641" si="936">_xlfn.POISSON.DIST(6,K611,FALSE) * _xlfn.POISSON.DIST(3,L611,FALSE)</f>
        <v>3.4013670010704872E-8</v>
      </c>
      <c r="BB611" s="13">
        <f t="shared" ref="BB611:BB641" si="937">_xlfn.POISSON.DIST(6,K611,FALSE) * _xlfn.POISSON.DIST(4,L611,FALSE)</f>
        <v>3.2008868008538356E-9</v>
      </c>
      <c r="BC611" s="13">
        <f t="shared" ref="BC611:BC641" si="938">_xlfn.POISSON.DIST(6,K611,FALSE) * _xlfn.POISSON.DIST(5,L611,FALSE)</f>
        <v>2.4097784940362539E-10</v>
      </c>
      <c r="BD611" s="13">
        <f t="shared" ref="BD611:BD641" si="939">_xlfn.POISSON.DIST(0,K611,FALSE) * _xlfn.POISSON.DIST(6,L611,FALSE)</f>
        <v>1.7672994059747156E-6</v>
      </c>
      <c r="BE611" s="13">
        <f t="shared" ref="BE611:BE641" si="940">_xlfn.POISSON.DIST(1,K611,FALSE) * _xlfn.POISSON.DIST(6,L611,FALSE)</f>
        <v>7.5665453629519207E-7</v>
      </c>
      <c r="BF611" s="13">
        <f t="shared" ref="BF611:BF641" si="941">_xlfn.POISSON.DIST(2,K611,FALSE) * _xlfn.POISSON.DIST(6,L611,FALSE)</f>
        <v>1.6197767207994043E-7</v>
      </c>
      <c r="BG611" s="13">
        <f t="shared" ref="BG611:BG641" si="942">_xlfn.POISSON.DIST(3,K611,FALSE) * _xlfn.POISSON.DIST(6,L611,FALSE)</f>
        <v>2.3116464202100131E-8</v>
      </c>
      <c r="BH611" s="13">
        <f t="shared" ref="BH611:BH641" si="943">_xlfn.POISSON.DIST(4,K611,FALSE) * _xlfn.POISSON.DIST(6,L611,FALSE)</f>
        <v>2.4742804533419735E-9</v>
      </c>
      <c r="BI611" s="13">
        <f t="shared" ref="BI611:BI641" si="944">_xlfn.POISSON.DIST(5,K611,FALSE) * _xlfn.POISSON.DIST(6,L611,FALSE)</f>
        <v>2.1186851789328499E-10</v>
      </c>
      <c r="BJ611" s="14">
        <f t="shared" ref="BJ611:BJ641" si="945">SUM(N611,Q611,T611,W611,X611,Y611,AD611,AE611,AF611,AG611,AM611,AN611,AO611,AP611,AQ611,AX611,AY611,AZ611,BA611,BB611,BC611)</f>
        <v>0.25738898521792197</v>
      </c>
      <c r="BK611" s="14">
        <f t="shared" ref="BK611:BK641" si="946">SUM(M611,P611,S611,V611,AC611,AL611,AY611)</f>
        <v>0.52232586849381923</v>
      </c>
      <c r="BL611" s="14">
        <f t="shared" ref="BL611:BL641" si="947">SUM(O611,R611,U611,AA611,AB611,AH611,AI611,AJ611,AK611,AR611,AS611,AT611,AU611,AV611,BD611,BE611,BF611,BG611,BH611,BI611)</f>
        <v>0.21630994010953636</v>
      </c>
      <c r="BM611" s="14">
        <f t="shared" ref="BM611:BM641" si="948">SUM(S611:BI611)</f>
        <v>4.8080744591022712E-2</v>
      </c>
      <c r="BN611" s="14">
        <f t="shared" ref="BN611:BN641" si="949">SUM(M611:R611)</f>
        <v>0.95191874227913387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1.2513000000000001</v>
      </c>
      <c r="F612" s="10">
        <f>VLOOKUP(B612,home!$B$2:$E$405,3,FALSE)</f>
        <v>0.68500000000000005</v>
      </c>
      <c r="G612" s="10">
        <f>VLOOKUP(C612,away!$B$2:$E$405,4,FALSE)</f>
        <v>1.1416999999999999</v>
      </c>
      <c r="H612" s="10">
        <f>VLOOKUP(A612,away!$A$2:$E$405,3,FALSE)</f>
        <v>0.94869999999999999</v>
      </c>
      <c r="I612" s="10">
        <f>VLOOKUP(C612,away!$B$2:$E$405,3,FALSE)</f>
        <v>0.90349999999999997</v>
      </c>
      <c r="J612" s="10">
        <f>VLOOKUP(B612,home!$B$2:$E$405,4,FALSE)</f>
        <v>0.90349999999999997</v>
      </c>
      <c r="K612" s="12">
        <f t="shared" si="894"/>
        <v>0.97859730885000007</v>
      </c>
      <c r="L612" s="12">
        <f t="shared" si="895"/>
        <v>0.77443543157499994</v>
      </c>
      <c r="M612" s="13">
        <f t="shared" si="896"/>
        <v>0.17324773052425885</v>
      </c>
      <c r="N612" s="13">
        <f t="shared" si="897"/>
        <v>0.1695397628554097</v>
      </c>
      <c r="O612" s="13">
        <f t="shared" si="898"/>
        <v>0.13416918095794367</v>
      </c>
      <c r="P612" s="13">
        <f t="shared" si="899"/>
        <v>0.13129759941605235</v>
      </c>
      <c r="Q612" s="13">
        <f t="shared" si="900"/>
        <v>8.2955577836685571E-2</v>
      </c>
      <c r="R612" s="13">
        <f t="shared" si="901"/>
        <v>5.1952683779614678E-2</v>
      </c>
      <c r="S612" s="13">
        <f t="shared" si="902"/>
        <v>2.487631376216537E-2</v>
      </c>
      <c r="T612" s="13">
        <f t="shared" si="903"/>
        <v>6.4243738723507082E-2</v>
      </c>
      <c r="U612" s="13">
        <f t="shared" si="904"/>
        <v>5.0840756534265973E-2</v>
      </c>
      <c r="V612" s="13">
        <f t="shared" si="905"/>
        <v>2.0947526472378836E-3</v>
      </c>
      <c r="W612" s="13">
        <f t="shared" si="906"/>
        <v>2.7060035075025739E-2</v>
      </c>
      <c r="X612" s="13">
        <f t="shared" si="907"/>
        <v>2.0956249941762196E-2</v>
      </c>
      <c r="Y612" s="13">
        <f t="shared" si="908"/>
        <v>8.1146312339210845E-3</v>
      </c>
      <c r="Z612" s="13">
        <f t="shared" si="909"/>
        <v>1.3411333028115134E-2</v>
      </c>
      <c r="AA612" s="13">
        <f t="shared" si="910"/>
        <v>1.3124294409404592E-2</v>
      </c>
      <c r="AB612" s="13">
        <f t="shared" si="911"/>
        <v>6.4216995947992172E-3</v>
      </c>
      <c r="AC612" s="13">
        <f t="shared" si="912"/>
        <v>9.9220633771246992E-5</v>
      </c>
      <c r="AD612" s="13">
        <f t="shared" si="913"/>
        <v>6.6202193754516985E-3</v>
      </c>
      <c r="AE612" s="13">
        <f t="shared" si="914"/>
        <v>5.1269324491491127E-3</v>
      </c>
      <c r="AF612" s="13">
        <f t="shared" si="915"/>
        <v>1.9852390719563317E-3</v>
      </c>
      <c r="AG612" s="13">
        <f t="shared" si="916"/>
        <v>5.1247982582335158E-4</v>
      </c>
      <c r="AH612" s="13">
        <f t="shared" si="917"/>
        <v>2.5965528704060981E-3</v>
      </c>
      <c r="AI612" s="13">
        <f t="shared" si="918"/>
        <v>2.5409796512661505E-3</v>
      </c>
      <c r="AJ612" s="13">
        <f t="shared" si="919"/>
        <v>1.2432979242858332E-3</v>
      </c>
      <c r="AK612" s="13">
        <f t="shared" si="920"/>
        <v>4.0556266760163591E-4</v>
      </c>
      <c r="AL612" s="13">
        <f t="shared" si="921"/>
        <v>3.0078156838839234E-6</v>
      </c>
      <c r="AM612" s="13">
        <f t="shared" si="922"/>
        <v>1.2957057729627325E-3</v>
      </c>
      <c r="AN612" s="13">
        <f t="shared" si="923"/>
        <v>1.0034404594786127E-3</v>
      </c>
      <c r="AO612" s="13">
        <f t="shared" si="924"/>
        <v>3.8854992264806773E-4</v>
      </c>
      <c r="AP612" s="13">
        <f t="shared" si="925"/>
        <v>1.0030227567812975E-4</v>
      </c>
      <c r="AQ612" s="13">
        <f t="shared" si="926"/>
        <v>1.9419409038186753E-5</v>
      </c>
      <c r="AR612" s="13">
        <f t="shared" si="927"/>
        <v>4.0217250856005037E-4</v>
      </c>
      <c r="AS612" s="13">
        <f t="shared" si="928"/>
        <v>3.9356493457031892E-4</v>
      </c>
      <c r="AT612" s="13">
        <f t="shared" si="929"/>
        <v>1.9257079291412022E-4</v>
      </c>
      <c r="AU612" s="13">
        <f t="shared" si="930"/>
        <v>6.2816419902956254E-5</v>
      </c>
      <c r="AV612" s="13">
        <f t="shared" si="931"/>
        <v>1.5367994867156139E-5</v>
      </c>
      <c r="AW612" s="13">
        <f t="shared" si="932"/>
        <v>6.3319569033195736E-8</v>
      </c>
      <c r="AX612" s="13">
        <f t="shared" si="933"/>
        <v>2.113290304137898E-4</v>
      </c>
      <c r="AY612" s="13">
        <f t="shared" si="934"/>
        <v>1.6366068887282959E-4</v>
      </c>
      <c r="AZ612" s="13">
        <f t="shared" si="935"/>
        <v>6.3372318109545774E-5</v>
      </c>
      <c r="BA612" s="13">
        <f t="shared" si="936"/>
        <v>1.635925617502476E-5</v>
      </c>
      <c r="BB612" s="13">
        <f t="shared" si="937"/>
        <v>3.1672969040378195E-6</v>
      </c>
      <c r="BC612" s="13">
        <f t="shared" si="938"/>
        <v>4.9057338896093817E-7</v>
      </c>
      <c r="BD612" s="13">
        <f t="shared" si="939"/>
        <v>5.1909440039050493E-5</v>
      </c>
      <c r="BE612" s="13">
        <f t="shared" si="940"/>
        <v>5.0798438326125251E-5</v>
      </c>
      <c r="BF612" s="13">
        <f t="shared" si="941"/>
        <v>2.4855607519864437E-5</v>
      </c>
      <c r="BG612" s="13">
        <f t="shared" si="942"/>
        <v>8.1078768762570545E-6</v>
      </c>
      <c r="BH612" s="13">
        <f t="shared" si="943"/>
        <v>1.9835866228980746E-6</v>
      </c>
      <c r="BI612" s="13">
        <f t="shared" si="944"/>
        <v>3.8822650620778328E-7</v>
      </c>
      <c r="BJ612" s="14">
        <f t="shared" si="945"/>
        <v>0.39038066339236188</v>
      </c>
      <c r="BK612" s="14">
        <f t="shared" si="946"/>
        <v>0.33178228548804245</v>
      </c>
      <c r="BL612" s="14">
        <f t="shared" si="947"/>
        <v>0.26449954421629296</v>
      </c>
      <c r="BM612" s="14">
        <f t="shared" si="948"/>
        <v>0.25674769338554371</v>
      </c>
      <c r="BN612" s="14">
        <f t="shared" si="949"/>
        <v>0.74316253536996479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1.2513000000000001</v>
      </c>
      <c r="F613" s="10">
        <f>VLOOKUP(B613,home!$B$2:$E$405,3,FALSE)</f>
        <v>0.68500000000000005</v>
      </c>
      <c r="G613" s="10">
        <f>VLOOKUP(C613,away!$B$2:$E$405,4,FALSE)</f>
        <v>0.9133</v>
      </c>
      <c r="H613" s="10">
        <f>VLOOKUP(A613,away!$A$2:$E$405,3,FALSE)</f>
        <v>0.94869999999999999</v>
      </c>
      <c r="I613" s="10">
        <f>VLOOKUP(C613,away!$B$2:$E$405,3,FALSE)</f>
        <v>1.3552</v>
      </c>
      <c r="J613" s="10">
        <f>VLOOKUP(B613,home!$B$2:$E$405,4,FALSE)</f>
        <v>0.60229999999999995</v>
      </c>
      <c r="K613" s="12">
        <f t="shared" si="894"/>
        <v>0.78282641865000002</v>
      </c>
      <c r="L613" s="12">
        <f t="shared" si="895"/>
        <v>0.77436400395199989</v>
      </c>
      <c r="M613" s="13">
        <f t="shared" si="896"/>
        <v>0.21072729491239053</v>
      </c>
      <c r="N613" s="13">
        <f t="shared" si="897"/>
        <v>0.16496289358806904</v>
      </c>
      <c r="O613" s="13">
        <f t="shared" si="898"/>
        <v>0.16317963183033266</v>
      </c>
      <c r="P613" s="13">
        <f t="shared" si="899"/>
        <v>0.12774132678236486</v>
      </c>
      <c r="Q613" s="13">
        <f t="shared" si="900"/>
        <v>6.456865559884456E-2</v>
      </c>
      <c r="R613" s="13">
        <f t="shared" si="901"/>
        <v>6.3180216533774772E-2</v>
      </c>
      <c r="S613" s="13">
        <f t="shared" si="902"/>
        <v>1.9358961750663369E-2</v>
      </c>
      <c r="T613" s="13">
        <f t="shared" si="903"/>
        <v>4.9999642679318994E-2</v>
      </c>
      <c r="U613" s="13">
        <f t="shared" si="904"/>
        <v>4.9459142638666423E-2</v>
      </c>
      <c r="V613" s="13">
        <f t="shared" si="905"/>
        <v>1.3039177062082973E-3</v>
      </c>
      <c r="W613" s="13">
        <f t="shared" si="906"/>
        <v>1.6848683139829592E-2</v>
      </c>
      <c r="X613" s="13">
        <f t="shared" si="907"/>
        <v>1.3047013737476996E-2</v>
      </c>
      <c r="Y613" s="13">
        <f t="shared" si="908"/>
        <v>5.0515688986847154E-3</v>
      </c>
      <c r="Z613" s="13">
        <f t="shared" si="909"/>
        <v>1.6308161815216066E-2</v>
      </c>
      <c r="AA613" s="13">
        <f t="shared" si="910"/>
        <v>1.2766459908570274E-2</v>
      </c>
      <c r="AB613" s="13">
        <f t="shared" si="911"/>
        <v>4.9969610445324362E-3</v>
      </c>
      <c r="AC613" s="13">
        <f t="shared" si="912"/>
        <v>4.9401579027563313E-5</v>
      </c>
      <c r="AD613" s="13">
        <f t="shared" si="913"/>
        <v>3.2973985703303585E-3</v>
      </c>
      <c r="AE613" s="13">
        <f t="shared" si="914"/>
        <v>2.5533867595466165E-3</v>
      </c>
      <c r="AF613" s="13">
        <f t="shared" si="915"/>
        <v>9.8862539738026989E-4</v>
      </c>
      <c r="AG613" s="13">
        <f t="shared" si="916"/>
        <v>2.5518530704134098E-4</v>
      </c>
      <c r="AH613" s="13">
        <f t="shared" si="917"/>
        <v>3.1571133700819564E-3</v>
      </c>
      <c r="AI613" s="13">
        <f t="shared" si="918"/>
        <v>2.4714717527732897E-3</v>
      </c>
      <c r="AJ613" s="13">
        <f t="shared" si="919"/>
        <v>9.6736669050907613E-4</v>
      </c>
      <c r="AK613" s="13">
        <f t="shared" si="920"/>
        <v>2.5242673395084111E-4</v>
      </c>
      <c r="AL613" s="13">
        <f t="shared" si="921"/>
        <v>1.1978748652847121E-6</v>
      </c>
      <c r="AM613" s="13">
        <f t="shared" si="922"/>
        <v>5.1625814273466904E-4</v>
      </c>
      <c r="AN613" s="13">
        <f t="shared" si="923"/>
        <v>3.9977172248084142E-4</v>
      </c>
      <c r="AO613" s="13">
        <f t="shared" si="924"/>
        <v>1.54784415843526E-4</v>
      </c>
      <c r="AP613" s="13">
        <f t="shared" si="925"/>
        <v>3.9953160000654729E-5</v>
      </c>
      <c r="AQ613" s="13">
        <f t="shared" si="926"/>
        <v>7.7345722371604708E-6</v>
      </c>
      <c r="AR613" s="13">
        <f t="shared" si="927"/>
        <v>4.8895099003741125E-4</v>
      </c>
      <c r="AS613" s="13">
        <f t="shared" si="928"/>
        <v>3.8276375242635846E-4</v>
      </c>
      <c r="AT613" s="13">
        <f t="shared" si="929"/>
        <v>1.4981878875048069E-4</v>
      </c>
      <c r="AU613" s="13">
        <f t="shared" si="930"/>
        <v>3.9094035281339918E-5</v>
      </c>
      <c r="AV613" s="13">
        <f t="shared" si="931"/>
        <v>7.6509609074670174E-6</v>
      </c>
      <c r="AW613" s="13">
        <f t="shared" si="932"/>
        <v>2.0170635527665767E-8</v>
      </c>
      <c r="AX613" s="13">
        <f t="shared" si="933"/>
        <v>6.7356752162646901E-5</v>
      </c>
      <c r="AY613" s="13">
        <f t="shared" si="934"/>
        <v>5.2158644297869788E-5</v>
      </c>
      <c r="AZ613" s="13">
        <f t="shared" si="935"/>
        <v>2.0194888319603291E-5</v>
      </c>
      <c r="BA613" s="13">
        <f t="shared" si="936"/>
        <v>5.2127315261771615E-6</v>
      </c>
      <c r="BB613" s="13">
        <f t="shared" si="937"/>
        <v>1.0091379140343414E-6</v>
      </c>
      <c r="BC613" s="13">
        <f t="shared" si="938"/>
        <v>1.5628801513028037E-7</v>
      </c>
      <c r="BD613" s="13">
        <f t="shared" si="939"/>
        <v>6.3104341063610674E-5</v>
      </c>
      <c r="BE613" s="13">
        <f t="shared" si="940"/>
        <v>4.9399745316094472E-5</v>
      </c>
      <c r="BF613" s="13">
        <f t="shared" si="941"/>
        <v>1.9335712854010172E-5</v>
      </c>
      <c r="BG613" s="13">
        <f t="shared" si="942"/>
        <v>5.0455022818498531E-6</v>
      </c>
      <c r="BH613" s="13">
        <f t="shared" si="943"/>
        <v>9.8743812039773053E-7</v>
      </c>
      <c r="BI613" s="13">
        <f t="shared" si="944"/>
        <v>1.5459852948588865E-7</v>
      </c>
      <c r="BJ613" s="14">
        <f t="shared" si="945"/>
        <v>0.32283764413205474</v>
      </c>
      <c r="BK613" s="14">
        <f t="shared" si="946"/>
        <v>0.35923425924981778</v>
      </c>
      <c r="BL613" s="14">
        <f t="shared" si="947"/>
        <v>0.30163709636876024</v>
      </c>
      <c r="BM613" s="14">
        <f t="shared" si="948"/>
        <v>0.20560500384641003</v>
      </c>
      <c r="BN613" s="14">
        <f t="shared" si="949"/>
        <v>0.79436001924577637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1.2513000000000001</v>
      </c>
      <c r="F614" s="10">
        <f>VLOOKUP(B614,home!$B$2:$E$405,3,FALSE)</f>
        <v>0.57079999999999997</v>
      </c>
      <c r="G614" s="10">
        <f>VLOOKUP(C614,away!$B$2:$E$405,4,FALSE)</f>
        <v>0.79920000000000002</v>
      </c>
      <c r="H614" s="10">
        <f>VLOOKUP(A614,away!$A$2:$E$405,3,FALSE)</f>
        <v>0.94869999999999999</v>
      </c>
      <c r="I614" s="10">
        <f>VLOOKUP(C614,away!$B$2:$E$405,3,FALSE)</f>
        <v>0.45169999999999999</v>
      </c>
      <c r="J614" s="10">
        <f>VLOOKUP(B614,home!$B$2:$E$405,4,FALSE)</f>
        <v>0.45169999999999999</v>
      </c>
      <c r="K614" s="12">
        <f t="shared" si="894"/>
        <v>0.57082223836800006</v>
      </c>
      <c r="L614" s="12">
        <f t="shared" si="895"/>
        <v>0.19356600274299998</v>
      </c>
      <c r="M614" s="13">
        <f t="shared" si="896"/>
        <v>0.46561869023606406</v>
      </c>
      <c r="N614" s="13">
        <f t="shared" si="897"/>
        <v>0.26578550298652659</v>
      </c>
      <c r="O614" s="13">
        <f t="shared" si="898"/>
        <v>9.0127948671426053E-2</v>
      </c>
      <c r="P614" s="13">
        <f t="shared" si="899"/>
        <v>5.1447037400139638E-2</v>
      </c>
      <c r="Q614" s="13">
        <f t="shared" si="900"/>
        <v>7.585813787026692E-2</v>
      </c>
      <c r="R614" s="13">
        <f t="shared" si="901"/>
        <v>8.7228533798771064E-3</v>
      </c>
      <c r="S614" s="13">
        <f t="shared" si="902"/>
        <v>1.421118671111261E-3</v>
      </c>
      <c r="T614" s="13">
        <f t="shared" si="903"/>
        <v>1.4683556523074959E-2</v>
      </c>
      <c r="U614" s="13">
        <f t="shared" si="904"/>
        <v>4.9791986912573255E-3</v>
      </c>
      <c r="V614" s="13">
        <f t="shared" si="905"/>
        <v>1.7446881120121546E-5</v>
      </c>
      <c r="W614" s="13">
        <f t="shared" si="906"/>
        <v>1.4433837352511374E-2</v>
      </c>
      <c r="X614" s="13">
        <f t="shared" si="907"/>
        <v>2.7939002005682328E-3</v>
      </c>
      <c r="Y614" s="13">
        <f t="shared" si="908"/>
        <v>2.7040204694342933E-4</v>
      </c>
      <c r="Z614" s="13">
        <f t="shared" si="909"/>
        <v>5.6281595375202607E-4</v>
      </c>
      <c r="AA614" s="13">
        <f t="shared" si="910"/>
        <v>3.2126786250995237E-4</v>
      </c>
      <c r="AB614" s="13">
        <f t="shared" si="911"/>
        <v>9.1693420196816935E-5</v>
      </c>
      <c r="AC614" s="13">
        <f t="shared" si="912"/>
        <v>1.2048355826411493E-7</v>
      </c>
      <c r="AD614" s="13">
        <f t="shared" si="913"/>
        <v>2.0597888364500471E-3</v>
      </c>
      <c r="AE614" s="13">
        <f t="shared" si="914"/>
        <v>3.9870509156629064E-4</v>
      </c>
      <c r="AF614" s="13">
        <f t="shared" si="915"/>
        <v>3.8587875423884332E-5</v>
      </c>
      <c r="AG614" s="13">
        <f t="shared" si="916"/>
        <v>2.4897669333820446E-6</v>
      </c>
      <c r="AH614" s="13">
        <f t="shared" si="917"/>
        <v>2.7235508611942218E-5</v>
      </c>
      <c r="AI614" s="13">
        <f t="shared" si="918"/>
        <v>1.5546633988959801E-5</v>
      </c>
      <c r="AJ614" s="13">
        <f t="shared" si="919"/>
        <v>4.4371822063330302E-6</v>
      </c>
      <c r="AK614" s="13">
        <f t="shared" si="920"/>
        <v>8.4428075968856069E-7</v>
      </c>
      <c r="AL614" s="13">
        <f t="shared" si="921"/>
        <v>5.3249770751025791E-10</v>
      </c>
      <c r="AM614" s="13">
        <f t="shared" si="922"/>
        <v>2.3515465483756685E-4</v>
      </c>
      <c r="AN614" s="13">
        <f t="shared" si="923"/>
        <v>4.5517946563317689E-5</v>
      </c>
      <c r="AO614" s="13">
        <f t="shared" si="924"/>
        <v>4.4053634846654387E-6</v>
      </c>
      <c r="AP614" s="13">
        <f t="shared" si="925"/>
        <v>2.84242866785554E-7</v>
      </c>
      <c r="AQ614" s="13">
        <f t="shared" si="926"/>
        <v>1.3754938882972686E-8</v>
      </c>
      <c r="AR614" s="13">
        <f t="shared" si="927"/>
        <v>1.0543737069372421E-6</v>
      </c>
      <c r="AS614" s="13">
        <f t="shared" si="928"/>
        <v>6.0185995947028225E-7</v>
      </c>
      <c r="AT614" s="13">
        <f t="shared" si="929"/>
        <v>1.7177752462445014E-7</v>
      </c>
      <c r="AU614" s="13">
        <f t="shared" si="930"/>
        <v>3.2684810369147636E-8</v>
      </c>
      <c r="AV614" s="13">
        <f t="shared" si="931"/>
        <v>4.6643041538876163E-9</v>
      </c>
      <c r="AW614" s="13">
        <f t="shared" si="932"/>
        <v>1.6343505276030092E-12</v>
      </c>
      <c r="AX614" s="13">
        <f t="shared" si="933"/>
        <v>2.2371917739505728E-5</v>
      </c>
      <c r="AY614" s="13">
        <f t="shared" si="934"/>
        <v>4.3304426905313359E-6</v>
      </c>
      <c r="AZ614" s="13">
        <f t="shared" si="935"/>
        <v>4.1911324085689638E-7</v>
      </c>
      <c r="BA614" s="13">
        <f t="shared" si="936"/>
        <v>2.7042024909777865E-8</v>
      </c>
      <c r="BB614" s="13">
        <f t="shared" si="937"/>
        <v>1.3086041669655845E-9</v>
      </c>
      <c r="BC614" s="13">
        <f t="shared" si="938"/>
        <v>5.0660255554472336E-11</v>
      </c>
      <c r="BD614" s="13">
        <f t="shared" si="939"/>
        <v>3.4015150641526818E-8</v>
      </c>
      <c r="BE614" s="13">
        <f t="shared" si="940"/>
        <v>1.9416604427621054E-8</v>
      </c>
      <c r="BF614" s="13">
        <f t="shared" si="941"/>
        <v>5.5417148004403341E-9</v>
      </c>
      <c r="BG614" s="13">
        <f t="shared" si="942"/>
        <v>1.0544446822614757E-9</v>
      </c>
      <c r="BH614" s="13">
        <f t="shared" si="943"/>
        <v>1.504751184409325E-10</v>
      </c>
      <c r="BI614" s="13">
        <f t="shared" si="944"/>
        <v>1.7178908785428602E-11</v>
      </c>
      <c r="BJ614" s="14">
        <f t="shared" si="945"/>
        <v>0.37663743438791664</v>
      </c>
      <c r="BK614" s="14">
        <f t="shared" si="946"/>
        <v>0.51850874464718166</v>
      </c>
      <c r="BL614" s="14">
        <f t="shared" si="947"/>
        <v>0.1042929511867083</v>
      </c>
      <c r="BM614" s="14">
        <f t="shared" si="948"/>
        <v>4.2437445190201921E-2</v>
      </c>
      <c r="BN614" s="14">
        <f t="shared" si="949"/>
        <v>0.95756017054430043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1.2513000000000001</v>
      </c>
      <c r="F615" s="10">
        <f>VLOOKUP(B615,home!$B$2:$E$405,3,FALSE)</f>
        <v>1.0275000000000001</v>
      </c>
      <c r="G615" s="10">
        <f>VLOOKUP(C615,away!$B$2:$E$405,4,FALSE)</f>
        <v>1.5983000000000001</v>
      </c>
      <c r="H615" s="10">
        <f>VLOOKUP(A615,away!$A$2:$E$405,3,FALSE)</f>
        <v>0.94869999999999999</v>
      </c>
      <c r="I615" s="10">
        <f>VLOOKUP(C615,away!$B$2:$E$405,3,FALSE)</f>
        <v>0.15060000000000001</v>
      </c>
      <c r="J615" s="10">
        <f>VLOOKUP(B615,home!$B$2:$E$405,4,FALSE)</f>
        <v>1.0541</v>
      </c>
      <c r="K615" s="12">
        <f t="shared" si="894"/>
        <v>2.0549514917250002</v>
      </c>
      <c r="L615" s="12">
        <f t="shared" si="895"/>
        <v>0.15060371530200001</v>
      </c>
      <c r="M615" s="13">
        <f t="shared" si="896"/>
        <v>0.11018933042759051</v>
      </c>
      <c r="N615" s="13">
        <f t="shared" si="897"/>
        <v>0.22643372893435607</v>
      </c>
      <c r="O615" s="13">
        <f t="shared" si="898"/>
        <v>1.6594922549034847E-2</v>
      </c>
      <c r="P615" s="13">
        <f t="shared" si="899"/>
        <v>3.4101760847200006E-2</v>
      </c>
      <c r="Q615" s="13">
        <f t="shared" si="900"/>
        <v>0.2326551645252547</v>
      </c>
      <c r="R615" s="13">
        <f t="shared" si="901"/>
        <v>1.2496284955167923E-3</v>
      </c>
      <c r="S615" s="13">
        <f t="shared" si="902"/>
        <v>2.6384816215119572E-3</v>
      </c>
      <c r="T615" s="13">
        <f t="shared" si="903"/>
        <v>3.5038732161701433E-2</v>
      </c>
      <c r="U615" s="13">
        <f t="shared" si="904"/>
        <v>2.5679259409643004E-3</v>
      </c>
      <c r="V615" s="13">
        <f t="shared" si="905"/>
        <v>9.0729564092979675E-5</v>
      </c>
      <c r="W615" s="13">
        <f t="shared" si="906"/>
        <v>0.15936502579956585</v>
      </c>
      <c r="X615" s="13">
        <f t="shared" si="907"/>
        <v>2.4000964974613705E-2</v>
      </c>
      <c r="Y615" s="13">
        <f t="shared" si="908"/>
        <v>1.8073172480049984E-3</v>
      </c>
      <c r="Z615" s="13">
        <f t="shared" si="909"/>
        <v>6.2732898057359226E-5</v>
      </c>
      <c r="AA615" s="13">
        <f t="shared" si="910"/>
        <v>1.2891306244320271E-4</v>
      </c>
      <c r="AB615" s="13">
        <f t="shared" si="911"/>
        <v>1.3245504498524875E-4</v>
      </c>
      <c r="AC615" s="13">
        <f t="shared" si="912"/>
        <v>1.754955473265345E-6</v>
      </c>
      <c r="AD615" s="13">
        <f t="shared" si="913"/>
        <v>8.1871849373902766E-2</v>
      </c>
      <c r="AE615" s="13">
        <f t="shared" si="914"/>
        <v>1.2330204694355482E-2</v>
      </c>
      <c r="AF615" s="13">
        <f t="shared" si="915"/>
        <v>9.2848731870204856E-4</v>
      </c>
      <c r="AG615" s="13">
        <f t="shared" si="916"/>
        <v>4.6611213269106908E-5</v>
      </c>
      <c r="AH615" s="13">
        <f t="shared" si="917"/>
        <v>2.3619518797749789E-6</v>
      </c>
      <c r="AI615" s="13">
        <f t="shared" si="918"/>
        <v>4.853696538726261E-6</v>
      </c>
      <c r="AJ615" s="13">
        <f t="shared" si="919"/>
        <v>4.9870554713180007E-6</v>
      </c>
      <c r="AK615" s="13">
        <f t="shared" si="920"/>
        <v>3.4160523600334173E-6</v>
      </c>
      <c r="AL615" s="13">
        <f t="shared" si="921"/>
        <v>2.1725178513942324E-8</v>
      </c>
      <c r="AM615" s="13">
        <f t="shared" si="922"/>
        <v>3.364853580023721E-2</v>
      </c>
      <c r="AN615" s="13">
        <f t="shared" si="923"/>
        <v>5.0675945059880803E-3</v>
      </c>
      <c r="AO615" s="13">
        <f t="shared" si="924"/>
        <v>3.8159928012290414E-4</v>
      </c>
      <c r="AP615" s="13">
        <f t="shared" si="925"/>
        <v>1.9156756447692673E-5</v>
      </c>
      <c r="AQ615" s="13">
        <f t="shared" si="926"/>
        <v>7.2126967353951497E-7</v>
      </c>
      <c r="AR615" s="13">
        <f t="shared" si="927"/>
        <v>7.1143745691730945E-8</v>
      </c>
      <c r="AS615" s="13">
        <f t="shared" si="928"/>
        <v>1.4619694633612659E-7</v>
      </c>
      <c r="AT615" s="13">
        <f t="shared" si="929"/>
        <v>1.5021381647953157E-7</v>
      </c>
      <c r="AU615" s="13">
        <f t="shared" si="930"/>
        <v>1.0289403541743962E-7</v>
      </c>
      <c r="AV615" s="13">
        <f t="shared" si="931"/>
        <v>5.286056289266815E-8</v>
      </c>
      <c r="AW615" s="13">
        <f t="shared" si="932"/>
        <v>1.8676612718668713E-10</v>
      </c>
      <c r="AX615" s="13">
        <f t="shared" si="933"/>
        <v>1.1524351472843256E-2</v>
      </c>
      <c r="AY615" s="13">
        <f t="shared" si="934"/>
        <v>1.7356101482562704E-3</v>
      </c>
      <c r="AZ615" s="13">
        <f t="shared" si="935"/>
        <v>1.3069466832162471E-4</v>
      </c>
      <c r="BA615" s="13">
        <f t="shared" si="936"/>
        <v>6.5610342064664307E-6</v>
      </c>
      <c r="BB615" s="13">
        <f t="shared" si="937"/>
        <v>2.4702903192933839E-7</v>
      </c>
      <c r="BC615" s="13">
        <f t="shared" si="938"/>
        <v>7.4406979992029519E-9</v>
      </c>
      <c r="BD615" s="13">
        <f t="shared" si="939"/>
        <v>1.7857520702792236E-9</v>
      </c>
      <c r="BE615" s="13">
        <f t="shared" si="940"/>
        <v>3.6696338806712978E-9</v>
      </c>
      <c r="BF615" s="13">
        <f t="shared" si="941"/>
        <v>3.770459808585043E-9</v>
      </c>
      <c r="BG615" s="13">
        <f t="shared" si="942"/>
        <v>2.5827040027136647E-9</v>
      </c>
      <c r="BH615" s="13">
        <f t="shared" si="943"/>
        <v>1.3268328607651439E-9</v>
      </c>
      <c r="BI615" s="13">
        <f t="shared" si="944"/>
        <v>5.4531543329981645E-10</v>
      </c>
      <c r="BJ615" s="14">
        <f t="shared" si="945"/>
        <v>0.82699316564955316</v>
      </c>
      <c r="BK615" s="14">
        <f t="shared" si="946"/>
        <v>0.1487576892893035</v>
      </c>
      <c r="BL615" s="14">
        <f t="shared" si="947"/>
        <v>2.0690000838999117E-2</v>
      </c>
      <c r="BM615" s="14">
        <f t="shared" si="948"/>
        <v>0.37354344293546998</v>
      </c>
      <c r="BN615" s="14">
        <f t="shared" si="949"/>
        <v>0.62122453577895298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1.2513000000000001</v>
      </c>
      <c r="F616" s="10">
        <f>VLOOKUP(B616,home!$B$2:$E$405,3,FALSE)</f>
        <v>1.5983000000000001</v>
      </c>
      <c r="G616" s="10">
        <f>VLOOKUP(C616,away!$B$2:$E$405,4,FALSE)</f>
        <v>1.0275000000000001</v>
      </c>
      <c r="H616" s="10">
        <f>VLOOKUP(A616,away!$A$2:$E$405,3,FALSE)</f>
        <v>0.94869999999999999</v>
      </c>
      <c r="I616" s="10">
        <f>VLOOKUP(C616,away!$B$2:$E$405,3,FALSE)</f>
        <v>0.75290000000000001</v>
      </c>
      <c r="J616" s="10">
        <f>VLOOKUP(B616,home!$B$2:$E$405,4,FALSE)</f>
        <v>1.0541</v>
      </c>
      <c r="K616" s="12">
        <f t="shared" si="894"/>
        <v>2.0549514917250002</v>
      </c>
      <c r="L616" s="12">
        <f t="shared" si="895"/>
        <v>0.752918574043</v>
      </c>
      <c r="M616" s="13">
        <f t="shared" si="896"/>
        <v>6.0333361727197402E-2</v>
      </c>
      <c r="N616" s="13">
        <f t="shared" si="897"/>
        <v>0.12398213168208834</v>
      </c>
      <c r="O616" s="13">
        <f t="shared" si="898"/>
        <v>4.542610867886198E-2</v>
      </c>
      <c r="P616" s="13">
        <f t="shared" si="899"/>
        <v>9.3348449792889407E-2</v>
      </c>
      <c r="Q616" s="13">
        <f t="shared" si="900"/>
        <v>0.12738863322367644</v>
      </c>
      <c r="R616" s="13">
        <f t="shared" si="901"/>
        <v>1.7101080485405547E-2</v>
      </c>
      <c r="S616" s="13">
        <f t="shared" si="902"/>
        <v>3.6107440515814479E-2</v>
      </c>
      <c r="T616" s="13">
        <f t="shared" si="903"/>
        <v>9.5913268076057198E-2</v>
      </c>
      <c r="U616" s="13">
        <f t="shared" si="904"/>
        <v>3.514189085359342E-2</v>
      </c>
      <c r="V616" s="13">
        <f t="shared" si="905"/>
        <v>6.2073149390300926E-3</v>
      </c>
      <c r="W616" s="13">
        <f t="shared" si="906"/>
        <v>8.7259153957267618E-2</v>
      </c>
      <c r="X616" s="13">
        <f t="shared" si="907"/>
        <v>6.5699037769704538E-2</v>
      </c>
      <c r="Y616" s="13">
        <f t="shared" si="908"/>
        <v>2.4733012916781563E-2</v>
      </c>
      <c r="Z616" s="13">
        <f t="shared" si="909"/>
        <v>4.2919070445553743E-3</v>
      </c>
      <c r="AA616" s="13">
        <f t="shared" si="910"/>
        <v>8.8196607835541035E-3</v>
      </c>
      <c r="AB616" s="13">
        <f t="shared" si="911"/>
        <v>9.0619875418364946E-3</v>
      </c>
      <c r="AC616" s="13">
        <f t="shared" si="912"/>
        <v>6.0025167911526554E-4</v>
      </c>
      <c r="AD616" s="13">
        <f t="shared" si="913"/>
        <v>4.4828332147787149E-2</v>
      </c>
      <c r="AE616" s="13">
        <f t="shared" si="914"/>
        <v>3.3752083917437871E-2</v>
      </c>
      <c r="AF616" s="13">
        <f t="shared" si="915"/>
        <v>1.2706285447048495E-2</v>
      </c>
      <c r="AG616" s="13">
        <f t="shared" si="916"/>
        <v>3.1889327733916925E-3</v>
      </c>
      <c r="AH616" s="13">
        <f t="shared" si="917"/>
        <v>8.0786413297793459E-4</v>
      </c>
      <c r="AI616" s="13">
        <f t="shared" si="918"/>
        <v>1.6601216051741307E-3</v>
      </c>
      <c r="AJ616" s="13">
        <f t="shared" si="919"/>
        <v>1.7057346844987411E-3</v>
      </c>
      <c r="AK616" s="13">
        <f t="shared" si="920"/>
        <v>1.168400678132587E-3</v>
      </c>
      <c r="AL616" s="13">
        <f t="shared" si="921"/>
        <v>3.7148643554353963E-5</v>
      </c>
      <c r="AM616" s="13">
        <f t="shared" si="922"/>
        <v>1.8424009603727799E-2</v>
      </c>
      <c r="AN616" s="13">
        <f t="shared" si="923"/>
        <v>1.3871779038993271E-2</v>
      </c>
      <c r="AO616" s="13">
        <f t="shared" si="924"/>
        <v>5.2221600467391932E-3</v>
      </c>
      <c r="AP616" s="13">
        <f t="shared" si="925"/>
        <v>1.3106204319384002E-3</v>
      </c>
      <c r="AQ616" s="13">
        <f t="shared" si="926"/>
        <v>2.4669761668167023E-4</v>
      </c>
      <c r="AR616" s="13">
        <f t="shared" si="927"/>
        <v>1.2165118220444625E-4</v>
      </c>
      <c r="AS616" s="13">
        <f t="shared" si="928"/>
        <v>2.4998727834113661E-4</v>
      </c>
      <c r="AT616" s="13">
        <f t="shared" si="929"/>
        <v>2.568558652696958E-4</v>
      </c>
      <c r="AU616" s="13">
        <f t="shared" si="930"/>
        <v>1.7594211449809238E-4</v>
      </c>
      <c r="AV616" s="13">
        <f t="shared" si="931"/>
        <v>9.038812766127645E-5</v>
      </c>
      <c r="AW616" s="13">
        <f t="shared" si="932"/>
        <v>1.5965776499628169E-6</v>
      </c>
      <c r="AX616" s="13">
        <f t="shared" si="933"/>
        <v>6.3100743364560294E-3</v>
      </c>
      <c r="AY616" s="13">
        <f t="shared" si="934"/>
        <v>4.7509721715098029E-3</v>
      </c>
      <c r="AZ616" s="13">
        <f t="shared" si="935"/>
        <v>1.7885475963455675E-3</v>
      </c>
      <c r="BA616" s="13">
        <f t="shared" si="936"/>
        <v>4.4887690194951336E-4</v>
      </c>
      <c r="BB616" s="13">
        <f t="shared" si="937"/>
        <v>8.4491939234166775E-5</v>
      </c>
      <c r="BC616" s="13">
        <f t="shared" si="938"/>
        <v>1.2723110081263334E-5</v>
      </c>
      <c r="BD616" s="13">
        <f t="shared" si="939"/>
        <v>1.526557243933613E-5</v>
      </c>
      <c r="BE616" s="13">
        <f t="shared" si="940"/>
        <v>3.1370010856249838E-5</v>
      </c>
      <c r="BF616" s="13">
        <f t="shared" si="941"/>
        <v>3.2231925302240032E-5</v>
      </c>
      <c r="BG616" s="13">
        <f t="shared" si="942"/>
        <v>2.2078347660335648E-5</v>
      </c>
      <c r="BH616" s="13">
        <f t="shared" si="943"/>
        <v>1.1342483364857479E-5</v>
      </c>
      <c r="BI616" s="13">
        <f t="shared" si="944"/>
        <v>4.6616506220959752E-6</v>
      </c>
      <c r="BJ616" s="14">
        <f t="shared" si="945"/>
        <v>0.6719218247048977</v>
      </c>
      <c r="BK616" s="14">
        <f t="shared" si="946"/>
        <v>0.20138493946911082</v>
      </c>
      <c r="BL616" s="14">
        <f t="shared" si="947"/>
        <v>0.12190462400225473</v>
      </c>
      <c r="BM616" s="14">
        <f t="shared" si="948"/>
        <v>0.52717415403683965</v>
      </c>
      <c r="BN616" s="14">
        <f t="shared" si="949"/>
        <v>0.4675797655901191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1.2513000000000001</v>
      </c>
      <c r="F617" s="10">
        <f>VLOOKUP(B617,home!$B$2:$E$405,3,FALSE)</f>
        <v>1.3985000000000001</v>
      </c>
      <c r="G617" s="10">
        <f>VLOOKUP(C617,away!$B$2:$E$405,4,FALSE)</f>
        <v>1.37</v>
      </c>
      <c r="H617" s="10">
        <f>VLOOKUP(A617,away!$A$2:$E$405,3,FALSE)</f>
        <v>0.94869999999999999</v>
      </c>
      <c r="I617" s="10">
        <f>VLOOKUP(C617,away!$B$2:$E$405,3,FALSE)</f>
        <v>0.90349999999999997</v>
      </c>
      <c r="J617" s="10">
        <f>VLOOKUP(B617,home!$B$2:$E$405,4,FALSE)</f>
        <v>1.4494</v>
      </c>
      <c r="K617" s="12">
        <f t="shared" si="894"/>
        <v>2.3974219785000006</v>
      </c>
      <c r="L617" s="12">
        <f t="shared" si="895"/>
        <v>1.2423538622300001</v>
      </c>
      <c r="M617" s="13">
        <f t="shared" si="896"/>
        <v>2.6258229331552099E-2</v>
      </c>
      <c r="N617" s="13">
        <f t="shared" si="897"/>
        <v>6.2952056115956376E-2</v>
      </c>
      <c r="O617" s="13">
        <f t="shared" si="898"/>
        <v>3.262201262537482E-2</v>
      </c>
      <c r="P617" s="13">
        <f t="shared" si="899"/>
        <v>7.8208730050978101E-2</v>
      </c>
      <c r="Q617" s="13">
        <f t="shared" si="900"/>
        <v>7.5461321462079622E-2</v>
      </c>
      <c r="R617" s="13">
        <f t="shared" si="901"/>
        <v>2.0264041689425121E-2</v>
      </c>
      <c r="S617" s="13">
        <f t="shared" si="902"/>
        <v>5.8235128680563832E-2</v>
      </c>
      <c r="T617" s="13">
        <f t="shared" si="903"/>
        <v>9.3749664167394206E-2</v>
      </c>
      <c r="U617" s="13">
        <f t="shared" si="904"/>
        <v>4.8581458919468065E-2</v>
      </c>
      <c r="V617" s="13">
        <f t="shared" si="905"/>
        <v>1.927224583769491E-2</v>
      </c>
      <c r="W617" s="13">
        <f t="shared" si="906"/>
        <v>6.0304210199947826E-2</v>
      </c>
      <c r="X617" s="13">
        <f t="shared" si="907"/>
        <v>7.491916845063494E-2</v>
      </c>
      <c r="Y617" s="13">
        <f t="shared" si="908"/>
        <v>4.6538059139853157E-2</v>
      </c>
      <c r="Z617" s="13">
        <f t="shared" si="909"/>
        <v>8.3917034857490143E-3</v>
      </c>
      <c r="AA617" s="13">
        <f t="shared" si="910"/>
        <v>2.011845437378975E-2</v>
      </c>
      <c r="AB617" s="13">
        <f t="shared" si="911"/>
        <v>2.4116212344586514E-2</v>
      </c>
      <c r="AC617" s="13">
        <f t="shared" si="912"/>
        <v>3.5875845177068817E-3</v>
      </c>
      <c r="AD617" s="13">
        <f t="shared" si="913"/>
        <v>3.6143659732359716E-2</v>
      </c>
      <c r="AE617" s="13">
        <f t="shared" si="914"/>
        <v>4.4903215263624022E-2</v>
      </c>
      <c r="AF617" s="13">
        <f t="shared" si="915"/>
        <v>2.7892841454654205E-2</v>
      </c>
      <c r="AG617" s="13">
        <f t="shared" si="916"/>
        <v>1.1550926436586237E-2</v>
      </c>
      <c r="AH617" s="13">
        <f t="shared" si="917"/>
        <v>2.6063663090523112E-3</v>
      </c>
      <c r="AI617" s="13">
        <f t="shared" si="918"/>
        <v>6.2485598733439352E-3</v>
      </c>
      <c r="AJ617" s="13">
        <f t="shared" si="919"/>
        <v>7.4902173871639671E-3</v>
      </c>
      <c r="AK617" s="13">
        <f t="shared" si="920"/>
        <v>5.9857372625765808E-3</v>
      </c>
      <c r="AL617" s="13">
        <f t="shared" si="921"/>
        <v>4.2741713546275986E-4</v>
      </c>
      <c r="AM617" s="13">
        <f t="shared" si="922"/>
        <v>1.7330320845156916E-2</v>
      </c>
      <c r="AN617" s="13">
        <f t="shared" si="923"/>
        <v>2.1530391035665775E-2</v>
      </c>
      <c r="AO617" s="13">
        <f t="shared" si="924"/>
        <v>1.3374182229240776E-2</v>
      </c>
      <c r="AP617" s="13">
        <f t="shared" si="925"/>
        <v>5.5384889822217044E-3</v>
      </c>
      <c r="AQ617" s="13">
        <f t="shared" si="926"/>
        <v>1.7201907944953598E-3</v>
      </c>
      <c r="AR617" s="13">
        <f t="shared" si="927"/>
        <v>6.476058500874568E-4</v>
      </c>
      <c r="AS617" s="13">
        <f t="shared" si="928"/>
        <v>1.5525844984048455E-3</v>
      </c>
      <c r="AT617" s="13">
        <f t="shared" si="929"/>
        <v>1.8611000999770881E-3</v>
      </c>
      <c r="AU617" s="13">
        <f t="shared" si="930"/>
        <v>1.4872807612912066E-3</v>
      </c>
      <c r="AV617" s="13">
        <f t="shared" si="931"/>
        <v>8.9140989632993802E-4</v>
      </c>
      <c r="AW617" s="13">
        <f t="shared" si="932"/>
        <v>3.5362195879507362E-5</v>
      </c>
      <c r="AX617" s="13">
        <f t="shared" si="933"/>
        <v>6.9246820147726524E-3</v>
      </c>
      <c r="AY617" s="13">
        <f t="shared" si="934"/>
        <v>8.6029054457674222E-3</v>
      </c>
      <c r="AZ617" s="13">
        <f t="shared" si="935"/>
        <v>5.34392640347433E-3</v>
      </c>
      <c r="BA617" s="13">
        <f t="shared" si="936"/>
        <v>2.2130158689430694E-3</v>
      </c>
      <c r="BB617" s="13">
        <f t="shared" si="937"/>
        <v>6.8733720298942572E-4</v>
      </c>
      <c r="BC617" s="13">
        <f t="shared" si="938"/>
        <v>1.7078320575765547E-4</v>
      </c>
      <c r="BD617" s="13">
        <f t="shared" si="939"/>
        <v>1.3409260484314913E-4</v>
      </c>
      <c r="BE617" s="13">
        <f t="shared" si="940"/>
        <v>3.2147655800528131E-4</v>
      </c>
      <c r="BF617" s="13">
        <f t="shared" si="941"/>
        <v>3.8535748286719595E-4</v>
      </c>
      <c r="BG617" s="13">
        <f t="shared" si="942"/>
        <v>3.0795483300175101E-4</v>
      </c>
      <c r="BH617" s="13">
        <f t="shared" si="943"/>
        <v>1.8457442125592382E-4</v>
      </c>
      <c r="BI617" s="13">
        <f t="shared" si="944"/>
        <v>8.8500554837573844E-5</v>
      </c>
      <c r="BJ617" s="14">
        <f t="shared" si="945"/>
        <v>0.6178513464515758</v>
      </c>
      <c r="BK617" s="14">
        <f t="shared" si="946"/>
        <v>0.194592240999726</v>
      </c>
      <c r="BL617" s="14">
        <f t="shared" si="947"/>
        <v>0.17589499834568248</v>
      </c>
      <c r="BM617" s="14">
        <f t="shared" si="948"/>
        <v>0.69239635475747918</v>
      </c>
      <c r="BN617" s="14">
        <f t="shared" si="949"/>
        <v>0.29576639127536614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1.2513000000000001</v>
      </c>
      <c r="F618" s="10">
        <f>VLOOKUP(B618,home!$B$2:$E$405,3,FALSE)</f>
        <v>0.69930000000000003</v>
      </c>
      <c r="G618" s="10">
        <f>VLOOKUP(C618,away!$B$2:$E$405,4,FALSE)</f>
        <v>0.57079999999999997</v>
      </c>
      <c r="H618" s="10">
        <f>VLOOKUP(A618,away!$A$2:$E$405,3,FALSE)</f>
        <v>0.94869999999999999</v>
      </c>
      <c r="I618" s="10">
        <f>VLOOKUP(C618,away!$B$2:$E$405,3,FALSE)</f>
        <v>0.60229999999999995</v>
      </c>
      <c r="J618" s="10">
        <f>VLOOKUP(B618,home!$B$2:$E$405,4,FALSE)</f>
        <v>0.65880000000000005</v>
      </c>
      <c r="K618" s="12">
        <f t="shared" si="894"/>
        <v>0.49946945857200004</v>
      </c>
      <c r="L618" s="12">
        <f t="shared" si="895"/>
        <v>0.37643964418799997</v>
      </c>
      <c r="M618" s="13">
        <f t="shared" si="896"/>
        <v>0.41648322147521427</v>
      </c>
      <c r="N618" s="13">
        <f t="shared" si="897"/>
        <v>0.20802064913454768</v>
      </c>
      <c r="O618" s="13">
        <f t="shared" si="898"/>
        <v>0.15678079570240164</v>
      </c>
      <c r="P618" s="13">
        <f t="shared" si="899"/>
        <v>7.8307219143965906E-2</v>
      </c>
      <c r="Q618" s="13">
        <f t="shared" si="900"/>
        <v>5.1949980497514245E-2</v>
      </c>
      <c r="R618" s="13">
        <f t="shared" si="901"/>
        <v>2.9509253474861788E-2</v>
      </c>
      <c r="S618" s="13">
        <f t="shared" si="902"/>
        <v>3.6808328966656981E-3</v>
      </c>
      <c r="T618" s="13">
        <f t="shared" si="903"/>
        <v>1.95560321740578E-2</v>
      </c>
      <c r="U618" s="13">
        <f t="shared" si="904"/>
        <v>1.473897085595313E-2</v>
      </c>
      <c r="V618" s="13">
        <f t="shared" si="905"/>
        <v>7.6896732078176797E-5</v>
      </c>
      <c r="W618" s="13">
        <f t="shared" si="906"/>
        <v>8.6491428773064673E-3</v>
      </c>
      <c r="X618" s="13">
        <f t="shared" si="907"/>
        <v>3.2558802672644207E-3</v>
      </c>
      <c r="Y618" s="13">
        <f t="shared" si="908"/>
        <v>6.1282120466387433E-4</v>
      </c>
      <c r="Z618" s="13">
        <f t="shared" si="909"/>
        <v>3.7028176261101583E-3</v>
      </c>
      <c r="AA618" s="13">
        <f t="shared" si="910"/>
        <v>1.8494443149040995E-3</v>
      </c>
      <c r="AB618" s="13">
        <f t="shared" si="911"/>
        <v>4.6187047531210697E-4</v>
      </c>
      <c r="AC618" s="13">
        <f t="shared" si="912"/>
        <v>9.0363322875465718E-7</v>
      </c>
      <c r="AD618" s="13">
        <f t="shared" si="913"/>
        <v>1.0799956775100329E-3</v>
      </c>
      <c r="AE618" s="13">
        <f t="shared" si="914"/>
        <v>4.065531885664547E-4</v>
      </c>
      <c r="AF618" s="13">
        <f t="shared" si="915"/>
        <v>7.6521368823726519E-5</v>
      </c>
      <c r="AG618" s="13">
        <f t="shared" si="916"/>
        <v>9.6018922842607759E-6</v>
      </c>
      <c r="AH618" s="13">
        <f t="shared" si="917"/>
        <v>3.4847183741649063E-4</v>
      </c>
      <c r="AI618" s="13">
        <f t="shared" si="918"/>
        <v>1.7405103996200464E-4</v>
      </c>
      <c r="AJ618" s="13">
        <f t="shared" si="919"/>
        <v>4.3466589346857984E-5</v>
      </c>
      <c r="AK618" s="13">
        <f t="shared" si="920"/>
        <v>7.2367446156822082E-6</v>
      </c>
      <c r="AL618" s="13">
        <f t="shared" si="921"/>
        <v>6.7960485917506906E-9</v>
      </c>
      <c r="AM618" s="13">
        <f t="shared" si="922"/>
        <v>1.0788497126120738E-4</v>
      </c>
      <c r="AN618" s="13">
        <f t="shared" si="923"/>
        <v>4.0612180194801507E-5</v>
      </c>
      <c r="AO618" s="13">
        <f t="shared" si="924"/>
        <v>7.6440173311150079E-6</v>
      </c>
      <c r="AP618" s="13">
        <f t="shared" si="925"/>
        <v>9.5917038809727963E-7</v>
      </c>
      <c r="AQ618" s="13">
        <f t="shared" si="926"/>
        <v>9.0267439902751451E-8</v>
      </c>
      <c r="AR618" s="13">
        <f t="shared" si="927"/>
        <v>2.6235722897320484E-5</v>
      </c>
      <c r="AS618" s="13">
        <f t="shared" si="928"/>
        <v>1.3103942310769688E-5</v>
      </c>
      <c r="AT618" s="13">
        <f t="shared" si="929"/>
        <v>3.2725094855594288E-6</v>
      </c>
      <c r="AU618" s="13">
        <f t="shared" si="930"/>
        <v>5.4483951364136745E-7</v>
      </c>
      <c r="AV618" s="13">
        <f t="shared" si="931"/>
        <v>6.8032674221771403E-8</v>
      </c>
      <c r="AW618" s="13">
        <f t="shared" si="932"/>
        <v>3.5494271434022244E-11</v>
      </c>
      <c r="AX618" s="13">
        <f t="shared" si="933"/>
        <v>8.9808746973151639E-6</v>
      </c>
      <c r="AY618" s="13">
        <f t="shared" si="934"/>
        <v>3.3807572755543323E-6</v>
      </c>
      <c r="AZ618" s="13">
        <f t="shared" si="935"/>
        <v>6.3632553294783244E-7</v>
      </c>
      <c r="BA618" s="13">
        <f t="shared" si="936"/>
        <v>7.9846052403540501E-8</v>
      </c>
      <c r="BB618" s="13">
        <f t="shared" si="937"/>
        <v>7.5143048891512962E-9</v>
      </c>
      <c r="BC618" s="13">
        <f t="shared" si="938"/>
        <v>5.6573645175845297E-10</v>
      </c>
      <c r="BD618" s="13">
        <f t="shared" si="939"/>
        <v>1.6460276987470463E-6</v>
      </c>
      <c r="BE618" s="13">
        <f t="shared" si="940"/>
        <v>8.2214056348770252E-7</v>
      </c>
      <c r="BF618" s="13">
        <f t="shared" si="941"/>
        <v>2.0531705105764087E-7</v>
      </c>
      <c r="BG618" s="13">
        <f t="shared" si="942"/>
        <v>3.4183198775786524E-8</v>
      </c>
      <c r="BH618" s="13">
        <f t="shared" si="943"/>
        <v>4.2683659462002869E-9</v>
      </c>
      <c r="BI618" s="13">
        <f t="shared" si="944"/>
        <v>4.2638368562716431E-10</v>
      </c>
      <c r="BJ618" s="14">
        <f t="shared" si="945"/>
        <v>0.2937874547727537</v>
      </c>
      <c r="BK618" s="14">
        <f t="shared" si="946"/>
        <v>0.49855246143447701</v>
      </c>
      <c r="BL618" s="14">
        <f t="shared" si="947"/>
        <v>0.20395949844491701</v>
      </c>
      <c r="BM618" s="14">
        <f t="shared" si="948"/>
        <v>5.8947732127970963E-2</v>
      </c>
      <c r="BN618" s="14">
        <f t="shared" si="949"/>
        <v>0.9410511194285055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1.2939000000000001</v>
      </c>
      <c r="F619" s="10">
        <f>VLOOKUP(B619,home!$B$2:$E$405,3,FALSE)</f>
        <v>1.0627</v>
      </c>
      <c r="G619" s="10">
        <f>VLOOKUP(C619,away!$B$2:$E$405,4,FALSE)</f>
        <v>0.43469999999999998</v>
      </c>
      <c r="H619" s="10">
        <f>VLOOKUP(A619,away!$A$2:$E$405,3,FALSE)</f>
        <v>1.1342000000000001</v>
      </c>
      <c r="I619" s="10">
        <f>VLOOKUP(C619,away!$B$2:$E$405,3,FALSE)</f>
        <v>1.9838</v>
      </c>
      <c r="J619" s="10">
        <f>VLOOKUP(B619,home!$B$2:$E$405,4,FALSE)</f>
        <v>0.8266</v>
      </c>
      <c r="K619" s="12">
        <f t="shared" si="894"/>
        <v>0.59772446729100004</v>
      </c>
      <c r="L619" s="12">
        <f t="shared" si="895"/>
        <v>1.8598714585360003</v>
      </c>
      <c r="M619" s="13">
        <f t="shared" si="896"/>
        <v>8.564059001313061E-2</v>
      </c>
      <c r="N619" s="13">
        <f t="shared" si="897"/>
        <v>5.1189476044085441E-2</v>
      </c>
      <c r="O619" s="13">
        <f t="shared" si="898"/>
        <v>0.15928048905760483</v>
      </c>
      <c r="P619" s="13">
        <f t="shared" si="899"/>
        <v>9.5205845471806827E-2</v>
      </c>
      <c r="Q619" s="13">
        <f t="shared" si="900"/>
        <v>1.5298601149678187E-2</v>
      </c>
      <c r="R619" s="13">
        <f t="shared" si="901"/>
        <v>0.1481206177499475</v>
      </c>
      <c r="S619" s="13">
        <f t="shared" si="902"/>
        <v>2.6459862696566621E-2</v>
      </c>
      <c r="T619" s="13">
        <f t="shared" si="903"/>
        <v>2.84534316338125E-2</v>
      </c>
      <c r="U619" s="13">
        <f t="shared" si="904"/>
        <v>8.8535317339401245E-2</v>
      </c>
      <c r="V619" s="13">
        <f t="shared" si="905"/>
        <v>3.2683536298595329E-3</v>
      </c>
      <c r="W619" s="13">
        <f t="shared" si="906"/>
        <v>3.0481160741629592E-3</v>
      </c>
      <c r="X619" s="13">
        <f t="shared" si="907"/>
        <v>5.6691040886404894E-3</v>
      </c>
      <c r="Y619" s="13">
        <f t="shared" si="908"/>
        <v>5.2719024449660963E-3</v>
      </c>
      <c r="Z619" s="13">
        <f t="shared" si="909"/>
        <v>9.1828436457949414E-2</v>
      </c>
      <c r="AA619" s="13">
        <f t="shared" si="910"/>
        <v>5.4888103263993272E-2</v>
      </c>
      <c r="AB619" s="13">
        <f t="shared" si="911"/>
        <v>1.6403981142041887E-2</v>
      </c>
      <c r="AC619" s="13">
        <f t="shared" si="912"/>
        <v>2.270873911715788E-4</v>
      </c>
      <c r="AD619" s="13">
        <f t="shared" si="913"/>
        <v>4.5548338916754716E-4</v>
      </c>
      <c r="AE619" s="13">
        <f t="shared" si="914"/>
        <v>8.4714055534996656E-4</v>
      </c>
      <c r="AF619" s="13">
        <f t="shared" si="915"/>
        <v>7.8778627013187006E-4</v>
      </c>
      <c r="AG619" s="13">
        <f t="shared" si="916"/>
        <v>4.8839373308159884E-4</v>
      </c>
      <c r="AH619" s="13">
        <f t="shared" si="917"/>
        <v>4.2697272012531699E-2</v>
      </c>
      <c r="AI619" s="13">
        <f t="shared" si="918"/>
        <v>2.5521204168469439E-2</v>
      </c>
      <c r="AJ619" s="13">
        <f t="shared" si="919"/>
        <v>7.6273240831116213E-3</v>
      </c>
      <c r="AK619" s="13">
        <f t="shared" si="920"/>
        <v>1.5196794081445701E-3</v>
      </c>
      <c r="AL619" s="13">
        <f t="shared" si="921"/>
        <v>1.0098037423218245E-5</v>
      </c>
      <c r="AM619" s="13">
        <f t="shared" si="922"/>
        <v>5.445071323001429E-5</v>
      </c>
      <c r="AN619" s="13">
        <f t="shared" si="923"/>
        <v>1.0127132743343216E-4</v>
      </c>
      <c r="AO619" s="13">
        <f t="shared" si="924"/>
        <v>9.4175825730747191E-5</v>
      </c>
      <c r="AP619" s="13">
        <f t="shared" si="925"/>
        <v>5.8384976786892319E-5</v>
      </c>
      <c r="AQ619" s="13">
        <f t="shared" si="926"/>
        <v>2.714713798330698E-5</v>
      </c>
      <c r="AR619" s="13">
        <f t="shared" si="927"/>
        <v>1.5882287514691142E-2</v>
      </c>
      <c r="AS619" s="13">
        <f t="shared" si="928"/>
        <v>9.4932318440812645E-3</v>
      </c>
      <c r="AT619" s="13">
        <f t="shared" si="929"/>
        <v>2.8371684734367158E-3</v>
      </c>
      <c r="AU619" s="13">
        <f t="shared" si="930"/>
        <v>5.6528167146659364E-4</v>
      </c>
      <c r="AV619" s="13">
        <f t="shared" si="931"/>
        <v>8.4470671486683933E-5</v>
      </c>
      <c r="AW619" s="13">
        <f t="shared" si="932"/>
        <v>3.1183039047775643E-7</v>
      </c>
      <c r="AX619" s="13">
        <f t="shared" si="933"/>
        <v>5.4244205931708827E-6</v>
      </c>
      <c r="AY619" s="13">
        <f t="shared" si="934"/>
        <v>1.0088725040333445E-5</v>
      </c>
      <c r="AZ619" s="13">
        <f t="shared" si="935"/>
        <v>9.3818658777668195E-6</v>
      </c>
      <c r="BA619" s="13">
        <f t="shared" si="936"/>
        <v>5.8163548579571014E-6</v>
      </c>
      <c r="BB619" s="13">
        <f t="shared" si="937"/>
        <v>2.704418098257906E-6</v>
      </c>
      <c r="BC619" s="13">
        <f t="shared" si="938"/>
        <v>1.005974006579618E-6</v>
      </c>
      <c r="BD619" s="13">
        <f t="shared" si="939"/>
        <v>4.9231688741394539E-3</v>
      </c>
      <c r="BE619" s="13">
        <f t="shared" si="940"/>
        <v>2.942698492678638E-3</v>
      </c>
      <c r="BF619" s="13">
        <f t="shared" si="941"/>
        <v>8.7946144446718376E-4</v>
      </c>
      <c r="BG619" s="13">
        <f t="shared" si="942"/>
        <v>1.7522520779904031E-4</v>
      </c>
      <c r="BH619" s="13">
        <f t="shared" si="943"/>
        <v>2.6184098496909036E-5</v>
      </c>
      <c r="BI619" s="13">
        <f t="shared" si="944"/>
        <v>3.1301752651120062E-6</v>
      </c>
      <c r="BJ619" s="14">
        <f t="shared" si="945"/>
        <v>0.11187928712271514</v>
      </c>
      <c r="BK619" s="14">
        <f t="shared" si="946"/>
        <v>0.21082192596499871</v>
      </c>
      <c r="BL619" s="14">
        <f t="shared" si="947"/>
        <v>0.58240629669325461</v>
      </c>
      <c r="BM619" s="14">
        <f t="shared" si="948"/>
        <v>0.44219054985801476</v>
      </c>
      <c r="BN619" s="14">
        <f t="shared" si="949"/>
        <v>0.55473561948625338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1.2939000000000001</v>
      </c>
      <c r="F620" s="10">
        <f>VLOOKUP(B620,home!$B$2:$E$405,3,FALSE)</f>
        <v>1.0144</v>
      </c>
      <c r="G620" s="10">
        <f>VLOOKUP(C620,away!$B$2:$E$405,4,FALSE)</f>
        <v>1.3395999999999999</v>
      </c>
      <c r="H620" s="10">
        <f>VLOOKUP(A620,away!$A$2:$E$405,3,FALSE)</f>
        <v>1.1342000000000001</v>
      </c>
      <c r="I620" s="10">
        <f>VLOOKUP(C620,away!$B$2:$E$405,3,FALSE)</f>
        <v>1.1168</v>
      </c>
      <c r="J620" s="10">
        <f>VLOOKUP(B620,home!$B$2:$E$405,4,FALSE)</f>
        <v>1.2122999999999999</v>
      </c>
      <c r="K620" s="12">
        <f t="shared" si="894"/>
        <v>1.7582680815359999</v>
      </c>
      <c r="L620" s="12">
        <f t="shared" si="895"/>
        <v>1.5355895690880002</v>
      </c>
      <c r="M620" s="13">
        <f t="shared" si="896"/>
        <v>3.7110413900737931E-2</v>
      </c>
      <c r="N620" s="13">
        <f t="shared" si="897"/>
        <v>6.5250056254257394E-2</v>
      </c>
      <c r="O620" s="13">
        <f t="shared" si="898"/>
        <v>5.698636449051149E-2</v>
      </c>
      <c r="P620" s="13">
        <f t="shared" si="899"/>
        <v>0.10019730576644287</v>
      </c>
      <c r="Q620" s="13">
        <f t="shared" si="900"/>
        <v>5.7363545615144618E-2</v>
      </c>
      <c r="R620" s="13">
        <f t="shared" si="901"/>
        <v>4.375383344593814E-2</v>
      </c>
      <c r="S620" s="13">
        <f t="shared" si="902"/>
        <v>6.7632633455042238E-2</v>
      </c>
      <c r="T620" s="13">
        <f t="shared" si="903"/>
        <v>8.808686229251976E-2</v>
      </c>
      <c r="U620" s="13">
        <f t="shared" si="904"/>
        <v>7.6930968792835314E-2</v>
      </c>
      <c r="V620" s="13">
        <f t="shared" si="905"/>
        <v>2.0289625656652398E-2</v>
      </c>
      <c r="W620" s="13">
        <f t="shared" si="906"/>
        <v>3.362016376628104E-2</v>
      </c>
      <c r="X620" s="13">
        <f t="shared" si="907"/>
        <v>5.1626772790531503E-2</v>
      </c>
      <c r="Y620" s="13">
        <f t="shared" si="908"/>
        <v>3.9638766891408189E-2</v>
      </c>
      <c r="Z620" s="13">
        <f t="shared" si="909"/>
        <v>2.2395976749065426E-2</v>
      </c>
      <c r="AA620" s="13">
        <f t="shared" si="910"/>
        <v>3.9378131072704124E-2</v>
      </c>
      <c r="AB620" s="13">
        <f t="shared" si="911"/>
        <v>3.4618655487838323E-2</v>
      </c>
      <c r="AC620" s="13">
        <f t="shared" si="912"/>
        <v>3.4238465906834045E-3</v>
      </c>
      <c r="AD620" s="13">
        <f t="shared" si="913"/>
        <v>1.4778315211566282E-2</v>
      </c>
      <c r="AE620" s="13">
        <f t="shared" si="914"/>
        <v>2.2693426687575704E-2</v>
      </c>
      <c r="AF620" s="13">
        <f t="shared" si="915"/>
        <v>1.7423894654152252E-2</v>
      </c>
      <c r="AG620" s="13">
        <f t="shared" si="916"/>
        <v>8.9186502946014563E-3</v>
      </c>
      <c r="AH620" s="13">
        <f t="shared" si="917"/>
        <v>8.5977570713505636E-3</v>
      </c>
      <c r="AI620" s="13">
        <f t="shared" si="918"/>
        <v>1.5117161831356134E-2</v>
      </c>
      <c r="AJ620" s="13">
        <f t="shared" si="919"/>
        <v>1.3290011565743899E-2</v>
      </c>
      <c r="AK620" s="13">
        <f t="shared" si="920"/>
        <v>7.7891343797639239E-3</v>
      </c>
      <c r="AL620" s="13">
        <f t="shared" si="921"/>
        <v>3.6977243601939565E-4</v>
      </c>
      <c r="AM620" s="13">
        <f t="shared" si="922"/>
        <v>5.1968479870749843E-3</v>
      </c>
      <c r="AN620" s="13">
        <f t="shared" si="923"/>
        <v>7.9802255610883169E-3</v>
      </c>
      <c r="AO620" s="13">
        <f t="shared" si="924"/>
        <v>6.1271755652883278E-3</v>
      </c>
      <c r="AP620" s="13">
        <f t="shared" si="925"/>
        <v>3.1362756286758757E-3</v>
      </c>
      <c r="AQ620" s="13">
        <f t="shared" si="926"/>
        <v>1.2040080352948965E-3</v>
      </c>
      <c r="AR620" s="13">
        <f t="shared" si="927"/>
        <v>2.6405252152637013E-3</v>
      </c>
      <c r="AS620" s="13">
        <f t="shared" si="928"/>
        <v>4.6427512044891414E-3</v>
      </c>
      <c r="AT620" s="13">
        <f t="shared" si="929"/>
        <v>4.0816006266830391E-3</v>
      </c>
      <c r="AU620" s="13">
        <f t="shared" si="930"/>
        <v>2.3921827011580401E-3</v>
      </c>
      <c r="AV620" s="13">
        <f t="shared" si="931"/>
        <v>1.0515246221621886E-3</v>
      </c>
      <c r="AW620" s="13">
        <f t="shared" si="932"/>
        <v>2.7732708020194073E-5</v>
      </c>
      <c r="AX620" s="13">
        <f t="shared" si="933"/>
        <v>1.5229086567114254E-3</v>
      </c>
      <c r="AY620" s="13">
        <f t="shared" si="934"/>
        <v>2.3385626479198829E-3</v>
      </c>
      <c r="AZ620" s="13">
        <f t="shared" si="935"/>
        <v>1.7955362044022932E-3</v>
      </c>
      <c r="BA620" s="13">
        <f t="shared" si="936"/>
        <v>9.1906888880000689E-4</v>
      </c>
      <c r="BB620" s="13">
        <f t="shared" si="937"/>
        <v>3.5282814972864752E-4</v>
      </c>
      <c r="BC620" s="13">
        <f t="shared" si="938"/>
        <v>1.0835984528078596E-4</v>
      </c>
      <c r="BD620" s="13">
        <f t="shared" si="939"/>
        <v>6.7579382957879753E-4</v>
      </c>
      <c r="BE620" s="13">
        <f t="shared" si="940"/>
        <v>1.188226720247379E-3</v>
      </c>
      <c r="BF620" s="13">
        <f t="shared" si="941"/>
        <v>1.0446105579195863E-3</v>
      </c>
      <c r="BG620" s="13">
        <f t="shared" si="942"/>
        <v>6.1223513387517368E-4</v>
      </c>
      <c r="BH620" s="13">
        <f t="shared" si="943"/>
        <v>2.6911837357190951E-4</v>
      </c>
      <c r="BI620" s="13">
        <f t="shared" si="944"/>
        <v>9.4636449281273961E-5</v>
      </c>
      <c r="BJ620" s="14">
        <f t="shared" si="945"/>
        <v>0.4300822516283036</v>
      </c>
      <c r="BK620" s="14">
        <f t="shared" si="946"/>
        <v>0.23136216045349811</v>
      </c>
      <c r="BL620" s="14">
        <f t="shared" si="947"/>
        <v>0.3151552235722721</v>
      </c>
      <c r="BM620" s="14">
        <f t="shared" si="948"/>
        <v>0.63602326299020751</v>
      </c>
      <c r="BN620" s="14">
        <f t="shared" si="949"/>
        <v>0.36066151947303243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1.2939000000000001</v>
      </c>
      <c r="F621" s="10">
        <f>VLOOKUP(B621,home!$B$2:$E$405,3,FALSE)</f>
        <v>1.111</v>
      </c>
      <c r="G621" s="10">
        <f>VLOOKUP(C621,away!$B$2:$E$405,4,FALSE)</f>
        <v>0.62790000000000001</v>
      </c>
      <c r="H621" s="10">
        <f>VLOOKUP(A621,away!$A$2:$E$405,3,FALSE)</f>
        <v>1.1342000000000001</v>
      </c>
      <c r="I621" s="10">
        <f>VLOOKUP(C621,away!$B$2:$E$405,3,FALSE)</f>
        <v>0.93679999999999997</v>
      </c>
      <c r="J621" s="10">
        <f>VLOOKUP(B621,home!$B$2:$E$405,4,FALSE)</f>
        <v>1.3775999999999999</v>
      </c>
      <c r="K621" s="12">
        <f t="shared" si="894"/>
        <v>0.90262062891000006</v>
      </c>
      <c r="L621" s="12">
        <f t="shared" si="895"/>
        <v>1.463725568256</v>
      </c>
      <c r="M621" s="13">
        <f t="shared" si="896"/>
        <v>9.3822911178047835E-2</v>
      </c>
      <c r="N621" s="13">
        <f t="shared" si="897"/>
        <v>8.4686495093696607E-2</v>
      </c>
      <c r="O621" s="13">
        <f t="shared" si="898"/>
        <v>0.13733099397952028</v>
      </c>
      <c r="P621" s="13">
        <f t="shared" si="899"/>
        <v>0.12395778815463003</v>
      </c>
      <c r="Q621" s="13">
        <f t="shared" si="900"/>
        <v>3.8219888730828024E-2</v>
      </c>
      <c r="R621" s="13">
        <f t="shared" si="901"/>
        <v>0.10050744360091732</v>
      </c>
      <c r="S621" s="13">
        <f t="shared" si="902"/>
        <v>4.0942913226783555E-2</v>
      </c>
      <c r="T621" s="13">
        <f t="shared" si="903"/>
        <v>5.5943428351212347E-2</v>
      </c>
      <c r="U621" s="13">
        <f t="shared" si="904"/>
        <v>9.0720091953196358E-2</v>
      </c>
      <c r="V621" s="13">
        <f t="shared" si="905"/>
        <v>6.0103691334552111E-3</v>
      </c>
      <c r="W621" s="13">
        <f t="shared" si="906"/>
        <v>1.1499353334363407E-2</v>
      </c>
      <c r="X621" s="13">
        <f t="shared" si="907"/>
        <v>1.6831897493917607E-2</v>
      </c>
      <c r="Y621" s="13">
        <f t="shared" si="908"/>
        <v>1.2318639362055645E-2</v>
      </c>
      <c r="Z621" s="13">
        <f t="shared" si="909"/>
        <v>4.9038438332903542E-2</v>
      </c>
      <c r="AA621" s="13">
        <f t="shared" si="910"/>
        <v>4.4263106048809647E-2</v>
      </c>
      <c r="AB621" s="13">
        <f t="shared" si="911"/>
        <v>1.9976396309643291E-2</v>
      </c>
      <c r="AC621" s="13">
        <f t="shared" si="912"/>
        <v>4.963020588610018E-4</v>
      </c>
      <c r="AD621" s="13">
        <f t="shared" si="913"/>
        <v>2.594888384680351E-3</v>
      </c>
      <c r="AE621" s="13">
        <f t="shared" si="914"/>
        <v>3.7982044754271407E-3</v>
      </c>
      <c r="AF621" s="13">
        <f t="shared" si="915"/>
        <v>2.7797645020735369E-3</v>
      </c>
      <c r="AG621" s="13">
        <f t="shared" si="916"/>
        <v>1.3562707918051487E-3</v>
      </c>
      <c r="AH621" s="13">
        <f t="shared" si="917"/>
        <v>1.7944704003804018E-2</v>
      </c>
      <c r="AI621" s="13">
        <f t="shared" si="918"/>
        <v>1.619726001351738E-2</v>
      </c>
      <c r="AJ621" s="13">
        <f t="shared" si="919"/>
        <v>7.3099905100099255E-3</v>
      </c>
      <c r="AK621" s="13">
        <f t="shared" si="920"/>
        <v>2.199382743823764E-3</v>
      </c>
      <c r="AL621" s="13">
        <f t="shared" si="921"/>
        <v>2.6228350709029343E-5</v>
      </c>
      <c r="AM621" s="13">
        <f t="shared" si="922"/>
        <v>4.6843995714628662E-4</v>
      </c>
      <c r="AN621" s="13">
        <f t="shared" si="923"/>
        <v>6.8566754246776477E-4</v>
      </c>
      <c r="AO621" s="13">
        <f t="shared" si="924"/>
        <v>5.01814556616662E-4</v>
      </c>
      <c r="AP621" s="13">
        <f t="shared" si="925"/>
        <v>2.4483959901428544E-4</v>
      </c>
      <c r="AQ621" s="13">
        <f t="shared" si="926"/>
        <v>8.959449529968909E-5</v>
      </c>
      <c r="AR621" s="13">
        <f t="shared" si="927"/>
        <v>5.2532244130307432E-3</v>
      </c>
      <c r="AS621" s="13">
        <f t="shared" si="928"/>
        <v>4.7416687234951753E-3</v>
      </c>
      <c r="AT621" s="13">
        <f t="shared" si="929"/>
        <v>2.1399640026420457E-3</v>
      </c>
      <c r="AU621" s="13">
        <f t="shared" si="930"/>
        <v>6.4385855130317485E-4</v>
      </c>
      <c r="AV621" s="13">
        <f t="shared" si="931"/>
        <v>1.452900026265883E-4</v>
      </c>
      <c r="AW621" s="13">
        <f t="shared" si="932"/>
        <v>9.625723788254017E-7</v>
      </c>
      <c r="AX621" s="13">
        <f t="shared" si="933"/>
        <v>7.0470594787659088E-5</v>
      </c>
      <c r="AY621" s="13">
        <f t="shared" si="934"/>
        <v>1.0314961140090462E-4</v>
      </c>
      <c r="AZ621" s="13">
        <f t="shared" si="935"/>
        <v>7.549136178158734E-5</v>
      </c>
      <c r="BA621" s="13">
        <f t="shared" si="936"/>
        <v>3.6832878807391084E-5</v>
      </c>
      <c r="BB621" s="13">
        <f t="shared" si="937"/>
        <v>1.3478306615713229E-5</v>
      </c>
      <c r="BC621" s="13">
        <f t="shared" si="938"/>
        <v>3.9457084020426836E-6</v>
      </c>
      <c r="BD621" s="13">
        <f t="shared" si="939"/>
        <v>1.2815464815232882E-3</v>
      </c>
      <c r="BE621" s="13">
        <f t="shared" si="940"/>
        <v>1.1567502911299483E-3</v>
      </c>
      <c r="BF621" s="13">
        <f t="shared" si="941"/>
        <v>5.2205333763576957E-4</v>
      </c>
      <c r="BG621" s="13">
        <f t="shared" si="942"/>
        <v>1.5707203731378768E-4</v>
      </c>
      <c r="BH621" s="13">
        <f t="shared" si="943"/>
        <v>3.5444115276086509E-5</v>
      </c>
      <c r="BI621" s="13">
        <f t="shared" si="944"/>
        <v>6.3985179243319497E-6</v>
      </c>
      <c r="BJ621" s="14">
        <f t="shared" si="945"/>
        <v>0.23232255513239983</v>
      </c>
      <c r="BK621" s="14">
        <f t="shared" si="946"/>
        <v>0.26535966171388753</v>
      </c>
      <c r="BL621" s="14">
        <f t="shared" si="947"/>
        <v>0.45253263963714291</v>
      </c>
      <c r="BM621" s="14">
        <f t="shared" si="948"/>
        <v>0.42062558703967168</v>
      </c>
      <c r="BN621" s="14">
        <f t="shared" si="949"/>
        <v>0.57852552073764008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1.2939000000000001</v>
      </c>
      <c r="F622" s="10">
        <f>VLOOKUP(B622,home!$B$2:$E$405,3,FALSE)</f>
        <v>0.62790000000000001</v>
      </c>
      <c r="G622" s="10">
        <f>VLOOKUP(C622,away!$B$2:$E$405,4,FALSE)</f>
        <v>0.96609999999999996</v>
      </c>
      <c r="H622" s="10">
        <f>VLOOKUP(A622,away!$A$2:$E$405,3,FALSE)</f>
        <v>1.1342000000000001</v>
      </c>
      <c r="I622" s="10">
        <f>VLOOKUP(C622,away!$B$2:$E$405,3,FALSE)</f>
        <v>1.3775999999999999</v>
      </c>
      <c r="J622" s="10">
        <f>VLOOKUP(B622,home!$B$2:$E$405,4,FALSE)</f>
        <v>0.9919</v>
      </c>
      <c r="K622" s="12">
        <f t="shared" si="894"/>
        <v>0.78489810044100006</v>
      </c>
      <c r="L622" s="12">
        <f t="shared" si="895"/>
        <v>1.5498178812479999</v>
      </c>
      <c r="M622" s="13">
        <f t="shared" si="896"/>
        <v>9.6837982381240764E-2</v>
      </c>
      <c r="N622" s="13">
        <f t="shared" si="897"/>
        <v>7.6007948421574906E-2</v>
      </c>
      <c r="O622" s="13">
        <f t="shared" si="898"/>
        <v>0.15008123667842571</v>
      </c>
      <c r="P622" s="13">
        <f t="shared" si="899"/>
        <v>0.11779847758073246</v>
      </c>
      <c r="Q622" s="13">
        <f t="shared" si="900"/>
        <v>2.9829247167255823E-2</v>
      </c>
      <c r="R622" s="13">
        <f t="shared" si="901"/>
        <v>0.11629929212201871</v>
      </c>
      <c r="S622" s="13">
        <f t="shared" si="902"/>
        <v>3.5823963333178804E-2</v>
      </c>
      <c r="T622" s="13">
        <f t="shared" si="903"/>
        <v>4.6229900643979319E-2</v>
      </c>
      <c r="U622" s="13">
        <f t="shared" si="904"/>
        <v>9.1283093469205434E-2</v>
      </c>
      <c r="V622" s="13">
        <f t="shared" si="905"/>
        <v>4.8420031499884515E-3</v>
      </c>
      <c r="W622" s="13">
        <f t="shared" si="906"/>
        <v>7.8043064797213933E-3</v>
      </c>
      <c r="X622" s="13">
        <f t="shared" si="907"/>
        <v>1.2095253733011846E-2</v>
      </c>
      <c r="Y622" s="13">
        <f t="shared" si="908"/>
        <v>9.3727202568266929E-3</v>
      </c>
      <c r="Z622" s="13">
        <f t="shared" si="909"/>
        <v>6.0080907502396405E-2</v>
      </c>
      <c r="AA622" s="13">
        <f t="shared" si="910"/>
        <v>4.7157390171402365E-2</v>
      </c>
      <c r="AB622" s="13">
        <f t="shared" si="911"/>
        <v>1.8506872983644399E-2</v>
      </c>
      <c r="AC622" s="13">
        <f t="shared" si="912"/>
        <v>3.6812815171028605E-4</v>
      </c>
      <c r="AD622" s="13">
        <f t="shared" si="913"/>
        <v>1.5313963327981772E-3</v>
      </c>
      <c r="AE622" s="13">
        <f t="shared" si="914"/>
        <v>2.3733854198482278E-3</v>
      </c>
      <c r="AF622" s="13">
        <f t="shared" si="915"/>
        <v>1.8391575813870382E-3</v>
      </c>
      <c r="AG622" s="13">
        <f t="shared" si="916"/>
        <v>9.5011976868881836E-4</v>
      </c>
      <c r="AH622" s="13">
        <f t="shared" si="917"/>
        <v>2.3278616192205264E-2</v>
      </c>
      <c r="AI622" s="13">
        <f t="shared" si="918"/>
        <v>1.8271341630157017E-2</v>
      </c>
      <c r="AJ622" s="13">
        <f t="shared" si="919"/>
        <v>7.1705706690094028E-3</v>
      </c>
      <c r="AK622" s="13">
        <f t="shared" si="920"/>
        <v>1.8760557657278105E-3</v>
      </c>
      <c r="AL622" s="13">
        <f t="shared" si="921"/>
        <v>1.7912366515591993E-5</v>
      </c>
      <c r="AM622" s="13">
        <f t="shared" si="922"/>
        <v>2.4039801452712062E-4</v>
      </c>
      <c r="AN622" s="13">
        <f t="shared" si="923"/>
        <v>3.7257314153064794E-4</v>
      </c>
      <c r="AO622" s="13">
        <f t="shared" si="924"/>
        <v>2.8871025840847015E-4</v>
      </c>
      <c r="AP622" s="13">
        <f t="shared" si="925"/>
        <v>1.4914944032705922E-4</v>
      </c>
      <c r="AQ622" s="13">
        <f t="shared" si="926"/>
        <v>5.7788617399251972E-5</v>
      </c>
      <c r="AR622" s="13">
        <f t="shared" si="927"/>
        <v>7.2155231250777855E-3</v>
      </c>
      <c r="AS622" s="13">
        <f t="shared" si="928"/>
        <v>5.6634503945616624E-3</v>
      </c>
      <c r="AT622" s="13">
        <f t="shared" si="929"/>
        <v>2.2226157283166403E-3</v>
      </c>
      <c r="AU622" s="13">
        <f t="shared" si="930"/>
        <v>5.8150895438867367E-4</v>
      </c>
      <c r="AV622" s="13">
        <f t="shared" si="931"/>
        <v>1.1410631842227551E-4</v>
      </c>
      <c r="AW622" s="13">
        <f t="shared" si="932"/>
        <v>6.0526339789375353E-7</v>
      </c>
      <c r="AX622" s="13">
        <f t="shared" si="933"/>
        <v>3.1447990825354142E-5</v>
      </c>
      <c r="AY622" s="13">
        <f t="shared" si="934"/>
        <v>4.8738658510456891E-5</v>
      </c>
      <c r="AZ622" s="13">
        <f t="shared" si="935"/>
        <v>3.7768022233773065E-5</v>
      </c>
      <c r="BA622" s="13">
        <f t="shared" si="936"/>
        <v>1.951118539909117E-5</v>
      </c>
      <c r="BB622" s="13">
        <f t="shared" si="937"/>
        <v>7.5596960039640978E-6</v>
      </c>
      <c r="BC622" s="13">
        <f t="shared" si="938"/>
        <v>2.3432304087485209E-6</v>
      </c>
      <c r="BD622" s="13">
        <f t="shared" si="939"/>
        <v>1.8637911269673356E-3</v>
      </c>
      <c r="BE622" s="13">
        <f t="shared" si="940"/>
        <v>1.4628861151754523E-3</v>
      </c>
      <c r="BF622" s="13">
        <f t="shared" si="941"/>
        <v>5.7410826648136327E-4</v>
      </c>
      <c r="BG622" s="13">
        <f t="shared" si="942"/>
        <v>1.502054959362325E-4</v>
      </c>
      <c r="BH622" s="13">
        <f t="shared" si="943"/>
        <v>2.9474002109036808E-5</v>
      </c>
      <c r="BI622" s="13">
        <f t="shared" si="944"/>
        <v>4.6268176535554053E-6</v>
      </c>
      <c r="BJ622" s="14">
        <f t="shared" si="945"/>
        <v>0.18928942406066612</v>
      </c>
      <c r="BK622" s="14">
        <f t="shared" si="946"/>
        <v>0.25573720562187685</v>
      </c>
      <c r="BL622" s="14">
        <f t="shared" si="947"/>
        <v>0.49380676602688628</v>
      </c>
      <c r="BM622" s="14">
        <f t="shared" si="948"/>
        <v>0.4120119854654648</v>
      </c>
      <c r="BN622" s="14">
        <f t="shared" si="949"/>
        <v>0.58685418435124836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1.2939000000000001</v>
      </c>
      <c r="F623" s="10">
        <f>VLOOKUP(B623,home!$B$2:$E$405,3,FALSE)</f>
        <v>1.2881</v>
      </c>
      <c r="G623" s="10">
        <f>VLOOKUP(C623,away!$B$2:$E$405,4,FALSE)</f>
        <v>0.91779999999999995</v>
      </c>
      <c r="H623" s="10">
        <f>VLOOKUP(A623,away!$A$2:$E$405,3,FALSE)</f>
        <v>1.1342000000000001</v>
      </c>
      <c r="I623" s="10">
        <f>VLOOKUP(C623,away!$B$2:$E$405,3,FALSE)</f>
        <v>1.7634000000000001</v>
      </c>
      <c r="J623" s="10">
        <f>VLOOKUP(B623,home!$B$2:$E$405,4,FALSE)</f>
        <v>0.64659999999999995</v>
      </c>
      <c r="K623" s="12">
        <f t="shared" si="894"/>
        <v>1.529672103102</v>
      </c>
      <c r="L623" s="12">
        <f t="shared" si="895"/>
        <v>1.2932312178479999</v>
      </c>
      <c r="M623" s="13">
        <f t="shared" si="896"/>
        <v>5.9433138501150826E-2</v>
      </c>
      <c r="N623" s="13">
        <f t="shared" si="897"/>
        <v>9.0913213965007844E-2</v>
      </c>
      <c r="O623" s="13">
        <f t="shared" si="898"/>
        <v>7.6860790084372119E-2</v>
      </c>
      <c r="P623" s="13">
        <f t="shared" si="899"/>
        <v>0.11757180641444287</v>
      </c>
      <c r="Q623" s="13">
        <f t="shared" si="900"/>
        <v>6.9533703602807834E-2</v>
      </c>
      <c r="R623" s="13">
        <f t="shared" si="901"/>
        <v>4.9699386582786033E-2</v>
      </c>
      <c r="S623" s="13">
        <f t="shared" si="902"/>
        <v>5.8145716397290596E-2</v>
      </c>
      <c r="T623" s="13">
        <f t="shared" si="903"/>
        <v>8.992315619174103E-2</v>
      </c>
      <c r="U623" s="13">
        <f t="shared" si="904"/>
        <v>7.6023765196969642E-2</v>
      </c>
      <c r="V623" s="13">
        <f t="shared" si="905"/>
        <v>1.2780555847193205E-2</v>
      </c>
      <c r="W623" s="13">
        <f t="shared" si="906"/>
        <v>3.545458887552605E-2</v>
      </c>
      <c r="X623" s="13">
        <f t="shared" si="907"/>
        <v>4.5850981149796695E-2</v>
      </c>
      <c r="Y623" s="13">
        <f t="shared" si="908"/>
        <v>2.9647960095938643E-2</v>
      </c>
      <c r="Z623" s="13">
        <f t="shared" si="909"/>
        <v>2.1424266078918296E-2</v>
      </c>
      <c r="AA623" s="13">
        <f t="shared" si="910"/>
        <v>3.2772102150355795E-2</v>
      </c>
      <c r="AB623" s="13">
        <f t="shared" si="911"/>
        <v>2.5065285209704167E-2</v>
      </c>
      <c r="AC623" s="13">
        <f t="shared" si="912"/>
        <v>1.5801717230384865E-3</v>
      </c>
      <c r="AD623" s="13">
        <f t="shared" si="913"/>
        <v>1.3558473882460679E-2</v>
      </c>
      <c r="AE623" s="13">
        <f t="shared" si="914"/>
        <v>1.7534241691174922E-2</v>
      </c>
      <c r="AF623" s="13">
        <f t="shared" si="915"/>
        <v>1.1337914368159662E-2</v>
      </c>
      <c r="AG623" s="13">
        <f t="shared" si="916"/>
        <v>4.8875149353971494E-3</v>
      </c>
      <c r="AH623" s="13">
        <f t="shared" si="917"/>
        <v>6.9266324281847778E-3</v>
      </c>
      <c r="AI623" s="13">
        <f t="shared" si="918"/>
        <v>1.0595476393835923E-2</v>
      </c>
      <c r="AJ623" s="13">
        <f t="shared" si="919"/>
        <v>8.1038023293632973E-3</v>
      </c>
      <c r="AK623" s="13">
        <f t="shared" si="920"/>
        <v>4.1320534507600128E-3</v>
      </c>
      <c r="AL623" s="13">
        <f t="shared" si="921"/>
        <v>1.2503707433795394E-4</v>
      </c>
      <c r="AM623" s="13">
        <f t="shared" si="922"/>
        <v>4.1480038517274368E-3</v>
      </c>
      <c r="AN623" s="13">
        <f t="shared" si="923"/>
        <v>5.3643280728076668E-3</v>
      </c>
      <c r="AO623" s="13">
        <f t="shared" si="924"/>
        <v>3.468658263266638E-3</v>
      </c>
      <c r="AP623" s="13">
        <f t="shared" si="925"/>
        <v>1.49525905003428E-3</v>
      </c>
      <c r="AQ623" s="13">
        <f t="shared" si="926"/>
        <v>4.8342892056851898E-4</v>
      </c>
      <c r="AR623" s="13">
        <f t="shared" si="927"/>
        <v>1.7915474581373693E-3</v>
      </c>
      <c r="AS623" s="13">
        <f t="shared" si="928"/>
        <v>2.7404801680960323E-3</v>
      </c>
      <c r="AT623" s="13">
        <f t="shared" si="929"/>
        <v>2.0960180311203904E-3</v>
      </c>
      <c r="AU623" s="13">
        <f t="shared" si="930"/>
        <v>1.06874010326788E-3</v>
      </c>
      <c r="AV623" s="13">
        <f t="shared" si="931"/>
        <v>4.0870548035880675E-4</v>
      </c>
      <c r="AW623" s="13">
        <f t="shared" si="932"/>
        <v>6.8708557162962849E-6</v>
      </c>
      <c r="AX623" s="13">
        <f t="shared" si="933"/>
        <v>1.0575142959245169E-3</v>
      </c>
      <c r="AY623" s="13">
        <f t="shared" si="934"/>
        <v>1.3676105008101332E-3</v>
      </c>
      <c r="AZ623" s="13">
        <f t="shared" si="935"/>
        <v>8.8431829675220098E-4</v>
      </c>
      <c r="BA623" s="13">
        <f t="shared" si="936"/>
        <v>3.8120934262470576E-4</v>
      </c>
      <c r="BB623" s="13">
        <f t="shared" si="937"/>
        <v>1.2324795560439595E-4</v>
      </c>
      <c r="BC623" s="13">
        <f t="shared" si="938"/>
        <v>3.1877620744709832E-5</v>
      </c>
      <c r="BD623" s="13">
        <f t="shared" si="939"/>
        <v>3.8614751685324595E-4</v>
      </c>
      <c r="BE623" s="13">
        <f t="shared" si="940"/>
        <v>5.9067908421251987E-4</v>
      </c>
      <c r="BF623" s="13">
        <f t="shared" si="941"/>
        <v>4.5177265850286429E-4</v>
      </c>
      <c r="BG623" s="13">
        <f t="shared" si="942"/>
        <v>2.3035467755201932E-4</v>
      </c>
      <c r="BH623" s="13">
        <f t="shared" si="943"/>
        <v>8.8091781017595128E-5</v>
      </c>
      <c r="BI623" s="13">
        <f t="shared" si="944"/>
        <v>2.695030798703714E-5</v>
      </c>
      <c r="BJ623" s="14">
        <f t="shared" si="945"/>
        <v>0.42744720492887567</v>
      </c>
      <c r="BK623" s="14">
        <f t="shared" si="946"/>
        <v>0.25100403645826408</v>
      </c>
      <c r="BL623" s="14">
        <f t="shared" si="947"/>
        <v>0.30005878109343759</v>
      </c>
      <c r="BM623" s="14">
        <f t="shared" si="948"/>
        <v>0.53456150976383388</v>
      </c>
      <c r="BN623" s="14">
        <f t="shared" si="949"/>
        <v>0.46401203915056755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1.2939000000000001</v>
      </c>
      <c r="F624" s="10">
        <f>VLOOKUP(B624,home!$B$2:$E$405,3,FALSE)</f>
        <v>0.61829999999999996</v>
      </c>
      <c r="G624" s="10">
        <f>VLOOKUP(C624,away!$B$2:$E$405,4,FALSE)</f>
        <v>0.67630000000000001</v>
      </c>
      <c r="H624" s="10">
        <f>VLOOKUP(A624,away!$A$2:$E$405,3,FALSE)</f>
        <v>1.1342000000000001</v>
      </c>
      <c r="I624" s="10">
        <f>VLOOKUP(C624,away!$B$2:$E$405,3,FALSE)</f>
        <v>1.2674000000000001</v>
      </c>
      <c r="J624" s="10">
        <f>VLOOKUP(B624,home!$B$2:$E$405,4,FALSE)</f>
        <v>1.4107000000000001</v>
      </c>
      <c r="K624" s="12">
        <f t="shared" si="894"/>
        <v>0.54105242363100003</v>
      </c>
      <c r="L624" s="12">
        <f t="shared" si="895"/>
        <v>2.0278602023560004</v>
      </c>
      <c r="M624" s="13">
        <f t="shared" si="896"/>
        <v>7.6618813450615844E-2</v>
      </c>
      <c r="N624" s="13">
        <f t="shared" si="897"/>
        <v>4.1454794713187165E-2</v>
      </c>
      <c r="O624" s="13">
        <f t="shared" si="898"/>
        <v>0.15537224254824245</v>
      </c>
      <c r="P624" s="13">
        <f t="shared" si="899"/>
        <v>8.4064528395710159E-2</v>
      </c>
      <c r="Q624" s="13">
        <f t="shared" si="900"/>
        <v>1.1214608575347741E-2</v>
      </c>
      <c r="R624" s="13">
        <f t="shared" si="901"/>
        <v>0.1575365936071923</v>
      </c>
      <c r="S624" s="13">
        <f t="shared" si="902"/>
        <v>2.3058452017623753E-2</v>
      </c>
      <c r="T624" s="13">
        <f t="shared" si="903"/>
        <v>2.2741658414948001E-2</v>
      </c>
      <c r="U624" s="13">
        <f t="shared" si="904"/>
        <v>8.52355557817433E-2</v>
      </c>
      <c r="V624" s="13">
        <f t="shared" si="905"/>
        <v>2.8110268760644609E-3</v>
      </c>
      <c r="W624" s="13">
        <f t="shared" si="906"/>
        <v>2.0225637165882972E-3</v>
      </c>
      <c r="X624" s="13">
        <f t="shared" si="907"/>
        <v>4.1014764675986479E-3</v>
      </c>
      <c r="Y624" s="13">
        <f t="shared" si="908"/>
        <v>4.1586104497714858E-3</v>
      </c>
      <c r="Z624" s="13">
        <f t="shared" si="909"/>
        <v>0.10648739619691866</v>
      </c>
      <c r="AA624" s="13">
        <f t="shared" si="910"/>
        <v>5.7615263798497379E-2</v>
      </c>
      <c r="AB624" s="13">
        <f t="shared" si="911"/>
        <v>1.5586439058158211E-2</v>
      </c>
      <c r="AC624" s="13">
        <f t="shared" si="912"/>
        <v>1.9276242185309997E-4</v>
      </c>
      <c r="AD624" s="13">
        <f t="shared" si="913"/>
        <v>2.7357825020205527E-4</v>
      </c>
      <c r="AE624" s="13">
        <f t="shared" si="914"/>
        <v>5.5477844581494021E-4</v>
      </c>
      <c r="AF624" s="13">
        <f t="shared" si="915"/>
        <v>5.6250656569651616E-4</v>
      </c>
      <c r="AG624" s="13">
        <f t="shared" si="916"/>
        <v>3.8022822604663874E-4</v>
      </c>
      <c r="AH624" s="13">
        <f t="shared" si="917"/>
        <v>5.3985388200061768E-2</v>
      </c>
      <c r="AI624" s="13">
        <f t="shared" si="918"/>
        <v>2.9208925126303811E-2</v>
      </c>
      <c r="AJ624" s="13">
        <f t="shared" si="919"/>
        <v>7.9017798656215443E-3</v>
      </c>
      <c r="AK624" s="13">
        <f t="shared" si="920"/>
        <v>1.4250923824310584E-3</v>
      </c>
      <c r="AL624" s="13">
        <f t="shared" si="921"/>
        <v>8.4597927614424851E-6</v>
      </c>
      <c r="AM624" s="13">
        <f t="shared" si="922"/>
        <v>2.9604035064910038E-5</v>
      </c>
      <c r="AN624" s="13">
        <f t="shared" si="923"/>
        <v>6.0032844537282586E-5</v>
      </c>
      <c r="AO624" s="13">
        <f t="shared" si="924"/>
        <v>6.0869108135690109E-5</v>
      </c>
      <c r="AP624" s="13">
        <f t="shared" si="925"/>
        <v>4.1144680647089937E-5</v>
      </c>
      <c r="AQ624" s="13">
        <f t="shared" si="926"/>
        <v>2.0858915105720207E-5</v>
      </c>
      <c r="AR624" s="13">
        <f t="shared" si="927"/>
        <v>2.1894964047928907E-2</v>
      </c>
      <c r="AS624" s="13">
        <f t="shared" si="928"/>
        <v>1.1846323363445547E-2</v>
      </c>
      <c r="AT624" s="13">
        <f t="shared" si="929"/>
        <v>3.2047409834543763E-3</v>
      </c>
      <c r="AU624" s="13">
        <f t="shared" si="930"/>
        <v>5.779776254025284E-4</v>
      </c>
      <c r="AV624" s="13">
        <f t="shared" si="931"/>
        <v>7.8179048757132038E-5</v>
      </c>
      <c r="AW624" s="13">
        <f t="shared" si="932"/>
        <v>2.578306731103914E-7</v>
      </c>
      <c r="AX624" s="13">
        <f t="shared" si="933"/>
        <v>2.6695558201877801E-6</v>
      </c>
      <c r="AY624" s="13">
        <f t="shared" si="934"/>
        <v>5.4134860057266296E-6</v>
      </c>
      <c r="AZ624" s="13">
        <f t="shared" si="935"/>
        <v>5.4888964135120912E-6</v>
      </c>
      <c r="BA624" s="13">
        <f t="shared" si="936"/>
        <v>3.7102381972719179E-6</v>
      </c>
      <c r="BB624" s="13">
        <f t="shared" si="937"/>
        <v>1.8809610953771987E-6</v>
      </c>
      <c r="BC624" s="13">
        <f t="shared" si="938"/>
        <v>7.6286522949907436E-7</v>
      </c>
      <c r="BD624" s="13">
        <f t="shared" si="939"/>
        <v>7.3999877041350725E-3</v>
      </c>
      <c r="BE624" s="13">
        <f t="shared" si="940"/>
        <v>4.0037812821618803E-3</v>
      </c>
      <c r="BF624" s="13">
        <f t="shared" si="941"/>
        <v>1.083127783201059E-3</v>
      </c>
      <c r="BG624" s="13">
        <f t="shared" si="942"/>
        <v>1.9534297073433516E-4</v>
      </c>
      <c r="BH624" s="13">
        <f t="shared" si="943"/>
        <v>2.6422696938772879E-5</v>
      </c>
      <c r="BI624" s="13">
        <f t="shared" si="944"/>
        <v>2.8592128435180955E-6</v>
      </c>
      <c r="BJ624" s="14">
        <f t="shared" si="945"/>
        <v>8.7697239411453784E-2</v>
      </c>
      <c r="BK624" s="14">
        <f t="shared" si="946"/>
        <v>0.18675945644063446</v>
      </c>
      <c r="BL624" s="14">
        <f t="shared" si="947"/>
        <v>0.61418098708725499</v>
      </c>
      <c r="BM624" s="14">
        <f t="shared" si="948"/>
        <v>0.46885834219063355</v>
      </c>
      <c r="BN624" s="14">
        <f t="shared" si="949"/>
        <v>0.52626158129029565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1.2939000000000001</v>
      </c>
      <c r="F625" s="10">
        <f>VLOOKUP(B625,home!$B$2:$E$405,3,FALSE)</f>
        <v>0.72460000000000002</v>
      </c>
      <c r="G625" s="10">
        <f>VLOOKUP(C625,away!$B$2:$E$405,4,FALSE)</f>
        <v>0.87590000000000001</v>
      </c>
      <c r="H625" s="10">
        <f>VLOOKUP(A625,away!$A$2:$E$405,3,FALSE)</f>
        <v>1.1342000000000001</v>
      </c>
      <c r="I625" s="10">
        <f>VLOOKUP(C625,away!$B$2:$E$405,3,FALSE)</f>
        <v>0.7641</v>
      </c>
      <c r="J625" s="10">
        <f>VLOOKUP(B625,home!$B$2:$E$405,4,FALSE)</f>
        <v>0.9919</v>
      </c>
      <c r="K625" s="12">
        <f t="shared" si="894"/>
        <v>0.82120875144600014</v>
      </c>
      <c r="L625" s="12">
        <f t="shared" si="895"/>
        <v>0.8596224180180001</v>
      </c>
      <c r="M625" s="13">
        <f t="shared" si="896"/>
        <v>0.18621913204135754</v>
      </c>
      <c r="N625" s="13">
        <f t="shared" si="897"/>
        <v>0.15292478091904108</v>
      </c>
      <c r="O625" s="13">
        <f t="shared" si="898"/>
        <v>0.16007814056660499</v>
      </c>
      <c r="P625" s="13">
        <f t="shared" si="899"/>
        <v>0.131457569948499</v>
      </c>
      <c r="Q625" s="13">
        <f t="shared" si="900"/>
        <v>6.279158420183939E-2</v>
      </c>
      <c r="R625" s="13">
        <f t="shared" si="901"/>
        <v>6.8803379132845149E-2</v>
      </c>
      <c r="S625" s="13">
        <f t="shared" si="902"/>
        <v>2.319994259897868E-2</v>
      </c>
      <c r="T625" s="13">
        <f t="shared" si="903"/>
        <v>5.3977053442766036E-2</v>
      </c>
      <c r="U625" s="13">
        <f t="shared" si="904"/>
        <v>5.6501937072949551E-2</v>
      </c>
      <c r="V625" s="13">
        <f t="shared" si="905"/>
        <v>1.8197247532899202E-3</v>
      </c>
      <c r="W625" s="13">
        <f t="shared" si="906"/>
        <v>1.7188332821236309E-2</v>
      </c>
      <c r="X625" s="13">
        <f t="shared" si="907"/>
        <v>1.4775476221489309E-2</v>
      </c>
      <c r="Y625" s="13">
        <f t="shared" si="908"/>
        <v>6.3506652984420525E-3</v>
      </c>
      <c r="Z625" s="13">
        <f t="shared" si="909"/>
        <v>1.9714975712661852E-2</v>
      </c>
      <c r="AA625" s="13">
        <f t="shared" si="910"/>
        <v>1.6190110589783258E-2</v>
      </c>
      <c r="AB625" s="13">
        <f t="shared" si="911"/>
        <v>6.6477302516042853E-3</v>
      </c>
      <c r="AC625" s="13">
        <f t="shared" si="912"/>
        <v>8.0287331187557859E-5</v>
      </c>
      <c r="AD625" s="13">
        <f t="shared" si="913"/>
        <v>3.5288023338914424E-3</v>
      </c>
      <c r="AE625" s="13">
        <f t="shared" si="914"/>
        <v>3.0334375949673236E-3</v>
      </c>
      <c r="AF625" s="13">
        <f t="shared" si="915"/>
        <v>1.3038054801462588E-3</v>
      </c>
      <c r="AG625" s="13">
        <f t="shared" si="916"/>
        <v>3.7359347315614889E-4</v>
      </c>
      <c r="AH625" s="13">
        <f t="shared" si="917"/>
        <v>4.2368587733211307E-3</v>
      </c>
      <c r="AI625" s="13">
        <f t="shared" si="918"/>
        <v>3.4793455032920777E-3</v>
      </c>
      <c r="AJ625" s="13">
        <f t="shared" si="919"/>
        <v>1.4286344883038707E-3</v>
      </c>
      <c r="AK625" s="13">
        <f t="shared" si="920"/>
        <v>3.910690481375724E-4</v>
      </c>
      <c r="AL625" s="13">
        <f t="shared" si="921"/>
        <v>2.2670876702878568E-6</v>
      </c>
      <c r="AM625" s="13">
        <f t="shared" si="922"/>
        <v>5.7957667174294485E-4</v>
      </c>
      <c r="AN625" s="13">
        <f t="shared" si="923"/>
        <v>4.9821709999049496E-4</v>
      </c>
      <c r="AO625" s="13">
        <f t="shared" si="924"/>
        <v>2.1413929409587251E-4</v>
      </c>
      <c r="AP625" s="13">
        <f t="shared" si="925"/>
        <v>6.1359645927787189E-5</v>
      </c>
      <c r="AQ625" s="13">
        <f t="shared" si="926"/>
        <v>1.3186531800293186E-5</v>
      </c>
      <c r="AR625" s="13">
        <f t="shared" si="927"/>
        <v>7.2841975670461792E-4</v>
      </c>
      <c r="AS625" s="13">
        <f t="shared" si="928"/>
        <v>5.9818467893199849E-4</v>
      </c>
      <c r="AT625" s="13">
        <f t="shared" si="929"/>
        <v>2.456172466599364E-4</v>
      </c>
      <c r="AU625" s="13">
        <f t="shared" si="930"/>
        <v>6.7234344154403557E-5</v>
      </c>
      <c r="AV625" s="13">
        <f t="shared" si="931"/>
        <v>1.3803357954332101E-5</v>
      </c>
      <c r="AW625" s="13">
        <f t="shared" si="932"/>
        <v>4.4455665503271561E-8</v>
      </c>
      <c r="AX625" s="13">
        <f t="shared" si="933"/>
        <v>7.9325572494875308E-5</v>
      </c>
      <c r="AY625" s="13">
        <f t="shared" si="934"/>
        <v>6.8190040438706877E-5</v>
      </c>
      <c r="AZ625" s="13">
        <f t="shared" si="935"/>
        <v>2.9308843723333208E-5</v>
      </c>
      <c r="BA625" s="13">
        <f t="shared" si="936"/>
        <v>8.3981797035877918E-6</v>
      </c>
      <c r="BB625" s="13">
        <f t="shared" si="937"/>
        <v>1.8048158859369569E-6</v>
      </c>
      <c r="BC625" s="13">
        <f t="shared" si="938"/>
        <v>3.1029203918928528E-7</v>
      </c>
      <c r="BD625" s="13">
        <f t="shared" si="939"/>
        <v>1.0436099209841778E-4</v>
      </c>
      <c r="BE625" s="13">
        <f t="shared" si="940"/>
        <v>8.5702160020807559E-5</v>
      </c>
      <c r="BF625" s="13">
        <f t="shared" si="941"/>
        <v>3.5189681913456337E-5</v>
      </c>
      <c r="BG625" s="13">
        <f t="shared" si="942"/>
        <v>9.6326915826437919E-6</v>
      </c>
      <c r="BH625" s="13">
        <f t="shared" si="943"/>
        <v>1.9776126569118251E-6</v>
      </c>
      <c r="BI625" s="13">
        <f t="shared" si="944"/>
        <v>3.2480656416527353E-7</v>
      </c>
      <c r="BJ625" s="14">
        <f t="shared" si="945"/>
        <v>0.31780134877481836</v>
      </c>
      <c r="BK625" s="14">
        <f t="shared" si="946"/>
        <v>0.34284711380142163</v>
      </c>
      <c r="BL625" s="14">
        <f t="shared" si="947"/>
        <v>0.31964765275608364</v>
      </c>
      <c r="BM625" s="14">
        <f t="shared" si="948"/>
        <v>0.23766835865002514</v>
      </c>
      <c r="BN625" s="14">
        <f t="shared" si="949"/>
        <v>0.76227458681018712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1.2939000000000001</v>
      </c>
      <c r="F626" s="10">
        <f>VLOOKUP(B626,home!$B$2:$E$405,3,FALSE)</f>
        <v>1.1335</v>
      </c>
      <c r="G626" s="10">
        <f>VLOOKUP(C626,away!$B$2:$E$405,4,FALSE)</f>
        <v>0.72130000000000005</v>
      </c>
      <c r="H626" s="10">
        <f>VLOOKUP(A626,away!$A$2:$E$405,3,FALSE)</f>
        <v>1.1342000000000001</v>
      </c>
      <c r="I626" s="10">
        <f>VLOOKUP(C626,away!$B$2:$E$405,3,FALSE)</f>
        <v>1.2343999999999999</v>
      </c>
      <c r="J626" s="10">
        <f>VLOOKUP(B626,home!$B$2:$E$405,4,FALSE)</f>
        <v>0.7641</v>
      </c>
      <c r="K626" s="12">
        <f t="shared" si="894"/>
        <v>1.057884294345</v>
      </c>
      <c r="L626" s="12">
        <f t="shared" si="895"/>
        <v>1.069783156368</v>
      </c>
      <c r="M626" s="13">
        <f t="shared" si="896"/>
        <v>0.11911481123311227</v>
      </c>
      <c r="N626" s="13">
        <f t="shared" si="897"/>
        <v>0.12600968802737886</v>
      </c>
      <c r="O626" s="13">
        <f t="shared" si="898"/>
        <v>0.12742701873113735</v>
      </c>
      <c r="P626" s="13">
        <f t="shared" si="899"/>
        <v>0.13480304179087632</v>
      </c>
      <c r="Q626" s="13">
        <f t="shared" si="900"/>
        <v>6.6651834949738628E-2</v>
      </c>
      <c r="R626" s="13">
        <f t="shared" si="901"/>
        <v>6.8159639152380186E-2</v>
      </c>
      <c r="S626" s="13">
        <f t="shared" si="902"/>
        <v>3.8139379746213342E-2</v>
      </c>
      <c r="T626" s="13">
        <f t="shared" si="903"/>
        <v>7.1303010370250372E-2</v>
      </c>
      <c r="U626" s="13">
        <f t="shared" si="904"/>
        <v>7.2105011767525554E-2</v>
      </c>
      <c r="V626" s="13">
        <f t="shared" si="905"/>
        <v>4.7958439318452261E-3</v>
      </c>
      <c r="W626" s="13">
        <f t="shared" si="906"/>
        <v>2.3503309794201222E-2</v>
      </c>
      <c r="X626" s="13">
        <f t="shared" si="907"/>
        <v>2.5143444936735513E-2</v>
      </c>
      <c r="Y626" s="13">
        <f t="shared" si="908"/>
        <v>1.3449016943192964E-2</v>
      </c>
      <c r="Z626" s="13">
        <f t="shared" si="909"/>
        <v>2.4305344636445729E-2</v>
      </c>
      <c r="AA626" s="13">
        <f t="shared" si="910"/>
        <v>2.571224235953842E-2</v>
      </c>
      <c r="AB626" s="13">
        <f t="shared" si="911"/>
        <v>1.360028868227396E-2</v>
      </c>
      <c r="AC626" s="13">
        <f t="shared" si="912"/>
        <v>3.392180741810932E-4</v>
      </c>
      <c r="AD626" s="13">
        <f t="shared" si="913"/>
        <v>6.2159455741026218E-3</v>
      </c>
      <c r="AE626" s="13">
        <f t="shared" si="914"/>
        <v>6.6497138760752026E-3</v>
      </c>
      <c r="AF626" s="13">
        <f t="shared" si="915"/>
        <v>3.5568759496459089E-3</v>
      </c>
      <c r="AG626" s="13">
        <f t="shared" si="916"/>
        <v>1.2683619934072093E-3</v>
      </c>
      <c r="AH626" s="13">
        <f t="shared" si="917"/>
        <v>6.5003620754472378E-3</v>
      </c>
      <c r="AI626" s="13">
        <f t="shared" si="918"/>
        <v>6.8766309471715008E-3</v>
      </c>
      <c r="AJ626" s="13">
        <f t="shared" si="919"/>
        <v>3.6373399385097559E-3</v>
      </c>
      <c r="AK626" s="13">
        <f t="shared" si="920"/>
        <v>1.2826282647144264E-3</v>
      </c>
      <c r="AL626" s="13">
        <f t="shared" si="921"/>
        <v>1.5355816042243071E-5</v>
      </c>
      <c r="AM626" s="13">
        <f t="shared" si="922"/>
        <v>1.3151502394692957E-3</v>
      </c>
      <c r="AN626" s="13">
        <f t="shared" si="923"/>
        <v>1.4069255742775943E-3</v>
      </c>
      <c r="AO626" s="13">
        <f t="shared" si="924"/>
        <v>7.5255264081277294E-4</v>
      </c>
      <c r="AP626" s="13">
        <f t="shared" si="925"/>
        <v>2.6835604647392066E-4</v>
      </c>
      <c r="AQ626" s="13">
        <f t="shared" si="926"/>
        <v>7.1770694606827133E-5</v>
      </c>
      <c r="AR626" s="13">
        <f t="shared" si="927"/>
        <v>1.3907955717213586E-3</v>
      </c>
      <c r="AS626" s="13">
        <f t="shared" si="928"/>
        <v>1.4713007919686003E-3</v>
      </c>
      <c r="AT626" s="13">
        <f t="shared" si="929"/>
        <v>7.7823300004047113E-4</v>
      </c>
      <c r="AU626" s="13">
        <f t="shared" si="930"/>
        <v>2.7442682269460209E-4</v>
      </c>
      <c r="AV626" s="13">
        <f t="shared" si="931"/>
        <v>7.2577956418904882E-5</v>
      </c>
      <c r="AW626" s="13">
        <f t="shared" si="932"/>
        <v>4.8273003962547853E-7</v>
      </c>
      <c r="AX626" s="13">
        <f t="shared" si="933"/>
        <v>2.3187946383977219E-4</v>
      </c>
      <c r="AY626" s="13">
        <f t="shared" si="934"/>
        <v>2.4806074472343101E-4</v>
      </c>
      <c r="AZ626" s="13">
        <f t="shared" si="935"/>
        <v>1.3268560323061437E-4</v>
      </c>
      <c r="BA626" s="13">
        <f t="shared" si="936"/>
        <v>4.731494114287958E-5</v>
      </c>
      <c r="BB626" s="13">
        <f t="shared" si="937"/>
        <v>1.2654181769798965E-5</v>
      </c>
      <c r="BC626" s="13">
        <f t="shared" si="938"/>
        <v>2.7074461029899899E-6</v>
      </c>
      <c r="BD626" s="13">
        <f t="shared" si="939"/>
        <v>2.4797494609645192E-4</v>
      </c>
      <c r="BE626" s="13">
        <f t="shared" si="940"/>
        <v>2.6232880086648444E-4</v>
      </c>
      <c r="BF626" s="13">
        <f t="shared" si="941"/>
        <v>1.3875675919550545E-4</v>
      </c>
      <c r="BG626" s="13">
        <f t="shared" si="942"/>
        <v>4.8929532095712128E-5</v>
      </c>
      <c r="BH626" s="13">
        <f t="shared" si="943"/>
        <v>1.2940445883425864E-5</v>
      </c>
      <c r="BI626" s="13">
        <f t="shared" si="944"/>
        <v>2.7378988923795261E-6</v>
      </c>
      <c r="BJ626" s="14">
        <f t="shared" si="945"/>
        <v>0.34824125999117844</v>
      </c>
      <c r="BK626" s="14">
        <f t="shared" si="946"/>
        <v>0.29745571133699394</v>
      </c>
      <c r="BL626" s="14">
        <f t="shared" si="947"/>
        <v>0.33000216444457225</v>
      </c>
      <c r="BM626" s="14">
        <f t="shared" si="948"/>
        <v>0.35759086850988292</v>
      </c>
      <c r="BN626" s="14">
        <f t="shared" si="949"/>
        <v>0.64216603388462357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1.2939000000000001</v>
      </c>
      <c r="F627" s="10">
        <f>VLOOKUP(B627,home!$B$2:$E$405,3,FALSE)</f>
        <v>0.4637</v>
      </c>
      <c r="G627" s="10">
        <f>VLOOKUP(C627,away!$B$2:$E$405,4,FALSE)</f>
        <v>0.81830000000000003</v>
      </c>
      <c r="H627" s="10">
        <f>VLOOKUP(A627,away!$A$2:$E$405,3,FALSE)</f>
        <v>1.1342000000000001</v>
      </c>
      <c r="I627" s="10">
        <f>VLOOKUP(C627,away!$B$2:$E$405,3,FALSE)</f>
        <v>0.88170000000000004</v>
      </c>
      <c r="J627" s="10">
        <f>VLOOKUP(B627,home!$B$2:$E$405,4,FALSE)</f>
        <v>1.1168</v>
      </c>
      <c r="K627" s="12">
        <f t="shared" si="894"/>
        <v>0.49096480416900007</v>
      </c>
      <c r="L627" s="12">
        <f t="shared" si="895"/>
        <v>1.1168269595520002</v>
      </c>
      <c r="M627" s="13">
        <f t="shared" si="896"/>
        <v>0.20032950087193127</v>
      </c>
      <c r="N627" s="13">
        <f t="shared" si="897"/>
        <v>9.8354734164861249E-2</v>
      </c>
      <c r="O627" s="13">
        <f t="shared" si="898"/>
        <v>0.22373338736736872</v>
      </c>
      <c r="P627" s="13">
        <f t="shared" si="899"/>
        <v>0.10984521871488721</v>
      </c>
      <c r="Q627" s="13">
        <f t="shared" si="900"/>
        <v>2.4144356399172583E-2</v>
      </c>
      <c r="R627" s="13">
        <f t="shared" si="901"/>
        <v>0.12493573938188417</v>
      </c>
      <c r="S627" s="13">
        <f t="shared" si="902"/>
        <v>1.5057657536713816E-2</v>
      </c>
      <c r="T627" s="13">
        <f t="shared" si="903"/>
        <v>2.696506814762779E-2</v>
      </c>
      <c r="U627" s="13">
        <f t="shared" si="904"/>
        <v>6.133905081933598E-2</v>
      </c>
      <c r="V627" s="13">
        <f t="shared" si="905"/>
        <v>9.1738398669033753E-4</v>
      </c>
      <c r="W627" s="13">
        <f t="shared" si="906"/>
        <v>3.9513430704354383E-3</v>
      </c>
      <c r="X627" s="13">
        <f t="shared" si="907"/>
        <v>4.4129664675012746E-3</v>
      </c>
      <c r="Y627" s="13">
        <f t="shared" si="908"/>
        <v>2.4642599612521897E-3</v>
      </c>
      <c r="Z627" s="13">
        <f t="shared" si="909"/>
        <v>4.6510533984416923E-2</v>
      </c>
      <c r="AA627" s="13">
        <f t="shared" si="910"/>
        <v>2.2835035209454874E-2</v>
      </c>
      <c r="AB627" s="13">
        <f t="shared" si="911"/>
        <v>5.6055992949011167E-3</v>
      </c>
      <c r="AC627" s="13">
        <f t="shared" si="912"/>
        <v>3.1438905723113133E-5</v>
      </c>
      <c r="AD627" s="13">
        <f t="shared" si="913"/>
        <v>4.849925941952174E-4</v>
      </c>
      <c r="AE627" s="13">
        <f t="shared" si="914"/>
        <v>5.4165280438028156E-4</v>
      </c>
      <c r="AF627" s="13">
        <f t="shared" si="915"/>
        <v>3.0246622732442219E-4</v>
      </c>
      <c r="AG627" s="13">
        <f t="shared" si="916"/>
        <v>1.1260081234329949E-4</v>
      </c>
      <c r="AH627" s="13">
        <f t="shared" si="917"/>
        <v>1.2986054564239085E-2</v>
      </c>
      <c r="AI627" s="13">
        <f t="shared" si="918"/>
        <v>6.3756957360595907E-3</v>
      </c>
      <c r="AJ627" s="13">
        <f t="shared" si="919"/>
        <v>1.5651211042478129E-3</v>
      </c>
      <c r="AK627" s="13">
        <f t="shared" si="920"/>
        <v>2.5613979214926562E-4</v>
      </c>
      <c r="AL627" s="13">
        <f t="shared" si="921"/>
        <v>6.8954666392740949E-7</v>
      </c>
      <c r="AM627" s="13">
        <f t="shared" si="922"/>
        <v>4.7622858806494058E-5</v>
      </c>
      <c r="AN627" s="13">
        <f t="shared" si="923"/>
        <v>5.3186492606030947E-5</v>
      </c>
      <c r="AO627" s="13">
        <f t="shared" si="924"/>
        <v>2.9700054413214244E-5</v>
      </c>
      <c r="AP627" s="13">
        <f t="shared" si="925"/>
        <v>1.1056607156279675E-5</v>
      </c>
      <c r="AQ627" s="13">
        <f t="shared" si="926"/>
        <v>3.0870792383271795E-6</v>
      </c>
      <c r="AR627" s="13">
        <f t="shared" si="927"/>
        <v>2.9006351671111014E-3</v>
      </c>
      <c r="AS627" s="13">
        <f t="shared" si="928"/>
        <v>1.4241097767864167E-3</v>
      </c>
      <c r="AT627" s="13">
        <f t="shared" si="929"/>
        <v>3.4959388883755069E-4</v>
      </c>
      <c r="AU627" s="13">
        <f t="shared" si="930"/>
        <v>5.7212765057269103E-5</v>
      </c>
      <c r="AV627" s="13">
        <f t="shared" si="931"/>
        <v>7.0223634980772818E-6</v>
      </c>
      <c r="AW627" s="13">
        <f t="shared" si="932"/>
        <v>1.0502614135372385E-8</v>
      </c>
      <c r="AX627" s="13">
        <f t="shared" si="933"/>
        <v>3.8968579246497151E-6</v>
      </c>
      <c r="AY627" s="13">
        <f t="shared" si="934"/>
        <v>4.3521159877926575E-6</v>
      </c>
      <c r="AZ627" s="13">
        <f t="shared" si="935"/>
        <v>2.4302802331320622E-6</v>
      </c>
      <c r="BA627" s="13">
        <f t="shared" si="936"/>
        <v>9.0473416120940236E-7</v>
      </c>
      <c r="BB627" s="13">
        <f t="shared" si="937"/>
        <v>2.5260787561658154E-7</v>
      </c>
      <c r="BC627" s="13">
        <f t="shared" si="938"/>
        <v>5.6423857136751306E-8</v>
      </c>
      <c r="BD627" s="13">
        <f t="shared" si="939"/>
        <v>5.399179257423826E-4</v>
      </c>
      <c r="BE627" s="13">
        <f t="shared" si="940"/>
        <v>2.6508069867944156E-4</v>
      </c>
      <c r="BF627" s="13">
        <f t="shared" si="941"/>
        <v>6.507264665806686E-5</v>
      </c>
      <c r="BG627" s="13">
        <f t="shared" si="942"/>
        <v>1.0649459741078782E-5</v>
      </c>
      <c r="BH627" s="13">
        <f t="shared" si="943"/>
        <v>1.3071274790710982E-6</v>
      </c>
      <c r="BI627" s="13">
        <f t="shared" si="944"/>
        <v>1.2835071735721213E-7</v>
      </c>
      <c r="BJ627" s="14">
        <f t="shared" si="945"/>
        <v>0.16189098676135358</v>
      </c>
      <c r="BK627" s="14">
        <f t="shared" si="946"/>
        <v>0.3261862416785975</v>
      </c>
      <c r="BL627" s="14">
        <f t="shared" si="947"/>
        <v>0.46525255343994837</v>
      </c>
      <c r="BM627" s="14">
        <f t="shared" si="948"/>
        <v>0.21849303735083758</v>
      </c>
      <c r="BN627" s="14">
        <f t="shared" si="949"/>
        <v>0.78134293690010514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1.2939000000000001</v>
      </c>
      <c r="F628" s="10">
        <f>VLOOKUP(B628,home!$B$2:$E$405,3,FALSE)</f>
        <v>0.82440000000000002</v>
      </c>
      <c r="G628" s="10">
        <f>VLOOKUP(C628,away!$B$2:$E$405,4,FALSE)</f>
        <v>0.72130000000000005</v>
      </c>
      <c r="H628" s="10">
        <f>VLOOKUP(A628,away!$A$2:$E$405,3,FALSE)</f>
        <v>1.1342000000000001</v>
      </c>
      <c r="I628" s="10">
        <f>VLOOKUP(C628,away!$B$2:$E$405,3,FALSE)</f>
        <v>0.58779999999999999</v>
      </c>
      <c r="J628" s="10">
        <f>VLOOKUP(B628,home!$B$2:$E$405,4,FALSE)</f>
        <v>1.4695</v>
      </c>
      <c r="K628" s="12">
        <f t="shared" si="894"/>
        <v>0.76940433370799999</v>
      </c>
      <c r="L628" s="12">
        <f t="shared" si="895"/>
        <v>0.9796903158200001</v>
      </c>
      <c r="M628" s="13">
        <f t="shared" si="896"/>
        <v>0.17393134101139629</v>
      </c>
      <c r="N628" s="13">
        <f t="shared" si="897"/>
        <v>0.13382352754181229</v>
      </c>
      <c r="O628" s="13">
        <f t="shared" si="898"/>
        <v>0.17039885040645095</v>
      </c>
      <c r="P628" s="13">
        <f t="shared" si="899"/>
        <v>0.13110561396158454</v>
      </c>
      <c r="Q628" s="13">
        <f t="shared" si="900"/>
        <v>5.1482201021381124E-2</v>
      </c>
      <c r="R628" s="13">
        <f t="shared" si="901"/>
        <v>8.3469051785030446E-2</v>
      </c>
      <c r="S628" s="13">
        <f t="shared" si="902"/>
        <v>2.470613104040548E-2</v>
      </c>
      <c r="T628" s="13">
        <f t="shared" si="903"/>
        <v>5.0436613777745602E-2</v>
      </c>
      <c r="U628" s="13">
        <f t="shared" si="904"/>
        <v>6.4221450173899894E-2</v>
      </c>
      <c r="V628" s="13">
        <f t="shared" si="905"/>
        <v>2.0692152686562371E-3</v>
      </c>
      <c r="W628" s="13">
        <f t="shared" si="906"/>
        <v>1.3203542858225691E-2</v>
      </c>
      <c r="X628" s="13">
        <f t="shared" si="907"/>
        <v>1.2935383072718033E-2</v>
      </c>
      <c r="Y628" s="13">
        <f t="shared" si="908"/>
        <v>6.3363347638819073E-3</v>
      </c>
      <c r="Z628" s="13">
        <f t="shared" si="909"/>
        <v>2.7257940568157477E-2</v>
      </c>
      <c r="AA628" s="13">
        <f t="shared" si="910"/>
        <v>2.0972377601095465E-2</v>
      </c>
      <c r="AB628" s="13">
        <f t="shared" si="911"/>
        <v>8.0681191072217179E-3</v>
      </c>
      <c r="AC628" s="13">
        <f t="shared" si="912"/>
        <v>9.748305589951363E-5</v>
      </c>
      <c r="AD628" s="13">
        <f t="shared" si="913"/>
        <v>2.5397157738545387E-3</v>
      </c>
      <c r="AE628" s="13">
        <f t="shared" si="914"/>
        <v>2.488134948580589E-3</v>
      </c>
      <c r="AF628" s="13">
        <f t="shared" si="915"/>
        <v>1.2188008567888486E-3</v>
      </c>
      <c r="AG628" s="13">
        <f t="shared" si="916"/>
        <v>3.9801579876971789E-4</v>
      </c>
      <c r="AH628" s="13">
        <f t="shared" si="917"/>
        <v>6.6760851009552468E-3</v>
      </c>
      <c r="AI628" s="13">
        <f t="shared" si="918"/>
        <v>5.1366088088783774E-3</v>
      </c>
      <c r="AJ628" s="13">
        <f t="shared" si="919"/>
        <v>1.9760645390568552E-3</v>
      </c>
      <c r="AK628" s="13">
        <f t="shared" si="920"/>
        <v>5.0679754001234877E-4</v>
      </c>
      <c r="AL628" s="13">
        <f t="shared" si="921"/>
        <v>2.9392232176764066E-6</v>
      </c>
      <c r="AM628" s="13">
        <f t="shared" si="922"/>
        <v>3.9081366455805003E-4</v>
      </c>
      <c r="AN628" s="13">
        <f t="shared" si="923"/>
        <v>3.8287636245764754E-4</v>
      </c>
      <c r="AO628" s="13">
        <f t="shared" si="924"/>
        <v>1.8755013222807279E-4</v>
      </c>
      <c r="AP628" s="13">
        <f t="shared" si="925"/>
        <v>6.1247016091534468E-5</v>
      </c>
      <c r="AQ628" s="13">
        <f t="shared" si="926"/>
        <v>1.5000777134437008E-5</v>
      </c>
      <c r="AR628" s="13">
        <f t="shared" si="927"/>
        <v>1.3080991841992091E-3</v>
      </c>
      <c r="AS628" s="13">
        <f t="shared" si="928"/>
        <v>1.0064571812427709E-3</v>
      </c>
      <c r="AT628" s="13">
        <f t="shared" si="929"/>
        <v>3.8718625846986284E-4</v>
      </c>
      <c r="AU628" s="13">
        <f t="shared" si="930"/>
        <v>9.9300928406299458E-5</v>
      </c>
      <c r="AV628" s="13">
        <f t="shared" si="931"/>
        <v>1.9100641164258652E-5</v>
      </c>
      <c r="AW628" s="13">
        <f t="shared" si="932"/>
        <v>6.1542270115648078E-8</v>
      </c>
      <c r="AX628" s="13">
        <f t="shared" si="933"/>
        <v>5.011562119721135E-5</v>
      </c>
      <c r="AY628" s="13">
        <f t="shared" si="934"/>
        <v>4.909778875821147E-5</v>
      </c>
      <c r="AZ628" s="13">
        <f t="shared" si="935"/>
        <v>2.4050314087297927E-5</v>
      </c>
      <c r="BA628" s="13">
        <f t="shared" si="936"/>
        <v>7.8539532679183672E-6</v>
      </c>
      <c r="BB628" s="13">
        <f t="shared" si="937"/>
        <v>1.9236104893706167E-6</v>
      </c>
      <c r="BC628" s="13">
        <f t="shared" si="938"/>
        <v>3.7690851356923299E-7</v>
      </c>
      <c r="BD628" s="13">
        <f t="shared" si="939"/>
        <v>2.135886838153345E-4</v>
      </c>
      <c r="BE628" s="13">
        <f t="shared" si="940"/>
        <v>1.6433605895850611E-4</v>
      </c>
      <c r="BF628" s="13">
        <f t="shared" si="941"/>
        <v>6.3220437973583989E-5</v>
      </c>
      <c r="BG628" s="13">
        <f t="shared" si="942"/>
        <v>1.6214026318597781E-5</v>
      </c>
      <c r="BH628" s="13">
        <f t="shared" si="943"/>
        <v>3.1187855290961743E-6</v>
      </c>
      <c r="BI628" s="13">
        <f t="shared" si="944"/>
        <v>4.7992142039847907E-7</v>
      </c>
      <c r="BJ628" s="14">
        <f t="shared" si="945"/>
        <v>0.27603317656254173</v>
      </c>
      <c r="BK628" s="14">
        <f t="shared" si="946"/>
        <v>0.33196182134991797</v>
      </c>
      <c r="BL628" s="14">
        <f t="shared" si="947"/>
        <v>0.36470650717009923</v>
      </c>
      <c r="BM628" s="14">
        <f t="shared" si="948"/>
        <v>0.25569982367657274</v>
      </c>
      <c r="BN628" s="14">
        <f t="shared" si="949"/>
        <v>0.74421058572765575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1.2513000000000001</v>
      </c>
      <c r="F629" s="10">
        <f>VLOOKUP(B629,home!$B$2:$E$405,3,FALSE)</f>
        <v>0.57079999999999997</v>
      </c>
      <c r="G629" s="10">
        <f>VLOOKUP(C629,away!$B$2:$E$405,4,FALSE)</f>
        <v>0.69930000000000003</v>
      </c>
      <c r="H629" s="10">
        <f>VLOOKUP(A629,away!$A$2:$E$405,3,FALSE)</f>
        <v>0.94869999999999999</v>
      </c>
      <c r="I629" s="10">
        <f>VLOOKUP(C629,away!$B$2:$E$405,3,FALSE)</f>
        <v>1.1858</v>
      </c>
      <c r="J629" s="10">
        <f>VLOOKUP(B629,home!$B$2:$E$405,4,FALSE)</f>
        <v>1.0541</v>
      </c>
      <c r="K629" s="12">
        <f t="shared" si="894"/>
        <v>0.49946945857200004</v>
      </c>
      <c r="L629" s="12">
        <f t="shared" si="895"/>
        <v>1.185829253686</v>
      </c>
      <c r="M629" s="13">
        <f t="shared" si="896"/>
        <v>0.18538904570365583</v>
      </c>
      <c r="N629" s="13">
        <f t="shared" si="897"/>
        <v>9.2596166282784775E-2</v>
      </c>
      <c r="O629" s="13">
        <f t="shared" si="898"/>
        <v>0.21983975370832595</v>
      </c>
      <c r="P629" s="13">
        <f t="shared" si="899"/>
        <v>0.10980324275729943</v>
      </c>
      <c r="Q629" s="13">
        <f t="shared" si="900"/>
        <v>2.3124478519552693E-2</v>
      </c>
      <c r="R629" s="13">
        <f t="shared" si="901"/>
        <v>0.13034620553522913</v>
      </c>
      <c r="S629" s="13">
        <f t="shared" si="902"/>
        <v>1.6258717005441532E-2</v>
      </c>
      <c r="T629" s="13">
        <f t="shared" si="903"/>
        <v>2.7421683104719107E-2</v>
      </c>
      <c r="U629" s="13">
        <f t="shared" si="904"/>
        <v>6.5103948705595535E-2</v>
      </c>
      <c r="V629" s="13">
        <f t="shared" si="905"/>
        <v>1.0699780282742175E-3</v>
      </c>
      <c r="W629" s="13">
        <f t="shared" si="906"/>
        <v>3.8499902553069429E-3</v>
      </c>
      <c r="X629" s="13">
        <f t="shared" si="907"/>
        <v>4.5654310711490051E-3</v>
      </c>
      <c r="Y629" s="13">
        <f t="shared" si="908"/>
        <v>2.7069108599277504E-3</v>
      </c>
      <c r="Z629" s="13">
        <f t="shared" si="909"/>
        <v>5.1522781210214239E-2</v>
      </c>
      <c r="AA629" s="13">
        <f t="shared" si="910"/>
        <v>2.5734055635189327E-2</v>
      </c>
      <c r="AB629" s="13">
        <f t="shared" si="911"/>
        <v>6.4266874174848682E-3</v>
      </c>
      <c r="AC629" s="13">
        <f t="shared" si="912"/>
        <v>3.9608279152107148E-5</v>
      </c>
      <c r="AD629" s="13">
        <f t="shared" si="913"/>
        <v>4.807381370814087E-4</v>
      </c>
      <c r="AE629" s="13">
        <f t="shared" si="914"/>
        <v>5.700733463136448E-4</v>
      </c>
      <c r="AF629" s="13">
        <f t="shared" si="915"/>
        <v>3.3800482540269512E-4</v>
      </c>
      <c r="AG629" s="13">
        <f t="shared" si="916"/>
        <v>1.3360533661651487E-4</v>
      </c>
      <c r="AH629" s="13">
        <f t="shared" si="917"/>
        <v>1.5274305297583848E-2</v>
      </c>
      <c r="AI629" s="13">
        <f t="shared" si="918"/>
        <v>7.6290489970476383E-3</v>
      </c>
      <c r="AJ629" s="13">
        <f t="shared" si="919"/>
        <v>1.9052384859873214E-3</v>
      </c>
      <c r="AK629" s="13">
        <f t="shared" si="920"/>
        <v>3.172028116822082E-4</v>
      </c>
      <c r="AL629" s="13">
        <f t="shared" si="921"/>
        <v>9.3837636941931553E-7</v>
      </c>
      <c r="AM629" s="13">
        <f t="shared" si="922"/>
        <v>4.8022803408592666E-5</v>
      </c>
      <c r="AN629" s="13">
        <f t="shared" si="923"/>
        <v>5.6946845125920939E-5</v>
      </c>
      <c r="AO629" s="13">
        <f t="shared" si="924"/>
        <v>3.376461742772153E-5</v>
      </c>
      <c r="AP629" s="13">
        <f t="shared" si="925"/>
        <v>1.334635702843611E-5</v>
      </c>
      <c r="AQ629" s="13">
        <f t="shared" si="926"/>
        <v>3.9566251486143222E-6</v>
      </c>
      <c r="AR629" s="13">
        <f t="shared" si="927"/>
        <v>3.6225436103211922E-3</v>
      </c>
      <c r="AS629" s="13">
        <f t="shared" si="928"/>
        <v>1.8093498957005845E-3</v>
      </c>
      <c r="AT629" s="13">
        <f t="shared" si="929"/>
        <v>4.5185750638643773E-4</v>
      </c>
      <c r="AU629" s="13">
        <f t="shared" si="930"/>
        <v>7.5229674688842712E-5</v>
      </c>
      <c r="AV629" s="13">
        <f t="shared" si="931"/>
        <v>9.3937312213459901E-6</v>
      </c>
      <c r="AW629" s="13">
        <f t="shared" si="932"/>
        <v>1.5438519798246684E-8</v>
      </c>
      <c r="AX629" s="13">
        <f t="shared" si="933"/>
        <v>3.9976539362665592E-6</v>
      </c>
      <c r="AY629" s="13">
        <f t="shared" si="934"/>
        <v>4.7405349837378743E-6</v>
      </c>
      <c r="AZ629" s="13">
        <f t="shared" si="935"/>
        <v>2.8107325309191291E-6</v>
      </c>
      <c r="BA629" s="13">
        <f t="shared" si="936"/>
        <v>1.1110162864835976E-6</v>
      </c>
      <c r="BB629" s="13">
        <f t="shared" si="937"/>
        <v>3.2936890345845879E-7</v>
      </c>
      <c r="BC629" s="13">
        <f t="shared" si="938"/>
        <v>7.8115056195104033E-8</v>
      </c>
      <c r="BD629" s="13">
        <f t="shared" si="939"/>
        <v>7.1595303097869419E-4</v>
      </c>
      <c r="BE629" s="13">
        <f t="shared" si="940"/>
        <v>3.575966727459108E-4</v>
      </c>
      <c r="BF629" s="13">
        <f t="shared" si="941"/>
        <v>8.9304308261774353E-5</v>
      </c>
      <c r="BG629" s="13">
        <f t="shared" si="942"/>
        <v>1.4868258165218475E-5</v>
      </c>
      <c r="BH629" s="13">
        <f t="shared" si="943"/>
        <v>1.8565602139225975E-6</v>
      </c>
      <c r="BI629" s="13">
        <f t="shared" si="944"/>
        <v>1.8545902497084741E-7</v>
      </c>
      <c r="BJ629" s="14">
        <f t="shared" si="945"/>
        <v>0.15595618640869088</v>
      </c>
      <c r="BK629" s="14">
        <f t="shared" si="946"/>
        <v>0.31256627068517628</v>
      </c>
      <c r="BL629" s="14">
        <f t="shared" si="947"/>
        <v>0.47972458530183476</v>
      </c>
      <c r="BM629" s="14">
        <f t="shared" si="948"/>
        <v>0.23866620600260427</v>
      </c>
      <c r="BN629" s="14">
        <f t="shared" si="949"/>
        <v>0.76109889250684781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1.2513000000000001</v>
      </c>
      <c r="F630" s="10">
        <f>VLOOKUP(B630,home!$B$2:$E$405,3,FALSE)</f>
        <v>1.3985000000000001</v>
      </c>
      <c r="G630" s="10">
        <f>VLOOKUP(C630,away!$B$2:$E$405,4,FALSE)</f>
        <v>1.37</v>
      </c>
      <c r="H630" s="10">
        <f>VLOOKUP(A630,away!$A$2:$E$405,3,FALSE)</f>
        <v>0.94869999999999999</v>
      </c>
      <c r="I630" s="10">
        <f>VLOOKUP(C630,away!$B$2:$E$405,3,FALSE)</f>
        <v>0.75290000000000001</v>
      </c>
      <c r="J630" s="10">
        <f>VLOOKUP(B630,home!$B$2:$E$405,4,FALSE)</f>
        <v>1.3176000000000001</v>
      </c>
      <c r="K630" s="12">
        <f t="shared" si="894"/>
        <v>2.3974219785000006</v>
      </c>
      <c r="L630" s="12">
        <f t="shared" si="895"/>
        <v>0.94113036064800004</v>
      </c>
      <c r="M630" s="13">
        <f t="shared" si="896"/>
        <v>3.5488295568936241E-2</v>
      </c>
      <c r="N630" s="13">
        <f t="shared" si="897"/>
        <v>8.5080419776471919E-2</v>
      </c>
      <c r="O630" s="13">
        <f t="shared" si="898"/>
        <v>3.3399112407575787E-2</v>
      </c>
      <c r="P630" s="13">
        <f t="shared" si="899"/>
        <v>8.0071766148314252E-2</v>
      </c>
      <c r="Q630" s="13">
        <f t="shared" si="900"/>
        <v>0.10198683415605997</v>
      </c>
      <c r="R630" s="13">
        <f t="shared" si="901"/>
        <v>1.5716459352732443E-2</v>
      </c>
      <c r="S630" s="13">
        <f t="shared" si="902"/>
        <v>4.5166213474918573E-2</v>
      </c>
      <c r="T630" s="13">
        <f t="shared" si="903"/>
        <v>9.5982906010640481E-2</v>
      </c>
      <c r="U630" s="13">
        <f t="shared" si="904"/>
        <v>3.7678985076442649E-2</v>
      </c>
      <c r="V630" s="13">
        <f t="shared" si="905"/>
        <v>1.1323102527152218E-2</v>
      </c>
      <c r="W630" s="13">
        <f t="shared" si="906"/>
        <v>8.1501825907790912E-2</v>
      </c>
      <c r="X630" s="13">
        <f t="shared" si="907"/>
        <v>7.6703842810069769E-2</v>
      </c>
      <c r="Y630" s="13">
        <f t="shared" si="908"/>
        <v>3.6094157623464226E-2</v>
      </c>
      <c r="Z630" s="13">
        <f t="shared" si="909"/>
        <v>4.930412352915573E-3</v>
      </c>
      <c r="AA630" s="13">
        <f t="shared" si="910"/>
        <v>1.1820278937947695E-2</v>
      </c>
      <c r="AB630" s="13">
        <f t="shared" si="911"/>
        <v>1.4169098258918229E-2</v>
      </c>
      <c r="AC630" s="13">
        <f t="shared" si="912"/>
        <v>1.5967602893648492E-3</v>
      </c>
      <c r="AD630" s="13">
        <f t="shared" si="913"/>
        <v>4.8848567179804681E-2</v>
      </c>
      <c r="AE630" s="13">
        <f t="shared" si="914"/>
        <v>4.5972869647067642E-2</v>
      </c>
      <c r="AF630" s="13">
        <f t="shared" si="915"/>
        <v>2.1633231695484128E-2</v>
      </c>
      <c r="AG630" s="13">
        <f t="shared" si="916"/>
        <v>6.7865637158509079E-3</v>
      </c>
      <c r="AH630" s="13">
        <f t="shared" si="917"/>
        <v>1.1600401889606969E-3</v>
      </c>
      <c r="AI630" s="13">
        <f t="shared" si="918"/>
        <v>2.7811058449576684E-3</v>
      </c>
      <c r="AJ630" s="13">
        <f t="shared" si="919"/>
        <v>3.3337421386181653E-3</v>
      </c>
      <c r="AK630" s="13">
        <f t="shared" si="920"/>
        <v>2.6641288912582616E-3</v>
      </c>
      <c r="AL630" s="13">
        <f t="shared" si="921"/>
        <v>1.4410995449085659E-4</v>
      </c>
      <c r="AM630" s="13">
        <f t="shared" si="922"/>
        <v>2.3422125715019497E-2</v>
      </c>
      <c r="AN630" s="13">
        <f t="shared" si="923"/>
        <v>2.2043273621319092E-2</v>
      </c>
      <c r="AO630" s="13">
        <f t="shared" si="924"/>
        <v>1.037279702654729E-2</v>
      </c>
      <c r="AP630" s="13">
        <f t="shared" si="925"/>
        <v>3.2540514021743181E-3</v>
      </c>
      <c r="AQ630" s="13">
        <f t="shared" si="926"/>
        <v>7.6562164242386158E-4</v>
      </c>
      <c r="AR630" s="13">
        <f t="shared" si="927"/>
        <v>2.1834980828055098E-4</v>
      </c>
      <c r="AS630" s="13">
        <f t="shared" si="928"/>
        <v>5.2347662937305426E-4</v>
      </c>
      <c r="AT630" s="13">
        <f t="shared" si="929"/>
        <v>6.2749718824502978E-4</v>
      </c>
      <c r="AU630" s="13">
        <f t="shared" si="930"/>
        <v>5.0145851684852891E-4</v>
      </c>
      <c r="AV630" s="13">
        <f t="shared" si="931"/>
        <v>3.0055191739966907E-4</v>
      </c>
      <c r="AW630" s="13">
        <f t="shared" si="932"/>
        <v>9.0320378018258896E-6</v>
      </c>
      <c r="AX630" s="13">
        <f t="shared" si="933"/>
        <v>9.3587864953962995E-3</v>
      </c>
      <c r="AY630" s="13">
        <f t="shared" si="934"/>
        <v>8.8078381096399518E-3</v>
      </c>
      <c r="AZ630" s="13">
        <f t="shared" si="935"/>
        <v>4.1446619283273221E-3</v>
      </c>
      <c r="BA630" s="13">
        <f t="shared" si="936"/>
        <v>1.300222391790243E-3</v>
      </c>
      <c r="BB630" s="13">
        <f t="shared" si="937"/>
        <v>3.0591969212703915E-4</v>
      </c>
      <c r="BC630" s="13">
        <f t="shared" si="938"/>
        <v>5.7582062036169094E-5</v>
      </c>
      <c r="BD630" s="13">
        <f t="shared" si="939"/>
        <v>3.42492723024161E-5</v>
      </c>
      <c r="BE630" s="13">
        <f t="shared" si="940"/>
        <v>8.2109958165443671E-5</v>
      </c>
      <c r="BF630" s="13">
        <f t="shared" si="941"/>
        <v>9.8426109179775148E-5</v>
      </c>
      <c r="BG630" s="13">
        <f t="shared" si="942"/>
        <v>7.8656305801944531E-5</v>
      </c>
      <c r="BH630" s="13">
        <f t="shared" si="943"/>
        <v>4.7143089069299746E-5</v>
      </c>
      <c r="BI630" s="13">
        <f t="shared" si="944"/>
        <v>2.2604375573824457E-5</v>
      </c>
      <c r="BJ630" s="14">
        <f t="shared" si="945"/>
        <v>0.68442409860950559</v>
      </c>
      <c r="BK630" s="14">
        <f t="shared" si="946"/>
        <v>0.18259808607281694</v>
      </c>
      <c r="BL630" s="14">
        <f t="shared" si="947"/>
        <v>0.12525747426765116</v>
      </c>
      <c r="BM630" s="14">
        <f t="shared" si="948"/>
        <v>0.63666837782096042</v>
      </c>
      <c r="BN630" s="14">
        <f t="shared" si="949"/>
        <v>0.35174288741009063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1.2513000000000001</v>
      </c>
      <c r="F631" s="10">
        <f>VLOOKUP(B631,home!$B$2:$E$405,3,FALSE)</f>
        <v>0.9133</v>
      </c>
      <c r="G631" s="10">
        <f>VLOOKUP(C631,away!$B$2:$E$405,4,FALSE)</f>
        <v>1.0989</v>
      </c>
      <c r="H631" s="10">
        <f>VLOOKUP(A631,away!$A$2:$E$405,3,FALSE)</f>
        <v>0.94869999999999999</v>
      </c>
      <c r="I631" s="10">
        <f>VLOOKUP(C631,away!$B$2:$E$405,3,FALSE)</f>
        <v>1.3176000000000001</v>
      </c>
      <c r="J631" s="10">
        <f>VLOOKUP(B631,home!$B$2:$E$405,4,FALSE)</f>
        <v>0.90349999999999997</v>
      </c>
      <c r="K631" s="12">
        <f t="shared" si="894"/>
        <v>1.2558364254810002</v>
      </c>
      <c r="L631" s="12">
        <f t="shared" si="895"/>
        <v>1.12938143292</v>
      </c>
      <c r="M631" s="13">
        <f t="shared" si="896"/>
        <v>9.2068919406658178E-2</v>
      </c>
      <c r="N631" s="13">
        <f t="shared" si="897"/>
        <v>0.1156235026455559</v>
      </c>
      <c r="O631" s="13">
        <f t="shared" si="898"/>
        <v>0.10398092812688761</v>
      </c>
      <c r="P631" s="13">
        <f t="shared" si="899"/>
        <v>0.13058303709706734</v>
      </c>
      <c r="Q631" s="13">
        <f t="shared" si="900"/>
        <v>7.2602103131993959E-2</v>
      </c>
      <c r="R631" s="13">
        <f t="shared" si="901"/>
        <v>5.8717064802147959E-2</v>
      </c>
      <c r="S631" s="13">
        <f t="shared" si="902"/>
        <v>4.6302079158161938E-2</v>
      </c>
      <c r="T631" s="13">
        <f t="shared" si="903"/>
        <v>8.1995467268216965E-2</v>
      </c>
      <c r="U631" s="13">
        <f t="shared" si="904"/>
        <v>7.3739028775865745E-2</v>
      </c>
      <c r="V631" s="13">
        <f t="shared" si="905"/>
        <v>7.2967875699916597E-3</v>
      </c>
      <c r="W631" s="13">
        <f t="shared" si="906"/>
        <v>3.0392121893228732E-2</v>
      </c>
      <c r="X631" s="13">
        <f t="shared" si="907"/>
        <v>3.432429817325397E-2</v>
      </c>
      <c r="Y631" s="13">
        <f t="shared" si="908"/>
        <v>1.9382612527441462E-2</v>
      </c>
      <c r="Z631" s="13">
        <f t="shared" si="909"/>
        <v>2.2104654261035452E-2</v>
      </c>
      <c r="AA631" s="13">
        <f t="shared" si="910"/>
        <v>2.775982999367212E-2</v>
      </c>
      <c r="AB631" s="13">
        <f t="shared" si="911"/>
        <v>1.7430902835606731E-2</v>
      </c>
      <c r="AC631" s="13">
        <f t="shared" si="912"/>
        <v>6.4682297788591105E-4</v>
      </c>
      <c r="AD631" s="13">
        <f t="shared" si="913"/>
        <v>9.541883430293812E-3</v>
      </c>
      <c r="AE631" s="13">
        <f t="shared" si="914"/>
        <v>1.077642598126083E-2</v>
      </c>
      <c r="AF631" s="13">
        <f t="shared" si="915"/>
        <v>6.0853477082363399E-3</v>
      </c>
      <c r="AG631" s="13">
        <f t="shared" si="916"/>
        <v>2.2908929048481314E-3</v>
      </c>
      <c r="AH631" s="13">
        <f t="shared" si="917"/>
        <v>6.2411465258823511E-3</v>
      </c>
      <c r="AI631" s="13">
        <f t="shared" si="918"/>
        <v>7.8378591439672556E-3</v>
      </c>
      <c r="AJ631" s="13">
        <f t="shared" si="919"/>
        <v>4.9215345053917059E-3</v>
      </c>
      <c r="AK631" s="13">
        <f t="shared" si="920"/>
        <v>2.0602141003775065E-3</v>
      </c>
      <c r="AL631" s="13">
        <f t="shared" si="921"/>
        <v>3.6696035735335544E-5</v>
      </c>
      <c r="AM631" s="13">
        <f t="shared" si="922"/>
        <v>2.3966089558913107E-3</v>
      </c>
      <c r="AN631" s="13">
        <f t="shared" si="923"/>
        <v>2.7066856567534332E-3</v>
      </c>
      <c r="AO631" s="13">
        <f t="shared" si="924"/>
        <v>1.5284402627441028E-3</v>
      </c>
      <c r="AP631" s="13">
        <f t="shared" si="925"/>
        <v>5.7539735135685199E-4</v>
      </c>
      <c r="AQ631" s="13">
        <f t="shared" si="926"/>
        <v>1.6246077129344357E-4</v>
      </c>
      <c r="AR631" s="13">
        <f t="shared" si="927"/>
        <v>1.4097270012929384E-3</v>
      </c>
      <c r="AS631" s="13">
        <f t="shared" si="928"/>
        <v>1.770386518207773E-3</v>
      </c>
      <c r="AT631" s="13">
        <f t="shared" si="929"/>
        <v>1.111657938372902E-3</v>
      </c>
      <c r="AU631" s="13">
        <f t="shared" si="930"/>
        <v>4.6535351056126758E-4</v>
      </c>
      <c r="AV631" s="13">
        <f t="shared" si="931"/>
        <v>1.4610197232207438E-4</v>
      </c>
      <c r="AW631" s="13">
        <f t="shared" si="932"/>
        <v>1.4457405708873326E-6</v>
      </c>
      <c r="AX631" s="13">
        <f t="shared" si="933"/>
        <v>5.0162480407371581E-4</v>
      </c>
      <c r="AY631" s="13">
        <f t="shared" si="934"/>
        <v>5.6652574001298743E-4</v>
      </c>
      <c r="AZ631" s="13">
        <f t="shared" si="935"/>
        <v>3.1991182602096575E-4</v>
      </c>
      <c r="BA631" s="13">
        <f t="shared" si="936"/>
        <v>1.2043415882653732E-4</v>
      </c>
      <c r="BB631" s="13">
        <f t="shared" si="937"/>
        <v>3.4004025717007403E-5</v>
      </c>
      <c r="BC631" s="13">
        <f t="shared" si="938"/>
        <v>7.6807030578644721E-6</v>
      </c>
      <c r="BD631" s="13">
        <f t="shared" si="939"/>
        <v>2.6535325012437203E-4</v>
      </c>
      <c r="BE631" s="13">
        <f t="shared" si="940"/>
        <v>3.3324027712595711E-4</v>
      </c>
      <c r="BF631" s="13">
        <f t="shared" si="941"/>
        <v>2.0924763922608E-4</v>
      </c>
      <c r="BG631" s="13">
        <f t="shared" si="942"/>
        <v>8.7593602428672715E-5</v>
      </c>
      <c r="BH631" s="13">
        <f t="shared" si="943"/>
        <v>2.7500809142257067E-5</v>
      </c>
      <c r="BI631" s="13">
        <f t="shared" si="944"/>
        <v>6.9073035702094585E-6</v>
      </c>
      <c r="BJ631" s="14">
        <f t="shared" si="945"/>
        <v>0.39193442992007832</v>
      </c>
      <c r="BK631" s="14">
        <f t="shared" si="946"/>
        <v>0.27750086798551338</v>
      </c>
      <c r="BL631" s="14">
        <f t="shared" si="947"/>
        <v>0.30852157863217344</v>
      </c>
      <c r="BM631" s="14">
        <f t="shared" si="948"/>
        <v>0.42592089558904761</v>
      </c>
      <c r="BN631" s="14">
        <f t="shared" si="949"/>
        <v>0.57357555521031101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1.2513000000000001</v>
      </c>
      <c r="F632" s="10">
        <f>VLOOKUP(B632,home!$B$2:$E$405,3,FALSE)</f>
        <v>1.2558</v>
      </c>
      <c r="G632" s="10">
        <f>VLOOKUP(C632,away!$B$2:$E$405,4,FALSE)</f>
        <v>1.0989</v>
      </c>
      <c r="H632" s="10">
        <f>VLOOKUP(A632,away!$A$2:$E$405,3,FALSE)</f>
        <v>0.94869999999999999</v>
      </c>
      <c r="I632" s="10">
        <f>VLOOKUP(C632,away!$B$2:$E$405,3,FALSE)</f>
        <v>0.52700000000000002</v>
      </c>
      <c r="J632" s="10">
        <f>VLOOKUP(B632,home!$B$2:$E$405,4,FALSE)</f>
        <v>0.75290000000000001</v>
      </c>
      <c r="K632" s="12">
        <f t="shared" si="894"/>
        <v>1.7267922732060002</v>
      </c>
      <c r="L632" s="12">
        <f t="shared" si="895"/>
        <v>0.37642357320999997</v>
      </c>
      <c r="M632" s="13">
        <f t="shared" si="896"/>
        <v>0.12206325971072696</v>
      </c>
      <c r="N632" s="13">
        <f t="shared" si="897"/>
        <v>0.21077789371082056</v>
      </c>
      <c r="O632" s="13">
        <f t="shared" si="898"/>
        <v>4.5947488377972065E-2</v>
      </c>
      <c r="P632" s="13">
        <f t="shared" si="899"/>
        <v>7.9341767904304653E-2</v>
      </c>
      <c r="Q632" s="13">
        <f t="shared" si="900"/>
        <v>0.18198481911124031</v>
      </c>
      <c r="R632" s="13">
        <f t="shared" si="901"/>
        <v>8.6478588776305945E-3</v>
      </c>
      <c r="S632" s="13">
        <f t="shared" si="902"/>
        <v>1.2893142762816397E-2</v>
      </c>
      <c r="T632" s="13">
        <f t="shared" si="903"/>
        <v>6.8503375879828562E-2</v>
      </c>
      <c r="U632" s="13">
        <f t="shared" si="904"/>
        <v>1.4933055889668423E-2</v>
      </c>
      <c r="V632" s="13">
        <f t="shared" si="905"/>
        <v>9.3117903970333716E-4</v>
      </c>
      <c r="W632" s="13">
        <f t="shared" si="906"/>
        <v>0.10474999316069378</v>
      </c>
      <c r="X632" s="13">
        <f t="shared" si="907"/>
        <v>3.9430366719271408E-2</v>
      </c>
      <c r="Y632" s="13">
        <f t="shared" si="908"/>
        <v>7.4212597667244031E-3</v>
      </c>
      <c r="Z632" s="13">
        <f t="shared" si="909"/>
        <v>1.0850859797778432E-3</v>
      </c>
      <c r="AA632" s="13">
        <f t="shared" si="910"/>
        <v>1.8737180856445417E-3</v>
      </c>
      <c r="AB632" s="13">
        <f t="shared" si="911"/>
        <v>1.617760956228667E-3</v>
      </c>
      <c r="AC632" s="13">
        <f t="shared" si="912"/>
        <v>3.7829457969470154E-5</v>
      </c>
      <c r="AD632" s="13">
        <f t="shared" si="913"/>
        <v>4.5220369702066832E-2</v>
      </c>
      <c r="AE632" s="13">
        <f t="shared" si="914"/>
        <v>1.7022013145129217E-2</v>
      </c>
      <c r="AF632" s="13">
        <f t="shared" si="915"/>
        <v>3.2037435056585647E-3</v>
      </c>
      <c r="AG632" s="13">
        <f t="shared" si="916"/>
        <v>4.0198819268277641E-4</v>
      </c>
      <c r="AH632" s="13">
        <f t="shared" si="917"/>
        <v>1.0211298543701235E-4</v>
      </c>
      <c r="AI632" s="13">
        <f t="shared" si="918"/>
        <v>1.7632791424662973E-4</v>
      </c>
      <c r="AJ632" s="13">
        <f t="shared" si="919"/>
        <v>1.5224083993580525E-4</v>
      </c>
      <c r="AK632" s="13">
        <f t="shared" si="920"/>
        <v>8.7629435355846626E-5</v>
      </c>
      <c r="AL632" s="13">
        <f t="shared" si="921"/>
        <v>9.8357395379162837E-7</v>
      </c>
      <c r="AM632" s="13">
        <f t="shared" si="922"/>
        <v>1.5617236998609556E-2</v>
      </c>
      <c r="AN632" s="13">
        <f t="shared" si="923"/>
        <v>5.8786961546840235E-3</v>
      </c>
      <c r="AO632" s="13">
        <f t="shared" si="924"/>
        <v>1.1064399061810233E-3</v>
      </c>
      <c r="AP632" s="13">
        <f t="shared" si="925"/>
        <v>1.3883002100893271E-4</v>
      </c>
      <c r="AQ632" s="13">
        <f t="shared" si="926"/>
        <v>1.306472314425045E-5</v>
      </c>
      <c r="AR632" s="13">
        <f t="shared" si="927"/>
        <v>7.6875469698681792E-6</v>
      </c>
      <c r="AS632" s="13">
        <f t="shared" si="928"/>
        <v>1.3274796707476571E-5</v>
      </c>
      <c r="AT632" s="13">
        <f t="shared" si="929"/>
        <v>1.1461408191425499E-5</v>
      </c>
      <c r="AU632" s="13">
        <f t="shared" si="930"/>
        <v>6.5971570350045014E-6</v>
      </c>
      <c r="AV632" s="13">
        <f t="shared" si="931"/>
        <v>2.8479799482930943E-6</v>
      </c>
      <c r="AW632" s="13">
        <f t="shared" si="932"/>
        <v>1.7759119452440556E-8</v>
      </c>
      <c r="AX632" s="13">
        <f t="shared" si="933"/>
        <v>4.4946206963376416E-3</v>
      </c>
      <c r="AY632" s="13">
        <f t="shared" si="934"/>
        <v>1.6918811827390332E-3</v>
      </c>
      <c r="AZ632" s="13">
        <f t="shared" si="935"/>
        <v>3.1843198012669388E-4</v>
      </c>
      <c r="BA632" s="13">
        <f t="shared" si="936"/>
        <v>3.9955101261208619E-5</v>
      </c>
      <c r="BB632" s="13">
        <f t="shared" si="937"/>
        <v>3.7600104961778803E-6</v>
      </c>
      <c r="BC632" s="13">
        <f t="shared" si="938"/>
        <v>2.8307131725567665E-7</v>
      </c>
      <c r="BD632" s="13">
        <f t="shared" si="939"/>
        <v>4.8229564993624809E-7</v>
      </c>
      <c r="BE632" s="13">
        <f t="shared" si="940"/>
        <v>8.3282440171077901E-7</v>
      </c>
      <c r="BF632" s="13">
        <f t="shared" si="941"/>
        <v>7.190573709057918E-7</v>
      </c>
      <c r="BG632" s="13">
        <f t="shared" si="942"/>
        <v>4.138875706906473E-7</v>
      </c>
      <c r="BH632" s="13">
        <f t="shared" si="943"/>
        <v>1.7867446476115293E-7</v>
      </c>
      <c r="BI632" s="13">
        <f t="shared" si="944"/>
        <v>6.1706737033755372E-8</v>
      </c>
      <c r="BJ632" s="14">
        <f t="shared" si="945"/>
        <v>0.70801902274002193</v>
      </c>
      <c r="BK632" s="14">
        <f t="shared" si="946"/>
        <v>0.21696004363221358</v>
      </c>
      <c r="BL632" s="14">
        <f t="shared" si="947"/>
        <v>7.3582750697166674E-2</v>
      </c>
      <c r="BM632" s="14">
        <f t="shared" si="948"/>
        <v>0.3491919519328659</v>
      </c>
      <c r="BN632" s="14">
        <f t="shared" si="949"/>
        <v>0.6487630876926952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1.3125</v>
      </c>
      <c r="F633" s="10">
        <f>VLOOKUP(B633,home!$B$2:$E$405,3,FALSE)</f>
        <v>1.0159</v>
      </c>
      <c r="G633" s="10">
        <f>VLOOKUP(C633,away!$B$2:$E$405,4,FALSE)</f>
        <v>1.0159</v>
      </c>
      <c r="H633" s="10">
        <f>VLOOKUP(A633,away!$A$2:$E$405,3,FALSE)</f>
        <v>1.2</v>
      </c>
      <c r="I633" s="10">
        <f>VLOOKUP(C633,away!$B$2:$E$405,3,FALSE)</f>
        <v>0.83330000000000004</v>
      </c>
      <c r="J633" s="10">
        <f>VLOOKUP(B633,home!$B$2:$E$405,4,FALSE)</f>
        <v>1.3889</v>
      </c>
      <c r="K633" s="12">
        <f t="shared" si="894"/>
        <v>1.3545693131250001</v>
      </c>
      <c r="L633" s="12">
        <f t="shared" si="895"/>
        <v>1.3888444440000001</v>
      </c>
      <c r="M633" s="13">
        <f t="shared" si="896"/>
        <v>6.4350295226572554E-2</v>
      </c>
      <c r="N633" s="13">
        <f t="shared" si="897"/>
        <v>8.7166935204449361E-2</v>
      </c>
      <c r="O633" s="13">
        <f t="shared" si="898"/>
        <v>8.9372549995185013E-2</v>
      </c>
      <c r="P633" s="13">
        <f t="shared" si="899"/>
        <v>0.1210613136592075</v>
      </c>
      <c r="Q633" s="13">
        <f t="shared" si="900"/>
        <v>5.9036827773551188E-2</v>
      </c>
      <c r="R633" s="13">
        <f t="shared" si="901"/>
        <v>6.2062284753462482E-2</v>
      </c>
      <c r="S633" s="13">
        <f t="shared" si="902"/>
        <v>5.6937740585691593E-2</v>
      </c>
      <c r="T633" s="13">
        <f t="shared" si="903"/>
        <v>8.1992970244681454E-2</v>
      </c>
      <c r="U633" s="13">
        <f t="shared" si="904"/>
        <v>8.4067666429465837E-2</v>
      </c>
      <c r="V633" s="13">
        <f t="shared" si="905"/>
        <v>1.1901797545625363E-2</v>
      </c>
      <c r="W633" s="13">
        <f t="shared" si="906"/>
        <v>2.6656491748766047E-2</v>
      </c>
      <c r="X633" s="13">
        <f t="shared" si="907"/>
        <v>3.7021720461805567E-2</v>
      </c>
      <c r="Y633" s="13">
        <f t="shared" si="908"/>
        <v>2.5708705385349893E-2</v>
      </c>
      <c r="Z633" s="13">
        <f t="shared" si="909"/>
        <v>2.8731619787264105E-2</v>
      </c>
      <c r="AA633" s="13">
        <f t="shared" si="910"/>
        <v>3.8918970480203E-2</v>
      </c>
      <c r="AB633" s="13">
        <f t="shared" si="911"/>
        <v>2.6359221555450368E-2</v>
      </c>
      <c r="AC633" s="13">
        <f t="shared" si="912"/>
        <v>1.3994178666024606E-3</v>
      </c>
      <c r="AD633" s="13">
        <f t="shared" si="913"/>
        <v>9.0270164296120687E-3</v>
      </c>
      <c r="AE633" s="13">
        <f t="shared" si="914"/>
        <v>1.2537121614163439E-2</v>
      </c>
      <c r="AF633" s="13">
        <f t="shared" si="915"/>
        <v>8.7060558487916037E-3</v>
      </c>
      <c r="AG633" s="13">
        <f t="shared" si="916"/>
        <v>4.0304524315826424E-3</v>
      </c>
      <c r="AH633" s="13">
        <f t="shared" si="917"/>
        <v>9.9759376271655511E-3</v>
      </c>
      <c r="AI633" s="13">
        <f t="shared" si="918"/>
        <v>1.3513098979407485E-2</v>
      </c>
      <c r="AJ633" s="13">
        <f t="shared" si="919"/>
        <v>9.1522146013630692E-3</v>
      </c>
      <c r="AK633" s="13">
        <f t="shared" si="920"/>
        <v>4.1324363487136549E-3</v>
      </c>
      <c r="AL633" s="13">
        <f t="shared" si="921"/>
        <v>1.0530821323666684E-4</v>
      </c>
      <c r="AM633" s="13">
        <f t="shared" si="922"/>
        <v>2.4455438889255383E-3</v>
      </c>
      <c r="AN633" s="13">
        <f t="shared" si="923"/>
        <v>3.3964800426923873E-3</v>
      </c>
      <c r="AO633" s="13">
        <f t="shared" si="924"/>
        <v>2.3585912182251026E-3</v>
      </c>
      <c r="AP633" s="13">
        <f t="shared" si="925"/>
        <v>1.0919054363663755E-3</v>
      </c>
      <c r="AQ633" s="13">
        <f t="shared" si="926"/>
        <v>3.7912169966770903E-4</v>
      </c>
      <c r="AR633" s="13">
        <f t="shared" si="927"/>
        <v>2.7710051094358831E-3</v>
      </c>
      <c r="AS633" s="13">
        <f t="shared" si="928"/>
        <v>3.7535184877544301E-3</v>
      </c>
      <c r="AT633" s="13">
        <f t="shared" si="929"/>
        <v>2.5422004798797537E-3</v>
      </c>
      <c r="AU633" s="13">
        <f t="shared" si="930"/>
        <v>1.1478622526189209E-3</v>
      </c>
      <c r="AV633" s="13">
        <f t="shared" si="931"/>
        <v>3.88714745773032E-4</v>
      </c>
      <c r="AW633" s="13">
        <f t="shared" si="932"/>
        <v>5.5031909456788365E-6</v>
      </c>
      <c r="AX633" s="13">
        <f t="shared" si="933"/>
        <v>5.521097843064843E-4</v>
      </c>
      <c r="AY633" s="13">
        <f t="shared" si="934"/>
        <v>7.6679460641209914E-4</v>
      </c>
      <c r="AZ633" s="13">
        <f t="shared" si="935"/>
        <v>5.3247921440230546E-4</v>
      </c>
      <c r="BA633" s="13">
        <f t="shared" si="936"/>
        <v>2.4651026615604232E-4</v>
      </c>
      <c r="BB633" s="13">
        <f t="shared" si="937"/>
        <v>8.5591103384945137E-5</v>
      </c>
      <c r="BC633" s="13">
        <f t="shared" si="938"/>
        <v>2.3774545678402122E-5</v>
      </c>
      <c r="BD633" s="13">
        <f t="shared" si="939"/>
        <v>6.4141584175594012E-4</v>
      </c>
      <c r="BE633" s="13">
        <f t="shared" si="940"/>
        <v>8.6884221619483752E-4</v>
      </c>
      <c r="BF633" s="13">
        <f t="shared" si="941"/>
        <v>5.8845350200252197E-4</v>
      </c>
      <c r="BG633" s="13">
        <f t="shared" si="942"/>
        <v>2.6570035200451896E-4</v>
      </c>
      <c r="BH633" s="13">
        <f t="shared" si="943"/>
        <v>8.9977385827958039E-5</v>
      </c>
      <c r="BI633" s="13">
        <f t="shared" si="944"/>
        <v>2.4376121143552013E-5</v>
      </c>
      <c r="BJ633" s="14">
        <f t="shared" si="945"/>
        <v>0.36376319894897069</v>
      </c>
      <c r="BK633" s="14">
        <f t="shared" si="946"/>
        <v>0.25652266770334825</v>
      </c>
      <c r="BL633" s="14">
        <f t="shared" si="947"/>
        <v>0.35063644726480764</v>
      </c>
      <c r="BM633" s="14">
        <f t="shared" si="948"/>
        <v>0.51584243567649635</v>
      </c>
      <c r="BN633" s="14">
        <f t="shared" si="949"/>
        <v>0.48305020661242809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1.3125</v>
      </c>
      <c r="F634" s="10">
        <f>VLOOKUP(B634,home!$B$2:$E$405,3,FALSE)</f>
        <v>1.2190000000000001</v>
      </c>
      <c r="G634" s="10">
        <f>VLOOKUP(C634,away!$B$2:$E$405,4,FALSE)</f>
        <v>1.0159</v>
      </c>
      <c r="H634" s="10">
        <f>VLOOKUP(A634,away!$A$2:$E$405,3,FALSE)</f>
        <v>1.2</v>
      </c>
      <c r="I634" s="10">
        <f>VLOOKUP(C634,away!$B$2:$E$405,3,FALSE)</f>
        <v>0.83330000000000004</v>
      </c>
      <c r="J634" s="10">
        <f>VLOOKUP(B634,home!$B$2:$E$405,4,FALSE)</f>
        <v>0.83330000000000004</v>
      </c>
      <c r="K634" s="12">
        <f t="shared" si="894"/>
        <v>1.6253765062500001</v>
      </c>
      <c r="L634" s="12">
        <f t="shared" si="895"/>
        <v>0.83326666800000004</v>
      </c>
      <c r="M634" s="13">
        <f t="shared" si="896"/>
        <v>8.5550949986175587E-2</v>
      </c>
      <c r="N634" s="13">
        <f t="shared" si="897"/>
        <v>0.13905250419489856</v>
      </c>
      <c r="O634" s="13">
        <f t="shared" si="898"/>
        <v>7.128675503921518E-2</v>
      </c>
      <c r="P634" s="13">
        <f t="shared" si="899"/>
        <v>0.11586781684753915</v>
      </c>
      <c r="Q634" s="13">
        <f t="shared" si="900"/>
        <v>0.11300633672680888</v>
      </c>
      <c r="R634" s="13">
        <f t="shared" si="901"/>
        <v>2.9700438422029515E-2</v>
      </c>
      <c r="S634" s="13">
        <f t="shared" si="902"/>
        <v>3.9232033610334886E-2</v>
      </c>
      <c r="T634" s="13">
        <f t="shared" si="903"/>
        <v>9.4164413667234048E-2</v>
      </c>
      <c r="U634" s="13">
        <f t="shared" si="904"/>
        <v>4.8274394836491596E-2</v>
      </c>
      <c r="V634" s="13">
        <f t="shared" si="905"/>
        <v>5.9038633776497991E-3</v>
      </c>
      <c r="W634" s="13">
        <f t="shared" si="906"/>
        <v>6.1225948257710563E-2</v>
      </c>
      <c r="X634" s="13">
        <f t="shared" si="907"/>
        <v>5.1017541899842887E-2</v>
      </c>
      <c r="Y634" s="13">
        <f t="shared" si="908"/>
        <v>2.1255608574216232E-2</v>
      </c>
      <c r="Z634" s="13">
        <f t="shared" si="909"/>
        <v>8.2494617873545735E-3</v>
      </c>
      <c r="AA634" s="13">
        <f t="shared" si="910"/>
        <v>1.3408481378373258E-2</v>
      </c>
      <c r="AB634" s="13">
        <f t="shared" si="911"/>
        <v>1.0896915308449258E-2</v>
      </c>
      <c r="AC634" s="13">
        <f t="shared" si="912"/>
        <v>4.9975172736609085E-4</v>
      </c>
      <c r="AD634" s="13">
        <f t="shared" si="913"/>
        <v>2.4878804467740219E-2</v>
      </c>
      <c r="AE634" s="13">
        <f t="shared" si="914"/>
        <v>2.0730678502657404E-2</v>
      </c>
      <c r="AF634" s="13">
        <f t="shared" si="915"/>
        <v>8.6370917006442817E-3</v>
      </c>
      <c r="AG634" s="13">
        <f t="shared" si="916"/>
        <v>2.3990002075354386E-3</v>
      </c>
      <c r="AH634" s="13">
        <f t="shared" si="917"/>
        <v>1.7185003840855674E-3</v>
      </c>
      <c r="AI634" s="13">
        <f t="shared" si="918"/>
        <v>2.7932101502742826E-3</v>
      </c>
      <c r="AJ634" s="13">
        <f t="shared" si="919"/>
        <v>2.2700090776374259E-3</v>
      </c>
      <c r="AK634" s="13">
        <f t="shared" si="920"/>
        <v>1.2298731412553683E-3</v>
      </c>
      <c r="AL634" s="13">
        <f t="shared" si="921"/>
        <v>2.7073991171367526E-5</v>
      </c>
      <c r="AM634" s="13">
        <f t="shared" si="922"/>
        <v>8.0874848570905E-3</v>
      </c>
      <c r="AN634" s="13">
        <f t="shared" si="923"/>
        <v>6.7390315593682561E-3</v>
      </c>
      <c r="AO634" s="13">
        <f t="shared" si="924"/>
        <v>2.8077051865108152E-3</v>
      </c>
      <c r="AP634" s="13">
        <f t="shared" si="925"/>
        <v>7.7985571516339539E-4</v>
      </c>
      <c r="AQ634" s="13">
        <f t="shared" si="926"/>
        <v>1.6245694332373987E-4</v>
      </c>
      <c r="AR634" s="13">
        <f t="shared" si="927"/>
        <v>2.8639381780074029E-4</v>
      </c>
      <c r="AS634" s="13">
        <f t="shared" si="928"/>
        <v>4.6549778298856634E-4</v>
      </c>
      <c r="AT634" s="13">
        <f t="shared" si="929"/>
        <v>3.7830458009053836E-4</v>
      </c>
      <c r="AU634" s="13">
        <f t="shared" si="930"/>
        <v>2.049624588953109E-4</v>
      </c>
      <c r="AV634" s="13">
        <f t="shared" si="931"/>
        <v>8.3285291337917413E-5</v>
      </c>
      <c r="AW634" s="13">
        <f t="shared" si="932"/>
        <v>1.0185627040841414E-6</v>
      </c>
      <c r="AX634" s="13">
        <f t="shared" si="933"/>
        <v>2.1908679802279214E-3</v>
      </c>
      <c r="AY634" s="13">
        <f t="shared" si="934"/>
        <v>1.8255772619124098E-3</v>
      </c>
      <c r="AZ634" s="13">
        <f t="shared" si="935"/>
        <v>7.6059634110515844E-4</v>
      </c>
      <c r="BA634" s="13">
        <f t="shared" si="936"/>
        <v>2.1125985961522901E-4</v>
      </c>
      <c r="BB634" s="13">
        <f t="shared" si="937"/>
        <v>4.40089498259324E-5</v>
      </c>
      <c r="BC634" s="13">
        <f t="shared" si="938"/>
        <v>7.3342381967267772E-6</v>
      </c>
      <c r="BD634" s="13">
        <f t="shared" si="939"/>
        <v>3.9773737049103648E-5</v>
      </c>
      <c r="BE634" s="13">
        <f t="shared" si="940"/>
        <v>6.4647297765378279E-5</v>
      </c>
      <c r="BF634" s="13">
        <f t="shared" si="941"/>
        <v>5.2538099490196996E-5</v>
      </c>
      <c r="BG634" s="13">
        <f t="shared" si="942"/>
        <v>2.8464730864797103E-5</v>
      </c>
      <c r="BH634" s="13">
        <f t="shared" si="943"/>
        <v>1.1566476201092614E-5</v>
      </c>
      <c r="BI634" s="13">
        <f t="shared" si="944"/>
        <v>3.7599757354711381E-6</v>
      </c>
      <c r="BJ634" s="14">
        <f t="shared" si="945"/>
        <v>0.55998410709162882</v>
      </c>
      <c r="BK634" s="14">
        <f t="shared" si="946"/>
        <v>0.2489070668021493</v>
      </c>
      <c r="BL634" s="14">
        <f t="shared" si="947"/>
        <v>0.18319777198603052</v>
      </c>
      <c r="BM634" s="14">
        <f t="shared" si="948"/>
        <v>0.44404904775128778</v>
      </c>
      <c r="BN634" s="14">
        <f t="shared" si="949"/>
        <v>0.55446480121666686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1.3125</v>
      </c>
      <c r="F635" s="10">
        <f>VLOOKUP(B635,home!$B$2:$E$405,3,FALSE)</f>
        <v>0.76190000000000002</v>
      </c>
      <c r="G635" s="10">
        <f>VLOOKUP(C635,away!$B$2:$E$405,4,FALSE)</f>
        <v>1.8286</v>
      </c>
      <c r="H635" s="10">
        <f>VLOOKUP(A635,away!$A$2:$E$405,3,FALSE)</f>
        <v>1.2</v>
      </c>
      <c r="I635" s="10">
        <f>VLOOKUP(C635,away!$B$2:$E$405,3,FALSE)</f>
        <v>1.1667000000000001</v>
      </c>
      <c r="J635" s="10">
        <f>VLOOKUP(B635,home!$B$2:$E$405,4,FALSE)</f>
        <v>1.1667000000000001</v>
      </c>
      <c r="K635" s="12">
        <f t="shared" si="894"/>
        <v>1.8285885712500001</v>
      </c>
      <c r="L635" s="12">
        <f t="shared" si="895"/>
        <v>1.633426668</v>
      </c>
      <c r="M635" s="13">
        <f t="shared" si="896"/>
        <v>3.1366487306585707E-2</v>
      </c>
      <c r="N635" s="13">
        <f t="shared" si="897"/>
        <v>5.7356400209080817E-2</v>
      </c>
      <c r="O635" s="13">
        <f t="shared" si="898"/>
        <v>5.1234856848060589E-2</v>
      </c>
      <c r="P635" s="13">
        <f t="shared" si="899"/>
        <v>9.3687473681993386E-2</v>
      </c>
      <c r="Q635" s="13">
        <f t="shared" si="900"/>
        <v>5.2440628955183158E-2</v>
      </c>
      <c r="R635" s="13">
        <f t="shared" si="901"/>
        <v>4.1844190753392289E-2</v>
      </c>
      <c r="S635" s="13">
        <f t="shared" si="902"/>
        <v>6.9957966914829778E-2</v>
      </c>
      <c r="T635" s="13">
        <f t="shared" si="903"/>
        <v>8.5657921822089145E-2</v>
      </c>
      <c r="U635" s="13">
        <f t="shared" si="904"/>
        <v>7.6515808984858075E-2</v>
      </c>
      <c r="V635" s="13">
        <f t="shared" si="905"/>
        <v>2.3217225158942027E-2</v>
      </c>
      <c r="W635" s="13">
        <f t="shared" si="906"/>
        <v>3.1964111592203241E-2</v>
      </c>
      <c r="X635" s="13">
        <f t="shared" si="907"/>
        <v>5.221103229363272E-2</v>
      </c>
      <c r="Y635" s="13">
        <f t="shared" si="908"/>
        <v>4.2641446256114442E-2</v>
      </c>
      <c r="Z635" s="13">
        <f t="shared" si="909"/>
        <v>2.2783139025823324E-2</v>
      </c>
      <c r="AA635" s="13">
        <f t="shared" si="910"/>
        <v>4.1660987639820388E-2</v>
      </c>
      <c r="AB635" s="13">
        <f t="shared" si="911"/>
        <v>3.8090402932581542E-2</v>
      </c>
      <c r="AC635" s="13">
        <f t="shared" si="912"/>
        <v>4.3341703156512673E-3</v>
      </c>
      <c r="AD635" s="13">
        <f t="shared" si="913"/>
        <v>1.4612302286915626E-2</v>
      </c>
      <c r="AE635" s="13">
        <f t="shared" si="914"/>
        <v>2.3868124236325373E-2</v>
      </c>
      <c r="AF635" s="13">
        <f t="shared" si="915"/>
        <v>1.9493415321375496E-2</v>
      </c>
      <c r="AG635" s="13">
        <f t="shared" si="916"/>
        <v>1.0613688145444842E-2</v>
      </c>
      <c r="AH635" s="13">
        <f t="shared" si="917"/>
        <v>9.3036467163828407E-3</v>
      </c>
      <c r="AI635" s="13">
        <f t="shared" si="918"/>
        <v>1.7012542056525252E-2</v>
      </c>
      <c r="AJ635" s="13">
        <f t="shared" si="919"/>
        <v>1.5554469986236026E-2</v>
      </c>
      <c r="AK635" s="13">
        <f t="shared" si="920"/>
        <v>9.4809086828941125E-3</v>
      </c>
      <c r="AL635" s="13">
        <f t="shared" si="921"/>
        <v>5.1782332323275387E-4</v>
      </c>
      <c r="AM635" s="13">
        <f t="shared" si="922"/>
        <v>5.3439777923008323E-3</v>
      </c>
      <c r="AN635" s="13">
        <f t="shared" si="923"/>
        <v>8.7289958391439451E-3</v>
      </c>
      <c r="AO635" s="13">
        <f t="shared" si="924"/>
        <v>7.1290872942593791E-3</v>
      </c>
      <c r="AP635" s="13">
        <f t="shared" si="925"/>
        <v>3.8816137683144107E-3</v>
      </c>
      <c r="AQ635" s="13">
        <f t="shared" si="926"/>
        <v>1.5850828610101829E-3</v>
      </c>
      <c r="AR635" s="13">
        <f t="shared" si="927"/>
        <v>3.0393649312380716E-3</v>
      </c>
      <c r="AS635" s="13">
        <f t="shared" si="928"/>
        <v>5.5577479771199796E-3</v>
      </c>
      <c r="AT635" s="13">
        <f t="shared" si="929"/>
        <v>5.0814172164247015E-3</v>
      </c>
      <c r="AU635" s="13">
        <f t="shared" si="930"/>
        <v>3.0972738159023984E-3</v>
      </c>
      <c r="AV635" s="13">
        <f t="shared" si="931"/>
        <v>1.4159098754477509E-3</v>
      </c>
      <c r="AW635" s="13">
        <f t="shared" si="932"/>
        <v>4.2963014858204553E-5</v>
      </c>
      <c r="AX635" s="13">
        <f t="shared" si="933"/>
        <v>1.6286561193358507E-3</v>
      </c>
      <c r="AY635" s="13">
        <f t="shared" si="934"/>
        <v>2.6602903383245694E-3</v>
      </c>
      <c r="AZ635" s="13">
        <f t="shared" si="935"/>
        <v>2.1726945916210466E-3</v>
      </c>
      <c r="BA635" s="13">
        <f t="shared" si="936"/>
        <v>1.1829790957910624E-3</v>
      </c>
      <c r="BB635" s="13">
        <f t="shared" si="937"/>
        <v>4.8307740068791194E-4</v>
      </c>
      <c r="BC635" s="13">
        <f t="shared" si="938"/>
        <v>1.5781430179835133E-4</v>
      </c>
      <c r="BD635" s="13">
        <f t="shared" si="939"/>
        <v>8.2742995541137509E-4</v>
      </c>
      <c r="BE635" s="13">
        <f t="shared" si="940"/>
        <v>1.5130289599751376E-3</v>
      </c>
      <c r="BF635" s="13">
        <f t="shared" si="941"/>
        <v>1.3833537320904054E-3</v>
      </c>
      <c r="BG635" s="13">
        <f t="shared" si="942"/>
        <v>8.4319494149884971E-4</v>
      </c>
      <c r="BH635" s="13">
        <f t="shared" si="943"/>
        <v>3.8546415834015232E-4</v>
      </c>
      <c r="BI635" s="13">
        <f t="shared" si="944"/>
        <v>1.4097107091346064E-4</v>
      </c>
      <c r="BJ635" s="14">
        <f t="shared" si="945"/>
        <v>0.42581334052095238</v>
      </c>
      <c r="BK635" s="14">
        <f t="shared" si="946"/>
        <v>0.22574143703955948</v>
      </c>
      <c r="BL635" s="14">
        <f t="shared" si="947"/>
        <v>0.32398297123511355</v>
      </c>
      <c r="BM635" s="14">
        <f t="shared" si="948"/>
        <v>0.6677735227436864</v>
      </c>
      <c r="BN635" s="14">
        <f t="shared" si="949"/>
        <v>0.32793003775429591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1.3125</v>
      </c>
      <c r="F636" s="10">
        <f>VLOOKUP(B636,home!$B$2:$E$405,3,FALSE)</f>
        <v>1.5238</v>
      </c>
      <c r="G636" s="10">
        <f>VLOOKUP(C636,away!$B$2:$E$405,4,FALSE)</f>
        <v>0.9143</v>
      </c>
      <c r="H636" s="10">
        <f>VLOOKUP(A636,away!$A$2:$E$405,3,FALSE)</f>
        <v>1.2</v>
      </c>
      <c r="I636" s="10">
        <f>VLOOKUP(C636,away!$B$2:$E$405,3,FALSE)</f>
        <v>1.3332999999999999</v>
      </c>
      <c r="J636" s="10">
        <f>VLOOKUP(B636,home!$B$2:$E$405,4,FALSE)</f>
        <v>1</v>
      </c>
      <c r="K636" s="12">
        <f t="shared" si="894"/>
        <v>1.8285885712500001</v>
      </c>
      <c r="L636" s="12">
        <f t="shared" si="895"/>
        <v>1.5999599999999998</v>
      </c>
      <c r="M636" s="13">
        <f t="shared" si="896"/>
        <v>3.2433982240280178E-2</v>
      </c>
      <c r="N636" s="13">
        <f t="shared" si="897"/>
        <v>5.93084092447018E-2</v>
      </c>
      <c r="O636" s="13">
        <f t="shared" si="898"/>
        <v>5.189307422515866E-2</v>
      </c>
      <c r="P636" s="13">
        <f t="shared" si="899"/>
        <v>9.489108245515307E-2</v>
      </c>
      <c r="Q636" s="13">
        <f t="shared" si="900"/>
        <v>5.4225339661939792E-2</v>
      </c>
      <c r="R636" s="13">
        <f t="shared" si="901"/>
        <v>4.1513421518642436E-2</v>
      </c>
      <c r="S636" s="13">
        <f t="shared" si="902"/>
        <v>6.9404964388924836E-2</v>
      </c>
      <c r="T636" s="13">
        <f t="shared" si="903"/>
        <v>8.6758374445517164E-2</v>
      </c>
      <c r="U636" s="13">
        <f t="shared" si="904"/>
        <v>7.5910968142473376E-2</v>
      </c>
      <c r="V636" s="13">
        <f t="shared" si="905"/>
        <v>2.2561769216263891E-2</v>
      </c>
      <c r="W636" s="13">
        <f t="shared" si="906"/>
        <v>3.305194545932414E-2</v>
      </c>
      <c r="X636" s="13">
        <f t="shared" si="907"/>
        <v>5.288179065710024E-2</v>
      </c>
      <c r="Y636" s="13">
        <f t="shared" si="908"/>
        <v>4.2304374889867054E-2</v>
      </c>
      <c r="Z636" s="13">
        <f t="shared" si="909"/>
        <v>2.2139937964322374E-2</v>
      </c>
      <c r="AA636" s="13">
        <f t="shared" si="910"/>
        <v>4.0484837529743883E-2</v>
      </c>
      <c r="AB636" s="13">
        <f t="shared" si="911"/>
        <v>3.701505560790138E-2</v>
      </c>
      <c r="AC636" s="13">
        <f t="shared" si="912"/>
        <v>4.1255161931206836E-3</v>
      </c>
      <c r="AD636" s="13">
        <f t="shared" si="913"/>
        <v>1.5109602431124617E-2</v>
      </c>
      <c r="AE636" s="13">
        <f t="shared" si="914"/>
        <v>2.4174759505702137E-2</v>
      </c>
      <c r="AF636" s="13">
        <f t="shared" si="915"/>
        <v>1.93393241093716E-2</v>
      </c>
      <c r="AG636" s="13">
        <f t="shared" si="916"/>
        <v>1.0314048334010058E-2</v>
      </c>
      <c r="AH636" s="13">
        <f t="shared" si="917"/>
        <v>8.8557537863493078E-3</v>
      </c>
      <c r="AI636" s="13">
        <f t="shared" si="918"/>
        <v>1.6193530163522259E-2</v>
      </c>
      <c r="AJ636" s="13">
        <f t="shared" si="919"/>
        <v>1.4805652092604475E-2</v>
      </c>
      <c r="AK636" s="13">
        <f t="shared" si="920"/>
        <v>9.0244820688133946E-3</v>
      </c>
      <c r="AL636" s="13">
        <f t="shared" si="921"/>
        <v>4.8279572252500852E-4</v>
      </c>
      <c r="AM636" s="13">
        <f t="shared" si="922"/>
        <v>5.5258492643371401E-3</v>
      </c>
      <c r="AN636" s="13">
        <f t="shared" si="923"/>
        <v>8.8411377889688492E-3</v>
      </c>
      <c r="AO636" s="13">
        <f t="shared" si="924"/>
        <v>7.0727334084193013E-3</v>
      </c>
      <c r="AP636" s="13">
        <f t="shared" si="925"/>
        <v>3.7720301813781803E-3</v>
      </c>
      <c r="AQ636" s="13">
        <f t="shared" si="926"/>
        <v>1.5087743522494586E-3</v>
      </c>
      <c r="AR636" s="13">
        <f t="shared" si="927"/>
        <v>2.8337703656014864E-3</v>
      </c>
      <c r="AS636" s="13">
        <f t="shared" si="928"/>
        <v>5.1818001040858123E-3</v>
      </c>
      <c r="AT636" s="13">
        <f t="shared" si="929"/>
        <v>4.7376902244166894E-3</v>
      </c>
      <c r="AU636" s="13">
        <f t="shared" si="930"/>
        <v>2.8877620661637345E-3</v>
      </c>
      <c r="AV636" s="13">
        <f t="shared" si="931"/>
        <v>1.3201321776690731E-3</v>
      </c>
      <c r="AW636" s="13">
        <f t="shared" si="932"/>
        <v>3.9236118648404688E-5</v>
      </c>
      <c r="AX636" s="13">
        <f t="shared" si="933"/>
        <v>1.6840841352028517E-3</v>
      </c>
      <c r="AY636" s="13">
        <f t="shared" si="934"/>
        <v>2.6944672529591544E-3</v>
      </c>
      <c r="AZ636" s="13">
        <f t="shared" si="935"/>
        <v>2.1555199130222644E-3</v>
      </c>
      <c r="BA636" s="13">
        <f t="shared" si="936"/>
        <v>1.1495818800130338E-3</v>
      </c>
      <c r="BB636" s="13">
        <f t="shared" si="937"/>
        <v>4.5982125618641341E-4</v>
      </c>
      <c r="BC636" s="13">
        <f t="shared" si="938"/>
        <v>1.4713912340960273E-4</v>
      </c>
      <c r="BD636" s="13">
        <f t="shared" si="939"/>
        <v>7.5565320569129278E-4</v>
      </c>
      <c r="BE636" s="13">
        <f t="shared" si="940"/>
        <v>1.3817788157555234E-3</v>
      </c>
      <c r="BF636" s="13">
        <f t="shared" si="941"/>
        <v>1.2633524752429549E-3</v>
      </c>
      <c r="BG636" s="13">
        <f t="shared" si="942"/>
        <v>7.7005063256322184E-4</v>
      </c>
      <c r="BH636" s="13">
        <f t="shared" si="943"/>
        <v>3.5202644649723526E-4</v>
      </c>
      <c r="BI636" s="13">
        <f t="shared" si="944"/>
        <v>1.2874230736851884E-4</v>
      </c>
      <c r="BJ636" s="14">
        <f t="shared" si="945"/>
        <v>0.43247910729480477</v>
      </c>
      <c r="BK636" s="14">
        <f t="shared" si="946"/>
        <v>0.22659457746922687</v>
      </c>
      <c r="BL636" s="14">
        <f t="shared" si="947"/>
        <v>0.31730953395626482</v>
      </c>
      <c r="BM636" s="14">
        <f t="shared" si="948"/>
        <v>0.66160261620443195</v>
      </c>
      <c r="BN636" s="14">
        <f t="shared" si="949"/>
        <v>0.33426530934587595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1.2513000000000001</v>
      </c>
      <c r="F637" s="10">
        <f>VLOOKUP(B637,home!$B$2:$E$405,3,FALSE)</f>
        <v>1.3985000000000001</v>
      </c>
      <c r="G637" s="10">
        <f>VLOOKUP(C637,away!$B$2:$E$405,4,FALSE)</f>
        <v>1.4842</v>
      </c>
      <c r="H637" s="10">
        <f>VLOOKUP(A637,away!$A$2:$E$405,3,FALSE)</f>
        <v>0.94869999999999999</v>
      </c>
      <c r="I637" s="10">
        <f>VLOOKUP(C637,away!$B$2:$E$405,3,FALSE)</f>
        <v>1.0541</v>
      </c>
      <c r="J637" s="10">
        <f>VLOOKUP(B637,home!$B$2:$E$405,4,FALSE)</f>
        <v>0.65880000000000005</v>
      </c>
      <c r="K637" s="12">
        <f t="shared" si="894"/>
        <v>2.5972654748100004</v>
      </c>
      <c r="L637" s="12">
        <f t="shared" si="895"/>
        <v>0.65881625259600007</v>
      </c>
      <c r="M637" s="13">
        <f t="shared" si="896"/>
        <v>3.8539109296548114E-2</v>
      </c>
      <c r="N637" s="13">
        <f t="shared" si="897"/>
        <v>0.10009629800585354</v>
      </c>
      <c r="O637" s="13">
        <f t="shared" si="898"/>
        <v>2.5390191565139501E-2</v>
      </c>
      <c r="P637" s="13">
        <f t="shared" si="899"/>
        <v>6.5945067950948913E-2</v>
      </c>
      <c r="Q637" s="13">
        <f t="shared" si="900"/>
        <v>0.12998832948344824</v>
      </c>
      <c r="R637" s="13">
        <f t="shared" si="901"/>
        <v>8.3637354298198869E-3</v>
      </c>
      <c r="S637" s="13">
        <f t="shared" si="902"/>
        <v>2.8209992825682529E-2</v>
      </c>
      <c r="T637" s="13">
        <f t="shared" si="903"/>
        <v>8.5638424111499536E-2</v>
      </c>
      <c r="U637" s="13">
        <f t="shared" si="904"/>
        <v>2.1722841272316374E-2</v>
      </c>
      <c r="V637" s="13">
        <f t="shared" si="905"/>
        <v>5.3634114301651624E-3</v>
      </c>
      <c r="W637" s="13">
        <f t="shared" si="906"/>
        <v>0.11253806676519568</v>
      </c>
      <c r="X637" s="13">
        <f t="shared" si="907"/>
        <v>7.4141907420644693E-2</v>
      </c>
      <c r="Y637" s="13">
        <f t="shared" si="908"/>
        <v>2.4422946803594348E-2</v>
      </c>
      <c r="Z637" s="13">
        <f t="shared" si="909"/>
        <v>1.836721611192778E-3</v>
      </c>
      <c r="AA637" s="13">
        <f t="shared" si="910"/>
        <v>4.7704536275883997E-3</v>
      </c>
      <c r="AB637" s="13">
        <f t="shared" si="911"/>
        <v>6.1950672530587374E-3</v>
      </c>
      <c r="AC637" s="13">
        <f t="shared" si="912"/>
        <v>5.7359027243206347E-4</v>
      </c>
      <c r="AD637" s="13">
        <f t="shared" si="913"/>
        <v>7.3072808852776394E-2</v>
      </c>
      <c r="AE637" s="13">
        <f t="shared" si="914"/>
        <v>4.8141554095049971E-2</v>
      </c>
      <c r="AF637" s="13">
        <f t="shared" si="915"/>
        <v>1.5858219131524218E-2</v>
      </c>
      <c r="AG637" s="13">
        <f t="shared" si="916"/>
        <v>3.482550833692327E-3</v>
      </c>
      <c r="AH637" s="13">
        <f t="shared" si="917"/>
        <v>3.0251551223702829E-4</v>
      </c>
      <c r="AI637" s="13">
        <f t="shared" si="918"/>
        <v>7.8571309552769573E-4</v>
      </c>
      <c r="AJ637" s="13">
        <f t="shared" si="919"/>
        <v>1.020352748060088E-3</v>
      </c>
      <c r="AK637" s="13">
        <f t="shared" si="920"/>
        <v>8.8337565488799121E-4</v>
      </c>
      <c r="AL637" s="13">
        <f t="shared" si="921"/>
        <v>3.925928770224452E-5</v>
      </c>
      <c r="AM637" s="13">
        <f t="shared" si="922"/>
        <v>3.7957896716141318E-2</v>
      </c>
      <c r="AN637" s="13">
        <f t="shared" si="923"/>
        <v>2.5007279270954245E-2</v>
      </c>
      <c r="AO637" s="13">
        <f t="shared" si="924"/>
        <v>8.237601008455853E-3</v>
      </c>
      <c r="AP637" s="13">
        <f t="shared" si="925"/>
        <v>1.8090218089239721E-3</v>
      </c>
      <c r="AQ637" s="13">
        <f t="shared" si="926"/>
        <v>2.979532422549321E-4</v>
      </c>
      <c r="AR637" s="13">
        <f t="shared" si="927"/>
        <v>3.9860427224831685E-5</v>
      </c>
      <c r="AS637" s="13">
        <f t="shared" si="928"/>
        <v>1.0352811144223194E-4</v>
      </c>
      <c r="AT637" s="13">
        <f t="shared" si="929"/>
        <v>1.3444499476059559E-4</v>
      </c>
      <c r="AU637" s="13">
        <f t="shared" si="930"/>
        <v>1.1639644771756879E-4</v>
      </c>
      <c r="AV637" s="13">
        <f t="shared" si="931"/>
        <v>7.5578118761842198E-5</v>
      </c>
      <c r="AW637" s="13">
        <f t="shared" si="932"/>
        <v>1.8660383370486219E-6</v>
      </c>
      <c r="AX637" s="13">
        <f t="shared" si="933"/>
        <v>1.6431122439539619E-2</v>
      </c>
      <c r="AY637" s="13">
        <f t="shared" si="934"/>
        <v>1.0825090511563541E-2</v>
      </c>
      <c r="AZ637" s="13">
        <f t="shared" si="935"/>
        <v>3.565872782420404E-3</v>
      </c>
      <c r="BA637" s="13">
        <f t="shared" si="936"/>
        <v>7.830849812494275E-4</v>
      </c>
      <c r="BB637" s="13">
        <f t="shared" si="937"/>
        <v>1.2897727820273917E-4</v>
      </c>
      <c r="BC637" s="13">
        <f t="shared" si="938"/>
        <v>1.6994465419112081E-5</v>
      </c>
      <c r="BD637" s="13">
        <f t="shared" si="939"/>
        <v>4.376782881856531E-6</v>
      </c>
      <c r="BE637" s="13">
        <f t="shared" si="940"/>
        <v>1.1367667069785385E-5</v>
      </c>
      <c r="BF637" s="13">
        <f t="shared" si="941"/>
        <v>1.4762424604744074E-5</v>
      </c>
      <c r="BG637" s="13">
        <f t="shared" si="942"/>
        <v>1.278064525012915E-5</v>
      </c>
      <c r="BH637" s="13">
        <f t="shared" si="943"/>
        <v>8.298682163488719E-6</v>
      </c>
      <c r="BI637" s="13">
        <f t="shared" si="944"/>
        <v>4.3107761339301599E-6</v>
      </c>
      <c r="BJ637" s="14">
        <f t="shared" si="945"/>
        <v>0.77244200000840391</v>
      </c>
      <c r="BK637" s="14">
        <f t="shared" si="946"/>
        <v>0.14949552157504259</v>
      </c>
      <c r="BL637" s="14">
        <f t="shared" si="947"/>
        <v>6.9959951236646695E-2</v>
      </c>
      <c r="BM637" s="14">
        <f t="shared" si="948"/>
        <v>0.61458823822630126</v>
      </c>
      <c r="BN637" s="14">
        <f t="shared" si="949"/>
        <v>0.36832273173175817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1.3125</v>
      </c>
      <c r="F638" s="10">
        <f>VLOOKUP(B638,home!$B$2:$E$405,3,FALSE)</f>
        <v>0.50790000000000002</v>
      </c>
      <c r="G638" s="10">
        <f>VLOOKUP(C638,away!$B$2:$E$405,4,FALSE)</f>
        <v>1.2190000000000001</v>
      </c>
      <c r="H638" s="10">
        <f>VLOOKUP(A638,away!$A$2:$E$405,3,FALSE)</f>
        <v>1.2</v>
      </c>
      <c r="I638" s="10">
        <f>VLOOKUP(C638,away!$B$2:$E$405,3,FALSE)</f>
        <v>1.3332999999999999</v>
      </c>
      <c r="J638" s="10">
        <f>VLOOKUP(B638,home!$B$2:$E$405,4,FALSE)</f>
        <v>0.83330000000000004</v>
      </c>
      <c r="K638" s="12">
        <f t="shared" si="894"/>
        <v>0.8126082562500001</v>
      </c>
      <c r="L638" s="12">
        <f t="shared" si="895"/>
        <v>1.3332466679999999</v>
      </c>
      <c r="M638" s="13">
        <f t="shared" si="896"/>
        <v>0.11696799551041735</v>
      </c>
      <c r="N638" s="13">
        <f t="shared" si="897"/>
        <v>9.5049158868778086E-2</v>
      </c>
      <c r="O638" s="13">
        <f t="shared" si="898"/>
        <v>0.1559471902769029</v>
      </c>
      <c r="P638" s="13">
        <f t="shared" si="899"/>
        <v>0.12672397435800103</v>
      </c>
      <c r="Q638" s="13">
        <f t="shared" si="900"/>
        <v>3.8618865623193492E-2</v>
      </c>
      <c r="R638" s="13">
        <f t="shared" si="901"/>
        <v>0.10395803591032142</v>
      </c>
      <c r="S638" s="13">
        <f t="shared" si="902"/>
        <v>3.4323418143164364E-2</v>
      </c>
      <c r="T638" s="13">
        <f t="shared" si="903"/>
        <v>5.1488473914062464E-2</v>
      </c>
      <c r="U638" s="13">
        <f t="shared" si="904"/>
        <v>8.4477158284261181E-2</v>
      </c>
      <c r="V638" s="13">
        <f t="shared" si="905"/>
        <v>4.1318044513637218E-3</v>
      </c>
      <c r="W638" s="13">
        <f t="shared" si="906"/>
        <v>1.0460669684138781E-2</v>
      </c>
      <c r="X638" s="13">
        <f t="shared" si="907"/>
        <v>1.3946653001426643E-2</v>
      </c>
      <c r="Y638" s="13">
        <f t="shared" si="908"/>
        <v>9.2971643219521387E-3</v>
      </c>
      <c r="Z638" s="13">
        <f t="shared" si="909"/>
        <v>4.6200568329753451E-2</v>
      </c>
      <c r="AA638" s="13">
        <f t="shared" si="910"/>
        <v>3.7542963268199933E-2</v>
      </c>
      <c r="AB638" s="13">
        <f t="shared" si="911"/>
        <v>1.5253860957914875E-2</v>
      </c>
      <c r="AC638" s="13">
        <f t="shared" si="912"/>
        <v>2.7977668114579366E-4</v>
      </c>
      <c r="AD638" s="13">
        <f t="shared" si="913"/>
        <v>2.125106637808813E-3</v>
      </c>
      <c r="AE638" s="13">
        <f t="shared" si="914"/>
        <v>2.8332913440032828E-3</v>
      </c>
      <c r="AF638" s="13">
        <f t="shared" si="915"/>
        <v>1.8887381219328098E-3</v>
      </c>
      <c r="AG638" s="13">
        <f t="shared" si="916"/>
        <v>8.393846025971654E-4</v>
      </c>
      <c r="AH638" s="13">
        <f t="shared" si="917"/>
        <v>1.5399188446337525E-2</v>
      </c>
      <c r="AI638" s="13">
        <f t="shared" si="918"/>
        <v>1.2513507671043485E-2</v>
      </c>
      <c r="AJ638" s="13">
        <f t="shared" si="919"/>
        <v>5.0842898240688224E-3</v>
      </c>
      <c r="AK638" s="13">
        <f t="shared" si="920"/>
        <v>1.3771786294020623E-3</v>
      </c>
      <c r="AL638" s="13">
        <f t="shared" si="921"/>
        <v>1.2124483389758889E-5</v>
      </c>
      <c r="AM638" s="13">
        <f t="shared" si="922"/>
        <v>3.453758398590241E-4</v>
      </c>
      <c r="AN638" s="13">
        <f t="shared" si="923"/>
        <v>4.6047118769974545E-4</v>
      </c>
      <c r="AO638" s="13">
        <f t="shared" si="924"/>
        <v>3.0696083835534419E-4</v>
      </c>
      <c r="AP638" s="13">
        <f t="shared" si="925"/>
        <v>1.3641817164791639E-4</v>
      </c>
      <c r="AQ638" s="13">
        <f t="shared" si="926"/>
        <v>4.5469768201059135E-5</v>
      </c>
      <c r="AR638" s="13">
        <f t="shared" si="927"/>
        <v>4.1061833371967204E-3</v>
      </c>
      <c r="AS638" s="13">
        <f t="shared" si="928"/>
        <v>3.3367184814822328E-3</v>
      </c>
      <c r="AT638" s="13">
        <f t="shared" si="929"/>
        <v>1.3557224934172126E-3</v>
      </c>
      <c r="AU638" s="13">
        <f t="shared" si="930"/>
        <v>3.6722376377822124E-4</v>
      </c>
      <c r="AV638" s="13">
        <f t="shared" si="931"/>
        <v>7.460226558434556E-5</v>
      </c>
      <c r="AW638" s="13">
        <f t="shared" si="932"/>
        <v>3.6488203353858033E-7</v>
      </c>
      <c r="AX638" s="13">
        <f t="shared" si="933"/>
        <v>4.6775876496453459E-5</v>
      </c>
      <c r="AY638" s="13">
        <f t="shared" si="934"/>
        <v>6.2363781481676082E-5</v>
      </c>
      <c r="AZ638" s="13">
        <f t="shared" si="935"/>
        <v>4.1573151932162384E-5</v>
      </c>
      <c r="BA638" s="13">
        <f t="shared" si="936"/>
        <v>1.8475755430604419E-5</v>
      </c>
      <c r="BB638" s="13">
        <f t="shared" si="937"/>
        <v>6.1581848416590595E-6</v>
      </c>
      <c r="BC638" s="13">
        <f t="shared" si="938"/>
        <v>1.6420758842140098E-6</v>
      </c>
      <c r="BD638" s="13">
        <f t="shared" si="939"/>
        <v>9.1242587541910778E-4</v>
      </c>
      <c r="BE638" s="13">
        <f t="shared" si="940"/>
        <v>7.4144479958170094E-4</v>
      </c>
      <c r="BF638" s="13">
        <f t="shared" si="941"/>
        <v>3.012520828468584E-4</v>
      </c>
      <c r="BG638" s="13">
        <f t="shared" si="942"/>
        <v>8.1599976577955414E-5</v>
      </c>
      <c r="BH638" s="13">
        <f t="shared" si="943"/>
        <v>1.6577203669263296E-5</v>
      </c>
      <c r="BI638" s="13">
        <f t="shared" si="944"/>
        <v>2.69415451343623E-6</v>
      </c>
      <c r="BJ638" s="14">
        <f t="shared" si="945"/>
        <v>0.22801919075172347</v>
      </c>
      <c r="BK638" s="14">
        <f t="shared" si="946"/>
        <v>0.28250145740896376</v>
      </c>
      <c r="BL638" s="14">
        <f t="shared" si="947"/>
        <v>0.44284981770251935</v>
      </c>
      <c r="BM638" s="14">
        <f t="shared" si="948"/>
        <v>0.36224381474589762</v>
      </c>
      <c r="BN638" s="14">
        <f t="shared" si="949"/>
        <v>0.63726522054761425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1.3125</v>
      </c>
      <c r="F639" s="10">
        <f>VLOOKUP(B639,home!$B$2:$E$405,3,FALSE)</f>
        <v>0.60950000000000004</v>
      </c>
      <c r="G639" s="10">
        <f>VLOOKUP(C639,away!$B$2:$E$405,4,FALSE)</f>
        <v>0.60950000000000004</v>
      </c>
      <c r="H639" s="10">
        <f>VLOOKUP(A639,away!$A$2:$E$405,3,FALSE)</f>
        <v>1.2</v>
      </c>
      <c r="I639" s="10">
        <f>VLOOKUP(C639,away!$B$2:$E$405,3,FALSE)</f>
        <v>1.1667000000000001</v>
      </c>
      <c r="J639" s="10">
        <f>VLOOKUP(B639,home!$B$2:$E$405,4,FALSE)</f>
        <v>1</v>
      </c>
      <c r="K639" s="12">
        <f t="shared" si="894"/>
        <v>0.48758095312500005</v>
      </c>
      <c r="L639" s="12">
        <f t="shared" si="895"/>
        <v>1.40004</v>
      </c>
      <c r="M639" s="13">
        <f t="shared" si="896"/>
        <v>0.15143164361326636</v>
      </c>
      <c r="N639" s="13">
        <f t="shared" si="897"/>
        <v>7.3835185126241737E-2</v>
      </c>
      <c r="O639" s="13">
        <f t="shared" si="898"/>
        <v>0.21201035832431742</v>
      </c>
      <c r="P639" s="13">
        <f t="shared" si="899"/>
        <v>0.10337221258414347</v>
      </c>
      <c r="Q639" s="13">
        <f t="shared" si="900"/>
        <v>1.8000314969006885E-2</v>
      </c>
      <c r="R639" s="13">
        <f t="shared" si="901"/>
        <v>0.14841149103418869</v>
      </c>
      <c r="S639" s="13">
        <f t="shared" si="902"/>
        <v>1.7641316701665261E-2</v>
      </c>
      <c r="T639" s="13">
        <f t="shared" si="903"/>
        <v>2.5201160969208394E-2</v>
      </c>
      <c r="U639" s="13">
        <f t="shared" si="904"/>
        <v>7.2362616253152129E-2</v>
      </c>
      <c r="V639" s="13">
        <f t="shared" si="905"/>
        <v>1.3380602310321752E-3</v>
      </c>
      <c r="W639" s="13">
        <f t="shared" si="906"/>
        <v>2.9255369097128609E-3</v>
      </c>
      <c r="X639" s="13">
        <f t="shared" si="907"/>
        <v>4.0958686950743938E-3</v>
      </c>
      <c r="Y639" s="13">
        <f t="shared" si="908"/>
        <v>2.8671900039259771E-3</v>
      </c>
      <c r="Z639" s="13">
        <f t="shared" si="909"/>
        <v>6.9260674635835184E-2</v>
      </c>
      <c r="AA639" s="13">
        <f t="shared" si="910"/>
        <v>3.3770185753021036E-2</v>
      </c>
      <c r="AB639" s="13">
        <f t="shared" si="911"/>
        <v>8.2328496783331453E-3</v>
      </c>
      <c r="AC639" s="13">
        <f t="shared" si="912"/>
        <v>5.7087740775423001E-5</v>
      </c>
      <c r="AD639" s="13">
        <f t="shared" si="913"/>
        <v>3.5660901871004092E-4</v>
      </c>
      <c r="AE639" s="13">
        <f t="shared" si="914"/>
        <v>4.9926689055480563E-4</v>
      </c>
      <c r="AF639" s="13">
        <f t="shared" si="915"/>
        <v>3.4949680872617509E-4</v>
      </c>
      <c r="AG639" s="13">
        <f t="shared" si="916"/>
        <v>1.6310317069633139E-4</v>
      </c>
      <c r="AH639" s="13">
        <f t="shared" si="917"/>
        <v>2.4241928729288695E-2</v>
      </c>
      <c r="AI639" s="13">
        <f t="shared" si="918"/>
        <v>1.1819902715414903E-2</v>
      </c>
      <c r="AJ639" s="13">
        <f t="shared" si="919"/>
        <v>2.8815797159133867E-3</v>
      </c>
      <c r="AK639" s="13">
        <f t="shared" si="920"/>
        <v>4.6833446146357204E-4</v>
      </c>
      <c r="AL639" s="13">
        <f t="shared" si="921"/>
        <v>1.5587986591379797E-6</v>
      </c>
      <c r="AM639" s="13">
        <f t="shared" si="922"/>
        <v>3.4775153047122567E-5</v>
      </c>
      <c r="AN639" s="13">
        <f t="shared" si="923"/>
        <v>4.8686605272093467E-5</v>
      </c>
      <c r="AO639" s="13">
        <f t="shared" si="924"/>
        <v>3.4081597422570874E-5</v>
      </c>
      <c r="AP639" s="13">
        <f t="shared" si="925"/>
        <v>1.5905199885165377E-5</v>
      </c>
      <c r="AQ639" s="13">
        <f t="shared" si="926"/>
        <v>5.5669790118067383E-6</v>
      </c>
      <c r="AR639" s="13">
        <f t="shared" si="927"/>
        <v>6.7879339796306625E-3</v>
      </c>
      <c r="AS639" s="13">
        <f t="shared" si="928"/>
        <v>3.3096673195378932E-3</v>
      </c>
      <c r="AT639" s="13">
        <f t="shared" si="929"/>
        <v>8.0686537309347488E-4</v>
      </c>
      <c r="AU639" s="13">
        <f t="shared" si="930"/>
        <v>1.3113739588549176E-4</v>
      </c>
      <c r="AV639" s="13">
        <f t="shared" si="931"/>
        <v>1.5985024119044629E-5</v>
      </c>
      <c r="AW639" s="13">
        <f t="shared" si="932"/>
        <v>2.9557976443191446E-8</v>
      </c>
      <c r="AX639" s="13">
        <f t="shared" si="933"/>
        <v>2.8259503779639599E-6</v>
      </c>
      <c r="AY639" s="13">
        <f t="shared" si="934"/>
        <v>3.9564435671646616E-6</v>
      </c>
      <c r="AZ639" s="13">
        <f t="shared" si="935"/>
        <v>2.7695896258866068E-6</v>
      </c>
      <c r="BA639" s="13">
        <f t="shared" si="936"/>
        <v>1.2925120866087619E-6</v>
      </c>
      <c r="BB639" s="13">
        <f t="shared" si="937"/>
        <v>4.5239215543393315E-7</v>
      </c>
      <c r="BC639" s="13">
        <f t="shared" si="938"/>
        <v>1.2667342265874462E-7</v>
      </c>
      <c r="BD639" s="13">
        <f t="shared" si="939"/>
        <v>1.5838965148070173E-3</v>
      </c>
      <c r="BE639" s="13">
        <f t="shared" si="940"/>
        <v>7.7227777234097127E-4</v>
      </c>
      <c r="BF639" s="13">
        <f t="shared" si="941"/>
        <v>1.8827396615763125E-4</v>
      </c>
      <c r="BG639" s="13">
        <f t="shared" si="942"/>
        <v>3.059959995592062E-5</v>
      </c>
      <c r="BH639" s="13">
        <f t="shared" si="943"/>
        <v>3.7299455279378706E-6</v>
      </c>
      <c r="BI639" s="13">
        <f t="shared" si="944"/>
        <v>3.637300791232559E-7</v>
      </c>
      <c r="BJ639" s="14">
        <f t="shared" si="945"/>
        <v>0.12844417165773209</v>
      </c>
      <c r="BK639" s="14">
        <f t="shared" si="946"/>
        <v>0.27384583611310898</v>
      </c>
      <c r="BL639" s="14">
        <f t="shared" si="947"/>
        <v>0.52782997728622805</v>
      </c>
      <c r="BM639" s="14">
        <f t="shared" si="948"/>
        <v>0.29231552715614911</v>
      </c>
      <c r="BN639" s="14">
        <f t="shared" si="949"/>
        <v>0.70706120565116459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1.3125</v>
      </c>
      <c r="F640" s="10">
        <f>VLOOKUP(B640,home!$B$2:$E$405,3,FALSE)</f>
        <v>0.9143</v>
      </c>
      <c r="G640" s="10">
        <f>VLOOKUP(C640,away!$B$2:$E$405,4,FALSE)</f>
        <v>0.45710000000000001</v>
      </c>
      <c r="H640" s="10">
        <f>VLOOKUP(A640,away!$A$2:$E$405,3,FALSE)</f>
        <v>1.2</v>
      </c>
      <c r="I640" s="10">
        <f>VLOOKUP(C640,away!$B$2:$E$405,3,FALSE)</f>
        <v>0.66669999999999996</v>
      </c>
      <c r="J640" s="10">
        <f>VLOOKUP(B640,home!$B$2:$E$405,4,FALSE)</f>
        <v>0.83330000000000004</v>
      </c>
      <c r="K640" s="12">
        <f t="shared" si="894"/>
        <v>0.54852857062499993</v>
      </c>
      <c r="L640" s="12">
        <f t="shared" si="895"/>
        <v>0.66667333200000001</v>
      </c>
      <c r="M640" s="13">
        <f t="shared" si="896"/>
        <v>0.29665011381053141</v>
      </c>
      <c r="N640" s="13">
        <f t="shared" si="897"/>
        <v>0.16272106290423433</v>
      </c>
      <c r="O640" s="13">
        <f t="shared" si="898"/>
        <v>0.19776871981224622</v>
      </c>
      <c r="P640" s="13">
        <f t="shared" si="899"/>
        <v>0.10848179319294751</v>
      </c>
      <c r="Q640" s="13">
        <f t="shared" si="900"/>
        <v>4.4628576022720176E-2</v>
      </c>
      <c r="R640" s="13">
        <f t="shared" si="901"/>
        <v>6.5923565701302297E-2</v>
      </c>
      <c r="S640" s="13">
        <f t="shared" si="902"/>
        <v>9.9176596489305331E-3</v>
      </c>
      <c r="T640" s="13">
        <f t="shared" si="903"/>
        <v>2.9752681479482172E-2</v>
      </c>
      <c r="U640" s="13">
        <f t="shared" si="904"/>
        <v>3.6160959264638616E-2</v>
      </c>
      <c r="V640" s="13">
        <f t="shared" si="905"/>
        <v>4.0297585640663536E-4</v>
      </c>
      <c r="W640" s="13">
        <f t="shared" si="906"/>
        <v>8.1600163382572824E-3</v>
      </c>
      <c r="X640" s="13">
        <f t="shared" si="907"/>
        <v>5.4400652814004221E-3</v>
      </c>
      <c r="Y640" s="13">
        <f t="shared" si="908"/>
        <v>1.8133732237243683E-3</v>
      </c>
      <c r="Z640" s="13">
        <f t="shared" si="909"/>
        <v>1.4649827734469373E-2</v>
      </c>
      <c r="AA640" s="13">
        <f t="shared" si="910"/>
        <v>8.0358490670909659E-3</v>
      </c>
      <c r="AB640" s="13">
        <f t="shared" si="911"/>
        <v>2.203946401264823E-3</v>
      </c>
      <c r="AC640" s="13">
        <f t="shared" si="912"/>
        <v>9.2102491877805986E-6</v>
      </c>
      <c r="AD640" s="13">
        <f t="shared" si="913"/>
        <v>1.1190005245752281E-3</v>
      </c>
      <c r="AE640" s="13">
        <f t="shared" si="914"/>
        <v>7.4600780822831514E-4</v>
      </c>
      <c r="AF640" s="13">
        <f t="shared" si="915"/>
        <v>2.4867175560479391E-4</v>
      </c>
      <c r="AG640" s="13">
        <f t="shared" si="916"/>
        <v>5.5260942627779214E-5</v>
      </c>
      <c r="AH640" s="13">
        <f t="shared" si="917"/>
        <v>2.4416623672411765E-3</v>
      </c>
      <c r="AI640" s="13">
        <f t="shared" si="918"/>
        <v>1.3393215682516559E-3</v>
      </c>
      <c r="AJ640" s="13">
        <f t="shared" si="919"/>
        <v>3.6732807272015703E-4</v>
      </c>
      <c r="AK640" s="13">
        <f t="shared" si="920"/>
        <v>6.7163314226541265E-5</v>
      </c>
      <c r="AL640" s="13">
        <f t="shared" si="921"/>
        <v>1.3472360887513101E-7</v>
      </c>
      <c r="AM640" s="13">
        <f t="shared" si="922"/>
        <v>1.2276075165477499E-4</v>
      </c>
      <c r="AN640" s="13">
        <f t="shared" si="923"/>
        <v>8.1841319344513376E-5</v>
      </c>
      <c r="AO640" s="13">
        <f t="shared" si="924"/>
        <v>2.7280712531341387E-5</v>
      </c>
      <c r="AP640" s="13">
        <f t="shared" si="925"/>
        <v>6.0624411742011731E-6</v>
      </c>
      <c r="AQ640" s="13">
        <f t="shared" si="926"/>
        <v>1.0104169644146718E-6</v>
      </c>
      <c r="AR640" s="13">
        <f t="shared" si="927"/>
        <v>3.2555823719753672E-4</v>
      </c>
      <c r="AS640" s="13">
        <f t="shared" si="928"/>
        <v>1.7857799450515948E-4</v>
      </c>
      <c r="AT640" s="13">
        <f t="shared" si="929"/>
        <v>4.8977566035497108E-5</v>
      </c>
      <c r="AU640" s="13">
        <f t="shared" si="930"/>
        <v>8.955198096714259E-6</v>
      </c>
      <c r="AV640" s="13">
        <f t="shared" si="931"/>
        <v>1.2280455029135979E-6</v>
      </c>
      <c r="AW640" s="13">
        <f t="shared" si="932"/>
        <v>1.3685275454704389E-9</v>
      </c>
      <c r="AX640" s="13">
        <f t="shared" si="933"/>
        <v>1.1222963272340721E-5</v>
      </c>
      <c r="AY640" s="13">
        <f t="shared" si="934"/>
        <v>7.4820503196850131E-6</v>
      </c>
      <c r="AZ640" s="13">
        <f t="shared" si="935"/>
        <v>2.494041708408036E-6</v>
      </c>
      <c r="BA640" s="13">
        <f t="shared" si="936"/>
        <v>5.5423703196378595E-7</v>
      </c>
      <c r="BB640" s="13">
        <f t="shared" si="937"/>
        <v>9.2373762204271896E-8</v>
      </c>
      <c r="BC640" s="13">
        <f t="shared" si="938"/>
        <v>1.2316624767619528E-8</v>
      </c>
      <c r="BD640" s="13">
        <f t="shared" si="939"/>
        <v>3.617349912542134E-5</v>
      </c>
      <c r="BE640" s="13">
        <f t="shared" si="940"/>
        <v>1.9842197769772053E-5</v>
      </c>
      <c r="BF640" s="13">
        <f t="shared" si="941"/>
        <v>5.4420061903558127E-6</v>
      </c>
      <c r="BG640" s="13">
        <f t="shared" si="942"/>
        <v>9.9503195897609186E-7</v>
      </c>
      <c r="BH640" s="13">
        <f t="shared" si="943"/>
        <v>1.3645086454583726E-7</v>
      </c>
      <c r="BI640" s="13">
        <f t="shared" si="944"/>
        <v>1.496943953797472E-8</v>
      </c>
      <c r="BJ640" s="14">
        <f t="shared" si="945"/>
        <v>0.25494552990524355</v>
      </c>
      <c r="BK640" s="14">
        <f t="shared" si="946"/>
        <v>0.41546936953193242</v>
      </c>
      <c r="BL640" s="14">
        <f t="shared" si="947"/>
        <v>0.31493441676566897</v>
      </c>
      <c r="BM640" s="14">
        <f t="shared" si="948"/>
        <v>0.12381783181154013</v>
      </c>
      <c r="BN640" s="14">
        <f t="shared" si="949"/>
        <v>0.87617383144398198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1.3125</v>
      </c>
      <c r="F641" s="15">
        <f>VLOOKUP(B641,home!$B$2:$E$405,3,FALSE)</f>
        <v>1.5238</v>
      </c>
      <c r="G641" s="15">
        <f>VLOOKUP(C641,away!$B$2:$E$405,4,FALSE)</f>
        <v>0.95240000000000002</v>
      </c>
      <c r="H641" s="15">
        <f>VLOOKUP(A641,away!$A$2:$E$405,3,FALSE)</f>
        <v>1.2</v>
      </c>
      <c r="I641" s="15">
        <f>VLOOKUP(C641,away!$B$2:$E$405,3,FALSE)</f>
        <v>0.83330000000000004</v>
      </c>
      <c r="J641" s="15">
        <f>VLOOKUP(B641,home!$B$2:$E$405,4,FALSE)</f>
        <v>0.625</v>
      </c>
      <c r="K641" s="16">
        <f t="shared" si="894"/>
        <v>1.904788095</v>
      </c>
      <c r="L641" s="16">
        <f t="shared" si="895"/>
        <v>0.62497499999999995</v>
      </c>
      <c r="M641" s="17">
        <f t="shared" si="896"/>
        <v>7.9677894141665997E-2</v>
      </c>
      <c r="N641" s="17">
        <f t="shared" si="897"/>
        <v>0.15176950419571561</v>
      </c>
      <c r="O641" s="17">
        <f t="shared" si="898"/>
        <v>4.979669189118769E-2</v>
      </c>
      <c r="P641" s="17">
        <f t="shared" si="899"/>
        <v>9.4852145884717326E-2</v>
      </c>
      <c r="Q641" s="17">
        <f t="shared" si="900"/>
        <v>0.14454437238802589</v>
      </c>
      <c r="R641" s="17">
        <f t="shared" si="901"/>
        <v>1.5560843757347511E-2</v>
      </c>
      <c r="S641" s="17">
        <f t="shared" si="902"/>
        <v>2.8229064271387844E-2</v>
      </c>
      <c r="T641" s="17">
        <f t="shared" si="903"/>
        <v>9.0336619133206453E-2</v>
      </c>
      <c r="U641" s="17">
        <f t="shared" si="904"/>
        <v>2.9640109937150601E-2</v>
      </c>
      <c r="V641" s="17">
        <f t="shared" si="905"/>
        <v>3.7339051903963272E-3</v>
      </c>
      <c r="W641" s="17">
        <f t="shared" si="906"/>
        <v>9.1775466574652784E-2</v>
      </c>
      <c r="X641" s="17">
        <f t="shared" si="907"/>
        <v>5.7357372222493611E-2</v>
      </c>
      <c r="Y641" s="17">
        <f t="shared" si="908"/>
        <v>1.792346185237647E-2</v>
      </c>
      <c r="Z641" s="17">
        <f t="shared" si="909"/>
        <v>3.2417127757494195E-3</v>
      </c>
      <c r="AA641" s="17">
        <f t="shared" si="910"/>
        <v>6.1747759026568975E-3</v>
      </c>
      <c r="AB641" s="17">
        <f t="shared" si="911"/>
        <v>5.880819814336872E-3</v>
      </c>
      <c r="AC641" s="17">
        <f t="shared" si="912"/>
        <v>2.778130336952912E-4</v>
      </c>
      <c r="AD641" s="17">
        <f t="shared" si="913"/>
        <v>4.3703204036117292E-2</v>
      </c>
      <c r="AE641" s="17">
        <f t="shared" si="914"/>
        <v>2.7313409942472396E-2</v>
      </c>
      <c r="AF641" s="17">
        <f t="shared" si="915"/>
        <v>8.5350991893983416E-3</v>
      </c>
      <c r="AG641" s="17">
        <f t="shared" si="916"/>
        <v>1.7780745386314092E-3</v>
      </c>
      <c r="AH641" s="17">
        <f t="shared" si="917"/>
        <v>5.0649736050599828E-4</v>
      </c>
      <c r="AI641" s="17">
        <f t="shared" si="918"/>
        <v>9.6477014244074853E-4</v>
      </c>
      <c r="AJ641" s="17">
        <f t="shared" si="919"/>
        <v>9.1884134086629655E-4</v>
      </c>
      <c r="AK641" s="17">
        <f t="shared" si="920"/>
        <v>5.8339934909198607E-4</v>
      </c>
      <c r="AL641" s="17">
        <f t="shared" si="921"/>
        <v>1.3228844805506383E-5</v>
      </c>
      <c r="AM641" s="17">
        <f t="shared" si="922"/>
        <v>1.6649068552270413E-2</v>
      </c>
      <c r="AN641" s="17">
        <f t="shared" si="923"/>
        <v>1.0405251618455198E-2</v>
      </c>
      <c r="AO641" s="17">
        <f t="shared" si="924"/>
        <v>3.2515110651220179E-3</v>
      </c>
      <c r="AP641" s="17">
        <f t="shared" si="925"/>
        <v>6.7737104264154423E-4</v>
      </c>
      <c r="AQ641" s="17">
        <f t="shared" si="926"/>
        <v>1.0583499184372478E-4</v>
      </c>
      <c r="AR641" s="17">
        <f t="shared" si="927"/>
        <v>6.3309637576447285E-5</v>
      </c>
      <c r="AS641" s="17">
        <f t="shared" si="928"/>
        <v>1.2059144395438141E-4</v>
      </c>
      <c r="AT641" s="17">
        <f t="shared" si="929"/>
        <v>1.1485057340158277E-4</v>
      </c>
      <c r="AU641" s="17">
        <f t="shared" si="930"/>
        <v>7.2922001639752832E-5</v>
      </c>
      <c r="AV641" s="17">
        <f t="shared" si="931"/>
        <v>3.4725240146742936E-5</v>
      </c>
      <c r="AW641" s="17">
        <f t="shared" si="932"/>
        <v>4.3745031545637693E-7</v>
      </c>
      <c r="AX641" s="17">
        <f t="shared" si="933"/>
        <v>5.2854912618672664E-3</v>
      </c>
      <c r="AY641" s="17">
        <f t="shared" si="934"/>
        <v>3.303299901385494E-3</v>
      </c>
      <c r="AZ641" s="17">
        <f t="shared" si="935"/>
        <v>1.0322399279341994E-3</v>
      </c>
      <c r="BA641" s="17">
        <f t="shared" si="936"/>
        <v>2.1504138298689205E-4</v>
      </c>
      <c r="BB641" s="17">
        <f t="shared" si="937"/>
        <v>3.3598872083058212E-5</v>
      </c>
      <c r="BC641" s="17">
        <f t="shared" si="938"/>
        <v>4.1996910160218622E-6</v>
      </c>
      <c r="BD641" s="17">
        <f t="shared" si="939"/>
        <v>6.5944901240566846E-6</v>
      </c>
      <c r="BE641" s="17">
        <f t="shared" si="940"/>
        <v>1.2561106280898244E-5</v>
      </c>
      <c r="BF641" s="17">
        <f t="shared" si="941"/>
        <v>1.1963122851942356E-5</v>
      </c>
      <c r="BG641" s="17">
        <f t="shared" si="942"/>
        <v>7.5957379958007475E-6</v>
      </c>
      <c r="BH641" s="17">
        <f t="shared" si="943"/>
        <v>3.6170678267851081E-6</v>
      </c>
      <c r="BI641" s="17">
        <f t="shared" si="944"/>
        <v>1.3779495470535575E-6</v>
      </c>
      <c r="BJ641" s="18">
        <f t="shared" si="945"/>
        <v>0.67599949238069623</v>
      </c>
      <c r="BK641" s="18">
        <f t="shared" si="946"/>
        <v>0.21008735126805381</v>
      </c>
      <c r="BL641" s="18">
        <f t="shared" si="947"/>
        <v>0.11047685786693003</v>
      </c>
      <c r="BM641" s="18">
        <f t="shared" si="948"/>
        <v>0.46030109958169929</v>
      </c>
      <c r="BN641" s="18">
        <f t="shared" si="949"/>
        <v>0.53620145225866001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1.4847999999999999</v>
      </c>
      <c r="F642" s="10">
        <f>VLOOKUP(B642,home!$B$2:$E$405,3,FALSE)</f>
        <v>1.347</v>
      </c>
      <c r="G642" s="10">
        <f>VLOOKUP(C642,away!$B$2:$E$405,4,FALSE)</f>
        <v>1.2346999999999999</v>
      </c>
      <c r="H642" s="10">
        <f>VLOOKUP(A642,away!$A$2:$E$405,3,FALSE)</f>
        <v>1.1818</v>
      </c>
      <c r="I642" s="10">
        <f>VLOOKUP(C642,away!$B$2:$E$405,3,FALSE)</f>
        <v>0.98719999999999997</v>
      </c>
      <c r="J642" s="10">
        <f>VLOOKUP(B642,home!$B$2:$E$405,4,FALSE)</f>
        <v>0.33850000000000002</v>
      </c>
      <c r="K642" s="12">
        <f t="shared" ref="K642:K705" si="950">E642*F642*G642</f>
        <v>2.4694316083199994</v>
      </c>
      <c r="L642" s="12">
        <f t="shared" ref="L642:L705" si="951">H642*I642*J642</f>
        <v>0.39491879695999998</v>
      </c>
      <c r="M642" s="13">
        <f t="shared" ref="M642:M705" si="952">_xlfn.POISSON.DIST(0,K642,FALSE) * _xlfn.POISSON.DIST(0,L642,FALSE)</f>
        <v>5.7020159098430188E-2</v>
      </c>
      <c r="N642" s="13">
        <f t="shared" ref="N642:N705" si="953">_xlfn.POISSON.DIST(1,K642,FALSE) * _xlfn.POISSON.DIST(0,L642,FALSE)</f>
        <v>0.14080738318909869</v>
      </c>
      <c r="O642" s="13">
        <f t="shared" ref="O642:O705" si="954">_xlfn.POISSON.DIST(0,K642,FALSE) * _xlfn.POISSON.DIST(1,L642,FALSE)</f>
        <v>2.2518332633619846E-2</v>
      </c>
      <c r="P642" s="13">
        <f t="shared" ref="P642:P705" si="955">_xlfn.POISSON.DIST(1,K642,FALSE) * _xlfn.POISSON.DIST(1,L642,FALSE)</f>
        <v>5.5607482372124581E-2</v>
      </c>
      <c r="Q642" s="13">
        <f t="shared" ref="Q642:Q705" si="956">_xlfn.POISSON.DIST(2,K642,FALSE) * _xlfn.POISSON.DIST(0,L642,FALSE)</f>
        <v>0.17385710136599322</v>
      </c>
      <c r="R642" s="13">
        <f t="shared" ref="R642:R705" si="957">_xlfn.POISSON.DIST(0,K642,FALSE) * _xlfn.POISSON.DIST(2,L642,FALSE)</f>
        <v>4.4464564166071269E-3</v>
      </c>
      <c r="S642" s="13">
        <f t="shared" ref="S642:S705" si="958">_xlfn.POISSON.DIST(2,K642,FALSE) * _xlfn.POISSON.DIST(2,L642,FALSE)</f>
        <v>1.3557451192078821E-2</v>
      </c>
      <c r="T642" s="13">
        <f t="shared" ref="T642:T705" si="959">_xlfn.POISSON.DIST(2,K642,FALSE) * _xlfn.POISSON.DIST(1,L642,FALSE)</f>
        <v>6.8659437314410821E-2</v>
      </c>
      <c r="U642" s="13">
        <f t="shared" ref="U642:U705" si="960">_xlfn.POISSON.DIST(1,K642,FALSE) * _xlfn.POISSON.DIST(2,L642,FALSE)</f>
        <v>1.0980220020186919E-2</v>
      </c>
      <c r="V642" s="13">
        <f t="shared" ref="V642:V705" si="961">_xlfn.POISSON.DIST(3,K642,FALSE) * _xlfn.POISSON.DIST(3,L642,FALSE)</f>
        <v>1.4690627550650046E-3</v>
      </c>
      <c r="W642" s="13">
        <f t="shared" ref="W642:W705" si="962">_xlfn.POISSON.DIST(3,K642,FALSE) * _xlfn.POISSON.DIST(0,L642,FALSE)</f>
        <v>0.14310940714802597</v>
      </c>
      <c r="X642" s="13">
        <f t="shared" ref="X642:X705" si="963">_xlfn.POISSON.DIST(3,K642,FALSE) * _xlfn.POISSON.DIST(1,L642,FALSE)</f>
        <v>5.6516594904557238E-2</v>
      </c>
      <c r="Y642" s="13">
        <f t="shared" ref="Y642:Y705" si="964">_xlfn.POISSON.DIST(3,K642,FALSE) * _xlfn.POISSON.DIST(2,L642,FALSE)</f>
        <v>1.1159732833991701E-2</v>
      </c>
      <c r="Z642" s="13">
        <f t="shared" ref="Z642:Z705" si="965">_xlfn.POISSON.DIST(0,K642,FALSE) * _xlfn.POISSON.DIST(3,L642,FALSE)</f>
        <v>5.8532973959385306E-4</v>
      </c>
      <c r="AA642" s="13">
        <f t="shared" ref="AA642:AA705" si="966">_xlfn.POISSON.DIST(1,K642,FALSE) * _xlfn.POISSON.DIST(3,L642,FALSE)</f>
        <v>1.4454317602427748E-3</v>
      </c>
      <c r="AB642" s="13">
        <f t="shared" ref="AB642:AB705" si="967">_xlfn.POISSON.DIST(2,K642,FALSE) * _xlfn.POISSON.DIST(3,L642,FALSE)</f>
        <v>1.784697438206562E-3</v>
      </c>
      <c r="AC642" s="13">
        <f t="shared" ref="AC642:AC705" si="968">_xlfn.POISSON.DIST(4,K642,FALSE) * _xlfn.POISSON.DIST(4,L642,FALSE)</f>
        <v>8.954166665293361E-5</v>
      </c>
      <c r="AD642" s="13">
        <f t="shared" ref="AD642:AD705" si="969">_xlfn.POISSON.DIST(4,K642,FALSE) * _xlfn.POISSON.DIST(0,L642,FALSE)</f>
        <v>8.834972336481782E-2</v>
      </c>
      <c r="AE642" s="13">
        <f t="shared" ref="AE642:AE705" si="970">_xlfn.POISSON.DIST(4,K642,FALSE) * _xlfn.POISSON.DIST(1,L642,FALSE)</f>
        <v>3.4890966462982655E-2</v>
      </c>
      <c r="AF642" s="13">
        <f t="shared" ref="AF642:AF705" si="971">_xlfn.POISSON.DIST(4,K642,FALSE) * _xlfn.POISSON.DIST(2,L642,FALSE)</f>
        <v>6.8895492501664058E-3</v>
      </c>
      <c r="AG642" s="13">
        <f t="shared" ref="AG642:AG705" si="972">_xlfn.POISSON.DIST(4,K642,FALSE) * _xlfn.POISSON.DIST(3,L642,FALSE)</f>
        <v>9.0693750049079575E-4</v>
      </c>
      <c r="AH642" s="13">
        <f t="shared" ref="AH642:AH705" si="973">_xlfn.POISSON.DIST(0,K642,FALSE) * _xlfn.POISSON.DIST(4,L642,FALSE)</f>
        <v>5.7789429146328633E-5</v>
      </c>
      <c r="AI642" s="13">
        <f t="shared" ref="AI642:AI705" si="974">_xlfn.POISSON.DIST(1,K642,FALSE) * _xlfn.POISSON.DIST(4,L642,FALSE)</f>
        <v>1.4270704296071295E-4</v>
      </c>
      <c r="AJ642" s="13">
        <f t="shared" ref="AJ642:AJ705" si="975">_xlfn.POISSON.DIST(2,K642,FALSE) * _xlfn.POISSON.DIST(4,L642,FALSE)</f>
        <v>1.7620264130853235E-4</v>
      </c>
      <c r="AK642" s="13">
        <f t="shared" ref="AK642:AK705" si="976">_xlfn.POISSON.DIST(3,K642,FALSE) * _xlfn.POISSON.DIST(4,L642,FALSE)</f>
        <v>1.4504012397225369E-4</v>
      </c>
      <c r="AL642" s="13">
        <f t="shared" ref="AL642:AL705" si="977">_xlfn.POISSON.DIST(5,K642,FALSE) * _xlfn.POISSON.DIST(5,L642,FALSE)</f>
        <v>3.4929307309566889E-6</v>
      </c>
      <c r="AM642" s="13">
        <f t="shared" ref="AM642:AM705" si="978">_xlfn.POISSON.DIST(5,K642,FALSE) * _xlfn.POISSON.DIST(0,L642,FALSE)</f>
        <v>4.3634719892681806E-2</v>
      </c>
      <c r="AN642" s="13">
        <f t="shared" ref="AN642:AN705" si="979">_xlfn.POISSON.DIST(5,K642,FALSE) * _xlfn.POISSON.DIST(1,L642,FALSE)</f>
        <v>1.7232171085704479E-2</v>
      </c>
      <c r="AO642" s="13">
        <f t="shared" ref="AO642:AO705" si="980">_xlfn.POISSON.DIST(5,K642,FALSE) * _xlfn.POISSON.DIST(2,L642,FALSE)</f>
        <v>3.4026541370876535E-3</v>
      </c>
      <c r="AP642" s="13">
        <f t="shared" ref="AP642:AP705" si="981">_xlfn.POISSON.DIST(5,K642,FALSE) * _xlfn.POISSON.DIST(3,L642,FALSE)</f>
        <v>4.4792402609654099E-4</v>
      </c>
      <c r="AQ642" s="13">
        <f t="shared" ref="AQ642:AQ705" si="982">_xlfn.POISSON.DIST(5,K642,FALSE) * _xlfn.POISSON.DIST(4,L642,FALSE)</f>
        <v>4.42234043788814E-5</v>
      </c>
      <c r="AR642" s="13">
        <f t="shared" ref="AR642:AR705" si="983">_xlfn.POISSON.DIST(0,K642,FALSE) * _xlfn.POISSON.DIST(5,L642,FALSE)</f>
        <v>4.5644263670946537E-6</v>
      </c>
      <c r="AS642" s="13">
        <f t="shared" ref="AS642:AS705" si="984">_xlfn.POISSON.DIST(1,K642,FALSE) * _xlfn.POISSON.DIST(5,L642,FALSE)</f>
        <v>1.1271538744752763E-5</v>
      </c>
      <c r="AT642" s="13">
        <f t="shared" ref="AT642:AT705" si="985">_xlfn.POISSON.DIST(2,K642,FALSE) * _xlfn.POISSON.DIST(5,L642,FALSE)</f>
        <v>1.3917147025348003E-5</v>
      </c>
      <c r="AU642" s="13">
        <f t="shared" ref="AU642:AU705" si="986">_xlfn.POISSON.DIST(3,K642,FALSE) * _xlfn.POISSON.DIST(5,L642,FALSE)</f>
        <v>1.1455814254010339E-5</v>
      </c>
      <c r="AV642" s="13">
        <f t="shared" ref="AV642:AV705" si="987">_xlfn.POISSON.DIST(4,K642,FALSE) * _xlfn.POISSON.DIST(5,L642,FALSE)</f>
        <v>7.0723374544739799E-6</v>
      </c>
      <c r="AW642" s="13">
        <f t="shared" ref="AW642:AW705" si="988">_xlfn.POISSON.DIST(6,K642,FALSE) * _xlfn.POISSON.DIST(6,L642,FALSE)</f>
        <v>9.4622034226251225E-8</v>
      </c>
      <c r="AX642" s="13">
        <f t="shared" ref="AX642:AX705" si="989">_xlfn.POISSON.DIST(6,K642,FALSE) * _xlfn.POISSON.DIST(0,L642,FALSE)</f>
        <v>1.7958826087196324E-2</v>
      </c>
      <c r="AY642" s="13">
        <f t="shared" ref="AY642:AY705" si="990">_xlfn.POISSON.DIST(6,K642,FALSE) * _xlfn.POISSON.DIST(1,L642,FALSE)</f>
        <v>7.0922779931694357E-3</v>
      </c>
      <c r="AZ642" s="13">
        <f t="shared" ref="AZ642:AZ705" si="991">_xlfn.POISSON.DIST(6,K642,FALSE) * _xlfn.POISSON.DIST(2,L642,FALSE)</f>
        <v>1.4004369463841778E-3</v>
      </c>
      <c r="BA642" s="13">
        <f t="shared" ref="BA642:BA705" si="992">_xlfn.POISSON.DIST(6,K642,FALSE) * _xlfn.POISSON.DIST(3,L642,FALSE)</f>
        <v>1.8435295802812519E-4</v>
      </c>
      <c r="BB642" s="13">
        <f t="shared" ref="BB642:BB705" si="993">_xlfn.POISSON.DIST(6,K642,FALSE) * _xlfn.POISSON.DIST(4,L642,FALSE)</f>
        <v>1.8201112100121141E-5</v>
      </c>
      <c r="BC642" s="13">
        <f t="shared" ref="BC642:BC705" si="994">_xlfn.POISSON.DIST(6,K642,FALSE) * _xlfn.POISSON.DIST(5,L642,FALSE)</f>
        <v>1.4375922587827886E-6</v>
      </c>
      <c r="BD642" s="13">
        <f t="shared" ref="BD642:BD705" si="995">_xlfn.POISSON.DIST(0,K642,FALSE) * _xlfn.POISSON.DIST(6,L642,FALSE)</f>
        <v>3.004296282842538E-7</v>
      </c>
      <c r="BE642" s="13">
        <f t="shared" ref="BE642:BE705" si="996">_xlfn.POISSON.DIST(1,K642,FALSE) * _xlfn.POISSON.DIST(6,L642,FALSE)</f>
        <v>7.4189042016096434E-7</v>
      </c>
      <c r="BF642" s="13">
        <f t="shared" ref="BF642:BF705" si="997">_xlfn.POISSON.DIST(2,K642,FALSE) * _xlfn.POISSON.DIST(6,L642,FALSE)</f>
        <v>9.1602382672764527E-7</v>
      </c>
      <c r="BG642" s="13">
        <f t="shared" ref="BG642:BG705" si="998">_xlfn.POISSON.DIST(3,K642,FALSE) * _xlfn.POISSON.DIST(6,L642,FALSE)</f>
        <v>7.5401939723182991E-7</v>
      </c>
      <c r="BH642" s="13">
        <f t="shared" ref="BH642:BH705" si="999">_xlfn.POISSON.DIST(4,K642,FALSE) * _xlfn.POISSON.DIST(6,L642,FALSE)</f>
        <v>4.6549983320266847E-7</v>
      </c>
      <c r="BI642" s="13">
        <f t="shared" ref="BI642:BI705" si="1000">_xlfn.POISSON.DIST(5,K642,FALSE) * _xlfn.POISSON.DIST(6,L642,FALSE)</f>
        <v>2.2990400035567132E-7</v>
      </c>
      <c r="BJ642" s="14">
        <f t="shared" ref="BJ642:BJ705" si="1001">SUM(N642,Q642,T642,W642,X642,Y642,AD642,AE642,AF642,AG642,AM642,AN642,AO642,AP642,AQ642,AX642,AY642,AZ642,BA642,BB642,BC642)</f>
        <v>0.81656405856962166</v>
      </c>
      <c r="BK642" s="14">
        <f t="shared" ref="BK642:BK705" si="1002">SUM(M642,P642,S642,V642,AC642,AL642,AY642)</f>
        <v>0.13483946800825192</v>
      </c>
      <c r="BL642" s="14">
        <f t="shared" ref="BL642:BL705" si="1003">SUM(O642,R642,U642,AA642,AB642,AH642,AI642,AJ642,AK642,AR642,AS642,AT642,AU642,AV642,BD642,BE642,BF642,BG642,BH642,BI642)</f>
        <v>4.1748566537202693E-2</v>
      </c>
      <c r="BM642" s="14">
        <f t="shared" ref="BM642:BM705" si="1004">SUM(S642:BI642)</f>
        <v>0.53238832440766137</v>
      </c>
      <c r="BN642" s="14">
        <f t="shared" ref="BN642:BN705" si="1005">SUM(M642:R642)</f>
        <v>0.45425691507587362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1.2464</v>
      </c>
      <c r="F643" s="10">
        <f>VLOOKUP(B643,home!$B$2:$E$405,3,FALSE)</f>
        <v>1.6046</v>
      </c>
      <c r="G643" s="10">
        <f>VLOOKUP(C643,away!$B$2:$E$405,4,FALSE)</f>
        <v>1.0210999999999999</v>
      </c>
      <c r="H643" s="10">
        <f>VLOOKUP(A643,away!$A$2:$E$405,3,FALSE)</f>
        <v>1.1087</v>
      </c>
      <c r="I643" s="10">
        <f>VLOOKUP(C643,away!$B$2:$E$405,3,FALSE)</f>
        <v>0.82</v>
      </c>
      <c r="J643" s="10">
        <f>VLOOKUP(B643,home!$B$2:$E$405,4,FALSE)</f>
        <v>0.98399999999999999</v>
      </c>
      <c r="K643" s="12">
        <f t="shared" si="950"/>
        <v>2.0421728795839997</v>
      </c>
      <c r="L643" s="12">
        <f t="shared" si="951"/>
        <v>0.89458785600000001</v>
      </c>
      <c r="M643" s="13">
        <f t="shared" si="952"/>
        <v>5.3037252467654034E-2</v>
      </c>
      <c r="N643" s="13">
        <f t="shared" si="953"/>
        <v>0.10831123859709262</v>
      </c>
      <c r="O643" s="13">
        <f t="shared" si="954"/>
        <v>4.7446481973169335E-2</v>
      </c>
      <c r="P643" s="13">
        <f t="shared" si="955"/>
        <v>9.6893918717277538E-2</v>
      </c>
      <c r="Q643" s="13">
        <f t="shared" si="956"/>
        <v>0.11059513700856717</v>
      </c>
      <c r="R643" s="13">
        <f t="shared" si="957"/>
        <v>2.1222523291560096E-2</v>
      </c>
      <c r="S643" s="13">
        <f t="shared" si="958"/>
        <v>4.4253949099814963E-2</v>
      </c>
      <c r="T643" s="13">
        <f t="shared" si="959"/>
        <v>9.8937066500520365E-2</v>
      </c>
      <c r="U643" s="13">
        <f t="shared" si="960"/>
        <v>4.3340061502363782E-2</v>
      </c>
      <c r="V643" s="13">
        <f t="shared" si="961"/>
        <v>8.9830749928732842E-3</v>
      </c>
      <c r="W643" s="13">
        <f t="shared" si="962"/>
        <v>7.528479647092419E-2</v>
      </c>
      <c r="X643" s="13">
        <f t="shared" si="963"/>
        <v>6.734886466432044E-2</v>
      </c>
      <c r="Y643" s="13">
        <f t="shared" si="964"/>
        <v>3.0124738222044284E-2</v>
      </c>
      <c r="Z643" s="13">
        <f t="shared" si="965"/>
        <v>6.3284705367689376E-3</v>
      </c>
      <c r="AA643" s="13">
        <f t="shared" si="966"/>
        <v>1.2923830899435921E-2</v>
      </c>
      <c r="AB643" s="13">
        <f t="shared" si="967"/>
        <v>1.3196348481578867E-2</v>
      </c>
      <c r="AC643" s="13">
        <f t="shared" si="968"/>
        <v>1.0257004483800194E-3</v>
      </c>
      <c r="AD643" s="13">
        <f t="shared" si="969"/>
        <v>3.8436142399480649E-2</v>
      </c>
      <c r="AE643" s="13">
        <f t="shared" si="970"/>
        <v>3.4384506222062093E-2</v>
      </c>
      <c r="AF643" s="13">
        <f t="shared" si="971"/>
        <v>1.5379980850406592E-2</v>
      </c>
      <c r="AG643" s="13">
        <f t="shared" si="972"/>
        <v>4.5862480314287635E-3</v>
      </c>
      <c r="AH643" s="13">
        <f t="shared" si="973"/>
        <v>1.4153432223118229E-3</v>
      </c>
      <c r="AI643" s="13">
        <f t="shared" si="974"/>
        <v>2.8903755439082324E-3</v>
      </c>
      <c r="AJ643" s="13">
        <f t="shared" si="975"/>
        <v>2.9513232737911226E-3</v>
      </c>
      <c r="AK643" s="13">
        <f t="shared" si="976"/>
        <v>2.0090374495404313E-3</v>
      </c>
      <c r="AL643" s="13">
        <f t="shared" si="977"/>
        <v>7.495421142655938E-5</v>
      </c>
      <c r="AM643" s="13">
        <f t="shared" si="978"/>
        <v>1.5698649520809606E-2</v>
      </c>
      <c r="AN643" s="13">
        <f t="shared" si="979"/>
        <v>1.4043821216916493E-2</v>
      </c>
      <c r="AO643" s="13">
        <f t="shared" si="980"/>
        <v>6.2817159562443166E-3</v>
      </c>
      <c r="AP643" s="13">
        <f t="shared" si="981"/>
        <v>1.8731822697658647E-3</v>
      </c>
      <c r="AQ643" s="13">
        <f t="shared" si="982"/>
        <v>4.189315276517645E-4</v>
      </c>
      <c r="AR643" s="13">
        <f t="shared" si="983"/>
        <v>2.5322977175041314E-4</v>
      </c>
      <c r="AS643" s="13">
        <f t="shared" si="984"/>
        <v>5.1713897217194006E-4</v>
      </c>
      <c r="AT643" s="13">
        <f t="shared" si="985"/>
        <v>5.2804359197274053E-4</v>
      </c>
      <c r="AU643" s="13">
        <f t="shared" si="986"/>
        <v>3.5945210092161667E-4</v>
      </c>
      <c r="AV643" s="13">
        <f t="shared" si="987"/>
        <v>1.835158330029041E-4</v>
      </c>
      <c r="AW643" s="13">
        <f t="shared" si="988"/>
        <v>3.8037243905498022E-6</v>
      </c>
      <c r="AX643" s="13">
        <f t="shared" si="989"/>
        <v>5.3432260495819553E-3</v>
      </c>
      <c r="AY643" s="13">
        <f t="shared" si="990"/>
        <v>4.7799851358188723E-3</v>
      </c>
      <c r="AZ643" s="13">
        <f t="shared" si="991"/>
        <v>2.1380583271820362E-3</v>
      </c>
      <c r="BA643" s="13">
        <f t="shared" si="992"/>
        <v>6.3756033830557487E-4</v>
      </c>
      <c r="BB643" s="13">
        <f t="shared" si="993"/>
        <v>1.4258843402885468E-4</v>
      </c>
      <c r="BC643" s="13">
        <f t="shared" si="994"/>
        <v>2.5511576297654123E-5</v>
      </c>
      <c r="BD643" s="13">
        <f t="shared" si="995"/>
        <v>3.7756046430928562E-5</v>
      </c>
      <c r="BE643" s="13">
        <f t="shared" si="996"/>
        <v>7.7104374061556577E-5</v>
      </c>
      <c r="BF643" s="13">
        <f t="shared" si="997"/>
        <v>7.8730230802905447E-5</v>
      </c>
      <c r="BG643" s="13">
        <f t="shared" si="998"/>
        <v>5.3593580716360761E-5</v>
      </c>
      <c r="BH643" s="13">
        <f t="shared" si="999"/>
        <v>2.7361839264686998E-5</v>
      </c>
      <c r="BI643" s="13">
        <f t="shared" si="1000"/>
        <v>1.1175521216376073E-5</v>
      </c>
      <c r="BJ643" s="14">
        <f t="shared" si="1001"/>
        <v>0.63477194931944991</v>
      </c>
      <c r="BK643" s="14">
        <f t="shared" si="1002"/>
        <v>0.20904883507324529</v>
      </c>
      <c r="BL643" s="14">
        <f t="shared" si="1003"/>
        <v>0.14952242749997202</v>
      </c>
      <c r="BM643" s="14">
        <f t="shared" si="1004"/>
        <v>0.5573889489626872</v>
      </c>
      <c r="BN643" s="14">
        <f t="shared" si="1005"/>
        <v>0.4375065520553208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1.6092</v>
      </c>
      <c r="F644" s="10">
        <f>VLOOKUP(B644,home!$B$2:$E$405,3,FALSE)</f>
        <v>0.62139999999999995</v>
      </c>
      <c r="G644" s="10">
        <f>VLOOKUP(C644,away!$B$2:$E$405,4,FALSE)</f>
        <v>1.4914000000000001</v>
      </c>
      <c r="H644" s="10">
        <f>VLOOKUP(A644,away!$A$2:$E$405,3,FALSE)</f>
        <v>1.1609</v>
      </c>
      <c r="I644" s="10">
        <f>VLOOKUP(C644,away!$B$2:$E$405,3,FALSE)</f>
        <v>0.51680000000000004</v>
      </c>
      <c r="J644" s="10">
        <f>VLOOKUP(B644,home!$B$2:$E$405,4,FALSE)</f>
        <v>1.0337000000000001</v>
      </c>
      <c r="K644" s="12">
        <f t="shared" si="950"/>
        <v>1.4913356908319999</v>
      </c>
      <c r="L644" s="12">
        <f t="shared" si="951"/>
        <v>0.62017154014400011</v>
      </c>
      <c r="M644" s="13">
        <f t="shared" si="952"/>
        <v>0.12105537045662977</v>
      </c>
      <c r="N644" s="13">
        <f t="shared" si="953"/>
        <v>0.18053419452886166</v>
      </c>
      <c r="O644" s="13">
        <f t="shared" si="954"/>
        <v>7.5075095538790576E-2</v>
      </c>
      <c r="P644" s="13">
        <f t="shared" si="955"/>
        <v>0.11196216946962065</v>
      </c>
      <c r="Q644" s="13">
        <f t="shared" si="956"/>
        <v>0.13461854385824928</v>
      </c>
      <c r="R644" s="13">
        <f t="shared" si="957"/>
        <v>2.3279718813374851E-2</v>
      </c>
      <c r="S644" s="13">
        <f t="shared" si="958"/>
        <v>2.588800345052665E-2</v>
      </c>
      <c r="T644" s="13">
        <f t="shared" si="959"/>
        <v>8.3486589676513095E-2</v>
      </c>
      <c r="U644" s="13">
        <f t="shared" si="960"/>
        <v>3.4717875538919092E-2</v>
      </c>
      <c r="V644" s="13">
        <f t="shared" si="961"/>
        <v>2.6603776608126787E-3</v>
      </c>
      <c r="W644" s="13">
        <f t="shared" si="962"/>
        <v>6.6920479701213356E-2</v>
      </c>
      <c r="X644" s="13">
        <f t="shared" si="963"/>
        <v>4.1502176963476779E-2</v>
      </c>
      <c r="Y644" s="13">
        <f t="shared" si="964"/>
        <v>1.2869234503384118E-2</v>
      </c>
      <c r="Z644" s="13">
        <f t="shared" si="965"/>
        <v>4.812473023536646E-3</v>
      </c>
      <c r="AA644" s="13">
        <f t="shared" si="966"/>
        <v>7.1770127811663876E-3</v>
      </c>
      <c r="AB644" s="13">
        <f t="shared" si="967"/>
        <v>5.3516676570554344E-3</v>
      </c>
      <c r="AC644" s="13">
        <f t="shared" si="968"/>
        <v>1.5378378783895851E-4</v>
      </c>
      <c r="AD644" s="13">
        <f t="shared" si="969"/>
        <v>2.4950224956504466E-2</v>
      </c>
      <c r="AE644" s="13">
        <f t="shared" si="970"/>
        <v>1.5473419438214642E-2</v>
      </c>
      <c r="AF644" s="13">
        <f t="shared" si="971"/>
        <v>4.7980871821458413E-3</v>
      </c>
      <c r="AG644" s="13">
        <f t="shared" si="972"/>
        <v>9.918790391655241E-4</v>
      </c>
      <c r="AH644" s="13">
        <f t="shared" si="973"/>
        <v>7.4613970172704349E-4</v>
      </c>
      <c r="AI644" s="13">
        <f t="shared" si="974"/>
        <v>1.1127447675322829E-3</v>
      </c>
      <c r="AJ644" s="13">
        <f t="shared" si="975"/>
        <v>8.2973799330372518E-4</v>
      </c>
      <c r="AK644" s="13">
        <f t="shared" si="976"/>
        <v>4.1247262781772271E-4</v>
      </c>
      <c r="AL644" s="13">
        <f t="shared" si="977"/>
        <v>5.6892862995695969E-6</v>
      </c>
      <c r="AM644" s="13">
        <f t="shared" si="978"/>
        <v>7.4418321943844718E-3</v>
      </c>
      <c r="AN644" s="13">
        <f t="shared" si="979"/>
        <v>4.6152125334846215E-3</v>
      </c>
      <c r="AO644" s="13">
        <f t="shared" si="980"/>
        <v>1.4311117324915252E-3</v>
      </c>
      <c r="AP644" s="13">
        <f t="shared" si="981"/>
        <v>2.9584492241913919E-4</v>
      </c>
      <c r="AQ644" s="13">
        <f t="shared" si="982"/>
        <v>4.5868650295114939E-5</v>
      </c>
      <c r="AR644" s="13">
        <f t="shared" si="983"/>
        <v>9.2546921596529103E-5</v>
      </c>
      <c r="AS644" s="13">
        <f t="shared" si="984"/>
        <v>1.3801852725353467E-4</v>
      </c>
      <c r="AT644" s="13">
        <f t="shared" si="985"/>
        <v>1.0291597784463269E-4</v>
      </c>
      <c r="AU644" s="13">
        <f t="shared" si="986"/>
        <v>5.1160756972192019E-5</v>
      </c>
      <c r="AV644" s="13">
        <f t="shared" si="987"/>
        <v>1.9074465710653015E-5</v>
      </c>
      <c r="AW644" s="13">
        <f t="shared" si="988"/>
        <v>1.4616471106267064E-7</v>
      </c>
      <c r="AX644" s="13">
        <f t="shared" si="989"/>
        <v>1.8497116594446991E-3</v>
      </c>
      <c r="AY644" s="13">
        <f t="shared" si="990"/>
        <v>1.1471385286601333E-3</v>
      </c>
      <c r="AZ644" s="13">
        <f t="shared" si="991"/>
        <v>3.5571133403883851E-4</v>
      </c>
      <c r="BA644" s="13">
        <f t="shared" si="992"/>
        <v>7.3534015292514465E-5</v>
      </c>
      <c r="BB644" s="13">
        <f t="shared" si="993"/>
        <v>1.1400925879232786E-5</v>
      </c>
      <c r="BC644" s="13">
        <f t="shared" si="994"/>
        <v>1.4141059523182774E-6</v>
      </c>
      <c r="BD644" s="13">
        <f t="shared" si="995"/>
        <v>9.5658278170175789E-6</v>
      </c>
      <c r="BE644" s="13">
        <f t="shared" si="996"/>
        <v>1.4265860435871873E-5</v>
      </c>
      <c r="BF644" s="13">
        <f t="shared" si="997"/>
        <v>1.0637593414221939E-5</v>
      </c>
      <c r="BG644" s="13">
        <f t="shared" si="998"/>
        <v>5.2880742410628688E-6</v>
      </c>
      <c r="BH644" s="13">
        <f t="shared" si="999"/>
        <v>1.9715734628665994E-6</v>
      </c>
      <c r="BI644" s="13">
        <f t="shared" si="1000"/>
        <v>5.8805557445403922E-7</v>
      </c>
      <c r="BJ644" s="14">
        <f t="shared" si="1001"/>
        <v>0.58341361045007134</v>
      </c>
      <c r="BK644" s="14">
        <f t="shared" si="1002"/>
        <v>0.2628725326403884</v>
      </c>
      <c r="BL644" s="14">
        <f t="shared" si="1003"/>
        <v>0.14914849905401012</v>
      </c>
      <c r="BM644" s="14">
        <f t="shared" si="1004"/>
        <v>0.35257503013853081</v>
      </c>
      <c r="BN644" s="14">
        <f t="shared" si="1005"/>
        <v>0.64652509266552682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1.6092</v>
      </c>
      <c r="F645" s="10">
        <f>VLOOKUP(B645,home!$B$2:$E$405,3,FALSE)</f>
        <v>0.24859999999999999</v>
      </c>
      <c r="G645" s="10">
        <f>VLOOKUP(C645,away!$B$2:$E$405,4,FALSE)</f>
        <v>0.93210000000000004</v>
      </c>
      <c r="H645" s="10">
        <f>VLOOKUP(A645,away!$A$2:$E$405,3,FALSE)</f>
        <v>1.1609</v>
      </c>
      <c r="I645" s="10">
        <f>VLOOKUP(C645,away!$B$2:$E$405,3,FALSE)</f>
        <v>0.64610000000000001</v>
      </c>
      <c r="J645" s="10">
        <f>VLOOKUP(B645,home!$B$2:$E$405,4,FALSE)</f>
        <v>1.0337000000000001</v>
      </c>
      <c r="K645" s="12">
        <f t="shared" si="950"/>
        <v>0.37288392055199998</v>
      </c>
      <c r="L645" s="12">
        <f t="shared" si="951"/>
        <v>0.77533442741300007</v>
      </c>
      <c r="M645" s="13">
        <f t="shared" si="952"/>
        <v>0.31720140876967245</v>
      </c>
      <c r="N645" s="13">
        <f t="shared" si="953"/>
        <v>0.11827930490665299</v>
      </c>
      <c r="O645" s="13">
        <f t="shared" si="954"/>
        <v>0.24593717264303094</v>
      </c>
      <c r="P645" s="13">
        <f t="shared" si="955"/>
        <v>9.1706017144607438E-2</v>
      </c>
      <c r="Q645" s="13">
        <f t="shared" si="956"/>
        <v>2.2052225466879082E-2</v>
      </c>
      <c r="R645" s="13">
        <f t="shared" si="957"/>
        <v>9.5341778465378266E-2</v>
      </c>
      <c r="S645" s="13">
        <f t="shared" si="958"/>
        <v>6.628275716954438E-3</v>
      </c>
      <c r="T645" s="13">
        <f t="shared" si="959"/>
        <v>1.7097849605545071E-2</v>
      </c>
      <c r="U645" s="13">
        <f t="shared" si="960"/>
        <v>3.5551416146570487E-2</v>
      </c>
      <c r="V645" s="13">
        <f t="shared" si="961"/>
        <v>2.1292211955800314E-4</v>
      </c>
      <c r="W645" s="13">
        <f t="shared" si="962"/>
        <v>2.7409734296621768E-3</v>
      </c>
      <c r="X645" s="13">
        <f t="shared" si="963"/>
        <v>2.1251710646413707E-3</v>
      </c>
      <c r="Y645" s="13">
        <f t="shared" si="964"/>
        <v>8.2385914527919636E-4</v>
      </c>
      <c r="Z645" s="13">
        <f t="shared" si="965"/>
        <v>2.4640587738330385E-2</v>
      </c>
      <c r="AA645" s="13">
        <f t="shared" si="966"/>
        <v>9.1880789605741711E-3</v>
      </c>
      <c r="AB645" s="13">
        <f t="shared" si="967"/>
        <v>1.7130434525801208E-3</v>
      </c>
      <c r="AC645" s="13">
        <f t="shared" si="968"/>
        <v>3.8473661778467359E-6</v>
      </c>
      <c r="AD645" s="13">
        <f t="shared" si="969"/>
        <v>2.5551622964532355E-4</v>
      </c>
      <c r="AE645" s="13">
        <f t="shared" si="970"/>
        <v>1.9811052960678555E-4</v>
      </c>
      <c r="AF645" s="13">
        <f t="shared" si="971"/>
        <v>7.680095701858162E-5</v>
      </c>
      <c r="AG645" s="13">
        <f t="shared" si="972"/>
        <v>1.9848808678257473E-5</v>
      </c>
      <c r="AH645" s="13">
        <f t="shared" si="973"/>
        <v>4.7761739963045448E-3</v>
      </c>
      <c r="AI645" s="13">
        <f t="shared" si="974"/>
        <v>1.7809584849805518E-3</v>
      </c>
      <c r="AJ645" s="13">
        <f t="shared" si="975"/>
        <v>3.3204539110994911E-4</v>
      </c>
      <c r="AK645" s="13">
        <f t="shared" si="976"/>
        <v>4.1271462412766672E-5</v>
      </c>
      <c r="AL645" s="13">
        <f t="shared" si="977"/>
        <v>4.4492441573409499E-8</v>
      </c>
      <c r="AM645" s="13">
        <f t="shared" si="978"/>
        <v>1.9055578694962687E-5</v>
      </c>
      <c r="AN645" s="13">
        <f t="shared" si="979"/>
        <v>1.4774446196482258E-5</v>
      </c>
      <c r="AO645" s="13">
        <f t="shared" si="980"/>
        <v>5.7275683910468733E-6</v>
      </c>
      <c r="AP645" s="13">
        <f t="shared" si="981"/>
        <v>1.4802603196470419E-6</v>
      </c>
      <c r="AQ645" s="13">
        <f t="shared" si="982"/>
        <v>2.8692419683893092E-7</v>
      </c>
      <c r="AR645" s="13">
        <f t="shared" si="983"/>
        <v>7.4062642612992907E-4</v>
      </c>
      <c r="AS645" s="13">
        <f t="shared" si="984"/>
        <v>2.7616768543974415E-4</v>
      </c>
      <c r="AT645" s="13">
        <f t="shared" si="985"/>
        <v>5.148924463827163E-5</v>
      </c>
      <c r="AU645" s="13">
        <f t="shared" si="986"/>
        <v>6.3998371356599224E-6</v>
      </c>
      <c r="AV645" s="13">
        <f t="shared" si="987"/>
        <v>5.9659909050978849E-7</v>
      </c>
      <c r="AW645" s="13">
        <f t="shared" si="988"/>
        <v>3.573110628111366E-10</v>
      </c>
      <c r="AX645" s="13">
        <f t="shared" si="989"/>
        <v>1.1842531486941407E-6</v>
      </c>
      <c r="AY645" s="13">
        <f t="shared" si="990"/>
        <v>9.1819223695481392E-7</v>
      </c>
      <c r="AZ645" s="13">
        <f t="shared" si="991"/>
        <v>3.5595302614721112E-7</v>
      </c>
      <c r="BA645" s="13">
        <f t="shared" si="992"/>
        <v>9.1994211904590868E-8</v>
      </c>
      <c r="BB645" s="13">
        <f t="shared" si="993"/>
        <v>1.7831569903089037E-8</v>
      </c>
      <c r="BC645" s="13">
        <f t="shared" si="994"/>
        <v>2.7650860081372854E-9</v>
      </c>
      <c r="BD645" s="13">
        <f t="shared" si="995"/>
        <v>9.5705527671730833E-5</v>
      </c>
      <c r="BE645" s="13">
        <f t="shared" si="996"/>
        <v>3.5687052376732914E-5</v>
      </c>
      <c r="BF645" s="13">
        <f t="shared" si="997"/>
        <v>6.6535640015903679E-6</v>
      </c>
      <c r="BG645" s="13">
        <f t="shared" si="998"/>
        <v>8.2700234351888985E-7</v>
      </c>
      <c r="BH645" s="13">
        <f t="shared" si="999"/>
        <v>7.7093969039253884E-8</v>
      </c>
      <c r="BI645" s="13">
        <f t="shared" si="1000"/>
        <v>5.7494202852543003E-9</v>
      </c>
      <c r="BJ645" s="14">
        <f t="shared" si="1001"/>
        <v>0.16371355591068745</v>
      </c>
      <c r="BK645" s="14">
        <f t="shared" si="1002"/>
        <v>0.4157534338016487</v>
      </c>
      <c r="BL645" s="14">
        <f t="shared" si="1003"/>
        <v>0.3958761747851588</v>
      </c>
      <c r="BM645" s="14">
        <f t="shared" si="1004"/>
        <v>0.10946492700467829</v>
      </c>
      <c r="BN645" s="14">
        <f t="shared" si="1005"/>
        <v>0.89051790739622128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1.25</v>
      </c>
      <c r="F646" s="10">
        <f>VLOOKUP(B646,home!$B$2:$E$405,3,FALSE)</f>
        <v>1.3332999999999999</v>
      </c>
      <c r="G646" s="10">
        <f>VLOOKUP(C646,away!$B$2:$E$405,4,FALSE)</f>
        <v>0.5333</v>
      </c>
      <c r="H646" s="10">
        <f>VLOOKUP(A646,away!$A$2:$E$405,3,FALSE)</f>
        <v>0.84089999999999998</v>
      </c>
      <c r="I646" s="10">
        <f>VLOOKUP(C646,away!$B$2:$E$405,3,FALSE)</f>
        <v>0.39639999999999997</v>
      </c>
      <c r="J646" s="10">
        <f>VLOOKUP(B646,home!$B$2:$E$405,4,FALSE)</f>
        <v>0.59460000000000002</v>
      </c>
      <c r="K646" s="12">
        <f t="shared" si="950"/>
        <v>0.88881111249999989</v>
      </c>
      <c r="L646" s="12">
        <f t="shared" si="951"/>
        <v>0.19819965909599999</v>
      </c>
      <c r="M646" s="13">
        <f t="shared" si="952"/>
        <v>0.33722302522643166</v>
      </c>
      <c r="N646" s="13">
        <f t="shared" si="953"/>
        <v>0.29972757221212032</v>
      </c>
      <c r="O646" s="13">
        <f t="shared" si="954"/>
        <v>6.6837488639200554E-2</v>
      </c>
      <c r="P646" s="13">
        <f t="shared" si="955"/>
        <v>5.9405902634113952E-2</v>
      </c>
      <c r="Q646" s="13">
        <f t="shared" si="956"/>
        <v>0.13320059845238932</v>
      </c>
      <c r="R646" s="13">
        <f t="shared" si="957"/>
        <v>6.6235837315611603E-3</v>
      </c>
      <c r="S646" s="13">
        <f t="shared" si="958"/>
        <v>2.6162665385943053E-3</v>
      </c>
      <c r="T646" s="13">
        <f t="shared" si="959"/>
        <v>2.6400313204646739E-2</v>
      </c>
      <c r="U646" s="13">
        <f t="shared" si="960"/>
        <v>5.8871148251857762E-3</v>
      </c>
      <c r="V646" s="13">
        <f t="shared" si="961"/>
        <v>5.1209655737232821E-5</v>
      </c>
      <c r="W646" s="13">
        <f t="shared" si="962"/>
        <v>3.9463390698711305E-2</v>
      </c>
      <c r="X646" s="13">
        <f t="shared" si="963"/>
        <v>7.8216305832568365E-3</v>
      </c>
      <c r="Y646" s="13">
        <f t="shared" si="964"/>
        <v>7.751222575881761E-4</v>
      </c>
      <c r="Z646" s="13">
        <f t="shared" si="965"/>
        <v>4.37597345863078E-4</v>
      </c>
      <c r="AA646" s="13">
        <f t="shared" si="966"/>
        <v>3.8894138380360962E-4</v>
      </c>
      <c r="AB646" s="13">
        <f t="shared" si="967"/>
        <v>1.728477120178878E-4</v>
      </c>
      <c r="AC646" s="13">
        <f t="shared" si="968"/>
        <v>5.6382490130416299E-7</v>
      </c>
      <c r="AD646" s="13">
        <f t="shared" si="969"/>
        <v>8.7688750474859342E-3</v>
      </c>
      <c r="AE646" s="13">
        <f t="shared" si="970"/>
        <v>1.7379880450671325E-3</v>
      </c>
      <c r="AF646" s="13">
        <f t="shared" si="971"/>
        <v>1.7223431902261454E-4</v>
      </c>
      <c r="AG646" s="13">
        <f t="shared" si="972"/>
        <v>1.1378927771637975E-5</v>
      </c>
      <c r="AH646" s="13">
        <f t="shared" si="973"/>
        <v>2.1682911192844102E-5</v>
      </c>
      <c r="AI646" s="13">
        <f t="shared" si="974"/>
        <v>1.9272012419550466E-5</v>
      </c>
      <c r="AJ646" s="13">
        <f t="shared" si="975"/>
        <v>8.5645893993672298E-6</v>
      </c>
      <c r="AK646" s="13">
        <f t="shared" si="976"/>
        <v>2.5374340773857645E-6</v>
      </c>
      <c r="AL646" s="13">
        <f t="shared" si="977"/>
        <v>3.9729822324052525E-9</v>
      </c>
      <c r="AM646" s="13">
        <f t="shared" si="978"/>
        <v>1.5587747172658931E-3</v>
      </c>
      <c r="AN646" s="13">
        <f t="shared" si="979"/>
        <v>3.0894861756956371E-4</v>
      </c>
      <c r="AO646" s="13">
        <f t="shared" si="980"/>
        <v>3.0616755340233997E-5</v>
      </c>
      <c r="AP646" s="13">
        <f t="shared" si="981"/>
        <v>2.0227434903533395E-6</v>
      </c>
      <c r="AQ646" s="13">
        <f t="shared" si="982"/>
        <v>1.0022676755667118E-7</v>
      </c>
      <c r="AR646" s="13">
        <f t="shared" si="983"/>
        <v>8.5950912132610878E-7</v>
      </c>
      <c r="AS646" s="13">
        <f t="shared" si="984"/>
        <v>7.6394125832975623E-7</v>
      </c>
      <c r="AT646" s="13">
        <f t="shared" si="985"/>
        <v>3.3949973985036009E-7</v>
      </c>
      <c r="AU646" s="13">
        <f t="shared" si="986"/>
        <v>1.0058371382328638E-7</v>
      </c>
      <c r="AV646" s="13">
        <f t="shared" si="987"/>
        <v>2.2349980645664193E-8</v>
      </c>
      <c r="AW646" s="13">
        <f t="shared" si="988"/>
        <v>1.9441353678066959E-11</v>
      </c>
      <c r="AX646" s="13">
        <f t="shared" si="989"/>
        <v>2.3090938176499511E-4</v>
      </c>
      <c r="AY646" s="13">
        <f t="shared" si="990"/>
        <v>4.5766160747890139E-5</v>
      </c>
      <c r="AZ646" s="13">
        <f t="shared" si="991"/>
        <v>4.5354187291822801E-6</v>
      </c>
      <c r="BA646" s="13">
        <f t="shared" si="992"/>
        <v>2.9963948199384729E-7</v>
      </c>
      <c r="BB646" s="13">
        <f t="shared" si="993"/>
        <v>1.484711079572063E-8</v>
      </c>
      <c r="BC646" s="13">
        <f t="shared" si="994"/>
        <v>5.8853845965447413E-10</v>
      </c>
      <c r="BD646" s="13">
        <f t="shared" si="995"/>
        <v>2.8392402472789551E-8</v>
      </c>
      <c r="BE646" s="13">
        <f t="shared" si="996"/>
        <v>2.5235482828387832E-8</v>
      </c>
      <c r="BF646" s="13">
        <f t="shared" si="997"/>
        <v>1.1214788783587013E-8</v>
      </c>
      <c r="BG646" s="13">
        <f t="shared" si="998"/>
        <v>3.3226096317308318E-9</v>
      </c>
      <c r="BH646" s="13">
        <f t="shared" si="999"/>
        <v>7.382930907954737E-10</v>
      </c>
      <c r="BI646" s="13">
        <f t="shared" si="1000"/>
        <v>1.3124062067619774E-10</v>
      </c>
      <c r="BJ646" s="14">
        <f t="shared" si="1001"/>
        <v>0.52026109284486655</v>
      </c>
      <c r="BK646" s="14">
        <f t="shared" si="1002"/>
        <v>0.39934273801350861</v>
      </c>
      <c r="BL646" s="14">
        <f t="shared" si="1003"/>
        <v>7.9964188157489527E-2</v>
      </c>
      <c r="BM646" s="14">
        <f t="shared" si="1004"/>
        <v>9.6941679324604596E-2</v>
      </c>
      <c r="BN646" s="14">
        <f t="shared" si="1005"/>
        <v>0.90301817089581693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1.25</v>
      </c>
      <c r="F647" s="10">
        <f>VLOOKUP(B647,home!$B$2:$E$405,3,FALSE)</f>
        <v>0.32</v>
      </c>
      <c r="G647" s="10">
        <f>VLOOKUP(C647,away!$B$2:$E$405,4,FALSE)</f>
        <v>0.66669999999999996</v>
      </c>
      <c r="H647" s="10">
        <f>VLOOKUP(A647,away!$A$2:$E$405,3,FALSE)</f>
        <v>0.84089999999999998</v>
      </c>
      <c r="I647" s="10">
        <f>VLOOKUP(C647,away!$B$2:$E$405,3,FALSE)</f>
        <v>0.19819999999999999</v>
      </c>
      <c r="J647" s="10">
        <f>VLOOKUP(B647,home!$B$2:$E$405,4,FALSE)</f>
        <v>0.95140000000000002</v>
      </c>
      <c r="K647" s="12">
        <f t="shared" si="950"/>
        <v>0.26667999999999997</v>
      </c>
      <c r="L647" s="12">
        <f t="shared" si="951"/>
        <v>0.15856639393199998</v>
      </c>
      <c r="M647" s="13">
        <f t="shared" si="952"/>
        <v>0.65360872006540849</v>
      </c>
      <c r="N647" s="13">
        <f t="shared" si="953"/>
        <v>0.17430437346704308</v>
      </c>
      <c r="O647" s="13">
        <f t="shared" si="954"/>
        <v>0.10364037778328186</v>
      </c>
      <c r="P647" s="13">
        <f t="shared" si="955"/>
        <v>2.7638815947245602E-2</v>
      </c>
      <c r="Q647" s="13">
        <f t="shared" si="956"/>
        <v>2.324174515809552E-2</v>
      </c>
      <c r="R647" s="13">
        <f t="shared" si="957"/>
        <v>8.216940485422583E-3</v>
      </c>
      <c r="S647" s="13">
        <f t="shared" si="958"/>
        <v>2.9218710044492344E-4</v>
      </c>
      <c r="T647" s="13">
        <f t="shared" si="959"/>
        <v>3.6853597184057277E-3</v>
      </c>
      <c r="U647" s="13">
        <f t="shared" si="960"/>
        <v>2.1912936886524935E-3</v>
      </c>
      <c r="V647" s="13">
        <f t="shared" si="961"/>
        <v>1.3728406347775454E-6</v>
      </c>
      <c r="W647" s="13">
        <f t="shared" si="962"/>
        <v>2.0660361995869713E-3</v>
      </c>
      <c r="X647" s="13">
        <f t="shared" si="963"/>
        <v>3.2760390990147989E-4</v>
      </c>
      <c r="Y647" s="13">
        <f t="shared" si="964"/>
        <v>2.5973485315550734E-5</v>
      </c>
      <c r="Z647" s="13">
        <f t="shared" si="965"/>
        <v>4.3431020730910563E-4</v>
      </c>
      <c r="AA647" s="13">
        <f t="shared" si="966"/>
        <v>1.1582184608519225E-4</v>
      </c>
      <c r="AB647" s="13">
        <f t="shared" si="967"/>
        <v>1.5443684956999534E-5</v>
      </c>
      <c r="AC647" s="13">
        <f t="shared" si="968"/>
        <v>3.6282878869906326E-9</v>
      </c>
      <c r="AD647" s="13">
        <f t="shared" si="969"/>
        <v>1.377426334264633E-4</v>
      </c>
      <c r="AE647" s="13">
        <f t="shared" si="970"/>
        <v>2.1841352673131648E-5</v>
      </c>
      <c r="AF647" s="13">
        <f t="shared" si="971"/>
        <v>1.7316522659877662E-6</v>
      </c>
      <c r="AG647" s="13">
        <f t="shared" si="972"/>
        <v>9.1527285120618892E-8</v>
      </c>
      <c r="AH647" s="13">
        <f t="shared" si="973"/>
        <v>1.7216750855216049E-5</v>
      </c>
      <c r="AI647" s="13">
        <f t="shared" si="974"/>
        <v>4.5913631180690146E-6</v>
      </c>
      <c r="AJ647" s="13">
        <f t="shared" si="975"/>
        <v>6.1221235816332233E-7</v>
      </c>
      <c r="AK647" s="13">
        <f t="shared" si="976"/>
        <v>5.4421597224998278E-8</v>
      </c>
      <c r="AL647" s="13">
        <f t="shared" si="977"/>
        <v>6.1371017878781835E-12</v>
      </c>
      <c r="AM647" s="13">
        <f t="shared" si="978"/>
        <v>7.3466410964338444E-6</v>
      </c>
      <c r="AN647" s="13">
        <f t="shared" si="979"/>
        <v>1.1649303861741493E-6</v>
      </c>
      <c r="AO647" s="13">
        <f t="shared" si="980"/>
        <v>9.2359405258723474E-8</v>
      </c>
      <c r="AP647" s="13">
        <f t="shared" si="981"/>
        <v>4.8816992791933284E-9</v>
      </c>
      <c r="AQ647" s="13">
        <f t="shared" si="982"/>
        <v>1.9351836274053232E-10</v>
      </c>
      <c r="AR647" s="13">
        <f t="shared" si="983"/>
        <v>5.4599961966745713E-7</v>
      </c>
      <c r="AS647" s="13">
        <f t="shared" si="984"/>
        <v>1.4560717857291741E-7</v>
      </c>
      <c r="AT647" s="13">
        <f t="shared" si="985"/>
        <v>1.9415261190912805E-8</v>
      </c>
      <c r="AU647" s="13">
        <f t="shared" si="986"/>
        <v>1.7258872847975427E-9</v>
      </c>
      <c r="AV647" s="13">
        <f t="shared" si="987"/>
        <v>1.1506490527745209E-10</v>
      </c>
      <c r="AW647" s="13">
        <f t="shared" si="988"/>
        <v>7.208790789647843E-15</v>
      </c>
      <c r="AX647" s="13">
        <f t="shared" si="989"/>
        <v>3.2653370793282971E-7</v>
      </c>
      <c r="AY647" s="13">
        <f t="shared" si="990"/>
        <v>5.1777272564153703E-8</v>
      </c>
      <c r="AZ647" s="13">
        <f t="shared" si="991"/>
        <v>4.1050676990660637E-9</v>
      </c>
      <c r="BA647" s="13">
        <f t="shared" si="992"/>
        <v>2.1697526062921283E-10</v>
      </c>
      <c r="BB647" s="13">
        <f t="shared" si="993"/>
        <v>8.60124616260753E-12</v>
      </c>
      <c r="BC647" s="13">
        <f t="shared" si="994"/>
        <v>2.7277371746522572E-13</v>
      </c>
      <c r="BD647" s="13">
        <f t="shared" si="995"/>
        <v>1.4429531796485366E-8</v>
      </c>
      <c r="BE647" s="13">
        <f t="shared" si="996"/>
        <v>3.8480675394867164E-9</v>
      </c>
      <c r="BF647" s="13">
        <f t="shared" si="997"/>
        <v>5.1310132571515867E-10</v>
      </c>
      <c r="BG647" s="13">
        <f t="shared" si="998"/>
        <v>4.5611287180572847E-11</v>
      </c>
      <c r="BH647" s="13">
        <f t="shared" si="999"/>
        <v>3.0409045163287895E-12</v>
      </c>
      <c r="BI647" s="13">
        <f t="shared" si="1000"/>
        <v>1.6218968328291228E-13</v>
      </c>
      <c r="BJ647" s="14">
        <f t="shared" si="1001"/>
        <v>0.20382149075200207</v>
      </c>
      <c r="BK647" s="14">
        <f t="shared" si="1002"/>
        <v>0.68154115136543125</v>
      </c>
      <c r="BL647" s="14">
        <f t="shared" si="1003"/>
        <v>0.11420308393885448</v>
      </c>
      <c r="BM647" s="14">
        <f t="shared" si="1004"/>
        <v>9.3490115798344469E-3</v>
      </c>
      <c r="BN647" s="14">
        <f t="shared" si="1005"/>
        <v>0.99065097290649706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1.3125</v>
      </c>
      <c r="F648" s="10">
        <f>VLOOKUP(B648,home!$B$2:$E$405,3,FALSE)</f>
        <v>0.50790000000000002</v>
      </c>
      <c r="G648" s="10">
        <f>VLOOKUP(C648,away!$B$2:$E$405,4,FALSE)</f>
        <v>1.2190000000000001</v>
      </c>
      <c r="H648" s="10">
        <f>VLOOKUP(A648,away!$A$2:$E$405,3,FALSE)</f>
        <v>1.2</v>
      </c>
      <c r="I648" s="10">
        <f>VLOOKUP(C648,away!$B$2:$E$405,3,FALSE)</f>
        <v>1.3332999999999999</v>
      </c>
      <c r="J648" s="10">
        <f>VLOOKUP(B648,home!$B$2:$E$405,4,FALSE)</f>
        <v>0.83330000000000004</v>
      </c>
      <c r="K648" s="12">
        <f t="shared" si="950"/>
        <v>0.8126082562500001</v>
      </c>
      <c r="L648" s="12">
        <f t="shared" si="951"/>
        <v>1.3332466679999999</v>
      </c>
      <c r="M648" s="13">
        <f t="shared" si="952"/>
        <v>0.11696799551041735</v>
      </c>
      <c r="N648" s="13">
        <f t="shared" si="953"/>
        <v>9.5049158868778086E-2</v>
      </c>
      <c r="O648" s="13">
        <f t="shared" si="954"/>
        <v>0.1559471902769029</v>
      </c>
      <c r="P648" s="13">
        <f t="shared" si="955"/>
        <v>0.12672397435800103</v>
      </c>
      <c r="Q648" s="13">
        <f t="shared" si="956"/>
        <v>3.8618865623193492E-2</v>
      </c>
      <c r="R648" s="13">
        <f t="shared" si="957"/>
        <v>0.10395803591032142</v>
      </c>
      <c r="S648" s="13">
        <f t="shared" si="958"/>
        <v>3.4323418143164364E-2</v>
      </c>
      <c r="T648" s="13">
        <f t="shared" si="959"/>
        <v>5.1488473914062464E-2</v>
      </c>
      <c r="U648" s="13">
        <f t="shared" si="960"/>
        <v>8.4477158284261181E-2</v>
      </c>
      <c r="V648" s="13">
        <f t="shared" si="961"/>
        <v>4.1318044513637218E-3</v>
      </c>
      <c r="W648" s="13">
        <f t="shared" si="962"/>
        <v>1.0460669684138781E-2</v>
      </c>
      <c r="X648" s="13">
        <f t="shared" si="963"/>
        <v>1.3946653001426643E-2</v>
      </c>
      <c r="Y648" s="13">
        <f t="shared" si="964"/>
        <v>9.2971643219521387E-3</v>
      </c>
      <c r="Z648" s="13">
        <f t="shared" si="965"/>
        <v>4.6200568329753451E-2</v>
      </c>
      <c r="AA648" s="13">
        <f t="shared" si="966"/>
        <v>3.7542963268199933E-2</v>
      </c>
      <c r="AB648" s="13">
        <f t="shared" si="967"/>
        <v>1.5253860957914875E-2</v>
      </c>
      <c r="AC648" s="13">
        <f t="shared" si="968"/>
        <v>2.7977668114579366E-4</v>
      </c>
      <c r="AD648" s="13">
        <f t="shared" si="969"/>
        <v>2.125106637808813E-3</v>
      </c>
      <c r="AE648" s="13">
        <f t="shared" si="970"/>
        <v>2.8332913440032828E-3</v>
      </c>
      <c r="AF648" s="13">
        <f t="shared" si="971"/>
        <v>1.8887381219328098E-3</v>
      </c>
      <c r="AG648" s="13">
        <f t="shared" si="972"/>
        <v>8.393846025971654E-4</v>
      </c>
      <c r="AH648" s="13">
        <f t="shared" si="973"/>
        <v>1.5399188446337525E-2</v>
      </c>
      <c r="AI648" s="13">
        <f t="shared" si="974"/>
        <v>1.2513507671043485E-2</v>
      </c>
      <c r="AJ648" s="13">
        <f t="shared" si="975"/>
        <v>5.0842898240688224E-3</v>
      </c>
      <c r="AK648" s="13">
        <f t="shared" si="976"/>
        <v>1.3771786294020623E-3</v>
      </c>
      <c r="AL648" s="13">
        <f t="shared" si="977"/>
        <v>1.2124483389758889E-5</v>
      </c>
      <c r="AM648" s="13">
        <f t="shared" si="978"/>
        <v>3.453758398590241E-4</v>
      </c>
      <c r="AN648" s="13">
        <f t="shared" si="979"/>
        <v>4.6047118769974545E-4</v>
      </c>
      <c r="AO648" s="13">
        <f t="shared" si="980"/>
        <v>3.0696083835534419E-4</v>
      </c>
      <c r="AP648" s="13">
        <f t="shared" si="981"/>
        <v>1.3641817164791639E-4</v>
      </c>
      <c r="AQ648" s="13">
        <f t="shared" si="982"/>
        <v>4.5469768201059135E-5</v>
      </c>
      <c r="AR648" s="13">
        <f t="shared" si="983"/>
        <v>4.1061833371967204E-3</v>
      </c>
      <c r="AS648" s="13">
        <f t="shared" si="984"/>
        <v>3.3367184814822328E-3</v>
      </c>
      <c r="AT648" s="13">
        <f t="shared" si="985"/>
        <v>1.3557224934172126E-3</v>
      </c>
      <c r="AU648" s="13">
        <f t="shared" si="986"/>
        <v>3.6722376377822124E-4</v>
      </c>
      <c r="AV648" s="13">
        <f t="shared" si="987"/>
        <v>7.460226558434556E-5</v>
      </c>
      <c r="AW648" s="13">
        <f t="shared" si="988"/>
        <v>3.6488203353858033E-7</v>
      </c>
      <c r="AX648" s="13">
        <f t="shared" si="989"/>
        <v>4.6775876496453459E-5</v>
      </c>
      <c r="AY648" s="13">
        <f t="shared" si="990"/>
        <v>6.2363781481676082E-5</v>
      </c>
      <c r="AZ648" s="13">
        <f t="shared" si="991"/>
        <v>4.1573151932162384E-5</v>
      </c>
      <c r="BA648" s="13">
        <f t="shared" si="992"/>
        <v>1.8475755430604419E-5</v>
      </c>
      <c r="BB648" s="13">
        <f t="shared" si="993"/>
        <v>6.1581848416590595E-6</v>
      </c>
      <c r="BC648" s="13">
        <f t="shared" si="994"/>
        <v>1.6420758842140098E-6</v>
      </c>
      <c r="BD648" s="13">
        <f t="shared" si="995"/>
        <v>9.1242587541910778E-4</v>
      </c>
      <c r="BE648" s="13">
        <f t="shared" si="996"/>
        <v>7.4144479958170094E-4</v>
      </c>
      <c r="BF648" s="13">
        <f t="shared" si="997"/>
        <v>3.012520828468584E-4</v>
      </c>
      <c r="BG648" s="13">
        <f t="shared" si="998"/>
        <v>8.1599976577955414E-5</v>
      </c>
      <c r="BH648" s="13">
        <f t="shared" si="999"/>
        <v>1.6577203669263296E-5</v>
      </c>
      <c r="BI648" s="13">
        <f t="shared" si="1000"/>
        <v>2.69415451343623E-6</v>
      </c>
      <c r="BJ648" s="14">
        <f t="shared" si="1001"/>
        <v>0.22801919075172347</v>
      </c>
      <c r="BK648" s="14">
        <f t="shared" si="1002"/>
        <v>0.28250145740896376</v>
      </c>
      <c r="BL648" s="14">
        <f t="shared" si="1003"/>
        <v>0.44284981770251935</v>
      </c>
      <c r="BM648" s="14">
        <f t="shared" si="1004"/>
        <v>0.36224381474589762</v>
      </c>
      <c r="BN648" s="14">
        <f t="shared" si="1005"/>
        <v>0.63726522054761425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1.3125</v>
      </c>
      <c r="F649" s="10">
        <f>VLOOKUP(B649,home!$B$2:$E$405,3,FALSE)</f>
        <v>0.60950000000000004</v>
      </c>
      <c r="G649" s="10">
        <f>VLOOKUP(C649,away!$B$2:$E$405,4,FALSE)</f>
        <v>0.60950000000000004</v>
      </c>
      <c r="H649" s="10">
        <f>VLOOKUP(A649,away!$A$2:$E$405,3,FALSE)</f>
        <v>1.2</v>
      </c>
      <c r="I649" s="10">
        <f>VLOOKUP(C649,away!$B$2:$E$405,3,FALSE)</f>
        <v>1.1667000000000001</v>
      </c>
      <c r="J649" s="10">
        <f>VLOOKUP(B649,home!$B$2:$E$405,4,FALSE)</f>
        <v>1</v>
      </c>
      <c r="K649" s="12">
        <f t="shared" si="950"/>
        <v>0.48758095312500005</v>
      </c>
      <c r="L649" s="12">
        <f t="shared" si="951"/>
        <v>1.40004</v>
      </c>
      <c r="M649" s="13">
        <f t="shared" si="952"/>
        <v>0.15143164361326636</v>
      </c>
      <c r="N649" s="13">
        <f t="shared" si="953"/>
        <v>7.3835185126241737E-2</v>
      </c>
      <c r="O649" s="13">
        <f t="shared" si="954"/>
        <v>0.21201035832431742</v>
      </c>
      <c r="P649" s="13">
        <f t="shared" si="955"/>
        <v>0.10337221258414347</v>
      </c>
      <c r="Q649" s="13">
        <f t="shared" si="956"/>
        <v>1.8000314969006885E-2</v>
      </c>
      <c r="R649" s="13">
        <f t="shared" si="957"/>
        <v>0.14841149103418869</v>
      </c>
      <c r="S649" s="13">
        <f t="shared" si="958"/>
        <v>1.7641316701665261E-2</v>
      </c>
      <c r="T649" s="13">
        <f t="shared" si="959"/>
        <v>2.5201160969208394E-2</v>
      </c>
      <c r="U649" s="13">
        <f t="shared" si="960"/>
        <v>7.2362616253152129E-2</v>
      </c>
      <c r="V649" s="13">
        <f t="shared" si="961"/>
        <v>1.3380602310321752E-3</v>
      </c>
      <c r="W649" s="13">
        <f t="shared" si="962"/>
        <v>2.9255369097128609E-3</v>
      </c>
      <c r="X649" s="13">
        <f t="shared" si="963"/>
        <v>4.0958686950743938E-3</v>
      </c>
      <c r="Y649" s="13">
        <f t="shared" si="964"/>
        <v>2.8671900039259771E-3</v>
      </c>
      <c r="Z649" s="13">
        <f t="shared" si="965"/>
        <v>6.9260674635835184E-2</v>
      </c>
      <c r="AA649" s="13">
        <f t="shared" si="966"/>
        <v>3.3770185753021036E-2</v>
      </c>
      <c r="AB649" s="13">
        <f t="shared" si="967"/>
        <v>8.2328496783331453E-3</v>
      </c>
      <c r="AC649" s="13">
        <f t="shared" si="968"/>
        <v>5.7087740775423001E-5</v>
      </c>
      <c r="AD649" s="13">
        <f t="shared" si="969"/>
        <v>3.5660901871004092E-4</v>
      </c>
      <c r="AE649" s="13">
        <f t="shared" si="970"/>
        <v>4.9926689055480563E-4</v>
      </c>
      <c r="AF649" s="13">
        <f t="shared" si="971"/>
        <v>3.4949680872617509E-4</v>
      </c>
      <c r="AG649" s="13">
        <f t="shared" si="972"/>
        <v>1.6310317069633139E-4</v>
      </c>
      <c r="AH649" s="13">
        <f t="shared" si="973"/>
        <v>2.4241928729288695E-2</v>
      </c>
      <c r="AI649" s="13">
        <f t="shared" si="974"/>
        <v>1.1819902715414903E-2</v>
      </c>
      <c r="AJ649" s="13">
        <f t="shared" si="975"/>
        <v>2.8815797159133867E-3</v>
      </c>
      <c r="AK649" s="13">
        <f t="shared" si="976"/>
        <v>4.6833446146357204E-4</v>
      </c>
      <c r="AL649" s="13">
        <f t="shared" si="977"/>
        <v>1.5587986591379797E-6</v>
      </c>
      <c r="AM649" s="13">
        <f t="shared" si="978"/>
        <v>3.4775153047122567E-5</v>
      </c>
      <c r="AN649" s="13">
        <f t="shared" si="979"/>
        <v>4.8686605272093467E-5</v>
      </c>
      <c r="AO649" s="13">
        <f t="shared" si="980"/>
        <v>3.4081597422570874E-5</v>
      </c>
      <c r="AP649" s="13">
        <f t="shared" si="981"/>
        <v>1.5905199885165377E-5</v>
      </c>
      <c r="AQ649" s="13">
        <f t="shared" si="982"/>
        <v>5.5669790118067383E-6</v>
      </c>
      <c r="AR649" s="13">
        <f t="shared" si="983"/>
        <v>6.7879339796306625E-3</v>
      </c>
      <c r="AS649" s="13">
        <f t="shared" si="984"/>
        <v>3.3096673195378932E-3</v>
      </c>
      <c r="AT649" s="13">
        <f t="shared" si="985"/>
        <v>8.0686537309347488E-4</v>
      </c>
      <c r="AU649" s="13">
        <f t="shared" si="986"/>
        <v>1.3113739588549176E-4</v>
      </c>
      <c r="AV649" s="13">
        <f t="shared" si="987"/>
        <v>1.5985024119044629E-5</v>
      </c>
      <c r="AW649" s="13">
        <f t="shared" si="988"/>
        <v>2.9557976443191446E-8</v>
      </c>
      <c r="AX649" s="13">
        <f t="shared" si="989"/>
        <v>2.8259503779639599E-6</v>
      </c>
      <c r="AY649" s="13">
        <f t="shared" si="990"/>
        <v>3.9564435671646616E-6</v>
      </c>
      <c r="AZ649" s="13">
        <f t="shared" si="991"/>
        <v>2.7695896258866068E-6</v>
      </c>
      <c r="BA649" s="13">
        <f t="shared" si="992"/>
        <v>1.2925120866087619E-6</v>
      </c>
      <c r="BB649" s="13">
        <f t="shared" si="993"/>
        <v>4.5239215543393315E-7</v>
      </c>
      <c r="BC649" s="13">
        <f t="shared" si="994"/>
        <v>1.2667342265874462E-7</v>
      </c>
      <c r="BD649" s="13">
        <f t="shared" si="995"/>
        <v>1.5838965148070173E-3</v>
      </c>
      <c r="BE649" s="13">
        <f t="shared" si="996"/>
        <v>7.7227777234097127E-4</v>
      </c>
      <c r="BF649" s="13">
        <f t="shared" si="997"/>
        <v>1.8827396615763125E-4</v>
      </c>
      <c r="BG649" s="13">
        <f t="shared" si="998"/>
        <v>3.059959995592062E-5</v>
      </c>
      <c r="BH649" s="13">
        <f t="shared" si="999"/>
        <v>3.7299455279378706E-6</v>
      </c>
      <c r="BI649" s="13">
        <f t="shared" si="1000"/>
        <v>3.637300791232559E-7</v>
      </c>
      <c r="BJ649" s="14">
        <f t="shared" si="1001"/>
        <v>0.12844417165773209</v>
      </c>
      <c r="BK649" s="14">
        <f t="shared" si="1002"/>
        <v>0.27384583611310898</v>
      </c>
      <c r="BL649" s="14">
        <f t="shared" si="1003"/>
        <v>0.52782997728622805</v>
      </c>
      <c r="BM649" s="14">
        <f t="shared" si="1004"/>
        <v>0.29231552715614911</v>
      </c>
      <c r="BN649" s="14">
        <f t="shared" si="1005"/>
        <v>0.70706120565116459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1.3125</v>
      </c>
      <c r="F650" s="10">
        <f>VLOOKUP(B650,home!$B$2:$E$405,3,FALSE)</f>
        <v>0.9143</v>
      </c>
      <c r="G650" s="10">
        <f>VLOOKUP(C650,away!$B$2:$E$405,4,FALSE)</f>
        <v>0.45710000000000001</v>
      </c>
      <c r="H650" s="10">
        <f>VLOOKUP(A650,away!$A$2:$E$405,3,FALSE)</f>
        <v>1.2</v>
      </c>
      <c r="I650" s="10">
        <f>VLOOKUP(C650,away!$B$2:$E$405,3,FALSE)</f>
        <v>0.66669999999999996</v>
      </c>
      <c r="J650" s="10">
        <f>VLOOKUP(B650,home!$B$2:$E$405,4,FALSE)</f>
        <v>0.83330000000000004</v>
      </c>
      <c r="K650" s="12">
        <f t="shared" si="950"/>
        <v>0.54852857062499993</v>
      </c>
      <c r="L650" s="12">
        <f t="shared" si="951"/>
        <v>0.66667333200000001</v>
      </c>
      <c r="M650" s="13">
        <f t="shared" si="952"/>
        <v>0.29665011381053141</v>
      </c>
      <c r="N650" s="13">
        <f t="shared" si="953"/>
        <v>0.16272106290423433</v>
      </c>
      <c r="O650" s="13">
        <f t="shared" si="954"/>
        <v>0.19776871981224622</v>
      </c>
      <c r="P650" s="13">
        <f t="shared" si="955"/>
        <v>0.10848179319294751</v>
      </c>
      <c r="Q650" s="13">
        <f t="shared" si="956"/>
        <v>4.4628576022720176E-2</v>
      </c>
      <c r="R650" s="13">
        <f t="shared" si="957"/>
        <v>6.5923565701302297E-2</v>
      </c>
      <c r="S650" s="13">
        <f t="shared" si="958"/>
        <v>9.9176596489305331E-3</v>
      </c>
      <c r="T650" s="13">
        <f t="shared" si="959"/>
        <v>2.9752681479482172E-2</v>
      </c>
      <c r="U650" s="13">
        <f t="shared" si="960"/>
        <v>3.6160959264638616E-2</v>
      </c>
      <c r="V650" s="13">
        <f t="shared" si="961"/>
        <v>4.0297585640663536E-4</v>
      </c>
      <c r="W650" s="13">
        <f t="shared" si="962"/>
        <v>8.1600163382572824E-3</v>
      </c>
      <c r="X650" s="13">
        <f t="shared" si="963"/>
        <v>5.4400652814004221E-3</v>
      </c>
      <c r="Y650" s="13">
        <f t="shared" si="964"/>
        <v>1.8133732237243683E-3</v>
      </c>
      <c r="Z650" s="13">
        <f t="shared" si="965"/>
        <v>1.4649827734469373E-2</v>
      </c>
      <c r="AA650" s="13">
        <f t="shared" si="966"/>
        <v>8.0358490670909659E-3</v>
      </c>
      <c r="AB650" s="13">
        <f t="shared" si="967"/>
        <v>2.203946401264823E-3</v>
      </c>
      <c r="AC650" s="13">
        <f t="shared" si="968"/>
        <v>9.2102491877805986E-6</v>
      </c>
      <c r="AD650" s="13">
        <f t="shared" si="969"/>
        <v>1.1190005245752281E-3</v>
      </c>
      <c r="AE650" s="13">
        <f t="shared" si="970"/>
        <v>7.4600780822831514E-4</v>
      </c>
      <c r="AF650" s="13">
        <f t="shared" si="971"/>
        <v>2.4867175560479391E-4</v>
      </c>
      <c r="AG650" s="13">
        <f t="shared" si="972"/>
        <v>5.5260942627779214E-5</v>
      </c>
      <c r="AH650" s="13">
        <f t="shared" si="973"/>
        <v>2.4416623672411765E-3</v>
      </c>
      <c r="AI650" s="13">
        <f t="shared" si="974"/>
        <v>1.3393215682516559E-3</v>
      </c>
      <c r="AJ650" s="13">
        <f t="shared" si="975"/>
        <v>3.6732807272015703E-4</v>
      </c>
      <c r="AK650" s="13">
        <f t="shared" si="976"/>
        <v>6.7163314226541265E-5</v>
      </c>
      <c r="AL650" s="13">
        <f t="shared" si="977"/>
        <v>1.3472360887513101E-7</v>
      </c>
      <c r="AM650" s="13">
        <f t="shared" si="978"/>
        <v>1.2276075165477499E-4</v>
      </c>
      <c r="AN650" s="13">
        <f t="shared" si="979"/>
        <v>8.1841319344513376E-5</v>
      </c>
      <c r="AO650" s="13">
        <f t="shared" si="980"/>
        <v>2.7280712531341387E-5</v>
      </c>
      <c r="AP650" s="13">
        <f t="shared" si="981"/>
        <v>6.0624411742011731E-6</v>
      </c>
      <c r="AQ650" s="13">
        <f t="shared" si="982"/>
        <v>1.0104169644146718E-6</v>
      </c>
      <c r="AR650" s="13">
        <f t="shared" si="983"/>
        <v>3.2555823719753672E-4</v>
      </c>
      <c r="AS650" s="13">
        <f t="shared" si="984"/>
        <v>1.7857799450515948E-4</v>
      </c>
      <c r="AT650" s="13">
        <f t="shared" si="985"/>
        <v>4.8977566035497108E-5</v>
      </c>
      <c r="AU650" s="13">
        <f t="shared" si="986"/>
        <v>8.955198096714259E-6</v>
      </c>
      <c r="AV650" s="13">
        <f t="shared" si="987"/>
        <v>1.2280455029135979E-6</v>
      </c>
      <c r="AW650" s="13">
        <f t="shared" si="988"/>
        <v>1.3685275454704389E-9</v>
      </c>
      <c r="AX650" s="13">
        <f t="shared" si="989"/>
        <v>1.1222963272340721E-5</v>
      </c>
      <c r="AY650" s="13">
        <f t="shared" si="990"/>
        <v>7.4820503196850131E-6</v>
      </c>
      <c r="AZ650" s="13">
        <f t="shared" si="991"/>
        <v>2.494041708408036E-6</v>
      </c>
      <c r="BA650" s="13">
        <f t="shared" si="992"/>
        <v>5.5423703196378595E-7</v>
      </c>
      <c r="BB650" s="13">
        <f t="shared" si="993"/>
        <v>9.2373762204271896E-8</v>
      </c>
      <c r="BC650" s="13">
        <f t="shared" si="994"/>
        <v>1.2316624767619528E-8</v>
      </c>
      <c r="BD650" s="13">
        <f t="shared" si="995"/>
        <v>3.617349912542134E-5</v>
      </c>
      <c r="BE650" s="13">
        <f t="shared" si="996"/>
        <v>1.9842197769772053E-5</v>
      </c>
      <c r="BF650" s="13">
        <f t="shared" si="997"/>
        <v>5.4420061903558127E-6</v>
      </c>
      <c r="BG650" s="13">
        <f t="shared" si="998"/>
        <v>9.9503195897609186E-7</v>
      </c>
      <c r="BH650" s="13">
        <f t="shared" si="999"/>
        <v>1.3645086454583726E-7</v>
      </c>
      <c r="BI650" s="13">
        <f t="shared" si="1000"/>
        <v>1.496943953797472E-8</v>
      </c>
      <c r="BJ650" s="14">
        <f t="shared" si="1001"/>
        <v>0.25494552990524355</v>
      </c>
      <c r="BK650" s="14">
        <f t="shared" si="1002"/>
        <v>0.41546936953193242</v>
      </c>
      <c r="BL650" s="14">
        <f t="shared" si="1003"/>
        <v>0.31493441676566897</v>
      </c>
      <c r="BM650" s="14">
        <f t="shared" si="1004"/>
        <v>0.12381783181154013</v>
      </c>
      <c r="BN650" s="14">
        <f t="shared" si="1005"/>
        <v>0.87617383144398198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1.3125</v>
      </c>
      <c r="F651" s="10">
        <f>VLOOKUP(B651,home!$B$2:$E$405,3,FALSE)</f>
        <v>1.5238</v>
      </c>
      <c r="G651" s="10">
        <f>VLOOKUP(C651,away!$B$2:$E$405,4,FALSE)</f>
        <v>0.95240000000000002</v>
      </c>
      <c r="H651" s="10">
        <f>VLOOKUP(A651,away!$A$2:$E$405,3,FALSE)</f>
        <v>1.2</v>
      </c>
      <c r="I651" s="10">
        <f>VLOOKUP(C651,away!$B$2:$E$405,3,FALSE)</f>
        <v>0.83330000000000004</v>
      </c>
      <c r="J651" s="10">
        <f>VLOOKUP(B651,home!$B$2:$E$405,4,FALSE)</f>
        <v>0.625</v>
      </c>
      <c r="K651" s="12">
        <f t="shared" si="950"/>
        <v>1.904788095</v>
      </c>
      <c r="L651" s="12">
        <f t="shared" si="951"/>
        <v>0.62497499999999995</v>
      </c>
      <c r="M651" s="13">
        <f t="shared" si="952"/>
        <v>7.9677894141665997E-2</v>
      </c>
      <c r="N651" s="13">
        <f t="shared" si="953"/>
        <v>0.15176950419571561</v>
      </c>
      <c r="O651" s="13">
        <f t="shared" si="954"/>
        <v>4.979669189118769E-2</v>
      </c>
      <c r="P651" s="13">
        <f t="shared" si="955"/>
        <v>9.4852145884717326E-2</v>
      </c>
      <c r="Q651" s="13">
        <f t="shared" si="956"/>
        <v>0.14454437238802589</v>
      </c>
      <c r="R651" s="13">
        <f t="shared" si="957"/>
        <v>1.5560843757347511E-2</v>
      </c>
      <c r="S651" s="13">
        <f t="shared" si="958"/>
        <v>2.8229064271387844E-2</v>
      </c>
      <c r="T651" s="13">
        <f t="shared" si="959"/>
        <v>9.0336619133206453E-2</v>
      </c>
      <c r="U651" s="13">
        <f t="shared" si="960"/>
        <v>2.9640109937150601E-2</v>
      </c>
      <c r="V651" s="13">
        <f t="shared" si="961"/>
        <v>3.7339051903963272E-3</v>
      </c>
      <c r="W651" s="13">
        <f t="shared" si="962"/>
        <v>9.1775466574652784E-2</v>
      </c>
      <c r="X651" s="13">
        <f t="shared" si="963"/>
        <v>5.7357372222493611E-2</v>
      </c>
      <c r="Y651" s="13">
        <f t="shared" si="964"/>
        <v>1.792346185237647E-2</v>
      </c>
      <c r="Z651" s="13">
        <f t="shared" si="965"/>
        <v>3.2417127757494195E-3</v>
      </c>
      <c r="AA651" s="13">
        <f t="shared" si="966"/>
        <v>6.1747759026568975E-3</v>
      </c>
      <c r="AB651" s="13">
        <f t="shared" si="967"/>
        <v>5.880819814336872E-3</v>
      </c>
      <c r="AC651" s="13">
        <f t="shared" si="968"/>
        <v>2.778130336952912E-4</v>
      </c>
      <c r="AD651" s="13">
        <f t="shared" si="969"/>
        <v>4.3703204036117292E-2</v>
      </c>
      <c r="AE651" s="13">
        <f t="shared" si="970"/>
        <v>2.7313409942472396E-2</v>
      </c>
      <c r="AF651" s="13">
        <f t="shared" si="971"/>
        <v>8.5350991893983416E-3</v>
      </c>
      <c r="AG651" s="13">
        <f t="shared" si="972"/>
        <v>1.7780745386314092E-3</v>
      </c>
      <c r="AH651" s="13">
        <f t="shared" si="973"/>
        <v>5.0649736050599828E-4</v>
      </c>
      <c r="AI651" s="13">
        <f t="shared" si="974"/>
        <v>9.6477014244074853E-4</v>
      </c>
      <c r="AJ651" s="13">
        <f t="shared" si="975"/>
        <v>9.1884134086629655E-4</v>
      </c>
      <c r="AK651" s="13">
        <f t="shared" si="976"/>
        <v>5.8339934909198607E-4</v>
      </c>
      <c r="AL651" s="13">
        <f t="shared" si="977"/>
        <v>1.3228844805506383E-5</v>
      </c>
      <c r="AM651" s="13">
        <f t="shared" si="978"/>
        <v>1.6649068552270413E-2</v>
      </c>
      <c r="AN651" s="13">
        <f t="shared" si="979"/>
        <v>1.0405251618455198E-2</v>
      </c>
      <c r="AO651" s="13">
        <f t="shared" si="980"/>
        <v>3.2515110651220179E-3</v>
      </c>
      <c r="AP651" s="13">
        <f t="shared" si="981"/>
        <v>6.7737104264154423E-4</v>
      </c>
      <c r="AQ651" s="13">
        <f t="shared" si="982"/>
        <v>1.0583499184372478E-4</v>
      </c>
      <c r="AR651" s="13">
        <f t="shared" si="983"/>
        <v>6.3309637576447285E-5</v>
      </c>
      <c r="AS651" s="13">
        <f t="shared" si="984"/>
        <v>1.2059144395438141E-4</v>
      </c>
      <c r="AT651" s="13">
        <f t="shared" si="985"/>
        <v>1.1485057340158277E-4</v>
      </c>
      <c r="AU651" s="13">
        <f t="shared" si="986"/>
        <v>7.2922001639752832E-5</v>
      </c>
      <c r="AV651" s="13">
        <f t="shared" si="987"/>
        <v>3.4725240146742936E-5</v>
      </c>
      <c r="AW651" s="13">
        <f t="shared" si="988"/>
        <v>4.3745031545637693E-7</v>
      </c>
      <c r="AX651" s="13">
        <f t="shared" si="989"/>
        <v>5.2854912618672664E-3</v>
      </c>
      <c r="AY651" s="13">
        <f t="shared" si="990"/>
        <v>3.303299901385494E-3</v>
      </c>
      <c r="AZ651" s="13">
        <f t="shared" si="991"/>
        <v>1.0322399279341994E-3</v>
      </c>
      <c r="BA651" s="13">
        <f t="shared" si="992"/>
        <v>2.1504138298689205E-4</v>
      </c>
      <c r="BB651" s="13">
        <f t="shared" si="993"/>
        <v>3.3598872083058212E-5</v>
      </c>
      <c r="BC651" s="13">
        <f t="shared" si="994"/>
        <v>4.1996910160218622E-6</v>
      </c>
      <c r="BD651" s="13">
        <f t="shared" si="995"/>
        <v>6.5944901240566846E-6</v>
      </c>
      <c r="BE651" s="13">
        <f t="shared" si="996"/>
        <v>1.2561106280898244E-5</v>
      </c>
      <c r="BF651" s="13">
        <f t="shared" si="997"/>
        <v>1.1963122851942356E-5</v>
      </c>
      <c r="BG651" s="13">
        <f t="shared" si="998"/>
        <v>7.5957379958007475E-6</v>
      </c>
      <c r="BH651" s="13">
        <f t="shared" si="999"/>
        <v>3.6170678267851081E-6</v>
      </c>
      <c r="BI651" s="13">
        <f t="shared" si="1000"/>
        <v>1.3779495470535575E-6</v>
      </c>
      <c r="BJ651" s="14">
        <f t="shared" si="1001"/>
        <v>0.67599949238069623</v>
      </c>
      <c r="BK651" s="14">
        <f t="shared" si="1002"/>
        <v>0.21008735126805381</v>
      </c>
      <c r="BL651" s="14">
        <f t="shared" si="1003"/>
        <v>0.11047685786693003</v>
      </c>
      <c r="BM651" s="14">
        <f t="shared" si="1004"/>
        <v>0.46030109958169929</v>
      </c>
      <c r="BN651" s="14">
        <f t="shared" si="1005"/>
        <v>0.53620145225866001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1.6236999999999999</v>
      </c>
      <c r="F652" s="10">
        <f>VLOOKUP(B652,home!$B$2:$E$405,3,FALSE)</f>
        <v>1.0895999999999999</v>
      </c>
      <c r="G652" s="10">
        <f>VLOOKUP(C652,away!$B$2:$E$405,4,FALSE)</f>
        <v>1.5602</v>
      </c>
      <c r="H652" s="10">
        <f>VLOOKUP(A652,away!$A$2:$E$405,3,FALSE)</f>
        <v>1.1289</v>
      </c>
      <c r="I652" s="10">
        <f>VLOOKUP(C652,away!$B$2:$E$405,3,FALSE)</f>
        <v>1.1220000000000001</v>
      </c>
      <c r="J652" s="10">
        <f>VLOOKUP(B652,home!$B$2:$E$405,4,FALSE)</f>
        <v>1.2264999999999999</v>
      </c>
      <c r="K652" s="12">
        <f t="shared" si="950"/>
        <v>2.7602801279039997</v>
      </c>
      <c r="L652" s="12">
        <f t="shared" si="951"/>
        <v>1.5535165437</v>
      </c>
      <c r="M652" s="13">
        <f t="shared" si="952"/>
        <v>1.3382643515940604E-2</v>
      </c>
      <c r="N652" s="13">
        <f t="shared" si="953"/>
        <v>3.6939844955874171E-2</v>
      </c>
      <c r="O652" s="13">
        <f t="shared" si="954"/>
        <v>2.079015810045326E-2</v>
      </c>
      <c r="P652" s="13">
        <f t="shared" si="955"/>
        <v>5.7386660260663518E-2</v>
      </c>
      <c r="Q652" s="13">
        <f t="shared" si="956"/>
        <v>5.098215997977714E-2</v>
      </c>
      <c r="R652" s="13">
        <f t="shared" si="957"/>
        <v>1.6148927277596356E-2</v>
      </c>
      <c r="S652" s="13">
        <f t="shared" si="958"/>
        <v>6.1520520440339767E-2</v>
      </c>
      <c r="T652" s="13">
        <f t="shared" si="959"/>
        <v>7.9201628962143833E-2</v>
      </c>
      <c r="U652" s="13">
        <f t="shared" si="960"/>
        <v>4.4575563051316075E-2</v>
      </c>
      <c r="V652" s="13">
        <f t="shared" si="961"/>
        <v>2.9312072937887505E-2</v>
      </c>
      <c r="W652" s="13">
        <f t="shared" si="962"/>
        <v>4.6908347689933808E-2</v>
      </c>
      <c r="X652" s="13">
        <f t="shared" si="963"/>
        <v>7.2872894173943839E-2</v>
      </c>
      <c r="Y652" s="13">
        <f t="shared" si="964"/>
        <v>5.6604623343260559E-2</v>
      </c>
      <c r="Z652" s="13">
        <f t="shared" si="965"/>
        <v>8.362541896251385E-3</v>
      </c>
      <c r="AA652" s="13">
        <f t="shared" si="966"/>
        <v>2.3082958214987331E-2</v>
      </c>
      <c r="AB652" s="13">
        <f t="shared" si="967"/>
        <v>3.1857715427033959E-2</v>
      </c>
      <c r="AC652" s="13">
        <f t="shared" si="968"/>
        <v>7.8558935741035452E-3</v>
      </c>
      <c r="AD652" s="13">
        <f t="shared" si="969"/>
        <v>3.2370044990333947E-2</v>
      </c>
      <c r="AE652" s="13">
        <f t="shared" si="970"/>
        <v>5.0287400412797091E-2</v>
      </c>
      <c r="AF652" s="13">
        <f t="shared" si="971"/>
        <v>3.9061154240473253E-2</v>
      </c>
      <c r="AG652" s="13">
        <f t="shared" si="972"/>
        <v>2.0227383109530876E-2</v>
      </c>
      <c r="AH652" s="13">
        <f t="shared" si="973"/>
        <v>3.247836795802725E-3</v>
      </c>
      <c r="AI652" s="13">
        <f t="shared" si="974"/>
        <v>8.9649393661296647E-3</v>
      </c>
      <c r="AJ652" s="13">
        <f t="shared" si="975"/>
        <v>1.2372871990095997E-2</v>
      </c>
      <c r="AK652" s="13">
        <f t="shared" si="976"/>
        <v>1.138419755978733E-2</v>
      </c>
      <c r="AL652" s="13">
        <f t="shared" si="977"/>
        <v>1.3474871240320063E-3</v>
      </c>
      <c r="AM652" s="13">
        <f t="shared" si="978"/>
        <v>1.7870078385235445E-2</v>
      </c>
      <c r="AN652" s="13">
        <f t="shared" si="979"/>
        <v>2.7761462408679043E-2</v>
      </c>
      <c r="AO652" s="13">
        <f t="shared" si="980"/>
        <v>2.1563945564594275E-2</v>
      </c>
      <c r="AP652" s="13">
        <f t="shared" si="981"/>
        <v>1.1166648727347819E-2</v>
      </c>
      <c r="AQ652" s="13">
        <f t="shared" si="982"/>
        <v>4.336893383905349E-3</v>
      </c>
      <c r="AR652" s="13">
        <f t="shared" si="983"/>
        <v>1.0091136387034259E-3</v>
      </c>
      <c r="AS652" s="13">
        <f t="shared" si="984"/>
        <v>2.7854363237099639E-3</v>
      </c>
      <c r="AT652" s="13">
        <f t="shared" si="985"/>
        <v>3.8442922659392932E-3</v>
      </c>
      <c r="AU652" s="13">
        <f t="shared" si="986"/>
        <v>3.537107849175756E-3</v>
      </c>
      <c r="AV652" s="13">
        <f t="shared" si="987"/>
        <v>2.4408521265832745E-3</v>
      </c>
      <c r="AW652" s="13">
        <f t="shared" si="988"/>
        <v>1.6050596036810879E-4</v>
      </c>
      <c r="AX652" s="13">
        <f t="shared" si="989"/>
        <v>8.2210703751420307E-3</v>
      </c>
      <c r="AY652" s="13">
        <f t="shared" si="990"/>
        <v>1.2771568834705109E-2</v>
      </c>
      <c r="AZ652" s="13">
        <f t="shared" si="991"/>
        <v>9.9204217368588608E-3</v>
      </c>
      <c r="BA652" s="13">
        <f t="shared" si="992"/>
        <v>5.1371797628971113E-3</v>
      </c>
      <c r="BB652" s="13">
        <f t="shared" si="993"/>
        <v>1.9951734374053774E-3</v>
      </c>
      <c r="BC652" s="13">
        <f t="shared" si="994"/>
        <v>6.1990698851200981E-4</v>
      </c>
      <c r="BD652" s="13">
        <f t="shared" si="995"/>
        <v>2.6127912203317941E-4</v>
      </c>
      <c r="BE652" s="13">
        <f t="shared" si="996"/>
        <v>7.2120356838438937E-4</v>
      </c>
      <c r="BF652" s="13">
        <f t="shared" si="997"/>
        <v>9.9536193899244169E-4</v>
      </c>
      <c r="BG652" s="13">
        <f t="shared" si="998"/>
        <v>9.1582592675760999E-4</v>
      </c>
      <c r="BH652" s="13">
        <f t="shared" si="999"/>
        <v>6.3198402656207376E-4</v>
      </c>
      <c r="BI652" s="13">
        <f t="shared" si="1000"/>
        <v>3.4889058993440919E-4</v>
      </c>
      <c r="BJ652" s="14">
        <f t="shared" si="1001"/>
        <v>0.60681983146335094</v>
      </c>
      <c r="BK652" s="14">
        <f t="shared" si="1002"/>
        <v>0.18357684668767207</v>
      </c>
      <c r="BL652" s="14">
        <f t="shared" si="1003"/>
        <v>0.18991651515997854</v>
      </c>
      <c r="BM652" s="14">
        <f t="shared" si="1004"/>
        <v>0.7804342782426108</v>
      </c>
      <c r="BN652" s="14">
        <f t="shared" si="1005"/>
        <v>0.19563039409030508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1.2513000000000001</v>
      </c>
      <c r="F653" s="10">
        <f>VLOOKUP(B653,home!$B$2:$E$405,3,FALSE)</f>
        <v>0.59940000000000004</v>
      </c>
      <c r="G653" s="10">
        <f>VLOOKUP(C653,away!$B$2:$E$405,4,FALSE)</f>
        <v>0.45669999999999999</v>
      </c>
      <c r="H653" s="10">
        <f>VLOOKUP(A653,away!$A$2:$E$405,3,FALSE)</f>
        <v>0.94869999999999999</v>
      </c>
      <c r="I653" s="10">
        <f>VLOOKUP(C653,away!$B$2:$E$405,3,FALSE)</f>
        <v>0.75290000000000001</v>
      </c>
      <c r="J653" s="10">
        <f>VLOOKUP(B653,home!$B$2:$E$405,4,FALSE)</f>
        <v>0.52700000000000002</v>
      </c>
      <c r="K653" s="12">
        <f t="shared" si="950"/>
        <v>0.34253834477400003</v>
      </c>
      <c r="L653" s="12">
        <f t="shared" si="951"/>
        <v>0.37642357320999997</v>
      </c>
      <c r="M653" s="13">
        <f t="shared" si="952"/>
        <v>0.48725780707949473</v>
      </c>
      <c r="N653" s="13">
        <f t="shared" si="953"/>
        <v>0.16690448271521915</v>
      </c>
      <c r="O653" s="13">
        <f t="shared" si="954"/>
        <v>0.18341532481533221</v>
      </c>
      <c r="P653" s="13">
        <f t="shared" si="955"/>
        <v>6.2826781768429471E-2</v>
      </c>
      <c r="Q653" s="13">
        <f t="shared" si="956"/>
        <v>2.8585592622315931E-2</v>
      </c>
      <c r="R653" s="13">
        <f t="shared" si="957"/>
        <v>3.4520925974230066E-2</v>
      </c>
      <c r="S653" s="13">
        <f t="shared" si="958"/>
        <v>2.0252135779190738E-3</v>
      </c>
      <c r="T653" s="13">
        <f t="shared" si="959"/>
        <v>1.0760290917217575E-2</v>
      </c>
      <c r="U653" s="13">
        <f t="shared" si="960"/>
        <v>1.182474084327855E-2</v>
      </c>
      <c r="V653" s="13">
        <f t="shared" si="961"/>
        <v>2.901444908075656E-5</v>
      </c>
      <c r="W653" s="13">
        <f t="shared" si="962"/>
        <v>3.2638871937439883E-3</v>
      </c>
      <c r="X653" s="13">
        <f t="shared" si="963"/>
        <v>1.2286040800234715E-3</v>
      </c>
      <c r="Y653" s="13">
        <f t="shared" si="964"/>
        <v>2.3123776893140994E-4</v>
      </c>
      <c r="Z653" s="13">
        <f t="shared" si="965"/>
        <v>4.3314967685791949E-3</v>
      </c>
      <c r="AA653" s="13">
        <f t="shared" si="966"/>
        <v>1.4837037335030472E-3</v>
      </c>
      <c r="AB653" s="13">
        <f t="shared" si="967"/>
        <v>2.5411271050456894E-4</v>
      </c>
      <c r="AC653" s="13">
        <f t="shared" si="968"/>
        <v>2.3381929879351604E-7</v>
      </c>
      <c r="AD653" s="13">
        <f t="shared" si="969"/>
        <v>2.7950162921853034E-4</v>
      </c>
      <c r="AE653" s="13">
        <f t="shared" si="970"/>
        <v>1.0521100198845573E-4</v>
      </c>
      <c r="AF653" s="13">
        <f t="shared" si="971"/>
        <v>1.9801950654749456E-5</v>
      </c>
      <c r="AG653" s="13">
        <f t="shared" si="972"/>
        <v>2.4846403406629639E-6</v>
      </c>
      <c r="AH653" s="13">
        <f t="shared" si="973"/>
        <v>4.0761937274403709E-4</v>
      </c>
      <c r="AI653" s="13">
        <f t="shared" si="974"/>
        <v>1.3962526523755861E-4</v>
      </c>
      <c r="AJ653" s="13">
        <f t="shared" si="975"/>
        <v>2.3913503621552023E-5</v>
      </c>
      <c r="AK653" s="13">
        <f t="shared" si="976"/>
        <v>2.7304306494244951E-6</v>
      </c>
      <c r="AL653" s="13">
        <f t="shared" si="977"/>
        <v>1.2059418110996662E-9</v>
      </c>
      <c r="AM653" s="13">
        <f t="shared" si="978"/>
        <v>1.9148005086830331E-5</v>
      </c>
      <c r="AN653" s="13">
        <f t="shared" si="979"/>
        <v>7.2077604946279283E-6</v>
      </c>
      <c r="AO653" s="13">
        <f t="shared" si="980"/>
        <v>1.3565854801148608E-6</v>
      </c>
      <c r="AP653" s="13">
        <f t="shared" si="981"/>
        <v>1.7021691792987982E-7</v>
      </c>
      <c r="AQ653" s="13">
        <f t="shared" si="982"/>
        <v>1.6018415116989664E-8</v>
      </c>
      <c r="AR653" s="13">
        <f t="shared" si="983"/>
        <v>3.0687508159585875E-5</v>
      </c>
      <c r="AS653" s="13">
        <f t="shared" si="984"/>
        <v>1.0511648250223166E-5</v>
      </c>
      <c r="AT653" s="13">
        <f t="shared" si="985"/>
        <v>1.8003212962389784E-6</v>
      </c>
      <c r="AU653" s="13">
        <f t="shared" si="986"/>
        <v>2.0555969229169392E-7</v>
      </c>
      <c r="AV653" s="13">
        <f t="shared" si="987"/>
        <v>1.7603019187462395E-8</v>
      </c>
      <c r="AW653" s="13">
        <f t="shared" si="988"/>
        <v>4.3192650955435144E-12</v>
      </c>
      <c r="AX653" s="13">
        <f t="shared" si="989"/>
        <v>1.0931543280278323E-6</v>
      </c>
      <c r="AY653" s="13">
        <f t="shared" si="990"/>
        <v>4.1148905822621302E-7</v>
      </c>
      <c r="AZ653" s="13">
        <f t="shared" si="991"/>
        <v>7.7447090817164422E-8</v>
      </c>
      <c r="BA653" s="13">
        <f t="shared" si="992"/>
        <v>9.7176368867054736E-9</v>
      </c>
      <c r="BB653" s="13">
        <f t="shared" si="993"/>
        <v>9.1448690001274319E-10</v>
      </c>
      <c r="BC653" s="13">
        <f t="shared" si="994"/>
        <v>6.8846885311306585E-11</v>
      </c>
      <c r="BD653" s="13">
        <f t="shared" si="995"/>
        <v>1.9252502457237247E-6</v>
      </c>
      <c r="BE653" s="13">
        <f t="shared" si="996"/>
        <v>6.5947203244594143E-7</v>
      </c>
      <c r="BF653" s="13">
        <f t="shared" si="997"/>
        <v>1.129472292093892E-7</v>
      </c>
      <c r="BG653" s="13">
        <f t="shared" si="998"/>
        <v>1.2896252313397922E-8</v>
      </c>
      <c r="BH653" s="13">
        <f t="shared" si="999"/>
        <v>1.1043652303047977E-9</v>
      </c>
      <c r="BI653" s="13">
        <f t="shared" si="1000"/>
        <v>7.5657487602912539E-11</v>
      </c>
      <c r="BJ653" s="14">
        <f t="shared" si="1001"/>
        <v>0.21141058589749631</v>
      </c>
      <c r="BK653" s="14">
        <f t="shared" si="1002"/>
        <v>0.55213946338922293</v>
      </c>
      <c r="BL653" s="14">
        <f t="shared" si="1003"/>
        <v>0.23211863103530095</v>
      </c>
      <c r="BM653" s="14">
        <f t="shared" si="1004"/>
        <v>3.6488850630838787E-2</v>
      </c>
      <c r="BN653" s="14">
        <f t="shared" si="1005"/>
        <v>0.96351091497502162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1.2513000000000001</v>
      </c>
      <c r="F654" s="10">
        <f>VLOOKUP(B654,home!$B$2:$E$405,3,FALSE)</f>
        <v>0.68500000000000005</v>
      </c>
      <c r="G654" s="10">
        <f>VLOOKUP(C654,away!$B$2:$E$405,4,FALSE)</f>
        <v>1.1988000000000001</v>
      </c>
      <c r="H654" s="10">
        <f>VLOOKUP(A654,away!$A$2:$E$405,3,FALSE)</f>
        <v>0.94869999999999999</v>
      </c>
      <c r="I654" s="10">
        <f>VLOOKUP(C654,away!$B$2:$E$405,3,FALSE)</f>
        <v>1.5810999999999999</v>
      </c>
      <c r="J654" s="10">
        <f>VLOOKUP(B654,home!$B$2:$E$405,4,FALSE)</f>
        <v>1.3552</v>
      </c>
      <c r="K654" s="12">
        <f t="shared" si="950"/>
        <v>1.0275400314000003</v>
      </c>
      <c r="L654" s="12">
        <f t="shared" si="951"/>
        <v>2.0327858652639996</v>
      </c>
      <c r="M654" s="13">
        <f t="shared" si="952"/>
        <v>4.6872417166202253E-2</v>
      </c>
      <c r="N654" s="13">
        <f t="shared" si="953"/>
        <v>4.8163285006753369E-2</v>
      </c>
      <c r="O654" s="13">
        <f t="shared" si="954"/>
        <v>9.5281587086213593E-2</v>
      </c>
      <c r="P654" s="13">
        <f t="shared" si="955"/>
        <v>9.7905644986409773E-2</v>
      </c>
      <c r="Q654" s="13">
        <f t="shared" si="956"/>
        <v>2.4744851694083261E-2</v>
      </c>
      <c r="R654" s="13">
        <f t="shared" si="957"/>
        <v>9.6843531724387935E-2</v>
      </c>
      <c r="S654" s="13">
        <f t="shared" si="958"/>
        <v>5.112556541630961E-2</v>
      </c>
      <c r="T654" s="13">
        <f t="shared" si="959"/>
        <v>5.0300984761786384E-2</v>
      </c>
      <c r="U654" s="13">
        <f t="shared" si="960"/>
        <v>9.9510605628964494E-2</v>
      </c>
      <c r="V654" s="13">
        <f t="shared" si="961"/>
        <v>1.1865498730379872E-2</v>
      </c>
      <c r="W654" s="13">
        <f t="shared" si="962"/>
        <v>8.4754418955755549E-3</v>
      </c>
      <c r="X654" s="13">
        <f t="shared" si="963"/>
        <v>1.7228758487192308E-2</v>
      </c>
      <c r="Y654" s="13">
        <f t="shared" si="964"/>
        <v>1.7511188364405846E-2</v>
      </c>
      <c r="Z654" s="13">
        <f t="shared" si="965"/>
        <v>6.5620720810527167E-2</v>
      </c>
      <c r="AA654" s="13">
        <f t="shared" si="966"/>
        <v>6.7427917522139724E-2</v>
      </c>
      <c r="AB654" s="13">
        <f t="shared" si="967"/>
        <v>3.4642442243968036E-2</v>
      </c>
      <c r="AC654" s="13">
        <f t="shared" si="968"/>
        <v>1.5490177599600636E-3</v>
      </c>
      <c r="AD654" s="13">
        <f t="shared" si="969"/>
        <v>2.177213957877146E-3</v>
      </c>
      <c r="AE654" s="13">
        <f t="shared" si="970"/>
        <v>4.425809759228151E-3</v>
      </c>
      <c r="AF654" s="13">
        <f t="shared" si="971"/>
        <v>4.4983617604532266E-3</v>
      </c>
      <c r="AG654" s="13">
        <f t="shared" si="972"/>
        <v>3.0480687344977995E-3</v>
      </c>
      <c r="AH654" s="13">
        <f t="shared" si="973"/>
        <v>3.3348218433018703E-2</v>
      </c>
      <c r="AI654" s="13">
        <f t="shared" si="974"/>
        <v>3.4266629415798104E-2</v>
      </c>
      <c r="AJ654" s="13">
        <f t="shared" si="975"/>
        <v>1.7605166732940679E-2</v>
      </c>
      <c r="AK654" s="13">
        <f t="shared" si="976"/>
        <v>6.0300045258560352E-3</v>
      </c>
      <c r="AL654" s="13">
        <f t="shared" si="977"/>
        <v>1.2942160191699919E-4</v>
      </c>
      <c r="AM654" s="13">
        <f t="shared" si="978"/>
        <v>4.4743489972832036E-4</v>
      </c>
      <c r="AN654" s="13">
        <f t="shared" si="979"/>
        <v>9.0953933979354455E-4</v>
      </c>
      <c r="AO654" s="13">
        <f t="shared" si="980"/>
        <v>9.2444935691693387E-4</v>
      </c>
      <c r="AP654" s="13">
        <f t="shared" si="981"/>
        <v>6.264025286310457E-4</v>
      </c>
      <c r="AQ654" s="13">
        <f t="shared" si="982"/>
        <v>3.1833555154170439E-4</v>
      </c>
      <c r="AR654" s="13">
        <f t="shared" si="983"/>
        <v>1.3557957412475355E-2</v>
      </c>
      <c r="AS654" s="13">
        <f t="shared" si="984"/>
        <v>1.3931343985334792E-2</v>
      </c>
      <c r="AT654" s="13">
        <f t="shared" si="985"/>
        <v>7.1575068180675583E-3</v>
      </c>
      <c r="AU654" s="13">
        <f t="shared" si="986"/>
        <v>2.4515415935276183E-3</v>
      </c>
      <c r="AV654" s="13">
        <f t="shared" si="987"/>
        <v>6.2976428149794398E-4</v>
      </c>
      <c r="AW654" s="13">
        <f t="shared" si="988"/>
        <v>7.5092169677012165E-6</v>
      </c>
      <c r="AX654" s="13">
        <f t="shared" si="989"/>
        <v>7.6626211819382355E-5</v>
      </c>
      <c r="AY654" s="13">
        <f t="shared" si="990"/>
        <v>1.5576468029516568E-4</v>
      </c>
      <c r="AZ654" s="13">
        <f t="shared" si="991"/>
        <v>1.5831812020568935E-4</v>
      </c>
      <c r="BA654" s="13">
        <f t="shared" si="992"/>
        <v>1.0727561232309734E-4</v>
      </c>
      <c r="BB654" s="13">
        <f t="shared" si="993"/>
        <v>5.4517087104483213E-5</v>
      </c>
      <c r="BC654" s="13">
        <f t="shared" si="994"/>
        <v>2.2164312816271943E-5</v>
      </c>
      <c r="BD654" s="13">
        <f t="shared" si="995"/>
        <v>4.5934040316551929E-3</v>
      </c>
      <c r="BE654" s="13">
        <f t="shared" si="996"/>
        <v>4.7199065229198648E-3</v>
      </c>
      <c r="BF654" s="13">
        <f t="shared" si="997"/>
        <v>2.4249464483830719E-3</v>
      </c>
      <c r="BG654" s="13">
        <f t="shared" si="998"/>
        <v>8.305765165716203E-4</v>
      </c>
      <c r="BH654" s="13">
        <f t="shared" si="999"/>
        <v>2.1336265497952641E-4</v>
      </c>
      <c r="BI654" s="13">
        <f t="shared" si="1000"/>
        <v>4.3847733839450004E-5</v>
      </c>
      <c r="BJ654" s="14">
        <f t="shared" si="1001"/>
        <v>0.18437479212302871</v>
      </c>
      <c r="BK654" s="14">
        <f t="shared" si="1002"/>
        <v>0.20960333034147371</v>
      </c>
      <c r="BL654" s="14">
        <f t="shared" si="1003"/>
        <v>0.53551026131253943</v>
      </c>
      <c r="BM654" s="14">
        <f t="shared" si="1004"/>
        <v>0.58514953146019111</v>
      </c>
      <c r="BN654" s="14">
        <f t="shared" si="1005"/>
        <v>0.40981131766405016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1.7</v>
      </c>
      <c r="F655" s="10">
        <f>VLOOKUP(B655,home!$B$2:$E$405,3,FALSE)</f>
        <v>1.1765000000000001</v>
      </c>
      <c r="G655" s="10">
        <f>VLOOKUP(C655,away!$B$2:$E$405,4,FALSE)</f>
        <v>1.7646999999999999</v>
      </c>
      <c r="H655" s="10">
        <f>VLOOKUP(A655,away!$A$2:$E$405,3,FALSE)</f>
        <v>1.3667</v>
      </c>
      <c r="I655" s="10">
        <f>VLOOKUP(C655,away!$B$2:$E$405,3,FALSE)</f>
        <v>0.878</v>
      </c>
      <c r="J655" s="10">
        <f>VLOOKUP(B655,home!$B$2:$E$405,4,FALSE)</f>
        <v>1.0974999999999999</v>
      </c>
      <c r="K655" s="12">
        <f t="shared" si="950"/>
        <v>3.5294882350000005</v>
      </c>
      <c r="L655" s="12">
        <f t="shared" si="951"/>
        <v>1.3169589534999999</v>
      </c>
      <c r="M655" s="13">
        <f t="shared" si="952"/>
        <v>7.8562397643005752E-3</v>
      </c>
      <c r="N655" s="13">
        <f t="shared" si="953"/>
        <v>2.7728505819438056E-2</v>
      </c>
      <c r="O655" s="13">
        <f t="shared" si="954"/>
        <v>1.0346345298438373E-2</v>
      </c>
      <c r="P655" s="13">
        <f t="shared" si="955"/>
        <v>3.6517304006085799E-2</v>
      </c>
      <c r="Q655" s="13">
        <f t="shared" si="956"/>
        <v>4.8933717531917845E-2</v>
      </c>
      <c r="R655" s="13">
        <f t="shared" si="957"/>
        <v>6.8128560383905216E-3</v>
      </c>
      <c r="S655" s="13">
        <f t="shared" si="958"/>
        <v>4.2434852164660558E-2</v>
      </c>
      <c r="T655" s="13">
        <f t="shared" si="959"/>
        <v>6.4443697431699129E-2</v>
      </c>
      <c r="U655" s="13">
        <f t="shared" si="960"/>
        <v>2.4045895234248056E-2</v>
      </c>
      <c r="V655" s="13">
        <f t="shared" si="961"/>
        <v>2.1916144837179994E-2</v>
      </c>
      <c r="W655" s="13">
        <f t="shared" si="962"/>
        <v>5.7570326774572425E-2</v>
      </c>
      <c r="X655" s="13">
        <f t="shared" si="963"/>
        <v>7.5817757301693933E-2</v>
      </c>
      <c r="Y655" s="13">
        <f t="shared" si="964"/>
        <v>4.9924437156377913E-2</v>
      </c>
      <c r="Z655" s="13">
        <f t="shared" si="965"/>
        <v>2.9907505862216462E-3</v>
      </c>
      <c r="AA655" s="13">
        <f t="shared" si="966"/>
        <v>1.0555819007888654E-2</v>
      </c>
      <c r="AB655" s="13">
        <f t="shared" si="967"/>
        <v>1.8628319499566195E-2</v>
      </c>
      <c r="AC655" s="13">
        <f t="shared" si="968"/>
        <v>6.3669018804758358E-3</v>
      </c>
      <c r="AD655" s="13">
        <f t="shared" si="969"/>
        <v>5.0798447758989736E-2</v>
      </c>
      <c r="AE655" s="13">
        <f t="shared" si="970"/>
        <v>6.6899470600103539E-2</v>
      </c>
      <c r="AF655" s="13">
        <f t="shared" si="971"/>
        <v>4.4051928395608189E-2</v>
      </c>
      <c r="AG655" s="13">
        <f t="shared" si="972"/>
        <v>1.93381938398457E-2</v>
      </c>
      <c r="AH655" s="13">
        <f t="shared" si="973"/>
        <v>9.8467394055249281E-4</v>
      </c>
      <c r="AI655" s="13">
        <f t="shared" si="974"/>
        <v>3.4753950884911129E-3</v>
      </c>
      <c r="AJ655" s="13">
        <f t="shared" si="975"/>
        <v>6.1331830384030858E-3</v>
      </c>
      <c r="AK655" s="13">
        <f t="shared" si="976"/>
        <v>7.2156657923817492E-3</v>
      </c>
      <c r="AL655" s="13">
        <f t="shared" si="977"/>
        <v>1.1837830744563813E-3</v>
      </c>
      <c r="AM655" s="13">
        <f t="shared" si="978"/>
        <v>3.5858504744323283E-2</v>
      </c>
      <c r="AN655" s="13">
        <f t="shared" si="979"/>
        <v>4.7224178882158775E-2</v>
      </c>
      <c r="AO655" s="13">
        <f t="shared" si="980"/>
        <v>3.1096152600272306E-2</v>
      </c>
      <c r="AP655" s="13">
        <f t="shared" si="981"/>
        <v>1.3650785528776976E-2</v>
      </c>
      <c r="AQ655" s="13">
        <f t="shared" si="982"/>
        <v>4.4943810561077682E-3</v>
      </c>
      <c r="AR655" s="13">
        <f t="shared" si="983"/>
        <v>2.5935503245774625E-4</v>
      </c>
      <c r="AS655" s="13">
        <f t="shared" si="984"/>
        <v>9.1539053574765856E-4</v>
      </c>
      <c r="AT655" s="13">
        <f t="shared" si="985"/>
        <v>1.6154300631758545E-3</v>
      </c>
      <c r="AU655" s="13">
        <f t="shared" si="986"/>
        <v>1.9005471341481618E-3</v>
      </c>
      <c r="AV655" s="13">
        <f t="shared" si="987"/>
        <v>1.6769896875097265E-3</v>
      </c>
      <c r="AW655" s="13">
        <f t="shared" si="988"/>
        <v>1.5284583303670735E-4</v>
      </c>
      <c r="AX655" s="13">
        <f t="shared" si="989"/>
        <v>2.1093695103296787E-2</v>
      </c>
      <c r="AY655" s="13">
        <f t="shared" si="990"/>
        <v>2.7779530628685812E-2</v>
      </c>
      <c r="AZ655" s="13">
        <f t="shared" si="991"/>
        <v>1.8292250792737628E-2</v>
      </c>
      <c r="BA655" s="13">
        <f t="shared" si="992"/>
        <v>8.0300478203877649E-3</v>
      </c>
      <c r="BB655" s="13">
        <f t="shared" si="993"/>
        <v>2.6438108435232074E-3</v>
      </c>
      <c r="BC655" s="13">
        <f t="shared" si="994"/>
        <v>6.9635807234765456E-4</v>
      </c>
      <c r="BD655" s="13">
        <f t="shared" si="995"/>
        <v>5.6926655355085314E-5</v>
      </c>
      <c r="BE655" s="13">
        <f t="shared" si="996"/>
        <v>2.0092196033367338E-4</v>
      </c>
      <c r="BF655" s="13">
        <f t="shared" si="997"/>
        <v>3.5457584757541853E-4</v>
      </c>
      <c r="BG655" s="13">
        <f t="shared" si="998"/>
        <v>4.1715709414419773E-4</v>
      </c>
      <c r="BH655" s="13">
        <f t="shared" si="999"/>
        <v>3.6808776398218341E-4</v>
      </c>
      <c r="BI655" s="13">
        <f t="shared" si="1000"/>
        <v>2.5983228648451465E-4</v>
      </c>
      <c r="BJ655" s="14">
        <f t="shared" si="1001"/>
        <v>0.71636617868286445</v>
      </c>
      <c r="BK655" s="14">
        <f t="shared" si="1002"/>
        <v>0.14405475635584497</v>
      </c>
      <c r="BL655" s="14">
        <f t="shared" si="1003"/>
        <v>9.6223366999274459E-2</v>
      </c>
      <c r="BM655" s="14">
        <f t="shared" si="1004"/>
        <v>0.7938133993699853</v>
      </c>
      <c r="BN655" s="14">
        <f t="shared" si="1005"/>
        <v>0.13819496845857118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1.7</v>
      </c>
      <c r="F656" s="10">
        <f>VLOOKUP(B656,home!$B$2:$E$405,3,FALSE)</f>
        <v>0.47060000000000002</v>
      </c>
      <c r="G656" s="10">
        <f>VLOOKUP(C656,away!$B$2:$E$405,4,FALSE)</f>
        <v>1.1765000000000001</v>
      </c>
      <c r="H656" s="10">
        <f>VLOOKUP(A656,away!$A$2:$E$405,3,FALSE)</f>
        <v>1.3667</v>
      </c>
      <c r="I656" s="10">
        <f>VLOOKUP(C656,away!$B$2:$E$405,3,FALSE)</f>
        <v>1.0974999999999999</v>
      </c>
      <c r="J656" s="10">
        <f>VLOOKUP(B656,home!$B$2:$E$405,4,FALSE)</f>
        <v>1.3169999999999999</v>
      </c>
      <c r="K656" s="12">
        <f t="shared" si="950"/>
        <v>0.94122353000000014</v>
      </c>
      <c r="L656" s="12">
        <f t="shared" si="951"/>
        <v>1.9754384302499999</v>
      </c>
      <c r="M656" s="13">
        <f t="shared" si="952"/>
        <v>5.4114020905352167E-2</v>
      </c>
      <c r="N656" s="13">
        <f t="shared" si="953"/>
        <v>5.0933389779029371E-2</v>
      </c>
      <c r="O656" s="13">
        <f t="shared" si="954"/>
        <v>0.10689891651178456</v>
      </c>
      <c r="P656" s="13">
        <f t="shared" si="955"/>
        <v>0.10061577555239716</v>
      </c>
      <c r="Q656" s="13">
        <f t="shared" si="956"/>
        <v>2.3969852461341971E-2</v>
      </c>
      <c r="R656" s="13">
        <f t="shared" si="957"/>
        <v>0.10558611391473276</v>
      </c>
      <c r="S656" s="13">
        <f t="shared" si="958"/>
        <v>4.6769460671370527E-2</v>
      </c>
      <c r="T656" s="13">
        <f t="shared" si="959"/>
        <v>4.7350967719557484E-2</v>
      </c>
      <c r="U656" s="13">
        <f t="shared" si="960"/>
        <v>9.938013485780689E-2</v>
      </c>
      <c r="V656" s="13">
        <f t="shared" si="961"/>
        <v>9.6622023047878512E-3</v>
      </c>
      <c r="W656" s="13">
        <f t="shared" si="962"/>
        <v>7.5203297157478291E-3</v>
      </c>
      <c r="X656" s="13">
        <f t="shared" si="963"/>
        <v>1.4855948328639318E-2</v>
      </c>
      <c r="Y656" s="13">
        <f t="shared" si="964"/>
        <v>1.4673505623101183E-2</v>
      </c>
      <c r="Z656" s="13">
        <f t="shared" si="965"/>
        <v>6.9526289042639119E-2</v>
      </c>
      <c r="AA656" s="13">
        <f t="shared" si="966"/>
        <v>6.5439779200513123E-2</v>
      </c>
      <c r="AB656" s="13">
        <f t="shared" si="967"/>
        <v>3.0796729990763771E-2</v>
      </c>
      <c r="AC656" s="13">
        <f t="shared" si="968"/>
        <v>1.1228258894085386E-3</v>
      </c>
      <c r="AD656" s="13">
        <f t="shared" si="969"/>
        <v>1.7695778204550169E-3</v>
      </c>
      <c r="AE656" s="13">
        <f t="shared" si="970"/>
        <v>3.4956920318448747E-3</v>
      </c>
      <c r="AF656" s="13">
        <f t="shared" si="971"/>
        <v>3.4527621900125364E-3</v>
      </c>
      <c r="AG656" s="13">
        <f t="shared" si="972"/>
        <v>2.273573040221639E-3</v>
      </c>
      <c r="AH656" s="13">
        <f t="shared" si="973"/>
        <v>3.4336225821874698E-2</v>
      </c>
      <c r="AI656" s="13">
        <f t="shared" si="974"/>
        <v>3.2318063674942062E-2</v>
      </c>
      <c r="AJ656" s="13">
        <f t="shared" si="975"/>
        <v>1.520926098744687E-2</v>
      </c>
      <c r="AK656" s="13">
        <f t="shared" si="976"/>
        <v>4.7717714384320105E-3</v>
      </c>
      <c r="AL656" s="13">
        <f t="shared" si="977"/>
        <v>8.3508115481380955E-5</v>
      </c>
      <c r="AM656" s="13">
        <f t="shared" si="978"/>
        <v>3.3311365655567561E-4</v>
      </c>
      <c r="AN656" s="13">
        <f t="shared" si="979"/>
        <v>6.5804551880118138E-4</v>
      </c>
      <c r="AO656" s="13">
        <f t="shared" si="980"/>
        <v>6.4996420334682641E-4</v>
      </c>
      <c r="AP656" s="13">
        <f t="shared" si="981"/>
        <v>4.2798808852604887E-4</v>
      </c>
      <c r="AQ656" s="13">
        <f t="shared" si="982"/>
        <v>2.1136602944089899E-4</v>
      </c>
      <c r="AR656" s="13">
        <f t="shared" si="983"/>
        <v>1.3565820007654734E-2</v>
      </c>
      <c r="AS656" s="13">
        <f t="shared" si="984"/>
        <v>1.2768468994949418E-2</v>
      </c>
      <c r="AT656" s="13">
        <f t="shared" si="985"/>
        <v>6.0089917300609223E-3</v>
      </c>
      <c r="AU656" s="13">
        <f t="shared" si="986"/>
        <v>1.8852681359695831E-3</v>
      </c>
      <c r="AV656" s="13">
        <f t="shared" si="987"/>
        <v>4.4361468248345273E-4</v>
      </c>
      <c r="AW656" s="13">
        <f t="shared" si="988"/>
        <v>4.3130297756812044E-6</v>
      </c>
      <c r="AX656" s="13">
        <f t="shared" si="989"/>
        <v>5.2255735285756761E-5</v>
      </c>
      <c r="AY656" s="13">
        <f t="shared" si="990"/>
        <v>1.0322798768445486E-4</v>
      </c>
      <c r="AZ656" s="13">
        <f t="shared" si="991"/>
        <v>1.0196026697462293E-4</v>
      </c>
      <c r="BA656" s="13">
        <f t="shared" si="992"/>
        <v>6.7138743246740012E-5</v>
      </c>
      <c r="BB656" s="13">
        <f t="shared" si="993"/>
        <v>3.3157113392074472E-5</v>
      </c>
      <c r="BC656" s="13">
        <f t="shared" si="994"/>
        <v>1.3099967206172169E-5</v>
      </c>
      <c r="BD656" s="13">
        <f t="shared" si="995"/>
        <v>4.4664070301625846E-3</v>
      </c>
      <c r="BE656" s="13">
        <f t="shared" si="996"/>
        <v>4.2038873913464447E-3</v>
      </c>
      <c r="BF656" s="13">
        <f t="shared" si="997"/>
        <v>1.9783988651027964E-3</v>
      </c>
      <c r="BG656" s="13">
        <f t="shared" si="998"/>
        <v>6.2070518785334945E-4</v>
      </c>
      <c r="BH656" s="13">
        <f t="shared" si="999"/>
        <v>1.4605558200016065E-4</v>
      </c>
      <c r="BI656" s="13">
        <f t="shared" si="1000"/>
        <v>2.7494190093279149E-5</v>
      </c>
      <c r="BJ656" s="14">
        <f t="shared" si="1001"/>
        <v>0.17294691602041165</v>
      </c>
      <c r="BK656" s="14">
        <f t="shared" si="1002"/>
        <v>0.21247102142648205</v>
      </c>
      <c r="BL656" s="14">
        <f t="shared" si="1003"/>
        <v>0.54085210819597351</v>
      </c>
      <c r="BM656" s="14">
        <f t="shared" si="1004"/>
        <v>0.55357935060295971</v>
      </c>
      <c r="BN656" s="14">
        <f t="shared" si="1005"/>
        <v>0.44211806912463797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1.7</v>
      </c>
      <c r="F657" s="10">
        <f>VLOOKUP(B657,home!$B$2:$E$405,3,FALSE)</f>
        <v>0.94120000000000004</v>
      </c>
      <c r="G657" s="10">
        <f>VLOOKUP(C657,away!$B$2:$E$405,4,FALSE)</f>
        <v>0.23530000000000001</v>
      </c>
      <c r="H657" s="10">
        <f>VLOOKUP(A657,away!$A$2:$E$405,3,FALSE)</f>
        <v>1.3667</v>
      </c>
      <c r="I657" s="10">
        <f>VLOOKUP(C657,away!$B$2:$E$405,3,FALSE)</f>
        <v>1.4634</v>
      </c>
      <c r="J657" s="10">
        <f>VLOOKUP(B657,home!$B$2:$E$405,4,FALSE)</f>
        <v>1.4634</v>
      </c>
      <c r="K657" s="12">
        <f t="shared" si="950"/>
        <v>0.37648941200000002</v>
      </c>
      <c r="L657" s="12">
        <f t="shared" si="951"/>
        <v>2.9268421166520002</v>
      </c>
      <c r="M657" s="13">
        <f t="shared" si="952"/>
        <v>3.6760494529822239E-2</v>
      </c>
      <c r="N657" s="13">
        <f t="shared" si="953"/>
        <v>1.3839936970361993E-2</v>
      </c>
      <c r="O657" s="13">
        <f t="shared" si="954"/>
        <v>0.10759216361883921</v>
      </c>
      <c r="P657" s="13">
        <f t="shared" si="955"/>
        <v>4.0507310416664569E-2</v>
      </c>
      <c r="Q657" s="13">
        <f t="shared" si="956"/>
        <v>2.6052948660443241E-3</v>
      </c>
      <c r="R657" s="13">
        <f t="shared" si="957"/>
        <v>0.15745263795066586</v>
      </c>
      <c r="S657" s="13">
        <f t="shared" si="958"/>
        <v>1.1159005191435032E-2</v>
      </c>
      <c r="T657" s="13">
        <f t="shared" si="959"/>
        <v>7.6252867402357592E-3</v>
      </c>
      <c r="U657" s="13">
        <f t="shared" si="960"/>
        <v>5.9279251079895082E-2</v>
      </c>
      <c r="V657" s="13">
        <f t="shared" si="961"/>
        <v>1.3662652832193254E-3</v>
      </c>
      <c r="W657" s="13">
        <f t="shared" si="962"/>
        <v>3.2695531073454896E-4</v>
      </c>
      <c r="X657" s="13">
        <f t="shared" si="963"/>
        <v>9.569465737209197E-4</v>
      </c>
      <c r="Y657" s="13">
        <f t="shared" si="964"/>
        <v>1.4004157676761081E-3</v>
      </c>
      <c r="Z657" s="13">
        <f t="shared" si="965"/>
        <v>0.15361300404398931</v>
      </c>
      <c r="AA657" s="13">
        <f t="shared" si="966"/>
        <v>5.7833669568075161E-2</v>
      </c>
      <c r="AB657" s="13">
        <f t="shared" si="967"/>
        <v>1.0886882124743456E-2</v>
      </c>
      <c r="AC657" s="13">
        <f t="shared" si="968"/>
        <v>9.4095122778441005E-5</v>
      </c>
      <c r="AD657" s="13">
        <f t="shared" si="969"/>
        <v>3.0773803172181891E-5</v>
      </c>
      <c r="AE657" s="13">
        <f t="shared" si="970"/>
        <v>9.0070063213900894E-5</v>
      </c>
      <c r="AF657" s="13">
        <f t="shared" si="971"/>
        <v>1.318104272319766E-4</v>
      </c>
      <c r="AG657" s="13">
        <f t="shared" si="972"/>
        <v>1.2859610327881427E-4</v>
      </c>
      <c r="AH657" s="13">
        <f t="shared" si="973"/>
        <v>0.11240025247534549</v>
      </c>
      <c r="AI657" s="13">
        <f t="shared" si="974"/>
        <v>4.2317504963094374E-2</v>
      </c>
      <c r="AJ657" s="13">
        <f t="shared" si="975"/>
        <v>7.9660462804312417E-3</v>
      </c>
      <c r="AK657" s="13">
        <f t="shared" si="976"/>
        <v>9.9971069336144878E-4</v>
      </c>
      <c r="AL657" s="13">
        <f t="shared" si="977"/>
        <v>4.1474309808191847E-6</v>
      </c>
      <c r="AM657" s="13">
        <f t="shared" si="978"/>
        <v>2.3172022122596999E-6</v>
      </c>
      <c r="AN657" s="13">
        <f t="shared" si="979"/>
        <v>6.7820850276408768E-6</v>
      </c>
      <c r="AO657" s="13">
        <f t="shared" si="980"/>
        <v>9.9250460488071343E-6</v>
      </c>
      <c r="AP657" s="13">
        <f t="shared" si="981"/>
        <v>9.6830142617864136E-6</v>
      </c>
      <c r="AQ657" s="13">
        <f t="shared" si="982"/>
        <v>7.0851634893846135E-6</v>
      </c>
      <c r="AR657" s="13">
        <f t="shared" si="983"/>
        <v>6.5795558573431848E-2</v>
      </c>
      <c r="AS657" s="13">
        <f t="shared" si="984"/>
        <v>2.477133115952292E-2</v>
      </c>
      <c r="AT657" s="13">
        <f t="shared" si="985"/>
        <v>4.6630719513530315E-3</v>
      </c>
      <c r="AU657" s="13">
        <f t="shared" si="986"/>
        <v>5.85199072359532E-4</v>
      </c>
      <c r="AV657" s="13">
        <f t="shared" si="987"/>
        <v>5.5080313663896392E-5</v>
      </c>
      <c r="AW657" s="13">
        <f t="shared" si="988"/>
        <v>1.2694883787648878E-7</v>
      </c>
      <c r="AX657" s="13">
        <f t="shared" si="989"/>
        <v>1.454003497297923E-7</v>
      </c>
      <c r="AY657" s="13">
        <f t="shared" si="990"/>
        <v>4.255638673650864E-7</v>
      </c>
      <c r="AZ657" s="13">
        <f t="shared" si="991"/>
        <v>6.2277912516472035E-7</v>
      </c>
      <c r="BA657" s="13">
        <f t="shared" si="992"/>
        <v>6.0759205763459708E-7</v>
      </c>
      <c r="BB657" s="13">
        <f t="shared" si="993"/>
        <v>4.4458150600704709E-7</v>
      </c>
      <c r="BC657" s="13">
        <f t="shared" si="994"/>
        <v>2.6024397521319981E-7</v>
      </c>
      <c r="BD657" s="13">
        <f t="shared" si="995"/>
        <v>3.2095535320227339E-2</v>
      </c>
      <c r="BE657" s="13">
        <f t="shared" si="996"/>
        <v>1.2083629220537623E-2</v>
      </c>
      <c r="BF657" s="13">
        <f t="shared" si="997"/>
        <v>2.2746792300331145E-3</v>
      </c>
      <c r="BG657" s="13">
        <f t="shared" si="998"/>
        <v>2.8546421526792678E-4</v>
      </c>
      <c r="BH657" s="13">
        <f t="shared" si="999"/>
        <v>2.686856363831578E-5</v>
      </c>
      <c r="BI657" s="13">
        <f t="shared" si="1000"/>
        <v>2.0231459450948184E-6</v>
      </c>
      <c r="BJ657" s="14">
        <f t="shared" si="1001"/>
        <v>2.7174385297591523E-2</v>
      </c>
      <c r="BK657" s="14">
        <f t="shared" si="1002"/>
        <v>8.989174353876779E-2</v>
      </c>
      <c r="BL657" s="14">
        <f t="shared" si="1003"/>
        <v>0.69936655952043203</v>
      </c>
      <c r="BM657" s="14">
        <f t="shared" si="1004"/>
        <v>0.61128755543335311</v>
      </c>
      <c r="BN657" s="14">
        <f t="shared" si="1005"/>
        <v>0.35875783835239816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1.1861999999999999</v>
      </c>
      <c r="F658" s="10">
        <f>VLOOKUP(B658,home!$B$2:$E$405,3,FALSE)</f>
        <v>0.36130000000000001</v>
      </c>
      <c r="G658" s="10">
        <f>VLOOKUP(C658,away!$B$2:$E$405,4,FALSE)</f>
        <v>1.4915</v>
      </c>
      <c r="H658" s="10">
        <f>VLOOKUP(A658,away!$A$2:$E$405,3,FALSE)</f>
        <v>1.0607</v>
      </c>
      <c r="I658" s="10">
        <f>VLOOKUP(C658,away!$B$2:$E$405,3,FALSE)</f>
        <v>1.0153000000000001</v>
      </c>
      <c r="J658" s="10">
        <f>VLOOKUP(B658,home!$B$2:$E$405,4,FALSE)</f>
        <v>0.74080000000000001</v>
      </c>
      <c r="K658" s="12">
        <f t="shared" si="950"/>
        <v>0.63921821048999994</v>
      </c>
      <c r="L658" s="12">
        <f t="shared" si="951"/>
        <v>0.79778878836800005</v>
      </c>
      <c r="M658" s="13">
        <f t="shared" si="952"/>
        <v>0.23763794599999752</v>
      </c>
      <c r="N658" s="13">
        <f t="shared" si="953"/>
        <v>0.15190250258663765</v>
      </c>
      <c r="O658" s="13">
        <f t="shared" si="954"/>
        <v>0.18958488900959827</v>
      </c>
      <c r="P658" s="13">
        <f t="shared" si="955"/>
        <v>0.12118611348866065</v>
      </c>
      <c r="Q658" s="13">
        <f t="shared" si="956"/>
        <v>4.8549422936191543E-2</v>
      </c>
      <c r="R658" s="13">
        <f t="shared" si="957"/>
        <v>7.562434944792458E-2</v>
      </c>
      <c r="S658" s="13">
        <f t="shared" si="958"/>
        <v>1.5450051590757614E-2</v>
      </c>
      <c r="T658" s="13">
        <f t="shared" si="959"/>
        <v>3.8732185300229843E-2</v>
      </c>
      <c r="U658" s="13">
        <f t="shared" si="960"/>
        <v>4.834046132357276E-2</v>
      </c>
      <c r="V658" s="13">
        <f t="shared" si="961"/>
        <v>8.7543618208517826E-4</v>
      </c>
      <c r="W658" s="13">
        <f t="shared" si="962"/>
        <v>1.0344558416531507E-2</v>
      </c>
      <c r="X658" s="13">
        <f t="shared" si="963"/>
        <v>8.2527727253266688E-3</v>
      </c>
      <c r="Y658" s="13">
        <f t="shared" si="964"/>
        <v>3.2919847766074198E-3</v>
      </c>
      <c r="Z658" s="13">
        <f t="shared" si="965"/>
        <v>2.0110752705725994E-2</v>
      </c>
      <c r="AA658" s="13">
        <f t="shared" si="966"/>
        <v>1.2855159356161093E-2</v>
      </c>
      <c r="AB658" s="13">
        <f t="shared" si="967"/>
        <v>4.1086259796045358E-3</v>
      </c>
      <c r="AC658" s="13">
        <f t="shared" si="968"/>
        <v>2.7902401084298865E-5</v>
      </c>
      <c r="AD658" s="13">
        <f t="shared" si="969"/>
        <v>1.6531075298311341E-3</v>
      </c>
      <c r="AE658" s="13">
        <f t="shared" si="970"/>
        <v>1.3188306532659979E-3</v>
      </c>
      <c r="AF658" s="13">
        <f t="shared" si="971"/>
        <v>5.260741544658292E-4</v>
      </c>
      <c r="AG658" s="13">
        <f t="shared" si="972"/>
        <v>1.3989868742767133E-4</v>
      </c>
      <c r="AH658" s="13">
        <f t="shared" si="973"/>
        <v>4.0110332585674043E-3</v>
      </c>
      <c r="AI658" s="13">
        <f t="shared" si="974"/>
        <v>2.5639255017573291E-3</v>
      </c>
      <c r="AJ658" s="13">
        <f t="shared" si="975"/>
        <v>8.1945393553149737E-4</v>
      </c>
      <c r="AK658" s="13">
        <f t="shared" si="976"/>
        <v>1.7460329274981054E-4</v>
      </c>
      <c r="AL658" s="13">
        <f t="shared" si="977"/>
        <v>5.6916559014661854E-7</v>
      </c>
      <c r="AM658" s="13">
        <f t="shared" si="978"/>
        <v>2.1133928739324037E-4</v>
      </c>
      <c r="AN658" s="13">
        <f t="shared" si="979"/>
        <v>1.6860411402400978E-4</v>
      </c>
      <c r="AO658" s="13">
        <f t="shared" si="980"/>
        <v>6.7255235920537438E-5</v>
      </c>
      <c r="AP658" s="13">
        <f t="shared" si="981"/>
        <v>1.7885157725483186E-5</v>
      </c>
      <c r="AQ658" s="13">
        <f t="shared" si="982"/>
        <v>3.5671445778959511E-6</v>
      </c>
      <c r="AR658" s="13">
        <f t="shared" si="983"/>
        <v>6.3999147269124825E-4</v>
      </c>
      <c r="AS658" s="13">
        <f t="shared" si="984"/>
        <v>4.0909420390255937E-4</v>
      </c>
      <c r="AT658" s="13">
        <f t="shared" si="985"/>
        <v>1.3075023247021255E-4</v>
      </c>
      <c r="AU658" s="13">
        <f t="shared" si="986"/>
        <v>2.7859309873586919E-5</v>
      </c>
      <c r="AV658" s="13">
        <f t="shared" si="987"/>
        <v>4.4520445507201541E-6</v>
      </c>
      <c r="AW658" s="13">
        <f t="shared" si="988"/>
        <v>8.0625645209864863E-9</v>
      </c>
      <c r="AX658" s="13">
        <f t="shared" si="989"/>
        <v>2.2515320182289811E-5</v>
      </c>
      <c r="AY658" s="13">
        <f t="shared" si="990"/>
        <v>1.7962470007946566E-5</v>
      </c>
      <c r="AZ658" s="13">
        <f t="shared" si="991"/>
        <v>7.1651285918681159E-6</v>
      </c>
      <c r="BA658" s="13">
        <f t="shared" si="992"/>
        <v>1.9054197526024592E-6</v>
      </c>
      <c r="BB658" s="13">
        <f t="shared" si="993"/>
        <v>3.800306289402926E-7</v>
      </c>
      <c r="BC658" s="13">
        <f t="shared" si="994"/>
        <v>6.063683500100102E-8</v>
      </c>
      <c r="BD658" s="13">
        <f t="shared" si="995"/>
        <v>8.5096336927367123E-5</v>
      </c>
      <c r="BE658" s="13">
        <f t="shared" si="996"/>
        <v>5.4395128209965712E-5</v>
      </c>
      <c r="BF658" s="13">
        <f t="shared" si="997"/>
        <v>1.7385178256874194E-5</v>
      </c>
      <c r="BG658" s="13">
        <f t="shared" si="998"/>
        <v>3.7043075114695935E-6</v>
      </c>
      <c r="BH658" s="13">
        <f t="shared" si="999"/>
        <v>5.9196520464656449E-7</v>
      </c>
      <c r="BI658" s="13">
        <f t="shared" si="1000"/>
        <v>7.5678987757304714E-8</v>
      </c>
      <c r="BJ658" s="14">
        <f t="shared" si="1001"/>
        <v>0.26522997771215512</v>
      </c>
      <c r="BK658" s="14">
        <f t="shared" si="1002"/>
        <v>0.37519598129818338</v>
      </c>
      <c r="BL658" s="14">
        <f t="shared" si="1003"/>
        <v>0.33945589696405376</v>
      </c>
      <c r="BM658" s="14">
        <f t="shared" si="1004"/>
        <v>0.17548943080366455</v>
      </c>
      <c r="BN658" s="14">
        <f t="shared" si="1005"/>
        <v>0.82448522346901021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1.1861999999999999</v>
      </c>
      <c r="F659" s="10">
        <f>VLOOKUP(B659,home!$B$2:$E$405,3,FALSE)</f>
        <v>0.84299999999999997</v>
      </c>
      <c r="G659" s="10">
        <f>VLOOKUP(C659,away!$B$2:$E$405,4,FALSE)</f>
        <v>0.56200000000000006</v>
      </c>
      <c r="H659" s="10">
        <f>VLOOKUP(A659,away!$A$2:$E$405,3,FALSE)</f>
        <v>1.0607</v>
      </c>
      <c r="I659" s="10">
        <f>VLOOKUP(C659,away!$B$2:$E$405,3,FALSE)</f>
        <v>2.1212</v>
      </c>
      <c r="J659" s="10">
        <f>VLOOKUP(B659,home!$B$2:$E$405,4,FALSE)</f>
        <v>0.70709999999999995</v>
      </c>
      <c r="K659" s="12">
        <f t="shared" si="950"/>
        <v>0.56198122920000004</v>
      </c>
      <c r="L659" s="12">
        <f t="shared" si="951"/>
        <v>1.5909444815639997</v>
      </c>
      <c r="M659" s="13">
        <f t="shared" si="952"/>
        <v>0.11614385687300918</v>
      </c>
      <c r="N659" s="13">
        <f t="shared" si="953"/>
        <v>6.5270667449522576E-2</v>
      </c>
      <c r="O659" s="13">
        <f t="shared" si="954"/>
        <v>0.18477842815967294</v>
      </c>
      <c r="P659" s="13">
        <f t="shared" si="955"/>
        <v>0.10384200818681691</v>
      </c>
      <c r="Q659" s="13">
        <f t="shared" si="956"/>
        <v>1.8340444961993559E-2</v>
      </c>
      <c r="R659" s="13">
        <f t="shared" si="957"/>
        <v>0.14698611029635084</v>
      </c>
      <c r="S659" s="13">
        <f t="shared" si="958"/>
        <v>2.3210789951768993E-2</v>
      </c>
      <c r="T659" s="13">
        <f t="shared" si="959"/>
        <v>2.9178629701711912E-2</v>
      </c>
      <c r="U659" s="13">
        <f t="shared" si="960"/>
        <v>8.2603434939670026E-2</v>
      </c>
      <c r="V659" s="13">
        <f t="shared" si="961"/>
        <v>2.3058138655575868E-3</v>
      </c>
      <c r="W659" s="13">
        <f t="shared" si="962"/>
        <v>3.4356619346053636E-3</v>
      </c>
      <c r="X659" s="13">
        <f t="shared" si="963"/>
        <v>5.4659473953798977E-3</v>
      </c>
      <c r="Y659" s="13">
        <f t="shared" si="964"/>
        <v>4.3480094225993833E-3</v>
      </c>
      <c r="Z659" s="13">
        <f t="shared" si="965"/>
        <v>7.7948913680845569E-2</v>
      </c>
      <c r="AA659" s="13">
        <f t="shared" si="966"/>
        <v>4.3805826325166296E-2</v>
      </c>
      <c r="AB659" s="13">
        <f t="shared" si="967"/>
        <v>1.2309026062169335E-2</v>
      </c>
      <c r="AC659" s="13">
        <f t="shared" si="968"/>
        <v>1.2884901360210832E-4</v>
      </c>
      <c r="AD659" s="13">
        <f t="shared" si="969"/>
        <v>4.8269437928129293E-4</v>
      </c>
      <c r="AE659" s="13">
        <f t="shared" si="970"/>
        <v>7.6793995899953314E-4</v>
      </c>
      <c r="AF659" s="13">
        <f t="shared" si="971"/>
        <v>6.108749199713958E-4</v>
      </c>
      <c r="AG659" s="13">
        <f t="shared" si="972"/>
        <v>3.2395602761811393E-4</v>
      </c>
      <c r="AH659" s="13">
        <f t="shared" si="973"/>
        <v>3.1003098516112465E-2</v>
      </c>
      <c r="AI659" s="13">
        <f t="shared" si="974"/>
        <v>1.7423159413093581E-2</v>
      </c>
      <c r="AJ659" s="13">
        <f t="shared" si="975"/>
        <v>4.8957442717589396E-3</v>
      </c>
      <c r="AK659" s="13">
        <f t="shared" si="976"/>
        <v>9.1710546123064958E-4</v>
      </c>
      <c r="AL659" s="13">
        <f t="shared" si="977"/>
        <v>4.6080578639515781E-6</v>
      </c>
      <c r="AM659" s="13">
        <f t="shared" si="978"/>
        <v>5.4253036119286419E-5</v>
      </c>
      <c r="AN659" s="13">
        <f t="shared" si="979"/>
        <v>8.6313568422071062E-5</v>
      </c>
      <c r="AO659" s="13">
        <f t="shared" si="980"/>
        <v>6.866004768259535E-5</v>
      </c>
      <c r="AP659" s="13">
        <f t="shared" si="981"/>
        <v>3.6411441321515378E-5</v>
      </c>
      <c r="AQ659" s="13">
        <f t="shared" si="982"/>
        <v>1.4482145409064073E-5</v>
      </c>
      <c r="AR659" s="13">
        <f t="shared" si="983"/>
        <v>9.864841699118828E-3</v>
      </c>
      <c r="AS659" s="13">
        <f t="shared" si="984"/>
        <v>5.5438558639342153E-3</v>
      </c>
      <c r="AT659" s="13">
        <f t="shared" si="985"/>
        <v>1.557771466460689E-3</v>
      </c>
      <c r="AU659" s="13">
        <f t="shared" si="986"/>
        <v>2.9181277451142159E-4</v>
      </c>
      <c r="AV659" s="13">
        <f t="shared" si="987"/>
        <v>4.0998325429047773E-5</v>
      </c>
      <c r="AW659" s="13">
        <f t="shared" si="988"/>
        <v>1.1444379680818905E-7</v>
      </c>
      <c r="AX659" s="13">
        <f t="shared" si="989"/>
        <v>5.0815313210247638E-6</v>
      </c>
      <c r="AY659" s="13">
        <f t="shared" si="990"/>
        <v>8.0844342130789676E-6</v>
      </c>
      <c r="AZ659" s="13">
        <f t="shared" si="991"/>
        <v>6.4309429989325918E-6</v>
      </c>
      <c r="BA659" s="13">
        <f t="shared" si="992"/>
        <v>3.4104244251348142E-6</v>
      </c>
      <c r="BB659" s="13">
        <f t="shared" si="993"/>
        <v>1.3564489797398277E-6</v>
      </c>
      <c r="BC659" s="13">
        <f t="shared" si="994"/>
        <v>4.316070037680391E-7</v>
      </c>
      <c r="BD659" s="13">
        <f t="shared" si="995"/>
        <v>2.6157359104525884E-3</v>
      </c>
      <c r="BE659" s="13">
        <f t="shared" si="996"/>
        <v>1.4699944822187268E-3</v>
      </c>
      <c r="BF659" s="13">
        <f t="shared" si="997"/>
        <v>4.1305465301724877E-4</v>
      </c>
      <c r="BG659" s="13">
        <f t="shared" si="998"/>
        <v>7.7376320543137673E-5</v>
      </c>
      <c r="BH659" s="13">
        <f t="shared" si="999"/>
        <v>1.0871009932451427E-5</v>
      </c>
      <c r="BI659" s="13">
        <f t="shared" si="1000"/>
        <v>1.2218607048968928E-6</v>
      </c>
      <c r="BJ659" s="14">
        <f t="shared" si="1001"/>
        <v>0.12850974177957927</v>
      </c>
      <c r="BK659" s="14">
        <f t="shared" si="1002"/>
        <v>0.24564401038283182</v>
      </c>
      <c r="BL659" s="14">
        <f t="shared" si="1003"/>
        <v>0.5466094678115484</v>
      </c>
      <c r="BM659" s="14">
        <f t="shared" si="1004"/>
        <v>0.36334264773702257</v>
      </c>
      <c r="BN659" s="14">
        <f t="shared" si="1005"/>
        <v>0.63536151592736601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1.2464</v>
      </c>
      <c r="F660" s="10">
        <f>VLOOKUP(B660,home!$B$2:$E$405,3,FALSE)</f>
        <v>0.86919999999999997</v>
      </c>
      <c r="G660" s="10">
        <f>VLOOKUP(C660,away!$B$2:$E$405,4,FALSE)</f>
        <v>0.46800000000000003</v>
      </c>
      <c r="H660" s="10">
        <f>VLOOKUP(A660,away!$A$2:$E$405,3,FALSE)</f>
        <v>1.1087</v>
      </c>
      <c r="I660" s="10">
        <f>VLOOKUP(C660,away!$B$2:$E$405,3,FALSE)</f>
        <v>0.82679999999999998</v>
      </c>
      <c r="J660" s="10">
        <f>VLOOKUP(B660,home!$B$2:$E$405,4,FALSE)</f>
        <v>1.0523</v>
      </c>
      <c r="K660" s="12">
        <f t="shared" si="950"/>
        <v>0.50701757183999996</v>
      </c>
      <c r="L660" s="12">
        <f t="shared" si="951"/>
        <v>0.96461516626800003</v>
      </c>
      <c r="M660" s="13">
        <f t="shared" si="952"/>
        <v>0.22955038338988801</v>
      </c>
      <c r="N660" s="13">
        <f t="shared" si="953"/>
        <v>0.11638607800128209</v>
      </c>
      <c r="O660" s="13">
        <f t="shared" si="954"/>
        <v>0.22142778124051998</v>
      </c>
      <c r="P660" s="13">
        <f t="shared" si="955"/>
        <v>0.11226777598248715</v>
      </c>
      <c r="Q660" s="13">
        <f t="shared" si="956"/>
        <v>2.9504893332095439E-2</v>
      </c>
      <c r="R660" s="13">
        <f t="shared" si="957"/>
        <v>0.10679629800883925</v>
      </c>
      <c r="S660" s="13">
        <f t="shared" si="958"/>
        <v>1.3726892259907612E-2</v>
      </c>
      <c r="T660" s="13">
        <f t="shared" si="959"/>
        <v>2.8460867587258847E-2</v>
      </c>
      <c r="U660" s="13">
        <f t="shared" si="960"/>
        <v>5.4147599697942701E-2</v>
      </c>
      <c r="V660" s="13">
        <f t="shared" si="961"/>
        <v>7.4594500896976376E-4</v>
      </c>
      <c r="W660" s="13">
        <f t="shared" si="962"/>
        <v>4.9864997915457449E-3</v>
      </c>
      <c r="X660" s="13">
        <f t="shared" si="963"/>
        <v>4.8100533255172459E-3</v>
      </c>
      <c r="Y660" s="13">
        <f t="shared" si="964"/>
        <v>2.319925194175882E-3</v>
      </c>
      <c r="Z660" s="13">
        <f t="shared" si="965"/>
        <v>3.433910958686779E-2</v>
      </c>
      <c r="AA660" s="13">
        <f t="shared" si="966"/>
        <v>1.7410531961881373E-2</v>
      </c>
      <c r="AB660" s="13">
        <f t="shared" si="967"/>
        <v>4.4137228198779018E-3</v>
      </c>
      <c r="AC660" s="13">
        <f t="shared" si="968"/>
        <v>2.2801526707763949E-5</v>
      </c>
      <c r="AD660" s="13">
        <f t="shared" si="969"/>
        <v>6.3206075407254729E-4</v>
      </c>
      <c r="AE660" s="13">
        <f t="shared" si="970"/>
        <v>6.0969538938116777E-4</v>
      </c>
      <c r="AF660" s="13">
        <f t="shared" si="971"/>
        <v>2.94060709700374E-4</v>
      </c>
      <c r="AG660" s="13">
        <f t="shared" si="972"/>
        <v>9.4551806793504139E-5</v>
      </c>
      <c r="AH660" s="13">
        <f t="shared" si="973"/>
        <v>8.2810064759078848E-3</v>
      </c>
      <c r="AI660" s="13">
        <f t="shared" si="974"/>
        <v>4.1986157958061312E-3</v>
      </c>
      <c r="AJ660" s="13">
        <f t="shared" si="975"/>
        <v>1.0643859929393468E-3</v>
      </c>
      <c r="AK660" s="13">
        <f t="shared" si="976"/>
        <v>1.7988746721353833E-4</v>
      </c>
      <c r="AL660" s="13">
        <f t="shared" si="977"/>
        <v>4.4606794459376346E-7</v>
      </c>
      <c r="AM660" s="13">
        <f t="shared" si="978"/>
        <v>6.4093181757044499E-5</v>
      </c>
      <c r="AN660" s="13">
        <f t="shared" si="979"/>
        <v>6.1825255177216636E-5</v>
      </c>
      <c r="AO660" s="13">
        <f t="shared" si="980"/>
        <v>2.9818789401166171E-5</v>
      </c>
      <c r="AP660" s="13">
        <f t="shared" si="981"/>
        <v>9.5878854987054631E-6</v>
      </c>
      <c r="AQ660" s="13">
        <f t="shared" si="982"/>
        <v>2.3121549411230785E-6</v>
      </c>
      <c r="AR660" s="13">
        <f t="shared" si="983"/>
        <v>1.5975968877248547E-3</v>
      </c>
      <c r="AS660" s="13">
        <f t="shared" si="984"/>
        <v>8.1000969479339696E-4</v>
      </c>
      <c r="AT660" s="13">
        <f t="shared" si="985"/>
        <v>2.0534457431050377E-4</v>
      </c>
      <c r="AU660" s="13">
        <f t="shared" si="986"/>
        <v>3.4704435819143352E-5</v>
      </c>
      <c r="AV660" s="13">
        <f t="shared" si="987"/>
        <v>4.3989396952747953E-6</v>
      </c>
      <c r="AW660" s="13">
        <f t="shared" si="988"/>
        <v>6.0600416800633866E-9</v>
      </c>
      <c r="AX660" s="13">
        <f t="shared" si="989"/>
        <v>5.4160615643260768E-6</v>
      </c>
      <c r="AY660" s="13">
        <f t="shared" si="990"/>
        <v>5.2244151263901226E-6</v>
      </c>
      <c r="AZ660" s="13">
        <f t="shared" si="991"/>
        <v>2.5197750328979308E-6</v>
      </c>
      <c r="BA660" s="13">
        <f t="shared" si="992"/>
        <v>8.1020440410559777E-7</v>
      </c>
      <c r="BB660" s="13">
        <f t="shared" si="993"/>
        <v>1.9538386399434675E-7</v>
      </c>
      <c r="BC660" s="13">
        <f t="shared" si="994"/>
        <v>3.7694047690598236E-8</v>
      </c>
      <c r="BD660" s="13">
        <f t="shared" si="995"/>
        <v>2.5684436458032486E-4</v>
      </c>
      <c r="BE660" s="13">
        <f t="shared" si="996"/>
        <v>1.3022460607030402E-4</v>
      </c>
      <c r="BF660" s="13">
        <f t="shared" si="997"/>
        <v>3.3013081781793032E-5</v>
      </c>
      <c r="BG660" s="13">
        <f t="shared" si="998"/>
        <v>5.5794041879866802E-6</v>
      </c>
      <c r="BH660" s="13">
        <f t="shared" si="999"/>
        <v>7.0721399092673325E-7</v>
      </c>
      <c r="BI660" s="13">
        <f t="shared" si="1000"/>
        <v>7.1713984090189657E-8</v>
      </c>
      <c r="BJ660" s="14">
        <f t="shared" si="1001"/>
        <v>0.18828052669263748</v>
      </c>
      <c r="BK660" s="14">
        <f t="shared" si="1002"/>
        <v>0.3563194686510312</v>
      </c>
      <c r="BL660" s="14">
        <f t="shared" si="1003"/>
        <v>0.42099832437786672</v>
      </c>
      <c r="BM660" s="14">
        <f t="shared" si="1004"/>
        <v>0.18399900099820665</v>
      </c>
      <c r="BN660" s="14">
        <f t="shared" si="1005"/>
        <v>0.81593320995511198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1.2464</v>
      </c>
      <c r="F661" s="10">
        <f>VLOOKUP(B661,home!$B$2:$E$405,3,FALSE)</f>
        <v>0.58350000000000002</v>
      </c>
      <c r="G661" s="10">
        <f>VLOOKUP(C661,away!$B$2:$E$405,4,FALSE)</f>
        <v>1.0210999999999999</v>
      </c>
      <c r="H661" s="10">
        <f>VLOOKUP(A661,away!$A$2:$E$405,3,FALSE)</f>
        <v>1.1087</v>
      </c>
      <c r="I661" s="10">
        <f>VLOOKUP(C661,away!$B$2:$E$405,3,FALSE)</f>
        <v>1.0659000000000001</v>
      </c>
      <c r="J661" s="10">
        <f>VLOOKUP(B661,home!$B$2:$E$405,4,FALSE)</f>
        <v>1.1478999999999999</v>
      </c>
      <c r="K661" s="12">
        <f t="shared" si="950"/>
        <v>0.74261988983999994</v>
      </c>
      <c r="L661" s="12">
        <f t="shared" si="951"/>
        <v>1.356546126507</v>
      </c>
      <c r="M661" s="13">
        <f t="shared" si="952"/>
        <v>0.12255859751017303</v>
      </c>
      <c r="N661" s="13">
        <f t="shared" si="953"/>
        <v>9.101445218194959E-2</v>
      </c>
      <c r="O661" s="13">
        <f t="shared" si="954"/>
        <v>0.16625639072255571</v>
      </c>
      <c r="P661" s="13">
        <f t="shared" si="955"/>
        <v>0.12346530256358031</v>
      </c>
      <c r="Q661" s="13">
        <f t="shared" si="956"/>
        <v>3.3794571226603669E-2</v>
      </c>
      <c r="R661" s="13">
        <f t="shared" si="957"/>
        <v>0.11276723142085865</v>
      </c>
      <c r="S661" s="13">
        <f t="shared" si="958"/>
        <v>3.1094678885851153E-2</v>
      </c>
      <c r="T661" s="13">
        <f t="shared" si="959"/>
        <v>4.5843894694414127E-2</v>
      </c>
      <c r="U661" s="13">
        <f t="shared" si="960"/>
        <v>8.3743188975319835E-2</v>
      </c>
      <c r="V661" s="13">
        <f t="shared" si="961"/>
        <v>3.4805246132164269E-3</v>
      </c>
      <c r="W661" s="13">
        <f t="shared" si="962"/>
        <v>8.3655069204968176E-3</v>
      </c>
      <c r="X661" s="13">
        <f t="shared" si="963"/>
        <v>1.1348196009267461E-2</v>
      </c>
      <c r="Y661" s="13">
        <f t="shared" si="964"/>
        <v>7.6971756696069859E-3</v>
      </c>
      <c r="Z661" s="13">
        <f t="shared" si="965"/>
        <v>5.0991316993628091E-2</v>
      </c>
      <c r="AA661" s="13">
        <f t="shared" si="966"/>
        <v>3.7867166208604613E-2</v>
      </c>
      <c r="AB661" s="13">
        <f t="shared" si="967"/>
        <v>1.4060455399193461E-2</v>
      </c>
      <c r="AC661" s="13">
        <f t="shared" si="968"/>
        <v>2.1914212526740774E-4</v>
      </c>
      <c r="AD661" s="13">
        <f t="shared" si="969"/>
        <v>1.5530979569387754E-3</v>
      </c>
      <c r="AE661" s="13">
        <f t="shared" si="970"/>
        <v>2.1068490175712314E-3</v>
      </c>
      <c r="AF661" s="13">
        <f t="shared" si="971"/>
        <v>1.4290189369606666E-3</v>
      </c>
      <c r="AG661" s="13">
        <f t="shared" si="972"/>
        <v>6.4617670121304763E-4</v>
      </c>
      <c r="AH661" s="13">
        <f t="shared" si="973"/>
        <v>1.7293018388299188E-2</v>
      </c>
      <c r="AI661" s="13">
        <f t="shared" si="974"/>
        <v>1.2842139410519838E-2</v>
      </c>
      <c r="AJ661" s="13">
        <f t="shared" si="975"/>
        <v>4.7684140771750809E-3</v>
      </c>
      <c r="AK661" s="13">
        <f t="shared" si="976"/>
        <v>1.1803730455677546E-3</v>
      </c>
      <c r="AL661" s="13">
        <f t="shared" si="977"/>
        <v>8.8305347320315661E-6</v>
      </c>
      <c r="AM661" s="13">
        <f t="shared" si="978"/>
        <v>2.3067228673852059E-4</v>
      </c>
      <c r="AN661" s="13">
        <f t="shared" si="979"/>
        <v>3.1291759706765217E-4</v>
      </c>
      <c r="AO661" s="13">
        <f t="shared" si="980"/>
        <v>2.1224357710900089E-4</v>
      </c>
      <c r="AP661" s="13">
        <f t="shared" si="981"/>
        <v>9.5972734134401648E-5</v>
      </c>
      <c r="AQ661" s="13">
        <f t="shared" si="982"/>
        <v>3.2547860185077171E-5</v>
      </c>
      <c r="AR661" s="13">
        <f t="shared" si="983"/>
        <v>4.6917554220523164E-3</v>
      </c>
      <c r="AS661" s="13">
        <f t="shared" si="984"/>
        <v>3.4841908946807135E-3</v>
      </c>
      <c r="AT661" s="13">
        <f t="shared" si="985"/>
        <v>1.2937147291946609E-3</v>
      </c>
      <c r="AU661" s="13">
        <f t="shared" si="986"/>
        <v>3.2024609655964152E-4</v>
      </c>
      <c r="AV661" s="13">
        <f t="shared" si="987"/>
        <v>5.9455280237202725E-5</v>
      </c>
      <c r="AW661" s="13">
        <f t="shared" si="988"/>
        <v>2.4710733945449694E-7</v>
      </c>
      <c r="AX661" s="13">
        <f t="shared" si="989"/>
        <v>2.8550304694483497E-5</v>
      </c>
      <c r="AY661" s="13">
        <f t="shared" si="990"/>
        <v>3.8729805243896209E-5</v>
      </c>
      <c r="AZ661" s="13">
        <f t="shared" si="991"/>
        <v>2.6269383641988954E-5</v>
      </c>
      <c r="BA661" s="13">
        <f t="shared" si="992"/>
        <v>1.1878543541755489E-5</v>
      </c>
      <c r="BB661" s="13">
        <f t="shared" si="993"/>
        <v>4.0284480575282872E-6</v>
      </c>
      <c r="BC661" s="13">
        <f t="shared" si="994"/>
        <v>1.0929551216549289E-6</v>
      </c>
      <c r="BD661" s="13">
        <f t="shared" si="995"/>
        <v>1.060763774050548E-3</v>
      </c>
      <c r="BE661" s="13">
        <f t="shared" si="996"/>
        <v>7.8774427703168063E-4</v>
      </c>
      <c r="BF661" s="13">
        <f t="shared" si="997"/>
        <v>2.9249728411567848E-4</v>
      </c>
      <c r="BG661" s="13">
        <f t="shared" si="998"/>
        <v>7.2404766969494784E-5</v>
      </c>
      <c r="BH661" s="13">
        <f t="shared" si="999"/>
        <v>1.3442305017694266E-5</v>
      </c>
      <c r="BI661" s="13">
        <f t="shared" si="1000"/>
        <v>1.9965046142871597E-6</v>
      </c>
      <c r="BJ661" s="14">
        <f t="shared" si="1001"/>
        <v>0.20479384281055835</v>
      </c>
      <c r="BK661" s="14">
        <f t="shared" si="1002"/>
        <v>0.28086580603806427</v>
      </c>
      <c r="BL661" s="14">
        <f t="shared" si="1003"/>
        <v>0.46285658898261806</v>
      </c>
      <c r="BM661" s="14">
        <f t="shared" si="1004"/>
        <v>0.3496125265012433</v>
      </c>
      <c r="BN661" s="14">
        <f t="shared" si="1005"/>
        <v>0.64985654562572104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1.2939000000000001</v>
      </c>
      <c r="F662" s="10">
        <f>VLOOKUP(B662,home!$B$2:$E$405,3,FALSE)</f>
        <v>1.111</v>
      </c>
      <c r="G662" s="10">
        <f>VLOOKUP(C662,away!$B$2:$E$405,4,FALSE)</f>
        <v>0.43469999999999998</v>
      </c>
      <c r="H662" s="10">
        <f>VLOOKUP(A662,away!$A$2:$E$405,3,FALSE)</f>
        <v>1.1342000000000001</v>
      </c>
      <c r="I662" s="10">
        <f>VLOOKUP(C662,away!$B$2:$E$405,3,FALSE)</f>
        <v>1.9838</v>
      </c>
      <c r="J662" s="10">
        <f>VLOOKUP(B662,home!$B$2:$E$405,4,FALSE)</f>
        <v>1.3775999999999999</v>
      </c>
      <c r="K662" s="12">
        <f t="shared" si="950"/>
        <v>0.62489120463000003</v>
      </c>
      <c r="L662" s="12">
        <f t="shared" si="951"/>
        <v>3.0996357624960003</v>
      </c>
      <c r="M662" s="13">
        <f t="shared" si="952"/>
        <v>2.4124509414213118E-2</v>
      </c>
      <c r="N662" s="13">
        <f t="shared" si="953"/>
        <v>1.5075193748955409E-2</v>
      </c>
      <c r="O662" s="13">
        <f t="shared" si="954"/>
        <v>7.4777192132966422E-2</v>
      </c>
      <c r="P662" s="13">
        <f t="shared" si="955"/>
        <v>4.6727609670818342E-2</v>
      </c>
      <c r="Q662" s="13">
        <f t="shared" si="956"/>
        <v>4.7101779909076965E-3</v>
      </c>
      <c r="R662" s="13">
        <f t="shared" si="957"/>
        <v>0.11589102947718864</v>
      </c>
      <c r="S662" s="13">
        <f t="shared" si="958"/>
        <v>2.2627087125986801E-2</v>
      </c>
      <c r="T662" s="13">
        <f t="shared" si="959"/>
        <v>1.4599836148339058E-2</v>
      </c>
      <c r="U662" s="13">
        <f t="shared" si="960"/>
        <v>7.2419285015811241E-2</v>
      </c>
      <c r="V662" s="13">
        <f t="shared" si="961"/>
        <v>4.8696888714428645E-3</v>
      </c>
      <c r="W662" s="13">
        <f t="shared" si="962"/>
        <v>9.8111626625334118E-4</v>
      </c>
      <c r="X662" s="13">
        <f t="shared" si="963"/>
        <v>3.0411030660454047E-3</v>
      </c>
      <c r="Y662" s="13">
        <f t="shared" si="964"/>
        <v>4.7131559104752864E-3</v>
      </c>
      <c r="Z662" s="13">
        <f t="shared" si="965"/>
        <v>0.11973999317332401</v>
      </c>
      <c r="AA662" s="13">
        <f t="shared" si="966"/>
        <v>7.4824468576466407E-2</v>
      </c>
      <c r="AB662" s="13">
        <f t="shared" si="967"/>
        <v>2.3378576152273841E-2</v>
      </c>
      <c r="AC662" s="13">
        <f t="shared" si="968"/>
        <v>5.8951696409691558E-4</v>
      </c>
      <c r="AD662" s="13">
        <f t="shared" si="969"/>
        <v>1.5327273137528453E-4</v>
      </c>
      <c r="AE662" s="13">
        <f t="shared" si="970"/>
        <v>4.7508963958627478E-4</v>
      </c>
      <c r="AF662" s="13">
        <f t="shared" si="971"/>
        <v>7.3630241862647646E-4</v>
      </c>
      <c r="AG662" s="13">
        <f t="shared" si="972"/>
        <v>7.6075643626230907E-4</v>
      </c>
      <c r="AH662" s="13">
        <f t="shared" si="973"/>
        <v>9.2787591260265506E-2</v>
      </c>
      <c r="AI662" s="13">
        <f t="shared" si="974"/>
        <v>5.7982149677343373E-2</v>
      </c>
      <c r="AJ662" s="13">
        <f t="shared" si="975"/>
        <v>1.8116267679456035E-2</v>
      </c>
      <c r="AK662" s="13">
        <f t="shared" si="976"/>
        <v>3.7735654445382725E-3</v>
      </c>
      <c r="AL662" s="13">
        <f t="shared" si="977"/>
        <v>4.5674244594449156E-5</v>
      </c>
      <c r="AM662" s="13">
        <f t="shared" si="978"/>
        <v>1.9155756349206405E-5</v>
      </c>
      <c r="AN662" s="13">
        <f t="shared" si="979"/>
        <v>5.9375867437659998E-5</v>
      </c>
      <c r="AO662" s="13">
        <f t="shared" si="980"/>
        <v>9.2021781069496345E-5</v>
      </c>
      <c r="AP662" s="13">
        <f t="shared" si="981"/>
        <v>9.5078001177196104E-5</v>
      </c>
      <c r="AQ662" s="13">
        <f t="shared" si="982"/>
        <v>7.3676793168868452E-5</v>
      </c>
      <c r="AR662" s="13">
        <f t="shared" si="983"/>
        <v>5.7521547237236084E-2</v>
      </c>
      <c r="AS662" s="13">
        <f t="shared" si="984"/>
        <v>3.5944708945257905E-2</v>
      </c>
      <c r="AT662" s="13">
        <f t="shared" si="985"/>
        <v>1.1230766236438476E-2</v>
      </c>
      <c r="AU662" s="13">
        <f t="shared" si="986"/>
        <v>2.3393356808019904E-3</v>
      </c>
      <c r="AV662" s="13">
        <f t="shared" si="987"/>
        <v>3.654575729025742E-4</v>
      </c>
      <c r="AW662" s="13">
        <f t="shared" si="988"/>
        <v>2.4574457968752824E-6</v>
      </c>
      <c r="AX662" s="13">
        <f t="shared" si="989"/>
        <v>1.9950439434423924E-6</v>
      </c>
      <c r="AY662" s="13">
        <f t="shared" si="990"/>
        <v>6.1839095548450881E-6</v>
      </c>
      <c r="AZ662" s="13">
        <f t="shared" si="991"/>
        <v>9.5839336041192785E-6</v>
      </c>
      <c r="BA662" s="13">
        <f t="shared" si="992"/>
        <v>9.9022344482384324E-6</v>
      </c>
      <c r="BB662" s="13">
        <f t="shared" si="993"/>
        <v>7.6733300060949241E-6</v>
      </c>
      <c r="BC662" s="13">
        <f t="shared" si="994"/>
        <v>4.7569056208650974E-6</v>
      </c>
      <c r="BD662" s="13">
        <f t="shared" si="995"/>
        <v>2.9715974155106659E-2</v>
      </c>
      <c r="BE662" s="13">
        <f t="shared" si="996"/>
        <v>1.8569250886538543E-2</v>
      </c>
      <c r="BF662" s="13">
        <f t="shared" si="997"/>
        <v>5.8018807777828838E-3</v>
      </c>
      <c r="BG662" s="13">
        <f t="shared" si="998"/>
        <v>1.2085147561161293E-3</v>
      </c>
      <c r="BH662" s="13">
        <f t="shared" si="999"/>
        <v>1.8879756044063467E-4</v>
      </c>
      <c r="BI662" s="13">
        <f t="shared" si="1000"/>
        <v>2.3595586994990704E-5</v>
      </c>
      <c r="BJ662" s="14">
        <f t="shared" si="1001"/>
        <v>4.5625407913206573E-2</v>
      </c>
      <c r="BK662" s="14">
        <f t="shared" si="1002"/>
        <v>9.8990270200707331E-2</v>
      </c>
      <c r="BL662" s="14">
        <f t="shared" si="1003"/>
        <v>0.69685995481192664</v>
      </c>
      <c r="BM662" s="14">
        <f t="shared" si="1004"/>
        <v>0.67990618720035711</v>
      </c>
      <c r="BN662" s="14">
        <f t="shared" si="1005"/>
        <v>0.28130571243504965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1.2939000000000001</v>
      </c>
      <c r="F663" s="10">
        <f>VLOOKUP(B663,home!$B$2:$E$405,3,FALSE)</f>
        <v>1.2881</v>
      </c>
      <c r="G663" s="10">
        <f>VLOOKUP(C663,away!$B$2:$E$405,4,FALSE)</f>
        <v>0.81830000000000003</v>
      </c>
      <c r="H663" s="10">
        <f>VLOOKUP(A663,away!$A$2:$E$405,3,FALSE)</f>
        <v>1.1342000000000001</v>
      </c>
      <c r="I663" s="10">
        <f>VLOOKUP(C663,away!$B$2:$E$405,3,FALSE)</f>
        <v>0.88170000000000004</v>
      </c>
      <c r="J663" s="10">
        <f>VLOOKUP(B663,home!$B$2:$E$405,4,FALSE)</f>
        <v>0.58779999999999999</v>
      </c>
      <c r="K663" s="12">
        <f t="shared" si="950"/>
        <v>1.3638381803970001</v>
      </c>
      <c r="L663" s="12">
        <f t="shared" si="951"/>
        <v>0.58781418949200004</v>
      </c>
      <c r="M663" s="13">
        <f t="shared" si="952"/>
        <v>0.14203917631502044</v>
      </c>
      <c r="N663" s="13">
        <f t="shared" si="953"/>
        <v>0.19371845177056618</v>
      </c>
      <c r="O663" s="13">
        <f t="shared" si="954"/>
        <v>8.3492643301725039E-2</v>
      </c>
      <c r="P663" s="13">
        <f t="shared" si="955"/>
        <v>0.11387045471716048</v>
      </c>
      <c r="Q663" s="13">
        <f t="shared" si="956"/>
        <v>0.1321003103860465</v>
      </c>
      <c r="R663" s="13">
        <f t="shared" si="957"/>
        <v>2.4539080225474085E-2</v>
      </c>
      <c r="S663" s="13">
        <f t="shared" si="958"/>
        <v>2.2822014309515717E-2</v>
      </c>
      <c r="T663" s="13">
        <f t="shared" si="959"/>
        <v>7.7650436881215562E-2</v>
      </c>
      <c r="U663" s="13">
        <f t="shared" si="960"/>
        <v>3.3467334523326585E-2</v>
      </c>
      <c r="V663" s="13">
        <f t="shared" si="961"/>
        <v>2.0328923129258325E-3</v>
      </c>
      <c r="W663" s="13">
        <f t="shared" si="962"/>
        <v>6.0054482315594876E-2</v>
      </c>
      <c r="X663" s="13">
        <f t="shared" si="963"/>
        <v>3.5300876847703055E-2</v>
      </c>
      <c r="Y663" s="13">
        <f t="shared" si="964"/>
        <v>1.037517815629474E-2</v>
      </c>
      <c r="Z663" s="13">
        <f t="shared" si="965"/>
        <v>4.808139851205406E-3</v>
      </c>
      <c r="AA663" s="13">
        <f t="shared" si="966"/>
        <v>6.557524705762284E-3</v>
      </c>
      <c r="AB663" s="13">
        <f t="shared" si="967"/>
        <v>4.4717012813076037E-3</v>
      </c>
      <c r="AC663" s="13">
        <f t="shared" si="968"/>
        <v>1.0185850572595031E-4</v>
      </c>
      <c r="AD663" s="13">
        <f t="shared" si="969"/>
        <v>2.0476148971496178E-2</v>
      </c>
      <c r="AE663" s="13">
        <f t="shared" si="970"/>
        <v>1.2036170911597477E-2</v>
      </c>
      <c r="AF663" s="13">
        <f t="shared" si="971"/>
        <v>3.5375160244939291E-3</v>
      </c>
      <c r="AG663" s="13">
        <f t="shared" si="972"/>
        <v>6.9313403825095382E-4</v>
      </c>
      <c r="AH663" s="13">
        <f t="shared" si="973"/>
        <v>7.0657320740012252E-4</v>
      </c>
      <c r="AI663" s="13">
        <f t="shared" si="974"/>
        <v>9.6365151749785549E-4</v>
      </c>
      <c r="AJ663" s="13">
        <f t="shared" si="975"/>
        <v>6.5713236608054147E-4</v>
      </c>
      <c r="AK663" s="13">
        <f t="shared" si="976"/>
        <v>2.9874073681175378E-4</v>
      </c>
      <c r="AL663" s="13">
        <f t="shared" si="977"/>
        <v>3.266331068577989E-6</v>
      </c>
      <c r="AM663" s="13">
        <f t="shared" si="978"/>
        <v>5.5852307509646499E-3</v>
      </c>
      <c r="AN663" s="13">
        <f t="shared" si="979"/>
        <v>3.283077887004081E-3</v>
      </c>
      <c r="AO663" s="13">
        <f t="shared" si="980"/>
        <v>9.649198835942059E-4</v>
      </c>
      <c r="AP663" s="13">
        <f t="shared" si="981"/>
        <v>1.890645330998811E-4</v>
      </c>
      <c r="AQ663" s="13">
        <f t="shared" si="982"/>
        <v>2.7783703821447495E-5</v>
      </c>
      <c r="AR663" s="13">
        <f t="shared" si="983"/>
        <v>8.3066751444933195E-5</v>
      </c>
      <c r="AS663" s="13">
        <f t="shared" si="984"/>
        <v>1.1328960714214758E-4</v>
      </c>
      <c r="AT663" s="13">
        <f t="shared" si="985"/>
        <v>7.7254345831318771E-5</v>
      </c>
      <c r="AU663" s="13">
        <f t="shared" si="986"/>
        <v>3.5120808815448796E-5</v>
      </c>
      <c r="AV663" s="13">
        <f t="shared" si="987"/>
        <v>1.1974774997233147E-5</v>
      </c>
      <c r="AW663" s="13">
        <f t="shared" si="988"/>
        <v>7.2737875267372841E-8</v>
      </c>
      <c r="AX663" s="13">
        <f t="shared" si="989"/>
        <v>1.2695584907488327E-3</v>
      </c>
      <c r="AY663" s="13">
        <f t="shared" si="990"/>
        <v>7.4626449525221203E-4</v>
      </c>
      <c r="AZ663" s="13">
        <f t="shared" si="991"/>
        <v>2.1933242971166776E-4</v>
      </c>
      <c r="BA663" s="13">
        <f t="shared" si="992"/>
        <v>4.2975571466758356E-5</v>
      </c>
      <c r="BB663" s="13">
        <f t="shared" si="993"/>
        <v>6.3154126774220196E-6</v>
      </c>
      <c r="BC663" s="13">
        <f t="shared" si="994"/>
        <v>7.4245783685726545E-7</v>
      </c>
      <c r="BD663" s="13">
        <f t="shared" si="995"/>
        <v>8.1379691957228046E-6</v>
      </c>
      <c r="BE663" s="13">
        <f t="shared" si="996"/>
        <v>1.1098873100021429E-5</v>
      </c>
      <c r="BF663" s="13">
        <f t="shared" si="997"/>
        <v>7.5685334465952186E-6</v>
      </c>
      <c r="BG663" s="13">
        <f t="shared" si="998"/>
        <v>3.4407516280260869E-6</v>
      </c>
      <c r="BH663" s="13">
        <f t="shared" si="999"/>
        <v>1.1731571098912781E-6</v>
      </c>
      <c r="BI663" s="13">
        <f t="shared" si="1000"/>
        <v>3.1999929161478485E-7</v>
      </c>
      <c r="BJ663" s="14">
        <f t="shared" si="1001"/>
        <v>0.55827797191943707</v>
      </c>
      <c r="BK663" s="14">
        <f t="shared" si="1002"/>
        <v>0.28161592698666915</v>
      </c>
      <c r="BL663" s="14">
        <f t="shared" si="1003"/>
        <v>0.15550682743738883</v>
      </c>
      <c r="BM663" s="14">
        <f t="shared" si="1004"/>
        <v>0.30970255772133132</v>
      </c>
      <c r="BN663" s="14">
        <f t="shared" si="1005"/>
        <v>0.6897601167159928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1.2939000000000001</v>
      </c>
      <c r="F664" s="10">
        <f>VLOOKUP(B664,home!$B$2:$E$405,3,FALSE)</f>
        <v>0.72460000000000002</v>
      </c>
      <c r="G664" s="10">
        <f>VLOOKUP(C664,away!$B$2:$E$405,4,FALSE)</f>
        <v>0.96609999999999996</v>
      </c>
      <c r="H664" s="10">
        <f>VLOOKUP(A664,away!$A$2:$E$405,3,FALSE)</f>
        <v>1.1342000000000001</v>
      </c>
      <c r="I664" s="10">
        <f>VLOOKUP(C664,away!$B$2:$E$405,3,FALSE)</f>
        <v>1.0469999999999999</v>
      </c>
      <c r="J664" s="10">
        <f>VLOOKUP(B664,home!$B$2:$E$405,4,FALSE)</f>
        <v>1.3775999999999999</v>
      </c>
      <c r="K664" s="12">
        <f t="shared" si="950"/>
        <v>0.90577665803400009</v>
      </c>
      <c r="L664" s="12">
        <f t="shared" si="951"/>
        <v>1.6359101942400001</v>
      </c>
      <c r="M664" s="13">
        <f t="shared" si="952"/>
        <v>7.8733475967791525E-2</v>
      </c>
      <c r="N664" s="13">
        <f t="shared" si="953"/>
        <v>7.1314944737506464E-2</v>
      </c>
      <c r="O664" s="13">
        <f t="shared" si="954"/>
        <v>0.12880089596366021</v>
      </c>
      <c r="P664" s="13">
        <f t="shared" si="955"/>
        <v>0.11666484509774906</v>
      </c>
      <c r="Q664" s="13">
        <f t="shared" si="956"/>
        <v>3.2297706156109003E-2</v>
      </c>
      <c r="R664" s="13">
        <f t="shared" si="957"/>
        <v>0.10535334936709874</v>
      </c>
      <c r="S664" s="13">
        <f t="shared" si="958"/>
        <v>4.3217595547444393E-2</v>
      </c>
      <c r="T664" s="13">
        <f t="shared" si="959"/>
        <v>5.2836146751346728E-2</v>
      </c>
      <c r="U664" s="13">
        <f t="shared" si="960"/>
        <v>9.5426604702419107E-2</v>
      </c>
      <c r="V664" s="13">
        <f t="shared" si="961"/>
        <v>7.1153894382476931E-3</v>
      </c>
      <c r="W664" s="13">
        <f t="shared" si="962"/>
        <v>9.7515027814148551E-3</v>
      </c>
      <c r="X664" s="13">
        <f t="shared" si="963"/>
        <v>1.5952582809276278E-2</v>
      </c>
      <c r="Y664" s="13">
        <f t="shared" si="964"/>
        <v>1.3048496421076422E-2</v>
      </c>
      <c r="Z664" s="13">
        <f t="shared" si="965"/>
        <v>5.7449539408988372E-2</v>
      </c>
      <c r="AA664" s="13">
        <f t="shared" si="966"/>
        <v>5.2036451811466065E-2</v>
      </c>
      <c r="AB664" s="13">
        <f t="shared" si="967"/>
        <v>2.3566701708868511E-2</v>
      </c>
      <c r="AC664" s="13">
        <f t="shared" si="968"/>
        <v>6.5896033772447707E-4</v>
      </c>
      <c r="AD664" s="13">
        <f t="shared" si="969"/>
        <v>2.2081709000398011E-3</v>
      </c>
      <c r="AE664" s="13">
        <f t="shared" si="970"/>
        <v>3.6123692859992263E-3</v>
      </c>
      <c r="AF664" s="13">
        <f t="shared" si="971"/>
        <v>2.9547558701628032E-3</v>
      </c>
      <c r="AG664" s="13">
        <f t="shared" si="972"/>
        <v>1.6112384164966042E-3</v>
      </c>
      <c r="AH664" s="13">
        <f t="shared" si="973"/>
        <v>2.3495571793389163E-2</v>
      </c>
      <c r="AI664" s="13">
        <f t="shared" si="974"/>
        <v>2.128174049761395E-2</v>
      </c>
      <c r="AJ664" s="13">
        <f t="shared" si="975"/>
        <v>9.6382518925378011E-3</v>
      </c>
      <c r="AK664" s="13">
        <f t="shared" si="976"/>
        <v>2.9100345295042557E-3</v>
      </c>
      <c r="AL664" s="13">
        <f t="shared" si="977"/>
        <v>3.9057087106193937E-5</v>
      </c>
      <c r="AM664" s="13">
        <f t="shared" si="978"/>
        <v>4.0002193164119629E-4</v>
      </c>
      <c r="AN664" s="13">
        <f t="shared" si="979"/>
        <v>6.5439995589140938E-4</v>
      </c>
      <c r="AO664" s="13">
        <f t="shared" si="980"/>
        <v>5.3526977947648163E-4</v>
      </c>
      <c r="AP664" s="13">
        <f t="shared" si="981"/>
        <v>2.9188442963805773E-4</v>
      </c>
      <c r="AQ664" s="13">
        <f t="shared" si="982"/>
        <v>1.193741784962066E-4</v>
      </c>
      <c r="AR664" s="13">
        <f t="shared" si="983"/>
        <v>7.687329083260622E-3</v>
      </c>
      <c r="AS664" s="13">
        <f t="shared" si="984"/>
        <v>6.9630032462433787E-3</v>
      </c>
      <c r="AT664" s="13">
        <f t="shared" si="985"/>
        <v>3.1534629051311108E-3</v>
      </c>
      <c r="AU664" s="13">
        <f t="shared" si="986"/>
        <v>9.5211103048128227E-4</v>
      </c>
      <c r="AV664" s="13">
        <f t="shared" si="987"/>
        <v>2.1559998681666096E-4</v>
      </c>
      <c r="AW664" s="13">
        <f t="shared" si="988"/>
        <v>1.607599760952956E-6</v>
      </c>
      <c r="AX664" s="13">
        <f t="shared" si="989"/>
        <v>6.0388421397044638E-5</v>
      </c>
      <c r="AY664" s="13">
        <f t="shared" si="990"/>
        <v>9.8790034177486261E-5</v>
      </c>
      <c r="AZ664" s="13">
        <f t="shared" si="991"/>
        <v>8.0805812000133917E-5</v>
      </c>
      <c r="BA664" s="13">
        <f t="shared" si="992"/>
        <v>4.4063683868286674E-5</v>
      </c>
      <c r="BB664" s="13">
        <f t="shared" si="993"/>
        <v>1.8021057408974695E-5</v>
      </c>
      <c r="BC664" s="13">
        <f t="shared" si="994"/>
        <v>5.8961663052651938E-6</v>
      </c>
      <c r="BD664" s="13">
        <f t="shared" si="995"/>
        <v>2.0959633356306163E-3</v>
      </c>
      <c r="BE664" s="13">
        <f t="shared" si="996"/>
        <v>1.8984746655092946E-3</v>
      </c>
      <c r="BF664" s="13">
        <f t="shared" si="997"/>
        <v>8.5979701894361256E-4</v>
      </c>
      <c r="BG664" s="13">
        <f t="shared" si="998"/>
        <v>2.5959469013544709E-4</v>
      </c>
      <c r="BH664" s="13">
        <f t="shared" si="999"/>
        <v>5.878370271856427E-5</v>
      </c>
      <c r="BI664" s="13">
        <f t="shared" si="1000"/>
        <v>1.0648981159057064E-5</v>
      </c>
      <c r="BJ664" s="14">
        <f t="shared" si="1001"/>
        <v>0.20789682957972871</v>
      </c>
      <c r="BK664" s="14">
        <f t="shared" si="1002"/>
        <v>0.24652811351024081</v>
      </c>
      <c r="BL664" s="14">
        <f t="shared" si="1003"/>
        <v>0.48666437091258741</v>
      </c>
      <c r="BM664" s="14">
        <f t="shared" si="1004"/>
        <v>0.46527645368721393</v>
      </c>
      <c r="BN664" s="14">
        <f t="shared" si="1005"/>
        <v>0.53316521728991495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1.2939000000000001</v>
      </c>
      <c r="F665" s="10">
        <f>VLOOKUP(B665,home!$B$2:$E$405,3,FALSE)</f>
        <v>0.77290000000000003</v>
      </c>
      <c r="G665" s="10">
        <f>VLOOKUP(C665,away!$B$2:$E$405,4,FALSE)</f>
        <v>1.5457000000000001</v>
      </c>
      <c r="H665" s="10">
        <f>VLOOKUP(A665,away!$A$2:$E$405,3,FALSE)</f>
        <v>1.1342000000000001</v>
      </c>
      <c r="I665" s="10">
        <f>VLOOKUP(C665,away!$B$2:$E$405,3,FALSE)</f>
        <v>0.47020000000000001</v>
      </c>
      <c r="J665" s="10">
        <f>VLOOKUP(B665,home!$B$2:$E$405,4,FALSE)</f>
        <v>0.88170000000000004</v>
      </c>
      <c r="K665" s="12">
        <f t="shared" si="950"/>
        <v>1.545785492667</v>
      </c>
      <c r="L665" s="12">
        <f t="shared" si="951"/>
        <v>0.47021135062800001</v>
      </c>
      <c r="M665" s="13">
        <f t="shared" si="952"/>
        <v>0.13318757003377527</v>
      </c>
      <c r="N665" s="13">
        <f t="shared" si="953"/>
        <v>0.20587941356177986</v>
      </c>
      <c r="O665" s="13">
        <f t="shared" si="954"/>
        <v>6.2626307192442818E-2</v>
      </c>
      <c r="P665" s="13">
        <f t="shared" si="955"/>
        <v>9.6806837117385094E-2</v>
      </c>
      <c r="Q665" s="13">
        <f t="shared" si="956"/>
        <v>0.1591227053612945</v>
      </c>
      <c r="R665" s="13">
        <f t="shared" si="957"/>
        <v>1.4723800244901282E-2</v>
      </c>
      <c r="S665" s="13">
        <f t="shared" si="958"/>
        <v>1.7590912782430405E-2</v>
      </c>
      <c r="T665" s="13">
        <f t="shared" si="959"/>
        <v>7.4821302203515586E-2</v>
      </c>
      <c r="U665" s="13">
        <f t="shared" si="960"/>
        <v>2.2759836815495222E-2</v>
      </c>
      <c r="V665" s="13">
        <f t="shared" si="961"/>
        <v>1.4206536174200888E-3</v>
      </c>
      <c r="W665" s="13">
        <f t="shared" si="962"/>
        <v>8.1989856500471484E-2</v>
      </c>
      <c r="X665" s="13">
        <f t="shared" si="963"/>
        <v>3.8552561162882609E-2</v>
      </c>
      <c r="Y665" s="13">
        <f t="shared" si="964"/>
        <v>9.063925927283804E-3</v>
      </c>
      <c r="Z665" s="13">
        <f t="shared" si="965"/>
        <v>2.3077659998439705E-3</v>
      </c>
      <c r="AA665" s="13">
        <f t="shared" si="966"/>
        <v>3.5673112030289635E-3</v>
      </c>
      <c r="AB665" s="13">
        <f t="shared" si="967"/>
        <v>2.7571489527353182E-3</v>
      </c>
      <c r="AC665" s="13">
        <f t="shared" si="968"/>
        <v>6.4537264676301189E-5</v>
      </c>
      <c r="AD665" s="13">
        <f t="shared" si="969"/>
        <v>3.1684682681069505E-2</v>
      </c>
      <c r="AE665" s="13">
        <f t="shared" si="970"/>
        <v>1.4898497437685293E-2</v>
      </c>
      <c r="AF665" s="13">
        <f t="shared" si="971"/>
        <v>3.5027213012508991E-3</v>
      </c>
      <c r="AG665" s="13">
        <f t="shared" si="972"/>
        <v>5.4900643797821717E-4</v>
      </c>
      <c r="AH665" s="13">
        <f t="shared" si="973"/>
        <v>2.7128444193000247E-4</v>
      </c>
      <c r="AI665" s="13">
        <f t="shared" si="974"/>
        <v>4.1934755472166106E-4</v>
      </c>
      <c r="AJ665" s="13">
        <f t="shared" si="975"/>
        <v>3.2411068323706237E-4</v>
      </c>
      <c r="AK665" s="13">
        <f t="shared" si="976"/>
        <v>1.6700186405541344E-4</v>
      </c>
      <c r="AL665" s="13">
        <f t="shared" si="977"/>
        <v>1.8763458085272997E-6</v>
      </c>
      <c r="AM665" s="13">
        <f t="shared" si="978"/>
        <v>9.7955445656309134E-3</v>
      </c>
      <c r="AN665" s="13">
        <f t="shared" si="979"/>
        <v>4.6059762403420782E-3</v>
      </c>
      <c r="AO665" s="13">
        <f t="shared" si="980"/>
        <v>1.0828911544658629E-3</v>
      </c>
      <c r="AP665" s="13">
        <f t="shared" si="981"/>
        <v>1.6972923744150258E-4</v>
      </c>
      <c r="AQ665" s="13">
        <f t="shared" si="982"/>
        <v>1.9952153494607356E-5</v>
      </c>
      <c r="AR665" s="13">
        <f t="shared" si="983"/>
        <v>2.5512204768853951E-5</v>
      </c>
      <c r="AS665" s="13">
        <f t="shared" si="984"/>
        <v>3.9436396017644289E-5</v>
      </c>
      <c r="AT665" s="13">
        <f t="shared" si="985"/>
        <v>3.0480104423572606E-5</v>
      </c>
      <c r="AU665" s="13">
        <f t="shared" si="986"/>
        <v>1.5705234410977926E-5</v>
      </c>
      <c r="AV665" s="13">
        <f t="shared" si="987"/>
        <v>6.0692308778560618E-6</v>
      </c>
      <c r="AW665" s="13">
        <f t="shared" si="988"/>
        <v>3.7883728567481346E-8</v>
      </c>
      <c r="AX665" s="13">
        <f t="shared" si="989"/>
        <v>2.5236351137208871E-3</v>
      </c>
      <c r="AY665" s="13">
        <f t="shared" si="990"/>
        <v>1.1866418753149449E-3</v>
      </c>
      <c r="AZ665" s="13">
        <f t="shared" si="991"/>
        <v>2.7898623945179146E-4</v>
      </c>
      <c r="BA665" s="13">
        <f t="shared" si="992"/>
        <v>4.372749881975118E-5</v>
      </c>
      <c r="BB665" s="13">
        <f t="shared" si="993"/>
        <v>5.1402915699048683E-6</v>
      </c>
      <c r="BC665" s="13">
        <f t="shared" si="994"/>
        <v>4.8340468834133825E-7</v>
      </c>
      <c r="BD665" s="13">
        <f t="shared" si="995"/>
        <v>1.9993547103101531E-6</v>
      </c>
      <c r="BE665" s="13">
        <f t="shared" si="996"/>
        <v>3.0905735058928668E-6</v>
      </c>
      <c r="BF665" s="13">
        <f t="shared" si="997"/>
        <v>2.3886818447150918E-6</v>
      </c>
      <c r="BG665" s="13">
        <f t="shared" si="998"/>
        <v>1.2307965807192121E-6</v>
      </c>
      <c r="BH665" s="13">
        <f t="shared" si="999"/>
        <v>4.756368747249768E-7</v>
      </c>
      <c r="BI665" s="13">
        <f t="shared" si="1000"/>
        <v>1.4704651614546803E-7</v>
      </c>
      <c r="BJ665" s="14">
        <f t="shared" si="1001"/>
        <v>0.63977738035015241</v>
      </c>
      <c r="BK665" s="14">
        <f t="shared" si="1002"/>
        <v>0.25025902903681063</v>
      </c>
      <c r="BL665" s="14">
        <f t="shared" si="1003"/>
        <v>0.10774268421307914</v>
      </c>
      <c r="BM665" s="14">
        <f t="shared" si="1004"/>
        <v>0.32655362209672084</v>
      </c>
      <c r="BN665" s="14">
        <f t="shared" si="1005"/>
        <v>0.67234663351157875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1.2939000000000001</v>
      </c>
      <c r="F666" s="10">
        <f>VLOOKUP(B666,home!$B$2:$E$405,3,FALSE)</f>
        <v>1.8032999999999999</v>
      </c>
      <c r="G666" s="10">
        <f>VLOOKUP(C666,away!$B$2:$E$405,4,FALSE)</f>
        <v>0.67630000000000001</v>
      </c>
      <c r="H666" s="10">
        <f>VLOOKUP(A666,away!$A$2:$E$405,3,FALSE)</f>
        <v>1.1342000000000001</v>
      </c>
      <c r="I666" s="10">
        <f>VLOOKUP(C666,away!$B$2:$E$405,3,FALSE)</f>
        <v>1.2674000000000001</v>
      </c>
      <c r="J666" s="10">
        <f>VLOOKUP(B666,home!$B$2:$E$405,4,FALSE)</f>
        <v>0.52900000000000003</v>
      </c>
      <c r="K666" s="12">
        <f t="shared" si="950"/>
        <v>1.5780039390809999</v>
      </c>
      <c r="L666" s="12">
        <f t="shared" si="951"/>
        <v>0.7604296073200002</v>
      </c>
      <c r="M666" s="13">
        <f t="shared" si="952"/>
        <v>9.6478649251081738E-2</v>
      </c>
      <c r="N666" s="13">
        <f t="shared" si="953"/>
        <v>0.15224368855542114</v>
      </c>
      <c r="O666" s="13">
        <f t="shared" si="954"/>
        <v>7.3365221364764116E-2</v>
      </c>
      <c r="P666" s="13">
        <f t="shared" si="955"/>
        <v>0.11577060830514731</v>
      </c>
      <c r="Q666" s="13">
        <f t="shared" si="956"/>
        <v>0.12012057012033776</v>
      </c>
      <c r="R666" s="13">
        <f t="shared" si="957"/>
        <v>2.7894543236676228E-2</v>
      </c>
      <c r="S666" s="13">
        <f t="shared" si="958"/>
        <v>3.4730051289543651E-2</v>
      </c>
      <c r="T666" s="13">
        <f t="shared" si="959"/>
        <v>9.1343237967662999E-2</v>
      </c>
      <c r="U666" s="13">
        <f t="shared" si="960"/>
        <v>4.4017699106340354E-2</v>
      </c>
      <c r="V666" s="13">
        <f t="shared" si="961"/>
        <v>4.6305226832515462E-3</v>
      </c>
      <c r="W666" s="13">
        <f t="shared" si="962"/>
        <v>6.3183577604849481E-2</v>
      </c>
      <c r="X666" s="13">
        <f t="shared" si="963"/>
        <v>4.8046663107128448E-2</v>
      </c>
      <c r="Y666" s="13">
        <f t="shared" si="964"/>
        <v>1.8268052579795011E-2</v>
      </c>
      <c r="Z666" s="13">
        <f t="shared" si="965"/>
        <v>7.0706121866121584E-3</v>
      </c>
      <c r="AA666" s="13">
        <f t="shared" si="966"/>
        <v>1.1157453882188108E-2</v>
      </c>
      <c r="AB666" s="13">
        <f t="shared" si="967"/>
        <v>8.8032530881037158E-3</v>
      </c>
      <c r="AC666" s="13">
        <f t="shared" si="968"/>
        <v>3.4727788996071846E-4</v>
      </c>
      <c r="AD666" s="13">
        <f t="shared" si="969"/>
        <v>2.4925983586420647E-2</v>
      </c>
      <c r="AE666" s="13">
        <f t="shared" si="970"/>
        <v>1.8954455910686625E-2</v>
      </c>
      <c r="AF666" s="13">
        <f t="shared" si="971"/>
        <v>7.2067647325638421E-3</v>
      </c>
      <c r="AG666" s="13">
        <f t="shared" si="972"/>
        <v>1.8267457585437164E-3</v>
      </c>
      <c r="AH666" s="13">
        <f t="shared" si="973"/>
        <v>1.3441757121443725E-3</v>
      </c>
      <c r="AI666" s="13">
        <f t="shared" si="974"/>
        <v>2.1211145685808282E-3</v>
      </c>
      <c r="AJ666" s="13">
        <f t="shared" si="975"/>
        <v>1.6735635722313217E-3</v>
      </c>
      <c r="AK666" s="13">
        <f t="shared" si="976"/>
        <v>8.8029663642783158E-4</v>
      </c>
      <c r="AL666" s="13">
        <f t="shared" si="977"/>
        <v>1.6668795794207109E-5</v>
      </c>
      <c r="AM666" s="13">
        <f t="shared" si="978"/>
        <v>7.8666600569680164E-3</v>
      </c>
      <c r="AN666" s="13">
        <f t="shared" si="979"/>
        <v>5.9820412180401194E-3</v>
      </c>
      <c r="AO666" s="13">
        <f t="shared" si="980"/>
        <v>2.2744606272031517E-3</v>
      </c>
      <c r="AP666" s="13">
        <f t="shared" si="981"/>
        <v>5.7652240053629802E-4</v>
      </c>
      <c r="AQ666" s="13">
        <f t="shared" si="982"/>
        <v>1.0960117566275022E-4</v>
      </c>
      <c r="AR666" s="13">
        <f t="shared" si="983"/>
        <v>2.0443020179100545E-4</v>
      </c>
      <c r="AS666" s="13">
        <f t="shared" si="984"/>
        <v>3.2259166369333028E-4</v>
      </c>
      <c r="AT666" s="13">
        <f t="shared" si="985"/>
        <v>2.5452545801138421E-4</v>
      </c>
      <c r="AU666" s="13">
        <f t="shared" si="986"/>
        <v>1.3388072511278664E-4</v>
      </c>
      <c r="AV666" s="13">
        <f t="shared" si="987"/>
        <v>5.28160778987495E-5</v>
      </c>
      <c r="AW666" s="13">
        <f t="shared" si="988"/>
        <v>5.5560842959942923E-7</v>
      </c>
      <c r="AX666" s="13">
        <f t="shared" si="989"/>
        <v>2.0689367595511147E-3</v>
      </c>
      <c r="AY666" s="13">
        <f t="shared" si="990"/>
        <v>1.5732807676353678E-3</v>
      </c>
      <c r="AZ666" s="13">
        <f t="shared" si="991"/>
        <v>5.9818463816853546E-4</v>
      </c>
      <c r="BA666" s="13">
        <f t="shared" si="992"/>
        <v>1.516257698357853E-4</v>
      </c>
      <c r="BB666" s="13">
        <f t="shared" si="993"/>
        <v>2.8825181153954731E-5</v>
      </c>
      <c r="BC666" s="13">
        <f t="shared" si="994"/>
        <v>4.3839042371659351E-6</v>
      </c>
      <c r="BD666" s="13">
        <f t="shared" si="995"/>
        <v>2.5909129678713767E-5</v>
      </c>
      <c r="BE666" s="13">
        <f t="shared" si="996"/>
        <v>4.0884708691170767E-5</v>
      </c>
      <c r="BF666" s="13">
        <f t="shared" si="997"/>
        <v>3.2258115681423339E-5</v>
      </c>
      <c r="BG666" s="13">
        <f t="shared" si="998"/>
        <v>1.6967811204205529E-5</v>
      </c>
      <c r="BH666" s="13">
        <f t="shared" si="999"/>
        <v>6.693818229454767E-6</v>
      </c>
      <c r="BI666" s="13">
        <f t="shared" si="1000"/>
        <v>2.1125743067143627E-6</v>
      </c>
      <c r="BJ666" s="14">
        <f t="shared" si="1001"/>
        <v>0.56735426242240206</v>
      </c>
      <c r="BK666" s="14">
        <f t="shared" si="1002"/>
        <v>0.25354705898241447</v>
      </c>
      <c r="BL666" s="14">
        <f t="shared" si="1003"/>
        <v>0.17235039145175579</v>
      </c>
      <c r="BM666" s="14">
        <f t="shared" si="1004"/>
        <v>0.41287631905055017</v>
      </c>
      <c r="BN666" s="14">
        <f t="shared" si="1005"/>
        <v>0.58587328083342816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1.8332999999999999</v>
      </c>
      <c r="F671" s="10">
        <f>VLOOKUP(B671,home!$B$2:$E$405,3,FALSE)</f>
        <v>0.64459999999999995</v>
      </c>
      <c r="G671" s="10">
        <f>VLOOKUP(C671,away!$B$2:$E$405,4,FALSE)</f>
        <v>0.79339999999999999</v>
      </c>
      <c r="H671" s="10">
        <f>VLOOKUP(A671,away!$A$2:$E$405,3,FALSE)</f>
        <v>1.256</v>
      </c>
      <c r="I671" s="10">
        <f>VLOOKUP(C671,away!$B$2:$E$405,3,FALSE)</f>
        <v>1.3752</v>
      </c>
      <c r="J671" s="10">
        <f>VLOOKUP(B671,home!$B$2:$E$405,4,FALSE)</f>
        <v>1.0857000000000001</v>
      </c>
      <c r="K671" s="12">
        <f t="shared" si="950"/>
        <v>0.93759662581199987</v>
      </c>
      <c r="L671" s="12">
        <f t="shared" si="951"/>
        <v>1.8752766278400002</v>
      </c>
      <c r="M671" s="13">
        <f t="shared" si="952"/>
        <v>6.0032256454032713E-2</v>
      </c>
      <c r="N671" s="13">
        <f t="shared" si="953"/>
        <v>5.6286041091181724E-2</v>
      </c>
      <c r="O671" s="13">
        <f t="shared" si="954"/>
        <v>0.11257708744474454</v>
      </c>
      <c r="P671" s="13">
        <f t="shared" si="955"/>
        <v>0.10555189733193493</v>
      </c>
      <c r="Q671" s="13">
        <f t="shared" si="956"/>
        <v>2.6386801103703776E-2</v>
      </c>
      <c r="R671" s="13">
        <f t="shared" si="957"/>
        <v>0.10555659045771471</v>
      </c>
      <c r="S671" s="13">
        <f t="shared" si="958"/>
        <v>4.6396736056815817E-2</v>
      </c>
      <c r="T671" s="13">
        <f t="shared" si="959"/>
        <v>4.9482551393238407E-2</v>
      </c>
      <c r="U671" s="13">
        <f t="shared" si="960"/>
        <v>9.8969503045372442E-2</v>
      </c>
      <c r="V671" s="13">
        <f t="shared" si="961"/>
        <v>9.0641335732117682E-3</v>
      </c>
      <c r="W671" s="13">
        <f t="shared" si="962"/>
        <v>8.2467252269350071E-3</v>
      </c>
      <c r="X671" s="13">
        <f t="shared" si="963"/>
        <v>1.5464891074289737E-2</v>
      </c>
      <c r="Y671" s="13">
        <f t="shared" si="964"/>
        <v>1.4500474391853492E-2</v>
      </c>
      <c r="Z671" s="13">
        <f t="shared" si="965"/>
        <v>6.5982602333277074E-2</v>
      </c>
      <c r="AA671" s="13">
        <f t="shared" si="966"/>
        <v>6.1865065309975584E-2</v>
      </c>
      <c r="AB671" s="13">
        <f t="shared" si="967"/>
        <v>2.900223824513605E-2</v>
      </c>
      <c r="AC671" s="13">
        <f t="shared" si="968"/>
        <v>9.9606502490787543E-4</v>
      </c>
      <c r="AD671" s="13">
        <f t="shared" si="969"/>
        <v>1.9330254366932396E-3</v>
      </c>
      <c r="AE671" s="13">
        <f t="shared" si="970"/>
        <v>3.6249574224510414E-3</v>
      </c>
      <c r="AF671" s="13">
        <f t="shared" si="971"/>
        <v>3.3988989656187846E-3</v>
      </c>
      <c r="AG671" s="13">
        <f t="shared" si="972"/>
        <v>2.1246252635381538E-3</v>
      </c>
      <c r="AH671" s="13">
        <f t="shared" si="973"/>
        <v>3.0933907999913898E-2</v>
      </c>
      <c r="AI671" s="13">
        <f t="shared" si="974"/>
        <v>2.9003527763898099E-2</v>
      </c>
      <c r="AJ671" s="13">
        <f t="shared" si="975"/>
        <v>1.3596804884037757E-2</v>
      </c>
      <c r="AK671" s="13">
        <f t="shared" si="976"/>
        <v>4.2494394603659743E-3</v>
      </c>
      <c r="AL671" s="13">
        <f t="shared" si="977"/>
        <v>7.0053374272553923E-5</v>
      </c>
      <c r="AM671" s="13">
        <f t="shared" si="978"/>
        <v>3.6247962541047002E-4</v>
      </c>
      <c r="AN671" s="13">
        <f t="shared" si="979"/>
        <v>6.7974956960045253E-4</v>
      </c>
      <c r="AO671" s="13">
        <f t="shared" si="980"/>
        <v>6.3735924032801421E-4</v>
      </c>
      <c r="AP671" s="13">
        <f t="shared" si="981"/>
        <v>3.9840829564166105E-4</v>
      </c>
      <c r="AQ671" s="13">
        <f t="shared" si="982"/>
        <v>1.8678144128859403E-4</v>
      </c>
      <c r="AR671" s="13">
        <f t="shared" si="983"/>
        <v>1.1601926935998269E-2</v>
      </c>
      <c r="AS671" s="13">
        <f t="shared" si="984"/>
        <v>1.0877927548109331E-2</v>
      </c>
      <c r="AT671" s="13">
        <f t="shared" si="985"/>
        <v>5.0995540824673542E-3</v>
      </c>
      <c r="AU671" s="13">
        <f t="shared" si="986"/>
        <v>1.5937749002890671E-3</v>
      </c>
      <c r="AV671" s="13">
        <f t="shared" si="987"/>
        <v>3.7357949220372127E-4</v>
      </c>
      <c r="AW671" s="13">
        <f t="shared" si="988"/>
        <v>3.4214321718830567E-6</v>
      </c>
      <c r="AX671" s="13">
        <f t="shared" si="989"/>
        <v>5.6643278951742354E-5</v>
      </c>
      <c r="AY671" s="13">
        <f t="shared" si="990"/>
        <v>1.0622181714242385E-4</v>
      </c>
      <c r="AZ671" s="13">
        <f t="shared" si="991"/>
        <v>9.9597645526940877E-5</v>
      </c>
      <c r="BA671" s="13">
        <f t="shared" si="992"/>
        <v>6.225771228152182E-5</v>
      </c>
      <c r="BB671" s="13">
        <f t="shared" si="993"/>
        <v>2.91876081860813E-5</v>
      </c>
      <c r="BC671" s="13">
        <f t="shared" si="994"/>
        <v>1.0946967890781947E-5</v>
      </c>
      <c r="BD671" s="13">
        <f t="shared" si="995"/>
        <v>3.6261370701641516E-3</v>
      </c>
      <c r="BE671" s="13">
        <f t="shared" si="996"/>
        <v>3.3998538817177197E-3</v>
      </c>
      <c r="BF671" s="13">
        <f t="shared" si="997"/>
        <v>1.5938457638761819E-3</v>
      </c>
      <c r="BG671" s="13">
        <f t="shared" si="998"/>
        <v>4.9812813675835261E-4</v>
      </c>
      <c r="BH671" s="13">
        <f t="shared" si="999"/>
        <v>1.1676081506166242E-4</v>
      </c>
      <c r="BI671" s="13">
        <f t="shared" si="1000"/>
        <v>2.1894909245774738E-5</v>
      </c>
      <c r="BJ671" s="14">
        <f t="shared" si="1001"/>
        <v>0.18407862457175203</v>
      </c>
      <c r="BK671" s="14">
        <f t="shared" si="1002"/>
        <v>0.22221736363231806</v>
      </c>
      <c r="BL671" s="14">
        <f t="shared" si="1003"/>
        <v>0.52455754814705058</v>
      </c>
      <c r="BM671" s="14">
        <f t="shared" si="1004"/>
        <v>0.53034266441611477</v>
      </c>
      <c r="BN671" s="14">
        <f t="shared" si="1005"/>
        <v>0.4663906738833124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1.8332999999999999</v>
      </c>
      <c r="F672" s="10">
        <f>VLOOKUP(B672,home!$B$2:$E$405,3,FALSE)</f>
        <v>0.81820000000000004</v>
      </c>
      <c r="G672" s="10">
        <f>VLOOKUP(C672,away!$B$2:$E$405,4,FALSE)</f>
        <v>1.1405000000000001</v>
      </c>
      <c r="H672" s="10">
        <f>VLOOKUP(A672,away!$A$2:$E$405,3,FALSE)</f>
        <v>1.256</v>
      </c>
      <c r="I672" s="10">
        <f>VLOOKUP(C672,away!$B$2:$E$405,3,FALSE)</f>
        <v>0.94089999999999996</v>
      </c>
      <c r="J672" s="10">
        <f>VLOOKUP(B672,home!$B$2:$E$405,4,FALSE)</f>
        <v>1.3534999999999999</v>
      </c>
      <c r="K672" s="12">
        <f t="shared" si="950"/>
        <v>1.7107569114300001</v>
      </c>
      <c r="L672" s="12">
        <f t="shared" si="951"/>
        <v>1.5995262363999998</v>
      </c>
      <c r="M672" s="13">
        <f t="shared" si="952"/>
        <v>3.6505835742043989E-2</v>
      </c>
      <c r="N672" s="13">
        <f t="shared" si="953"/>
        <v>6.2452610803230078E-2</v>
      </c>
      <c r="O672" s="13">
        <f t="shared" si="954"/>
        <v>5.839204205110822E-2</v>
      </c>
      <c r="P672" s="13">
        <f t="shared" si="955"/>
        <v>9.9894589511444587E-2</v>
      </c>
      <c r="Q672" s="13">
        <f t="shared" si="956"/>
        <v>5.3420617784236887E-2</v>
      </c>
      <c r="R672" s="13">
        <f t="shared" si="957"/>
        <v>4.6699801628859831E-2</v>
      </c>
      <c r="S672" s="13">
        <f t="shared" si="958"/>
        <v>6.8337902768290992E-2</v>
      </c>
      <c r="T672" s="13">
        <f t="shared" si="959"/>
        <v>8.5447679710583327E-2</v>
      </c>
      <c r="U672" s="13">
        <f t="shared" si="960"/>
        <v>7.9892008398981931E-2</v>
      </c>
      <c r="V672" s="13">
        <f t="shared" si="961"/>
        <v>2.0777763963697876E-2</v>
      </c>
      <c r="W672" s="13">
        <f t="shared" si="962"/>
        <v>3.046323036241454E-2</v>
      </c>
      <c r="X672" s="13">
        <f t="shared" si="963"/>
        <v>4.8726736210179138E-2</v>
      </c>
      <c r="Y672" s="13">
        <f t="shared" si="964"/>
        <v>3.8969846491161711E-2</v>
      </c>
      <c r="Z672" s="13">
        <f t="shared" si="965"/>
        <v>2.4899185980012246E-2</v>
      </c>
      <c r="AA672" s="13">
        <f t="shared" si="966"/>
        <v>4.259645450428691E-2</v>
      </c>
      <c r="AB672" s="13">
        <f t="shared" si="967"/>
        <v>3.6436089472811205E-2</v>
      </c>
      <c r="AC672" s="13">
        <f t="shared" si="968"/>
        <v>3.5535178142230895E-3</v>
      </c>
      <c r="AD672" s="13">
        <f t="shared" si="969"/>
        <v>1.3028795471746225E-2</v>
      </c>
      <c r="AE672" s="13">
        <f t="shared" si="970"/>
        <v>2.0839900185747603E-2</v>
      </c>
      <c r="AF672" s="13">
        <f t="shared" si="971"/>
        <v>1.666698355553026E-2</v>
      </c>
      <c r="AG672" s="13">
        <f t="shared" si="972"/>
        <v>8.8864258262393338E-3</v>
      </c>
      <c r="AH672" s="13">
        <f t="shared" si="973"/>
        <v>9.9567253100081559E-3</v>
      </c>
      <c r="AI672" s="13">
        <f t="shared" si="974"/>
        <v>1.7033536639306464E-2</v>
      </c>
      <c r="AJ672" s="13">
        <f t="shared" si="975"/>
        <v>1.4570120265894838E-2</v>
      </c>
      <c r="AK672" s="13">
        <f t="shared" si="976"/>
        <v>8.3086446484153011E-3</v>
      </c>
      <c r="AL672" s="13">
        <f t="shared" si="977"/>
        <v>3.8895392603171332E-4</v>
      </c>
      <c r="AM672" s="13">
        <f t="shared" si="978"/>
        <v>4.4578203801795514E-3</v>
      </c>
      <c r="AN672" s="13">
        <f t="shared" si="979"/>
        <v>7.1304006552558143E-3</v>
      </c>
      <c r="AO672" s="13">
        <f t="shared" si="980"/>
        <v>5.7026314620627124E-3</v>
      </c>
      <c r="AP672" s="13">
        <f t="shared" si="981"/>
        <v>3.0405028800297995E-3</v>
      </c>
      <c r="AQ672" s="13">
        <f t="shared" si="982"/>
        <v>1.2158410321143562E-3</v>
      </c>
      <c r="AR672" s="13">
        <f t="shared" si="983"/>
        <v>3.1852086723971919E-3</v>
      </c>
      <c r="AS672" s="13">
        <f t="shared" si="984"/>
        <v>5.449117750650271E-3</v>
      </c>
      <c r="AT672" s="13">
        <f t="shared" si="985"/>
        <v>4.6610579265604244E-3</v>
      </c>
      <c r="AU672" s="13">
        <f t="shared" si="986"/>
        <v>2.6579790208129438E-3</v>
      </c>
      <c r="AV672" s="13">
        <f t="shared" si="987"/>
        <v>1.136788995072922E-3</v>
      </c>
      <c r="AW672" s="13">
        <f t="shared" si="988"/>
        <v>2.9564826181607801E-5</v>
      </c>
      <c r="AX672" s="13">
        <f t="shared" si="989"/>
        <v>1.2710411708842795E-3</v>
      </c>
      <c r="AY672" s="13">
        <f t="shared" si="990"/>
        <v>2.0330637003739805E-3</v>
      </c>
      <c r="AZ672" s="13">
        <f t="shared" si="991"/>
        <v>1.625969364510325E-3</v>
      </c>
      <c r="BA672" s="13">
        <f t="shared" si="992"/>
        <v>8.6692688603896655E-4</v>
      </c>
      <c r="BB672" s="13">
        <f t="shared" si="993"/>
        <v>3.4666807481496987E-4</v>
      </c>
      <c r="BC672" s="13">
        <f t="shared" si="994"/>
        <v>1.1090093619776441E-4</v>
      </c>
      <c r="BD672" s="13">
        <f t="shared" si="995"/>
        <v>8.4913747331802098E-4</v>
      </c>
      <c r="BE672" s="13">
        <f t="shared" si="996"/>
        <v>1.4526678012330117E-3</v>
      </c>
      <c r="BF672" s="13">
        <f t="shared" si="997"/>
        <v>1.2425807404855985E-3</v>
      </c>
      <c r="BG672" s="13">
        <f t="shared" si="998"/>
        <v>7.0858452993184824E-4</v>
      </c>
      <c r="BH672" s="13">
        <f t="shared" si="999"/>
        <v>3.030539704783218E-4</v>
      </c>
      <c r="BI672" s="13">
        <f t="shared" si="1000"/>
        <v>1.0369033490641849E-4</v>
      </c>
      <c r="BJ672" s="14">
        <f t="shared" si="1001"/>
        <v>0.40670459294353167</v>
      </c>
      <c r="BK672" s="14">
        <f t="shared" si="1002"/>
        <v>0.23149162742610624</v>
      </c>
      <c r="BL672" s="14">
        <f t="shared" si="1003"/>
        <v>0.33563529013551963</v>
      </c>
      <c r="BM672" s="14">
        <f t="shared" si="1004"/>
        <v>0.63936170009005411</v>
      </c>
      <c r="BN672" s="14">
        <f t="shared" si="1005"/>
        <v>0.35736549752092361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1.6092</v>
      </c>
      <c r="F673" s="10">
        <f>VLOOKUP(B673,home!$B$2:$E$405,3,FALSE)</f>
        <v>0.99429999999999996</v>
      </c>
      <c r="G673" s="10">
        <f>VLOOKUP(C673,away!$B$2:$E$405,4,FALSE)</f>
        <v>1.0357000000000001</v>
      </c>
      <c r="H673" s="10">
        <f>VLOOKUP(A673,away!$A$2:$E$405,3,FALSE)</f>
        <v>1.1609</v>
      </c>
      <c r="I673" s="10">
        <f>VLOOKUP(C673,away!$B$2:$E$405,3,FALSE)</f>
        <v>1.1485000000000001</v>
      </c>
      <c r="J673" s="10">
        <f>VLOOKUP(B673,home!$B$2:$E$405,4,FALSE)</f>
        <v>1.5505</v>
      </c>
      <c r="K673" s="12">
        <f t="shared" si="950"/>
        <v>1.6571485438919999</v>
      </c>
      <c r="L673" s="12">
        <f t="shared" si="951"/>
        <v>2.0672718043250002</v>
      </c>
      <c r="M673" s="13">
        <f t="shared" si="952"/>
        <v>2.4127081680210685E-2</v>
      </c>
      <c r="N673" s="13">
        <f t="shared" si="953"/>
        <v>3.9982158274724476E-2</v>
      </c>
      <c r="O673" s="13">
        <f t="shared" si="954"/>
        <v>4.9877235678145802E-2</v>
      </c>
      <c r="P673" s="13">
        <f t="shared" si="955"/>
        <v>8.2653988477397425E-2</v>
      </c>
      <c r="Q673" s="13">
        <f t="shared" si="956"/>
        <v>3.3128187683309579E-2</v>
      </c>
      <c r="R673" s="13">
        <f t="shared" si="957"/>
        <v>5.1554901497551875E-2</v>
      </c>
      <c r="S673" s="13">
        <f t="shared" si="958"/>
        <v>7.0788522020311023E-2</v>
      </c>
      <c r="T673" s="13">
        <f t="shared" si="959"/>
        <v>6.848496832609266E-2</v>
      </c>
      <c r="U673" s="13">
        <f t="shared" si="960"/>
        <v>8.5434129947163581E-2</v>
      </c>
      <c r="V673" s="13">
        <f t="shared" si="961"/>
        <v>2.6945072489032572E-2</v>
      </c>
      <c r="W673" s="13">
        <f t="shared" si="962"/>
        <v>1.8299442660392448E-2</v>
      </c>
      <c r="X673" s="13">
        <f t="shared" si="963"/>
        <v>3.7829921846691386E-2</v>
      </c>
      <c r="Y673" s="13">
        <f t="shared" si="964"/>
        <v>3.9102365396741723E-2</v>
      </c>
      <c r="Z673" s="13">
        <f t="shared" si="965"/>
        <v>3.5525998080213908E-2</v>
      </c>
      <c r="AA673" s="13">
        <f t="shared" si="966"/>
        <v>5.8871855988936461E-2</v>
      </c>
      <c r="AB673" s="13">
        <f t="shared" si="967"/>
        <v>4.8779705214142793E-2</v>
      </c>
      <c r="AC673" s="13">
        <f t="shared" si="968"/>
        <v>5.7692371909867281E-3</v>
      </c>
      <c r="AD673" s="13">
        <f t="shared" si="969"/>
        <v>7.5812236896761233E-3</v>
      </c>
      <c r="AE673" s="13">
        <f t="shared" si="970"/>
        <v>1.5672449975948195E-2</v>
      </c>
      <c r="AF673" s="13">
        <f t="shared" si="971"/>
        <v>1.6199606969985868E-2</v>
      </c>
      <c r="AG673" s="13">
        <f t="shared" si="972"/>
        <v>1.1162996910066178E-2</v>
      </c>
      <c r="AH673" s="13">
        <f t="shared" si="973"/>
        <v>1.8360473537932579E-2</v>
      </c>
      <c r="AI673" s="13">
        <f t="shared" si="974"/>
        <v>3.0426031988552565E-2</v>
      </c>
      <c r="AJ673" s="13">
        <f t="shared" si="975"/>
        <v>2.5210227303120652E-2</v>
      </c>
      <c r="AK673" s="13">
        <f t="shared" si="976"/>
        <v>1.3925697155517574E-2</v>
      </c>
      <c r="AL673" s="13">
        <f t="shared" si="977"/>
        <v>7.9056467852605381E-4</v>
      </c>
      <c r="AM673" s="13">
        <f t="shared" si="978"/>
        <v>2.5126427596532655E-3</v>
      </c>
      <c r="AN673" s="13">
        <f t="shared" si="979"/>
        <v>5.194315531372555E-3</v>
      </c>
      <c r="AO673" s="13">
        <f t="shared" si="980"/>
        <v>5.3690310203869567E-3</v>
      </c>
      <c r="AP673" s="13">
        <f t="shared" si="981"/>
        <v>3.6997488149974138E-3</v>
      </c>
      <c r="AQ673" s="13">
        <f t="shared" si="982"/>
        <v>1.9120966020822465E-3</v>
      </c>
      <c r="AR673" s="13">
        <f t="shared" si="983"/>
        <v>7.5912178518046632E-3</v>
      </c>
      <c r="AS673" s="13">
        <f t="shared" si="984"/>
        <v>1.2579775609485052E-2</v>
      </c>
      <c r="AT673" s="13">
        <f t="shared" si="985"/>
        <v>1.0423278416873127E-2</v>
      </c>
      <c r="AU673" s="13">
        <f t="shared" si="986"/>
        <v>5.75764021703407E-3</v>
      </c>
      <c r="AV673" s="13">
        <f t="shared" si="987"/>
        <v>2.3853162754780069E-3</v>
      </c>
      <c r="AW673" s="13">
        <f t="shared" si="988"/>
        <v>7.5230496280319408E-5</v>
      </c>
      <c r="AX673" s="13">
        <f t="shared" si="989"/>
        <v>6.9397038174669797E-4</v>
      </c>
      <c r="AY673" s="13">
        <f t="shared" si="990"/>
        <v>1.4346254032216055E-3</v>
      </c>
      <c r="AZ673" s="13">
        <f t="shared" si="991"/>
        <v>1.482880322924205E-3</v>
      </c>
      <c r="BA673" s="13">
        <f t="shared" si="992"/>
        <v>1.0218388935898533E-3</v>
      </c>
      <c r="BB673" s="13">
        <f t="shared" si="993"/>
        <v>5.2810468332023953E-4</v>
      </c>
      <c r="BC673" s="13">
        <f t="shared" si="994"/>
        <v>2.1834718431198297E-4</v>
      </c>
      <c r="BD673" s="13">
        <f t="shared" si="995"/>
        <v>2.6155184375873963E-3</v>
      </c>
      <c r="BE673" s="13">
        <f t="shared" si="996"/>
        <v>4.3343025703706317E-3</v>
      </c>
      <c r="BF673" s="13">
        <f t="shared" si="997"/>
        <v>3.5912915966385232E-3</v>
      </c>
      <c r="BG673" s="13">
        <f t="shared" si="998"/>
        <v>1.9837678800203678E-3</v>
      </c>
      <c r="BH673" s="13">
        <f t="shared" si="999"/>
        <v>8.218495134488681E-4</v>
      </c>
      <c r="BI673" s="13">
        <f t="shared" si="1000"/>
        <v>2.723853449020282E-4</v>
      </c>
      <c r="BJ673" s="14">
        <f t="shared" si="1001"/>
        <v>0.31151092333123553</v>
      </c>
      <c r="BK673" s="14">
        <f t="shared" si="1002"/>
        <v>0.21250909193968612</v>
      </c>
      <c r="BL673" s="14">
        <f t="shared" si="1003"/>
        <v>0.4347966020247066</v>
      </c>
      <c r="BM673" s="14">
        <f t="shared" si="1004"/>
        <v>0.71165966717756102</v>
      </c>
      <c r="BN673" s="14">
        <f t="shared" si="1005"/>
        <v>0.28132355329133985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1.6092</v>
      </c>
      <c r="F674" s="10">
        <f>VLOOKUP(B674,home!$B$2:$E$405,3,FALSE)</f>
        <v>1.2428999999999999</v>
      </c>
      <c r="G674" s="10">
        <f>VLOOKUP(C674,away!$B$2:$E$405,4,FALSE)</f>
        <v>0.74570000000000003</v>
      </c>
      <c r="H674" s="10">
        <f>VLOOKUP(A674,away!$A$2:$E$405,3,FALSE)</f>
        <v>1.1609</v>
      </c>
      <c r="I674" s="10">
        <f>VLOOKUP(C674,away!$B$2:$E$405,3,FALSE)</f>
        <v>0.68910000000000005</v>
      </c>
      <c r="J674" s="10">
        <f>VLOOKUP(B674,home!$B$2:$E$405,4,FALSE)</f>
        <v>0.51680000000000004</v>
      </c>
      <c r="K674" s="12">
        <f t="shared" si="950"/>
        <v>1.491455688876</v>
      </c>
      <c r="L674" s="12">
        <f t="shared" si="951"/>
        <v>0.41342769499200005</v>
      </c>
      <c r="M674" s="13">
        <f t="shared" si="952"/>
        <v>0.14883999875505988</v>
      </c>
      <c r="N674" s="13">
        <f t="shared" si="953"/>
        <v>0.22198826287553081</v>
      </c>
      <c r="O674" s="13">
        <f t="shared" si="954"/>
        <v>6.1534577607916557E-2</v>
      </c>
      <c r="P674" s="13">
        <f t="shared" si="955"/>
        <v>9.1776095835908872E-2</v>
      </c>
      <c r="Q674" s="13">
        <f t="shared" si="956"/>
        <v>0.16554282876470575</v>
      </c>
      <c r="R674" s="13">
        <f t="shared" si="957"/>
        <v>1.2720049291373639E-2</v>
      </c>
      <c r="S674" s="13">
        <f t="shared" si="958"/>
        <v>1.4147493680013879E-2</v>
      </c>
      <c r="T674" s="13">
        <f t="shared" si="959"/>
        <v>6.8439990118647653E-2</v>
      </c>
      <c r="U674" s="13">
        <f t="shared" si="960"/>
        <v>1.8971389878402349E-2</v>
      </c>
      <c r="V674" s="13">
        <f t="shared" si="961"/>
        <v>9.6927479670568721E-4</v>
      </c>
      <c r="W674" s="13">
        <f t="shared" si="962"/>
        <v>8.2299931237915264E-2</v>
      </c>
      <c r="X674" s="13">
        <f t="shared" si="963"/>
        <v>3.4025070869691407E-2</v>
      </c>
      <c r="Y674" s="13">
        <f t="shared" si="964"/>
        <v>7.0334533107979822E-3</v>
      </c>
      <c r="Z674" s="13">
        <f t="shared" si="965"/>
        <v>1.7529402195724094E-3</v>
      </c>
      <c r="AA674" s="13">
        <f t="shared" si="966"/>
        <v>2.6144326627408148E-3</v>
      </c>
      <c r="AB674" s="13">
        <f t="shared" si="967"/>
        <v>1.9496552340140091E-3</v>
      </c>
      <c r="AC674" s="13">
        <f t="shared" si="968"/>
        <v>3.7353978004000836E-5</v>
      </c>
      <c r="AD674" s="13">
        <f t="shared" si="969"/>
        <v>3.0686675159723103E-2</v>
      </c>
      <c r="AE674" s="13">
        <f t="shared" si="970"/>
        <v>1.2686721378252587E-2</v>
      </c>
      <c r="AF674" s="13">
        <f t="shared" si="971"/>
        <v>2.6225209882083482E-3</v>
      </c>
      <c r="AG674" s="13">
        <f t="shared" si="972"/>
        <v>3.6140760240770657E-4</v>
      </c>
      <c r="AH674" s="13">
        <f t="shared" si="973"/>
        <v>1.8117850860914793E-4</v>
      </c>
      <c r="AI674" s="13">
        <f t="shared" si="974"/>
        <v>2.7021971736718305E-4</v>
      </c>
      <c r="AJ674" s="13">
        <f t="shared" si="975"/>
        <v>2.0151036735687505E-4</v>
      </c>
      <c r="AK674" s="13">
        <f t="shared" si="976"/>
        <v>1.0018126125396793E-4</v>
      </c>
      <c r="AL674" s="13">
        <f t="shared" si="977"/>
        <v>9.2131209186296002E-7</v>
      </c>
      <c r="AM674" s="13">
        <f t="shared" si="978"/>
        <v>9.153563247931774E-3</v>
      </c>
      <c r="AN674" s="13">
        <f t="shared" si="979"/>
        <v>3.7843365545559187E-3</v>
      </c>
      <c r="AO674" s="13">
        <f t="shared" si="980"/>
        <v>7.8227476941201035E-4</v>
      </c>
      <c r="AP674" s="13">
        <f t="shared" si="981"/>
        <v>1.0780468492280195E-4</v>
      </c>
      <c r="AQ674" s="13">
        <f t="shared" si="982"/>
        <v>1.1142360599243207E-5</v>
      </c>
      <c r="AR674" s="13">
        <f t="shared" si="983"/>
        <v>1.4980842639273655E-5</v>
      </c>
      <c r="AS674" s="13">
        <f t="shared" si="984"/>
        <v>2.2343262978500846E-5</v>
      </c>
      <c r="AT674" s="13">
        <f t="shared" si="985"/>
        <v>1.6661993338668805E-5</v>
      </c>
      <c r="AU674" s="13">
        <f t="shared" si="986"/>
        <v>8.2835415843238661E-6</v>
      </c>
      <c r="AV674" s="13">
        <f t="shared" si="987"/>
        <v>3.0886338049951877E-6</v>
      </c>
      <c r="AW674" s="13">
        <f t="shared" si="988"/>
        <v>1.5780261344179043E-8</v>
      </c>
      <c r="AX674" s="13">
        <f t="shared" si="989"/>
        <v>2.2753556632690184E-3</v>
      </c>
      <c r="AY674" s="13">
        <f t="shared" si="990"/>
        <v>9.4069504715230362E-4</v>
      </c>
      <c r="AZ674" s="13">
        <f t="shared" si="991"/>
        <v>1.9445469251728383E-4</v>
      </c>
      <c r="BA674" s="13">
        <f t="shared" si="992"/>
        <v>2.6797651769266265E-5</v>
      </c>
      <c r="BB674" s="13">
        <f t="shared" si="993"/>
        <v>2.7697228505415107E-6</v>
      </c>
      <c r="BC674" s="13">
        <f t="shared" si="994"/>
        <v>2.2901602677320977E-7</v>
      </c>
      <c r="BD674" s="13">
        <f t="shared" si="995"/>
        <v>1.032249206898796E-6</v>
      </c>
      <c r="BE674" s="13">
        <f t="shared" si="996"/>
        <v>1.5395539519669484E-6</v>
      </c>
      <c r="BF674" s="13">
        <f t="shared" si="997"/>
        <v>1.1480882499963171E-6</v>
      </c>
      <c r="BG674" s="13">
        <f t="shared" si="998"/>
        <v>5.7077425059623261E-7</v>
      </c>
      <c r="BH674" s="13">
        <f t="shared" si="999"/>
        <v>2.1282112577892178E-7</v>
      </c>
      <c r="BI674" s="13">
        <f t="shared" si="1000"/>
        <v>6.3482655751193544E-8</v>
      </c>
      <c r="BJ674" s="14">
        <f t="shared" si="1001"/>
        <v>0.64296628571688763</v>
      </c>
      <c r="BK674" s="14">
        <f t="shared" si="1002"/>
        <v>0.25671183340493642</v>
      </c>
      <c r="BL674" s="14">
        <f t="shared" si="1003"/>
        <v>9.8613119772821292E-2</v>
      </c>
      <c r="BM674" s="14">
        <f t="shared" si="1004"/>
        <v>0.29670168671683117</v>
      </c>
      <c r="BN674" s="14">
        <f t="shared" si="1005"/>
        <v>0.70240181313049543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1.6092</v>
      </c>
      <c r="F675" s="10">
        <f>VLOOKUP(B675,home!$B$2:$E$405,3,FALSE)</f>
        <v>1.45</v>
      </c>
      <c r="G675" s="10">
        <f>VLOOKUP(C675,away!$B$2:$E$405,4,FALSE)</f>
        <v>0.62139999999999995</v>
      </c>
      <c r="H675" s="10">
        <f>VLOOKUP(A675,away!$A$2:$E$405,3,FALSE)</f>
        <v>1.1609</v>
      </c>
      <c r="I675" s="10">
        <f>VLOOKUP(C675,away!$B$2:$E$405,3,FALSE)</f>
        <v>0.68910000000000005</v>
      </c>
      <c r="J675" s="10">
        <f>VLOOKUP(B675,home!$B$2:$E$405,4,FALSE)</f>
        <v>0.14360000000000001</v>
      </c>
      <c r="K675" s="12">
        <f t="shared" si="950"/>
        <v>1.4499374759999997</v>
      </c>
      <c r="L675" s="12">
        <f t="shared" si="951"/>
        <v>0.11487658088400002</v>
      </c>
      <c r="M675" s="13">
        <f t="shared" si="952"/>
        <v>0.20912689526478728</v>
      </c>
      <c r="N675" s="13">
        <f t="shared" si="953"/>
        <v>0.30322092268394191</v>
      </c>
      <c r="O675" s="13">
        <f t="shared" si="954"/>
        <v>2.4023782698905132E-2</v>
      </c>
      <c r="P675" s="13">
        <f t="shared" si="955"/>
        <v>3.4832982850422967E-2</v>
      </c>
      <c r="Q675" s="13">
        <f t="shared" si="956"/>
        <v>0.21982568965337299</v>
      </c>
      <c r="R675" s="13">
        <f t="shared" si="957"/>
        <v>1.3798850081752074E-3</v>
      </c>
      <c r="S675" s="13">
        <f t="shared" si="958"/>
        <v>1.4504790174424806E-3</v>
      </c>
      <c r="T675" s="13">
        <f t="shared" si="959"/>
        <v>2.5252823617846781E-2</v>
      </c>
      <c r="U675" s="13">
        <f t="shared" si="960"/>
        <v>2.0007469859237991E-3</v>
      </c>
      <c r="V675" s="13">
        <f t="shared" si="961"/>
        <v>2.6844153734984872E-5</v>
      </c>
      <c r="W675" s="13">
        <f t="shared" si="962"/>
        <v>0.10624450187199025</v>
      </c>
      <c r="X675" s="13">
        <f t="shared" si="963"/>
        <v>1.2205005112777978E-2</v>
      </c>
      <c r="Y675" s="13">
        <f t="shared" si="964"/>
        <v>7.0103462851383636E-4</v>
      </c>
      <c r="Z675" s="13">
        <f t="shared" si="965"/>
        <v>5.2838823917419409E-5</v>
      </c>
      <c r="AA675" s="13">
        <f t="shared" si="966"/>
        <v>7.6612990985631504E-5</v>
      </c>
      <c r="AB675" s="13">
        <f t="shared" si="967"/>
        <v>5.5542023389258654E-5</v>
      </c>
      <c r="AC675" s="13">
        <f t="shared" si="968"/>
        <v>2.7945411609447443E-7</v>
      </c>
      <c r="AD675" s="13">
        <f t="shared" si="969"/>
        <v>3.85119712207877E-2</v>
      </c>
      <c r="AE675" s="13">
        <f t="shared" si="970"/>
        <v>4.4241235769470989E-3</v>
      </c>
      <c r="AF675" s="13">
        <f t="shared" si="971"/>
        <v>2.5411409496398736E-4</v>
      </c>
      <c r="AG675" s="13">
        <f t="shared" si="972"/>
        <v>9.7305861279649838E-6</v>
      </c>
      <c r="AH675" s="13">
        <f t="shared" si="973"/>
        <v>1.5174858573912158E-6</v>
      </c>
      <c r="AI675" s="13">
        <f t="shared" si="974"/>
        <v>2.2002596139315146E-6</v>
      </c>
      <c r="AJ675" s="13">
        <f t="shared" si="975"/>
        <v>1.5951194355842976E-6</v>
      </c>
      <c r="AK675" s="13">
        <f t="shared" si="976"/>
        <v>7.7094114944987993E-7</v>
      </c>
      <c r="AL675" s="13">
        <f t="shared" si="977"/>
        <v>1.8618782478597761E-9</v>
      </c>
      <c r="AM675" s="13">
        <f t="shared" si="978"/>
        <v>1.1167990069530705E-2</v>
      </c>
      <c r="AN675" s="13">
        <f t="shared" si="979"/>
        <v>1.2829405145341529E-3</v>
      </c>
      <c r="AO675" s="13">
        <f t="shared" si="980"/>
        <v>7.3689909893621594E-5</v>
      </c>
      <c r="AP675" s="13">
        <f t="shared" si="981"/>
        <v>2.8217482980764304E-6</v>
      </c>
      <c r="AQ675" s="13">
        <f t="shared" si="982"/>
        <v>8.1038199149566598E-8</v>
      </c>
      <c r="AR675" s="13">
        <f t="shared" si="983"/>
        <v>3.4864717367385599E-8</v>
      </c>
      <c r="AS675" s="13">
        <f t="shared" si="984"/>
        <v>5.0551660301120424E-8</v>
      </c>
      <c r="AT675" s="13">
        <f t="shared" si="985"/>
        <v>3.6648373372307973E-8</v>
      </c>
      <c r="AU675" s="13">
        <f t="shared" si="986"/>
        <v>1.7712616662316602E-8</v>
      </c>
      <c r="AV675" s="13">
        <f t="shared" si="987"/>
        <v>6.4205466741787187E-9</v>
      </c>
      <c r="AW675" s="13">
        <f t="shared" si="988"/>
        <v>8.6144896479611066E-12</v>
      </c>
      <c r="AX675" s="13">
        <f t="shared" si="989"/>
        <v>2.6988145555680715E-3</v>
      </c>
      <c r="AY675" s="13">
        <f t="shared" si="990"/>
        <v>3.1003058858363207E-4</v>
      </c>
      <c r="AZ675" s="13">
        <f t="shared" si="991"/>
        <v>1.7807626992970866E-5</v>
      </c>
      <c r="BA675" s="13">
        <f t="shared" si="992"/>
        <v>6.8189310087003979E-7</v>
      </c>
      <c r="BB675" s="13">
        <f t="shared" si="993"/>
        <v>1.9583386989084672E-8</v>
      </c>
      <c r="BC675" s="13">
        <f t="shared" si="994"/>
        <v>4.4993450788685142E-10</v>
      </c>
      <c r="BD675" s="13">
        <f t="shared" si="995"/>
        <v>6.6752325410871207E-10</v>
      </c>
      <c r="BE675" s="13">
        <f t="shared" si="996"/>
        <v>9.6786698223369234E-10</v>
      </c>
      <c r="BF675" s="13">
        <f t="shared" si="997"/>
        <v>7.0167330466182846E-10</v>
      </c>
      <c r="BG675" s="13">
        <f t="shared" si="998"/>
        <v>3.3912747344598335E-10</v>
      </c>
      <c r="BH675" s="13">
        <f t="shared" si="999"/>
        <v>1.2292840822263152E-10</v>
      </c>
      <c r="BI675" s="13">
        <f t="shared" si="1000"/>
        <v>3.5647701189403977E-11</v>
      </c>
      <c r="BJ675" s="14">
        <f t="shared" si="1001"/>
        <v>0.72620479502529323</v>
      </c>
      <c r="BK675" s="14">
        <f t="shared" si="1002"/>
        <v>0.24574751319096569</v>
      </c>
      <c r="BL675" s="14">
        <f t="shared" si="1003"/>
        <v>2.7542802546116883E-2</v>
      </c>
      <c r="BM675" s="14">
        <f t="shared" si="1004"/>
        <v>0.20682776084671858</v>
      </c>
      <c r="BN675" s="14">
        <f t="shared" si="1005"/>
        <v>0.79241015815960547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1.6092</v>
      </c>
      <c r="F676" s="10">
        <f>VLOOKUP(B676,home!$B$2:$E$405,3,FALSE)</f>
        <v>0.87</v>
      </c>
      <c r="G676" s="10">
        <f>VLOOKUP(C676,away!$B$2:$E$405,4,FALSE)</f>
        <v>0.31069999999999998</v>
      </c>
      <c r="H676" s="10">
        <f>VLOOKUP(A676,away!$A$2:$E$405,3,FALSE)</f>
        <v>1.1609</v>
      </c>
      <c r="I676" s="10">
        <f>VLOOKUP(C676,away!$B$2:$E$405,3,FALSE)</f>
        <v>0.64610000000000001</v>
      </c>
      <c r="J676" s="10">
        <f>VLOOKUP(B676,home!$B$2:$E$405,4,FALSE)</f>
        <v>1.0337000000000001</v>
      </c>
      <c r="K676" s="12">
        <f t="shared" si="950"/>
        <v>0.4349812428</v>
      </c>
      <c r="L676" s="12">
        <f t="shared" si="951"/>
        <v>0.77533442741300007</v>
      </c>
      <c r="M676" s="13">
        <f t="shared" si="952"/>
        <v>0.2981031622869445</v>
      </c>
      <c r="N676" s="13">
        <f t="shared" si="953"/>
        <v>0.12966928401418523</v>
      </c>
      <c r="O676" s="13">
        <f t="shared" si="954"/>
        <v>0.23112964464175276</v>
      </c>
      <c r="P676" s="13">
        <f t="shared" si="955"/>
        <v>0.100537060074192</v>
      </c>
      <c r="Q676" s="13">
        <f t="shared" si="956"/>
        <v>2.8201853156738232E-2</v>
      </c>
      <c r="R676" s="13">
        <f t="shared" si="957"/>
        <v>8.960138534324176E-2</v>
      </c>
      <c r="S676" s="13">
        <f t="shared" si="958"/>
        <v>8.4766799946190598E-3</v>
      </c>
      <c r="T676" s="13">
        <f t="shared" si="959"/>
        <v>2.1865867669265144E-2</v>
      </c>
      <c r="U676" s="13">
        <f t="shared" si="960"/>
        <v>3.8974921953205011E-2</v>
      </c>
      <c r="V676" s="13">
        <f t="shared" si="961"/>
        <v>3.1764562431295287E-4</v>
      </c>
      <c r="W676" s="13">
        <f t="shared" si="962"/>
        <v>4.0890923784603671E-3</v>
      </c>
      <c r="X676" s="13">
        <f t="shared" si="963"/>
        <v>3.1704140978924314E-3</v>
      </c>
      <c r="Y676" s="13">
        <f t="shared" si="964"/>
        <v>1.2290655996257656E-3</v>
      </c>
      <c r="Z676" s="13">
        <f t="shared" si="965"/>
        <v>2.3157012933504646E-2</v>
      </c>
      <c r="AA676" s="13">
        <f t="shared" si="966"/>
        <v>1.0072866265351525E-2</v>
      </c>
      <c r="AB676" s="13">
        <f t="shared" si="967"/>
        <v>2.1907539433304005E-3</v>
      </c>
      <c r="AC676" s="13">
        <f t="shared" si="968"/>
        <v>6.6954919584004174E-6</v>
      </c>
      <c r="AD676" s="13">
        <f t="shared" si="969"/>
        <v>4.4466962117667446E-4</v>
      </c>
      <c r="AE676" s="13">
        <f t="shared" si="970"/>
        <v>3.4476766612297254E-4</v>
      </c>
      <c r="AF676" s="13">
        <f t="shared" si="971"/>
        <v>1.3365512050198563E-4</v>
      </c>
      <c r="AG676" s="13">
        <f t="shared" si="972"/>
        <v>3.4542472108407519E-5</v>
      </c>
      <c r="AH676" s="13">
        <f t="shared" si="973"/>
        <v>4.488607340848565E-3</v>
      </c>
      <c r="AI676" s="13">
        <f t="shared" si="974"/>
        <v>1.9524599995635124E-3</v>
      </c>
      <c r="AJ676" s="13">
        <f t="shared" si="975"/>
        <v>4.2464173856371199E-4</v>
      </c>
      <c r="AK676" s="13">
        <f t="shared" si="976"/>
        <v>6.1570397061732054E-5</v>
      </c>
      <c r="AL676" s="13">
        <f t="shared" si="977"/>
        <v>9.0323775445229859E-8</v>
      </c>
      <c r="AM676" s="13">
        <f t="shared" si="978"/>
        <v>3.8684588890967014E-5</v>
      </c>
      <c r="AN676" s="13">
        <f t="shared" si="979"/>
        <v>2.9993493577485211E-5</v>
      </c>
      <c r="AO676" s="13">
        <f t="shared" si="980"/>
        <v>1.1627494084507495E-5</v>
      </c>
      <c r="AP676" s="13">
        <f t="shared" si="981"/>
        <v>3.0050654894198881E-6</v>
      </c>
      <c r="AQ676" s="13">
        <f t="shared" si="982"/>
        <v>5.8248268264448386E-7</v>
      </c>
      <c r="AR676" s="13">
        <f t="shared" si="983"/>
        <v>6.9603436049972241E-4</v>
      </c>
      <c r="AS676" s="13">
        <f t="shared" si="984"/>
        <v>3.0276189116167253E-4</v>
      </c>
      <c r="AT676" s="13">
        <f t="shared" si="985"/>
        <v>6.5847871844991324E-5</v>
      </c>
      <c r="AU676" s="13">
        <f t="shared" si="986"/>
        <v>9.5475297102898208E-6</v>
      </c>
      <c r="AV676" s="13">
        <f t="shared" si="987"/>
        <v>1.0382490847629472E-6</v>
      </c>
      <c r="AW676" s="13">
        <f t="shared" si="988"/>
        <v>8.4617303177115979E-10</v>
      </c>
      <c r="AX676" s="13">
        <f t="shared" si="989"/>
        <v>2.8045117588333183E-6</v>
      </c>
      <c r="AY676" s="13">
        <f t="shared" si="990"/>
        <v>2.1744345187080564E-6</v>
      </c>
      <c r="AZ676" s="13">
        <f t="shared" si="991"/>
        <v>8.4295697125478655E-7</v>
      </c>
      <c r="BA676" s="13">
        <f t="shared" si="992"/>
        <v>2.1785785354720892E-7</v>
      </c>
      <c r="BB676" s="13">
        <f t="shared" si="993"/>
        <v>4.2228173534362611E-8</v>
      </c>
      <c r="BC676" s="13">
        <f t="shared" si="994"/>
        <v>6.5481913495923695E-9</v>
      </c>
      <c r="BD676" s="13">
        <f t="shared" si="995"/>
        <v>8.9943233726304291E-5</v>
      </c>
      <c r="BE676" s="13">
        <f t="shared" si="996"/>
        <v>3.9123619587718728E-5</v>
      </c>
      <c r="BF676" s="13">
        <f t="shared" si="997"/>
        <v>8.5090203355501563E-6</v>
      </c>
      <c r="BG676" s="13">
        <f t="shared" si="998"/>
        <v>1.2337547468560271E-6</v>
      </c>
      <c r="BH676" s="13">
        <f t="shared" si="999"/>
        <v>1.3416504327445846E-7</v>
      </c>
      <c r="BI676" s="13">
        <f t="shared" si="1000"/>
        <v>1.1671855452767944E-8</v>
      </c>
      <c r="BJ676" s="14">
        <f t="shared" si="1001"/>
        <v>0.18927319345826948</v>
      </c>
      <c r="BK676" s="14">
        <f t="shared" si="1002"/>
        <v>0.40744350823032111</v>
      </c>
      <c r="BL676" s="14">
        <f t="shared" si="1003"/>
        <v>0.38011103699051557</v>
      </c>
      <c r="BM676" s="14">
        <f t="shared" si="1004"/>
        <v>0.12274018850721061</v>
      </c>
      <c r="BN676" s="14">
        <f t="shared" si="1005"/>
        <v>0.87724238951705469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1.25</v>
      </c>
      <c r="F677" s="10">
        <f>VLOOKUP(B677,home!$B$2:$E$405,3,FALSE)</f>
        <v>1.2</v>
      </c>
      <c r="G677" s="10">
        <f>VLOOKUP(C677,away!$B$2:$E$405,4,FALSE)</f>
        <v>0.4</v>
      </c>
      <c r="H677" s="10">
        <f>VLOOKUP(A677,away!$A$2:$E$405,3,FALSE)</f>
        <v>0.84089999999999998</v>
      </c>
      <c r="I677" s="10">
        <f>VLOOKUP(C677,away!$B$2:$E$405,3,FALSE)</f>
        <v>1.3874</v>
      </c>
      <c r="J677" s="10">
        <f>VLOOKUP(B677,home!$B$2:$E$405,4,FALSE)</f>
        <v>1.982</v>
      </c>
      <c r="K677" s="12">
        <f t="shared" si="950"/>
        <v>0.60000000000000009</v>
      </c>
      <c r="L677" s="12">
        <f t="shared" si="951"/>
        <v>2.3123293561199998</v>
      </c>
      <c r="M677" s="13">
        <f t="shared" si="952"/>
        <v>5.4348984169672154E-2</v>
      </c>
      <c r="N677" s="13">
        <f t="shared" si="953"/>
        <v>3.2609390501803295E-2</v>
      </c>
      <c r="O677" s="13">
        <f t="shared" si="954"/>
        <v>0.12567275157083407</v>
      </c>
      <c r="P677" s="13">
        <f t="shared" si="955"/>
        <v>7.5403650942500455E-2</v>
      </c>
      <c r="Q677" s="13">
        <f t="shared" si="956"/>
        <v>9.7828171505409903E-3</v>
      </c>
      <c r="R677" s="13">
        <f t="shared" si="957"/>
        <v>0.14529839636080777</v>
      </c>
      <c r="S677" s="13">
        <f t="shared" si="958"/>
        <v>2.6153711344945402E-2</v>
      </c>
      <c r="T677" s="13">
        <f t="shared" si="959"/>
        <v>2.2621095282750137E-2</v>
      </c>
      <c r="U677" s="13">
        <f t="shared" si="960"/>
        <v>8.7179037816484672E-2</v>
      </c>
      <c r="V677" s="13">
        <f t="shared" si="961"/>
        <v>4.0317329676270632E-3</v>
      </c>
      <c r="W677" s="13">
        <f t="shared" si="962"/>
        <v>1.9565634301081988E-3</v>
      </c>
      <c r="X677" s="13">
        <f t="shared" si="963"/>
        <v>4.5242190565500289E-3</v>
      </c>
      <c r="Y677" s="13">
        <f t="shared" si="964"/>
        <v>5.2307422689890828E-3</v>
      </c>
      <c r="Z677" s="13">
        <f t="shared" si="965"/>
        <v>0.11199258243408503</v>
      </c>
      <c r="AA677" s="13">
        <f t="shared" si="966"/>
        <v>6.7195549460451032E-2</v>
      </c>
      <c r="AB677" s="13">
        <f t="shared" si="967"/>
        <v>2.0158664838135307E-2</v>
      </c>
      <c r="AC677" s="13">
        <f t="shared" si="968"/>
        <v>3.496010436405326E-4</v>
      </c>
      <c r="AD677" s="13">
        <f t="shared" si="969"/>
        <v>2.934845145162298E-4</v>
      </c>
      <c r="AE677" s="13">
        <f t="shared" si="970"/>
        <v>6.7863285848250435E-4</v>
      </c>
      <c r="AF677" s="13">
        <f t="shared" si="971"/>
        <v>7.8461134034836239E-4</v>
      </c>
      <c r="AG677" s="13">
        <f t="shared" si="972"/>
        <v>6.0475994514405955E-4</v>
      </c>
      <c r="AH677" s="13">
        <f t="shared" si="973"/>
        <v>6.4740934007505996E-2</v>
      </c>
      <c r="AI677" s="13">
        <f t="shared" si="974"/>
        <v>3.8844560404503604E-2</v>
      </c>
      <c r="AJ677" s="13">
        <f t="shared" si="975"/>
        <v>1.1653368121351083E-2</v>
      </c>
      <c r="AK677" s="13">
        <f t="shared" si="976"/>
        <v>2.3306736242702172E-3</v>
      </c>
      <c r="AL677" s="13">
        <f t="shared" si="977"/>
        <v>1.9401426147364625E-5</v>
      </c>
      <c r="AM677" s="13">
        <f t="shared" si="978"/>
        <v>3.5218141741947593E-5</v>
      </c>
      <c r="AN677" s="13">
        <f t="shared" si="979"/>
        <v>8.1435943017900566E-5</v>
      </c>
      <c r="AO677" s="13">
        <f t="shared" si="980"/>
        <v>9.4153360841803518E-5</v>
      </c>
      <c r="AP677" s="13">
        <f t="shared" si="981"/>
        <v>7.2571193417287171E-5</v>
      </c>
      <c r="AQ677" s="13">
        <f t="shared" si="982"/>
        <v>4.195212523686393E-5</v>
      </c>
      <c r="AR677" s="13">
        <f t="shared" si="983"/>
        <v>2.994047244963674E-2</v>
      </c>
      <c r="AS677" s="13">
        <f t="shared" si="984"/>
        <v>1.7964283469782048E-2</v>
      </c>
      <c r="AT677" s="13">
        <f t="shared" si="985"/>
        <v>5.3892850409346139E-3</v>
      </c>
      <c r="AU677" s="13">
        <f t="shared" si="986"/>
        <v>1.0778570081869234E-3</v>
      </c>
      <c r="AV677" s="13">
        <f t="shared" si="987"/>
        <v>1.6167855122803848E-4</v>
      </c>
      <c r="AW677" s="13">
        <f t="shared" si="988"/>
        <v>7.4770812051908887E-7</v>
      </c>
      <c r="AX677" s="13">
        <f t="shared" si="989"/>
        <v>3.521814174194759E-6</v>
      </c>
      <c r="AY677" s="13">
        <f t="shared" si="990"/>
        <v>8.1435943017900545E-6</v>
      </c>
      <c r="AZ677" s="13">
        <f t="shared" si="991"/>
        <v>9.4153360841803514E-6</v>
      </c>
      <c r="BA677" s="13">
        <f t="shared" si="992"/>
        <v>7.2571193417287161E-6</v>
      </c>
      <c r="BB677" s="13">
        <f t="shared" si="993"/>
        <v>4.195212523686393E-6</v>
      </c>
      <c r="BC677" s="13">
        <f t="shared" si="994"/>
        <v>1.9401426147364626E-6</v>
      </c>
      <c r="BD677" s="13">
        <f t="shared" si="995"/>
        <v>1.1538705563566176E-2</v>
      </c>
      <c r="BE677" s="13">
        <f t="shared" si="996"/>
        <v>6.9232233381397064E-3</v>
      </c>
      <c r="BF677" s="13">
        <f t="shared" si="997"/>
        <v>2.076967001441912E-3</v>
      </c>
      <c r="BG677" s="13">
        <f t="shared" si="998"/>
        <v>4.1539340028838259E-4</v>
      </c>
      <c r="BH677" s="13">
        <f t="shared" si="999"/>
        <v>6.230901004325738E-5</v>
      </c>
      <c r="BI677" s="13">
        <f t="shared" si="1000"/>
        <v>7.4770812051908893E-6</v>
      </c>
      <c r="BJ677" s="14">
        <f t="shared" si="1001"/>
        <v>7.9446120332528986E-2</v>
      </c>
      <c r="BK677" s="14">
        <f t="shared" si="1002"/>
        <v>0.16031522548883478</v>
      </c>
      <c r="BL677" s="14">
        <f t="shared" si="1003"/>
        <v>0.63863158811879672</v>
      </c>
      <c r="BM677" s="14">
        <f t="shared" si="1004"/>
        <v>0.54726212979190569</v>
      </c>
      <c r="BN677" s="14">
        <f t="shared" si="1005"/>
        <v>0.4431159906961587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1.25</v>
      </c>
      <c r="F678" s="10">
        <f>VLOOKUP(B678,home!$B$2:$E$405,3,FALSE)</f>
        <v>0.5333</v>
      </c>
      <c r="G678" s="10">
        <f>VLOOKUP(C678,away!$B$2:$E$405,4,FALSE)</f>
        <v>1.1200000000000001</v>
      </c>
      <c r="H678" s="10">
        <f>VLOOKUP(A678,away!$A$2:$E$405,3,FALSE)</f>
        <v>0.84089999999999998</v>
      </c>
      <c r="I678" s="10">
        <f>VLOOKUP(C678,away!$B$2:$E$405,3,FALSE)</f>
        <v>1.1892</v>
      </c>
      <c r="J678" s="10">
        <f>VLOOKUP(B678,home!$B$2:$E$405,4,FALSE)</f>
        <v>0.99099999999999999</v>
      </c>
      <c r="K678" s="12">
        <f t="shared" si="950"/>
        <v>0.74662000000000006</v>
      </c>
      <c r="L678" s="12">
        <f t="shared" si="951"/>
        <v>0.99099829547999996</v>
      </c>
      <c r="M678" s="13">
        <f t="shared" si="952"/>
        <v>0.17593893656513232</v>
      </c>
      <c r="N678" s="13">
        <f t="shared" si="953"/>
        <v>0.1313595288182591</v>
      </c>
      <c r="O678" s="13">
        <f t="shared" si="954"/>
        <v>0.17435518624460997</v>
      </c>
      <c r="P678" s="13">
        <f t="shared" si="955"/>
        <v>0.13017706915395072</v>
      </c>
      <c r="Q678" s="13">
        <f t="shared" si="956"/>
        <v>4.90378257031443E-2</v>
      </c>
      <c r="R678" s="13">
        <f t="shared" si="957"/>
        <v>8.6392846188253214E-2</v>
      </c>
      <c r="S678" s="13">
        <f t="shared" si="958"/>
        <v>2.4079475618574993E-2</v>
      </c>
      <c r="T678" s="13">
        <f t="shared" si="959"/>
        <v>4.8596401685861337E-2</v>
      </c>
      <c r="U678" s="13">
        <f t="shared" si="960"/>
        <v>6.4502626821073619E-2</v>
      </c>
      <c r="V678" s="13">
        <f t="shared" si="961"/>
        <v>1.9795981643701234E-3</v>
      </c>
      <c r="W678" s="13">
        <f t="shared" si="962"/>
        <v>1.2204207142160538E-2</v>
      </c>
      <c r="X678" s="13">
        <f t="shared" si="963"/>
        <v>1.2094348475565935E-2</v>
      </c>
      <c r="Y678" s="13">
        <f t="shared" si="964"/>
        <v>5.9927393621134889E-3</v>
      </c>
      <c r="Z678" s="13">
        <f t="shared" si="965"/>
        <v>2.8538387771408248E-2</v>
      </c>
      <c r="AA678" s="13">
        <f t="shared" si="966"/>
        <v>2.130733107788883E-2</v>
      </c>
      <c r="AB678" s="13">
        <f t="shared" si="967"/>
        <v>7.9542397646866787E-3</v>
      </c>
      <c r="AC678" s="13">
        <f t="shared" si="968"/>
        <v>9.1543937122200004E-5</v>
      </c>
      <c r="AD678" s="13">
        <f t="shared" si="969"/>
        <v>2.2779762841199751E-3</v>
      </c>
      <c r="AE678" s="13">
        <f t="shared" si="970"/>
        <v>2.2574706147067592E-3</v>
      </c>
      <c r="AF678" s="13">
        <f t="shared" si="971"/>
        <v>1.1185747656352932E-3</v>
      </c>
      <c r="AG678" s="13">
        <f t="shared" si="972"/>
        <v>3.6950189537050533E-4</v>
      </c>
      <c r="AH678" s="13">
        <f t="shared" si="973"/>
        <v>7.0703734093032107E-3</v>
      </c>
      <c r="AI678" s="13">
        <f t="shared" si="974"/>
        <v>5.2788821948539641E-3</v>
      </c>
      <c r="AJ678" s="13">
        <f t="shared" si="975"/>
        <v>1.9706595121609331E-3</v>
      </c>
      <c r="AK678" s="13">
        <f t="shared" si="976"/>
        <v>4.9044460165653214E-4</v>
      </c>
      <c r="AL678" s="13">
        <f t="shared" si="977"/>
        <v>2.7093312409490266E-6</v>
      </c>
      <c r="AM678" s="13">
        <f t="shared" si="978"/>
        <v>3.4015653064993126E-4</v>
      </c>
      <c r="AN678" s="13">
        <f t="shared" si="979"/>
        <v>3.3709454207047224E-4</v>
      </c>
      <c r="AO678" s="13">
        <f t="shared" si="980"/>
        <v>1.6703005830372456E-4</v>
      </c>
      <c r="AP678" s="13">
        <f t="shared" si="981"/>
        <v>5.5175501024305356E-5</v>
      </c>
      <c r="AQ678" s="13">
        <f t="shared" si="982"/>
        <v>1.3669706866835397E-5</v>
      </c>
      <c r="AR678" s="13">
        <f t="shared" si="983"/>
        <v>1.4013455994053201E-3</v>
      </c>
      <c r="AS678" s="13">
        <f t="shared" si="984"/>
        <v>1.0462726514280003E-3</v>
      </c>
      <c r="AT678" s="13">
        <f t="shared" si="985"/>
        <v>3.9058404350458673E-4</v>
      </c>
      <c r="AU678" s="13">
        <f t="shared" si="986"/>
        <v>9.7205952853798212E-5</v>
      </c>
      <c r="AV678" s="13">
        <f t="shared" si="987"/>
        <v>1.8143977129925704E-5</v>
      </c>
      <c r="AW678" s="13">
        <f t="shared" si="988"/>
        <v>5.5684218753459703E-8</v>
      </c>
      <c r="AX678" s="13">
        <f t="shared" si="989"/>
        <v>4.2327944818975271E-5</v>
      </c>
      <c r="AY678" s="13">
        <f t="shared" si="990"/>
        <v>4.194692116677599E-5</v>
      </c>
      <c r="AZ678" s="13">
        <f t="shared" si="991"/>
        <v>2.0784663688454468E-5</v>
      </c>
      <c r="BA678" s="13">
        <f t="shared" si="992"/>
        <v>6.8658554291278094E-6</v>
      </c>
      <c r="BB678" s="13">
        <f t="shared" si="993"/>
        <v>1.7010127568194402E-6</v>
      </c>
      <c r="BC678" s="13">
        <f t="shared" si="994"/>
        <v>3.3714014851956034E-7</v>
      </c>
      <c r="BD678" s="13">
        <f t="shared" si="995"/>
        <v>2.3145518339817844E-4</v>
      </c>
      <c r="BE678" s="13">
        <f t="shared" si="996"/>
        <v>1.7280906902874803E-4</v>
      </c>
      <c r="BF678" s="13">
        <f t="shared" si="997"/>
        <v>6.4511353559121914E-5</v>
      </c>
      <c r="BG678" s="13">
        <f t="shared" si="998"/>
        <v>1.6055155598103874E-5</v>
      </c>
      <c r="BH678" s="13">
        <f t="shared" si="999"/>
        <v>2.9967750681640784E-6</v>
      </c>
      <c r="BI678" s="13">
        <f t="shared" si="1000"/>
        <v>4.4749044027853297E-7</v>
      </c>
      <c r="BJ678" s="14">
        <f t="shared" si="1001"/>
        <v>0.26633566462386116</v>
      </c>
      <c r="BK678" s="14">
        <f t="shared" si="1002"/>
        <v>0.33231127969155805</v>
      </c>
      <c r="BL678" s="14">
        <f t="shared" si="1003"/>
        <v>0.37276441706590097</v>
      </c>
      <c r="BM678" s="14">
        <f t="shared" si="1004"/>
        <v>0.25264646524243078</v>
      </c>
      <c r="BN678" s="14">
        <f t="shared" si="1005"/>
        <v>0.74726139267334979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1.4943</v>
      </c>
      <c r="F679" s="10">
        <f>VLOOKUP(B679,home!$B$2:$E$405,3,FALSE)</f>
        <v>1.1711</v>
      </c>
      <c r="G679" s="10">
        <f>VLOOKUP(C679,away!$B$2:$E$405,4,FALSE)</f>
        <v>1.7034</v>
      </c>
      <c r="H679" s="10">
        <f>VLOOKUP(A679,away!$A$2:$E$405,3,FALSE)</f>
        <v>1.0455000000000001</v>
      </c>
      <c r="I679" s="10">
        <f>VLOOKUP(C679,away!$B$2:$E$405,3,FALSE)</f>
        <v>0.60870000000000002</v>
      </c>
      <c r="J679" s="10">
        <f>VLOOKUP(B679,home!$B$2:$E$405,4,FALSE)</f>
        <v>0.47820000000000001</v>
      </c>
      <c r="K679" s="12">
        <f t="shared" si="950"/>
        <v>2.9809069550819998</v>
      </c>
      <c r="L679" s="12">
        <f t="shared" si="951"/>
        <v>0.30432449547000007</v>
      </c>
      <c r="M679" s="13">
        <f t="shared" si="952"/>
        <v>3.7431920452076946E-2</v>
      </c>
      <c r="N679" s="13">
        <f t="shared" si="953"/>
        <v>0.11158107201767233</v>
      </c>
      <c r="O679" s="13">
        <f t="shared" si="954"/>
        <v>1.1391450306051494E-2</v>
      </c>
      <c r="P679" s="13">
        <f t="shared" si="955"/>
        <v>3.3956853445779873E-2</v>
      </c>
      <c r="Q679" s="13">
        <f t="shared" si="956"/>
        <v>0.16630639681649248</v>
      </c>
      <c r="R679" s="13">
        <f t="shared" si="957"/>
        <v>1.7333486835303491E-3</v>
      </c>
      <c r="S679" s="13">
        <f t="shared" si="958"/>
        <v>7.7011003043138898E-3</v>
      </c>
      <c r="T679" s="13">
        <f t="shared" si="959"/>
        <v>5.0611110304612704E-2</v>
      </c>
      <c r="U679" s="13">
        <f t="shared" si="960"/>
        <v>5.1669511463178462E-3</v>
      </c>
      <c r="V679" s="13">
        <f t="shared" si="961"/>
        <v>7.7623925500113508E-4</v>
      </c>
      <c r="W679" s="13">
        <f t="shared" si="962"/>
        <v>0.16524796498163649</v>
      </c>
      <c r="X679" s="13">
        <f t="shared" si="963"/>
        <v>5.0289003570480766E-2</v>
      </c>
      <c r="Y679" s="13">
        <f t="shared" si="964"/>
        <v>7.6520878196377944E-3</v>
      </c>
      <c r="Z679" s="13">
        <f t="shared" si="965"/>
        <v>1.758334878629875E-4</v>
      </c>
      <c r="AA679" s="13">
        <f t="shared" si="966"/>
        <v>5.2414326690710582E-4</v>
      </c>
      <c r="AB679" s="13">
        <f t="shared" si="967"/>
        <v>7.8121115489139645E-4</v>
      </c>
      <c r="AC679" s="13">
        <f t="shared" si="968"/>
        <v>4.401097095505882E-5</v>
      </c>
      <c r="AD679" s="13">
        <f t="shared" si="969"/>
        <v>0.12314720203172673</v>
      </c>
      <c r="AE679" s="13">
        <f t="shared" si="970"/>
        <v>3.7476710126847404E-2</v>
      </c>
      <c r="AF679" s="13">
        <f t="shared" si="971"/>
        <v>5.7025404506141379E-3</v>
      </c>
      <c r="AG679" s="13">
        <f t="shared" si="972"/>
        <v>5.7847424851013829E-4</v>
      </c>
      <c r="AH679" s="13">
        <f t="shared" si="973"/>
        <v>1.3377609370158512E-5</v>
      </c>
      <c r="AI679" s="13">
        <f t="shared" si="974"/>
        <v>3.987740881387564E-5</v>
      </c>
      <c r="AJ679" s="13">
        <f t="shared" si="975"/>
        <v>5.9435422641965075E-5</v>
      </c>
      <c r="AK679" s="13">
        <f t="shared" si="976"/>
        <v>5.9057154910557296E-5</v>
      </c>
      <c r="AL679" s="13">
        <f t="shared" si="977"/>
        <v>1.5970049868435063E-6</v>
      </c>
      <c r="AM679" s="13">
        <f t="shared" si="978"/>
        <v>7.341807020705246E-2</v>
      </c>
      <c r="AN679" s="13">
        <f t="shared" si="979"/>
        <v>2.2342917174142284E-2</v>
      </c>
      <c r="AO679" s="13">
        <f t="shared" si="980"/>
        <v>3.3997484981744246E-3</v>
      </c>
      <c r="AP679" s="13">
        <f t="shared" si="981"/>
        <v>3.4487558214394088E-4</v>
      </c>
      <c r="AQ679" s="13">
        <f t="shared" si="982"/>
        <v>2.6238521883969344E-5</v>
      </c>
      <c r="AR679" s="13">
        <f t="shared" si="983"/>
        <v>8.1422684443364756E-7</v>
      </c>
      <c r="AS679" s="13">
        <f t="shared" si="984"/>
        <v>2.4271344635867293E-6</v>
      </c>
      <c r="AT679" s="13">
        <f t="shared" si="985"/>
        <v>3.6175310017124506E-6</v>
      </c>
      <c r="AU679" s="13">
        <f t="shared" si="986"/>
        <v>3.5945077744097997E-6</v>
      </c>
      <c r="AV679" s="13">
        <f t="shared" si="987"/>
        <v>2.6787233062086224E-6</v>
      </c>
      <c r="AW679" s="13">
        <f t="shared" si="988"/>
        <v>4.0242884530606791E-8</v>
      </c>
      <c r="AX679" s="13">
        <f t="shared" si="989"/>
        <v>3.6475406018150185E-2</v>
      </c>
      <c r="AY679" s="13">
        <f t="shared" si="990"/>
        <v>1.110035953353696E-2</v>
      </c>
      <c r="AZ679" s="13">
        <f t="shared" si="991"/>
        <v>1.6890556572896199E-3</v>
      </c>
      <c r="BA679" s="13">
        <f t="shared" si="992"/>
        <v>1.7134033690847103E-4</v>
      </c>
      <c r="BB679" s="13">
        <f t="shared" si="993"/>
        <v>1.3035765395832571E-5</v>
      </c>
      <c r="BC679" s="13">
        <f t="shared" si="994"/>
        <v>7.9342054543040707E-7</v>
      </c>
      <c r="BD679" s="13">
        <f t="shared" si="995"/>
        <v>4.129819560506664E-8</v>
      </c>
      <c r="BE679" s="13">
        <f t="shared" si="996"/>
        <v>1.2310607851148003E-7</v>
      </c>
      <c r="BF679" s="13">
        <f t="shared" si="997"/>
        <v>1.8348388282387078E-7</v>
      </c>
      <c r="BG679" s="13">
        <f t="shared" si="998"/>
        <v>1.8231612748504239E-7</v>
      </c>
      <c r="BH679" s="13">
        <f t="shared" si="999"/>
        <v>1.3586685311094483E-7</v>
      </c>
      <c r="BI679" s="13">
        <f t="shared" si="1000"/>
        <v>8.1001289480703971E-8</v>
      </c>
      <c r="BJ679" s="14">
        <f t="shared" si="1001"/>
        <v>0.86757440308345413</v>
      </c>
      <c r="BK679" s="14">
        <f t="shared" si="1002"/>
        <v>9.1012080966650713E-2</v>
      </c>
      <c r="BL679" s="14">
        <f t="shared" si="1003"/>
        <v>1.9782731349252118E-2</v>
      </c>
      <c r="BM679" s="14">
        <f t="shared" si="1004"/>
        <v>0.60504368787496443</v>
      </c>
      <c r="BN679" s="14">
        <f t="shared" si="1005"/>
        <v>0.36240104172160348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1.4943</v>
      </c>
      <c r="F680" s="10">
        <f>VLOOKUP(B680,home!$B$2:$E$405,3,FALSE)</f>
        <v>1.0038</v>
      </c>
      <c r="G680" s="10">
        <f>VLOOKUP(C680,away!$B$2:$E$405,4,FALSE)</f>
        <v>0.78069999999999995</v>
      </c>
      <c r="H680" s="10">
        <f>VLOOKUP(A680,away!$A$2:$E$405,3,FALSE)</f>
        <v>1.0455000000000001</v>
      </c>
      <c r="I680" s="10">
        <f>VLOOKUP(C680,away!$B$2:$E$405,3,FALSE)</f>
        <v>0.87680000000000002</v>
      </c>
      <c r="J680" s="10">
        <f>VLOOKUP(B680,home!$B$2:$E$405,4,FALSE)</f>
        <v>1.2434000000000001</v>
      </c>
      <c r="K680" s="12">
        <f t="shared" si="950"/>
        <v>1.1710330900379999</v>
      </c>
      <c r="L680" s="12">
        <f t="shared" si="951"/>
        <v>1.1398178169600002</v>
      </c>
      <c r="M680" s="13">
        <f t="shared" si="952"/>
        <v>9.9176825390566367E-2</v>
      </c>
      <c r="N680" s="13">
        <f t="shared" si="953"/>
        <v>0.1161393442972741</v>
      </c>
      <c r="O680" s="13">
        <f t="shared" si="954"/>
        <v>0.11304351260969847</v>
      </c>
      <c r="P680" s="13">
        <f t="shared" si="955"/>
        <v>0.1323776938800848</v>
      </c>
      <c r="Q680" s="13">
        <f t="shared" si="956"/>
        <v>6.8001507613712028E-2</v>
      </c>
      <c r="R680" s="13">
        <f t="shared" si="957"/>
        <v>6.4424504882138398E-2</v>
      </c>
      <c r="S680" s="13">
        <f t="shared" si="958"/>
        <v>4.4173257633522485E-2</v>
      </c>
      <c r="T680" s="13">
        <f t="shared" si="959"/>
        <v>7.7509329958250064E-2</v>
      </c>
      <c r="U680" s="13">
        <f t="shared" si="960"/>
        <v>7.5443227026298743E-2</v>
      </c>
      <c r="V680" s="13">
        <f t="shared" si="961"/>
        <v>6.5512100944375689E-3</v>
      </c>
      <c r="W680" s="13">
        <f t="shared" si="962"/>
        <v>2.6544005196042584E-2</v>
      </c>
      <c r="X680" s="13">
        <f t="shared" si="963"/>
        <v>3.0255330055928158E-2</v>
      </c>
      <c r="Y680" s="13">
        <f t="shared" si="964"/>
        <v>1.7242782127876163E-2</v>
      </c>
      <c r="Z680" s="13">
        <f t="shared" si="965"/>
        <v>2.4477399504495945E-2</v>
      </c>
      <c r="AA680" s="13">
        <f t="shared" si="966"/>
        <v>2.8663844777844494E-2</v>
      </c>
      <c r="AB680" s="13">
        <f t="shared" si="967"/>
        <v>1.6783155361284413E-2</v>
      </c>
      <c r="AC680" s="13">
        <f t="shared" si="968"/>
        <v>5.4652011760959556E-4</v>
      </c>
      <c r="AD680" s="13">
        <f t="shared" si="969"/>
        <v>7.7709771066766199E-3</v>
      </c>
      <c r="AE680" s="13">
        <f t="shared" si="970"/>
        <v>8.8574981613782824E-3</v>
      </c>
      <c r="AF680" s="13">
        <f t="shared" si="971"/>
        <v>5.0479671090147065E-3</v>
      </c>
      <c r="AG680" s="13">
        <f t="shared" si="972"/>
        <v>1.9179209500943414E-3</v>
      </c>
      <c r="AH680" s="13">
        <f t="shared" si="973"/>
        <v>6.9749440170180921E-3</v>
      </c>
      <c r="AI680" s="13">
        <f t="shared" si="974"/>
        <v>8.1678902450907555E-3</v>
      </c>
      <c r="AJ680" s="13">
        <f t="shared" si="975"/>
        <v>4.7824348763999321E-3</v>
      </c>
      <c r="AK680" s="13">
        <f t="shared" si="976"/>
        <v>1.8667964970720372E-3</v>
      </c>
      <c r="AL680" s="13">
        <f t="shared" si="977"/>
        <v>2.9179023443560461E-5</v>
      </c>
      <c r="AM680" s="13">
        <f t="shared" si="978"/>
        <v>1.8200142667692161E-3</v>
      </c>
      <c r="AN680" s="13">
        <f t="shared" si="979"/>
        <v>2.0744846883849429E-3</v>
      </c>
      <c r="AO680" s="13">
        <f t="shared" si="980"/>
        <v>1.1822673044159363E-3</v>
      </c>
      <c r="AP680" s="13">
        <f t="shared" si="981"/>
        <v>4.4918977932751871E-4</v>
      </c>
      <c r="AQ680" s="13">
        <f t="shared" si="982"/>
        <v>1.2799862841845919E-4</v>
      </c>
      <c r="AR680" s="13">
        <f t="shared" si="983"/>
        <v>1.5900330925791542E-3</v>
      </c>
      <c r="AS680" s="13">
        <f t="shared" si="984"/>
        <v>1.861981365665644E-3</v>
      </c>
      <c r="AT680" s="13">
        <f t="shared" si="985"/>
        <v>1.0902208961143071E-3</v>
      </c>
      <c r="AU680" s="13">
        <f t="shared" si="986"/>
        <v>4.2556158160024466E-4</v>
      </c>
      <c r="AV680" s="13">
        <f t="shared" si="987"/>
        <v>1.2458667347569827E-4</v>
      </c>
      <c r="AW680" s="13">
        <f t="shared" si="988"/>
        <v>1.0818644762131868E-6</v>
      </c>
      <c r="AX680" s="13">
        <f t="shared" si="989"/>
        <v>3.5521615512133271E-4</v>
      </c>
      <c r="AY680" s="13">
        <f t="shared" si="990"/>
        <v>4.0488170247932222E-4</v>
      </c>
      <c r="AZ680" s="13">
        <f t="shared" si="991"/>
        <v>2.3074568912351476E-4</v>
      </c>
      <c r="BA680" s="13">
        <f t="shared" si="992"/>
        <v>8.766934921656512E-5</v>
      </c>
      <c r="BB680" s="13">
        <f t="shared" si="993"/>
        <v>2.4981771559582297E-5</v>
      </c>
      <c r="BC680" s="13">
        <f t="shared" si="994"/>
        <v>5.6949336645672991E-6</v>
      </c>
      <c r="BD680" s="13">
        <f t="shared" si="995"/>
        <v>3.0205800807962195E-4</v>
      </c>
      <c r="BE680" s="13">
        <f t="shared" si="996"/>
        <v>3.5371992257220283E-4</v>
      </c>
      <c r="BF680" s="13">
        <f t="shared" si="997"/>
        <v>2.0710886696886438E-4</v>
      </c>
      <c r="BG680" s="13">
        <f t="shared" si="998"/>
        <v>8.0843778820272744E-5</v>
      </c>
      <c r="BH680" s="13">
        <f t="shared" si="999"/>
        <v>2.3667685030563157E-5</v>
      </c>
      <c r="BI680" s="13">
        <f t="shared" si="1000"/>
        <v>5.5431284670772981E-6</v>
      </c>
      <c r="BJ680" s="14">
        <f t="shared" si="1001"/>
        <v>0.36604980684472804</v>
      </c>
      <c r="BK680" s="14">
        <f t="shared" si="1002"/>
        <v>0.28325956784214368</v>
      </c>
      <c r="BL680" s="14">
        <f t="shared" si="1003"/>
        <v>0.32621563529221903</v>
      </c>
      <c r="BM680" s="14">
        <f t="shared" si="1004"/>
        <v>0.40643522097210943</v>
      </c>
      <c r="BN680" s="14">
        <f t="shared" si="1005"/>
        <v>0.59316338867347407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1.4943</v>
      </c>
      <c r="F681" s="10">
        <f>VLOOKUP(B681,home!$B$2:$E$405,3,FALSE)</f>
        <v>0.66920000000000002</v>
      </c>
      <c r="G681" s="10">
        <f>VLOOKUP(C681,away!$B$2:$E$405,4,FALSE)</f>
        <v>0.73</v>
      </c>
      <c r="H681" s="10">
        <f>VLOOKUP(A681,away!$A$2:$E$405,3,FALSE)</f>
        <v>1.0455000000000001</v>
      </c>
      <c r="I681" s="10">
        <f>VLOOKUP(C681,away!$B$2:$E$405,3,FALSE)</f>
        <v>0.60870000000000002</v>
      </c>
      <c r="J681" s="10">
        <f>VLOOKUP(B681,home!$B$2:$E$405,4,FALSE)</f>
        <v>1.0434000000000001</v>
      </c>
      <c r="K681" s="12">
        <f t="shared" si="950"/>
        <v>0.72998945879999999</v>
      </c>
      <c r="L681" s="12">
        <f t="shared" si="951"/>
        <v>0.66401542989000018</v>
      </c>
      <c r="M681" s="13">
        <f t="shared" si="952"/>
        <v>0.24807978057332303</v>
      </c>
      <c r="N681" s="13">
        <f t="shared" si="953"/>
        <v>0.18109562475994281</v>
      </c>
      <c r="O681" s="13">
        <f t="shared" si="954"/>
        <v>0.16472880214441196</v>
      </c>
      <c r="P681" s="13">
        <f t="shared" si="955"/>
        <v>0.12025028912617157</v>
      </c>
      <c r="Q681" s="13">
        <f t="shared" si="956"/>
        <v>6.6098948554779269E-2</v>
      </c>
      <c r="R681" s="13">
        <f t="shared" si="957"/>
        <v>5.4691233185593248E-2</v>
      </c>
      <c r="S681" s="13">
        <f t="shared" si="958"/>
        <v>1.4572058232143983E-2</v>
      </c>
      <c r="T681" s="13">
        <f t="shared" si="959"/>
        <v>4.3890721739878749E-2</v>
      </c>
      <c r="U681" s="13">
        <f t="shared" si="960"/>
        <v>3.9924023714255817E-2</v>
      </c>
      <c r="V681" s="13">
        <f t="shared" si="961"/>
        <v>7.8482557843515596E-4</v>
      </c>
      <c r="W681" s="13">
        <f t="shared" si="962"/>
        <v>1.6083845227584118E-2</v>
      </c>
      <c r="X681" s="13">
        <f t="shared" si="963"/>
        <v>1.0679921403078494E-2</v>
      </c>
      <c r="Y681" s="13">
        <f t="shared" si="964"/>
        <v>3.5458163008282905E-3</v>
      </c>
      <c r="Z681" s="13">
        <f t="shared" si="965"/>
        <v>1.2105274238315318E-2</v>
      </c>
      <c r="AA681" s="13">
        <f t="shared" si="966"/>
        <v>8.8367225898533814E-3</v>
      </c>
      <c r="AB681" s="13">
        <f t="shared" si="967"/>
        <v>3.2253571704664017E-3</v>
      </c>
      <c r="AC681" s="13">
        <f t="shared" si="968"/>
        <v>2.3776500069437462E-5</v>
      </c>
      <c r="AD681" s="13">
        <f t="shared" si="969"/>
        <v>2.9352593682767732E-3</v>
      </c>
      <c r="AE681" s="13">
        <f t="shared" si="970"/>
        <v>1.9490575112649513E-3</v>
      </c>
      <c r="AF681" s="13">
        <f t="shared" si="971"/>
        <v>6.4710213061146531E-4</v>
      </c>
      <c r="AG681" s="13">
        <f t="shared" si="972"/>
        <v>1.4322859981356908E-4</v>
      </c>
      <c r="AH681" s="13">
        <f t="shared" si="973"/>
        <v>2.0095222193228218E-3</v>
      </c>
      <c r="AI681" s="13">
        <f t="shared" si="974"/>
        <v>1.4669300373300416E-3</v>
      </c>
      <c r="AJ681" s="13">
        <f t="shared" si="975"/>
        <v>5.3542173202401043E-4</v>
      </c>
      <c r="AK681" s="13">
        <f t="shared" si="976"/>
        <v>1.3028407346332197E-4</v>
      </c>
      <c r="AL681" s="13">
        <f t="shared" si="977"/>
        <v>4.6100186015171756E-7</v>
      </c>
      <c r="AM681" s="13">
        <f t="shared" si="978"/>
        <v>4.2854167953719849E-4</v>
      </c>
      <c r="AN681" s="13">
        <f t="shared" si="979"/>
        <v>2.8455828756367548E-4</v>
      </c>
      <c r="AO681" s="13">
        <f t="shared" si="980"/>
        <v>9.4475546822678127E-5</v>
      </c>
      <c r="AP681" s="13">
        <f t="shared" si="981"/>
        <v>2.0911073612517825E-5</v>
      </c>
      <c r="AQ681" s="13">
        <f t="shared" si="982"/>
        <v>3.4713188835693642E-6</v>
      </c>
      <c r="AR681" s="13">
        <f t="shared" si="983"/>
        <v>2.6687075206743025E-4</v>
      </c>
      <c r="AS681" s="13">
        <f t="shared" si="984"/>
        <v>1.9481283587125239E-4</v>
      </c>
      <c r="AT681" s="13">
        <f t="shared" si="985"/>
        <v>7.1105658312474375E-5</v>
      </c>
      <c r="AU681" s="13">
        <f t="shared" si="986"/>
        <v>1.730212700971363E-5</v>
      </c>
      <c r="AV681" s="13">
        <f t="shared" si="987"/>
        <v>3.1575925829774282E-6</v>
      </c>
      <c r="AW681" s="13">
        <f t="shared" si="988"/>
        <v>6.2071885417524463E-9</v>
      </c>
      <c r="AX681" s="13">
        <f t="shared" si="989"/>
        <v>5.2138484786433722E-5</v>
      </c>
      <c r="AY681" s="13">
        <f t="shared" si="990"/>
        <v>3.4620758389277014E-5</v>
      </c>
      <c r="AZ681" s="13">
        <f t="shared" si="991"/>
        <v>1.1494358882486804E-5</v>
      </c>
      <c r="BA681" s="13">
        <f t="shared" si="992"/>
        <v>2.5441438848881397E-6</v>
      </c>
      <c r="BB681" s="13">
        <f t="shared" si="993"/>
        <v>4.2233769885650317E-7</v>
      </c>
      <c r="BC681" s="13">
        <f t="shared" si="994"/>
        <v>5.6087749732990895E-8</v>
      </c>
      <c r="BD681" s="13">
        <f t="shared" si="995"/>
        <v>2.9534382859853713E-5</v>
      </c>
      <c r="BE681" s="13">
        <f t="shared" si="996"/>
        <v>2.1559788159856608E-5</v>
      </c>
      <c r="BF681" s="13">
        <f t="shared" si="997"/>
        <v>7.8692090453281859E-6</v>
      </c>
      <c r="BG681" s="13">
        <f t="shared" si="998"/>
        <v>1.9148132173943957E-6</v>
      </c>
      <c r="BH681" s="13">
        <f t="shared" si="999"/>
        <v>3.4944836606720534E-7</v>
      </c>
      <c r="BI681" s="13">
        <f t="shared" si="1000"/>
        <v>5.1018724724788729E-8</v>
      </c>
      <c r="BJ681" s="14">
        <f t="shared" si="1001"/>
        <v>0.32800275967386983</v>
      </c>
      <c r="BK681" s="14">
        <f t="shared" si="1002"/>
        <v>0.38374581177039263</v>
      </c>
      <c r="BL681" s="14">
        <f t="shared" si="1003"/>
        <v>0.27616282449293816</v>
      </c>
      <c r="BM681" s="14">
        <f t="shared" si="1004"/>
        <v>0.16503737728009321</v>
      </c>
      <c r="BN681" s="14">
        <f t="shared" si="1005"/>
        <v>0.83494467834422181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2</v>
      </c>
      <c r="F682" s="10">
        <f>VLOOKUP(B682,home!$B$2:$E$405,3,FALSE)</f>
        <v>0.75</v>
      </c>
      <c r="G682" s="10">
        <f>VLOOKUP(C682,away!$B$2:$E$405,4,FALSE)</f>
        <v>1.1000000000000001</v>
      </c>
      <c r="H682" s="10">
        <f>VLOOKUP(A682,away!$A$2:$E$405,3,FALSE)</f>
        <v>1.6135999999999999</v>
      </c>
      <c r="I682" s="10">
        <f>VLOOKUP(C682,away!$B$2:$E$405,3,FALSE)</f>
        <v>1.1154999999999999</v>
      </c>
      <c r="J682" s="10">
        <f>VLOOKUP(B682,home!$B$2:$E$405,4,FALSE)</f>
        <v>1.2395</v>
      </c>
      <c r="K682" s="12">
        <f t="shared" si="950"/>
        <v>1.6500000000000001</v>
      </c>
      <c r="L682" s="12">
        <f t="shared" si="951"/>
        <v>2.2310638065999999</v>
      </c>
      <c r="M682" s="13">
        <f t="shared" si="952"/>
        <v>2.0628868378555546E-2</v>
      </c>
      <c r="N682" s="13">
        <f t="shared" si="953"/>
        <v>3.4037632824616658E-2</v>
      </c>
      <c r="O682" s="13">
        <f t="shared" si="954"/>
        <v>4.6024321610510503E-2</v>
      </c>
      <c r="P682" s="13">
        <f t="shared" si="955"/>
        <v>7.5940130657342342E-2</v>
      </c>
      <c r="Q682" s="13">
        <f t="shared" si="956"/>
        <v>2.8081047080308747E-2</v>
      </c>
      <c r="R682" s="13">
        <f t="shared" si="957"/>
        <v>5.1341599084264111E-2</v>
      </c>
      <c r="S682" s="13">
        <f t="shared" si="958"/>
        <v>6.9888751753454548E-2</v>
      </c>
      <c r="T682" s="13">
        <f t="shared" si="959"/>
        <v>6.2650607792307439E-2</v>
      </c>
      <c r="U682" s="13">
        <f t="shared" si="960"/>
        <v>8.4713638489035806E-2</v>
      </c>
      <c r="V682" s="13">
        <f t="shared" si="961"/>
        <v>2.8586481829690532E-2</v>
      </c>
      <c r="W682" s="13">
        <f t="shared" si="962"/>
        <v>1.5444575894169811E-2</v>
      </c>
      <c r="X682" s="13">
        <f t="shared" si="963"/>
        <v>3.4457834285769096E-2</v>
      </c>
      <c r="Y682" s="13">
        <f t="shared" si="964"/>
        <v>3.84388134644E-2</v>
      </c>
      <c r="Z682" s="13">
        <f t="shared" si="965"/>
        <v>3.8182127829956454E-2</v>
      </c>
      <c r="AA682" s="13">
        <f t="shared" si="966"/>
        <v>6.3000510919428154E-2</v>
      </c>
      <c r="AB682" s="13">
        <f t="shared" si="967"/>
        <v>5.1975421508528241E-2</v>
      </c>
      <c r="AC682" s="13">
        <f t="shared" si="968"/>
        <v>6.5771335748508976E-3</v>
      </c>
      <c r="AD682" s="13">
        <f t="shared" si="969"/>
        <v>6.3708875563450494E-3</v>
      </c>
      <c r="AE682" s="13">
        <f t="shared" si="970"/>
        <v>1.4213856642879757E-2</v>
      </c>
      <c r="AF682" s="13">
        <f t="shared" si="971"/>
        <v>1.5856010554065006E-2</v>
      </c>
      <c r="AG682" s="13">
        <f t="shared" si="972"/>
        <v>1.1791923754747349E-2</v>
      </c>
      <c r="AH682" s="13">
        <f t="shared" si="973"/>
        <v>2.1296690865097615E-2</v>
      </c>
      <c r="AI682" s="13">
        <f t="shared" si="974"/>
        <v>3.5139539927411069E-2</v>
      </c>
      <c r="AJ682" s="13">
        <f t="shared" si="975"/>
        <v>2.8990120440114137E-2</v>
      </c>
      <c r="AK682" s="13">
        <f t="shared" si="976"/>
        <v>1.5944566242062776E-2</v>
      </c>
      <c r="AL682" s="13">
        <f t="shared" si="977"/>
        <v>9.6848430822155053E-4</v>
      </c>
      <c r="AM682" s="13">
        <f t="shared" si="978"/>
        <v>2.1023928935938645E-3</v>
      </c>
      <c r="AN682" s="13">
        <f t="shared" si="979"/>
        <v>4.6905726921503159E-3</v>
      </c>
      <c r="AO682" s="13">
        <f t="shared" si="980"/>
        <v>5.2324834828414478E-3</v>
      </c>
      <c r="AP682" s="13">
        <f t="shared" si="981"/>
        <v>3.8913348390666215E-3</v>
      </c>
      <c r="AQ682" s="13">
        <f t="shared" si="982"/>
        <v>2.1704540797007942E-3</v>
      </c>
      <c r="AR682" s="13">
        <f t="shared" si="983"/>
        <v>9.5028552378936242E-3</v>
      </c>
      <c r="AS682" s="13">
        <f t="shared" si="984"/>
        <v>1.5679711142524481E-2</v>
      </c>
      <c r="AT682" s="13">
        <f t="shared" si="985"/>
        <v>1.29357616925827E-2</v>
      </c>
      <c r="AU682" s="13">
        <f t="shared" si="986"/>
        <v>7.114668930920485E-3</v>
      </c>
      <c r="AV682" s="13">
        <f t="shared" si="987"/>
        <v>2.9348009340047008E-3</v>
      </c>
      <c r="AW682" s="13">
        <f t="shared" si="988"/>
        <v>9.9034388169435723E-5</v>
      </c>
      <c r="AX682" s="13">
        <f t="shared" si="989"/>
        <v>5.7815804573831283E-4</v>
      </c>
      <c r="AY682" s="13">
        <f t="shared" si="990"/>
        <v>1.2899074903413371E-3</v>
      </c>
      <c r="AZ682" s="13">
        <f t="shared" si="991"/>
        <v>1.4389329577813984E-3</v>
      </c>
      <c r="BA682" s="13">
        <f t="shared" si="992"/>
        <v>1.0701170807433211E-3</v>
      </c>
      <c r="BB682" s="13">
        <f t="shared" si="993"/>
        <v>5.9687487191771853E-4</v>
      </c>
      <c r="BC682" s="13">
        <f t="shared" si="994"/>
        <v>2.6633318476092645E-4</v>
      </c>
      <c r="BD682" s="13">
        <f t="shared" si="995"/>
        <v>3.5335793967706201E-3</v>
      </c>
      <c r="BE682" s="13">
        <f t="shared" si="996"/>
        <v>5.8304060046715242E-3</v>
      </c>
      <c r="BF682" s="13">
        <f t="shared" si="997"/>
        <v>4.8100849538540089E-3</v>
      </c>
      <c r="BG682" s="13">
        <f t="shared" si="998"/>
        <v>2.6455467246197049E-3</v>
      </c>
      <c r="BH682" s="13">
        <f t="shared" si="999"/>
        <v>1.0912880239056285E-3</v>
      </c>
      <c r="BI682" s="13">
        <f t="shared" si="1000"/>
        <v>3.6012504788885709E-4</v>
      </c>
      <c r="BJ682" s="14">
        <f t="shared" si="1001"/>
        <v>0.28467075146824505</v>
      </c>
      <c r="BK682" s="14">
        <f t="shared" si="1002"/>
        <v>0.20387975799245675</v>
      </c>
      <c r="BL682" s="14">
        <f t="shared" si="1003"/>
        <v>0.46486523717608874</v>
      </c>
      <c r="BM682" s="14">
        <f t="shared" si="1004"/>
        <v>0.73435340172897723</v>
      </c>
      <c r="BN682" s="14">
        <f t="shared" si="1005"/>
        <v>0.25605359963559793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2</v>
      </c>
      <c r="F683" s="10">
        <f>VLOOKUP(B683,home!$B$2:$E$405,3,FALSE)</f>
        <v>0.75</v>
      </c>
      <c r="G683" s="10">
        <f>VLOOKUP(C683,away!$B$2:$E$405,4,FALSE)</f>
        <v>0.83330000000000004</v>
      </c>
      <c r="H683" s="10">
        <f>VLOOKUP(A683,away!$A$2:$E$405,3,FALSE)</f>
        <v>1.6135999999999999</v>
      </c>
      <c r="I683" s="10">
        <f>VLOOKUP(C683,away!$B$2:$E$405,3,FALSE)</f>
        <v>1.446</v>
      </c>
      <c r="J683" s="10">
        <f>VLOOKUP(B683,home!$B$2:$E$405,4,FALSE)</f>
        <v>0.77470000000000006</v>
      </c>
      <c r="K683" s="12">
        <f t="shared" si="950"/>
        <v>1.2499500000000001</v>
      </c>
      <c r="L683" s="12">
        <f t="shared" si="951"/>
        <v>1.8075808603200001</v>
      </c>
      <c r="M683" s="13">
        <f t="shared" si="952"/>
        <v>4.7003610535421063E-2</v>
      </c>
      <c r="N683" s="13">
        <f t="shared" si="953"/>
        <v>5.8752162988749565E-2</v>
      </c>
      <c r="O683" s="13">
        <f t="shared" si="954"/>
        <v>8.496282676976262E-2</v>
      </c>
      <c r="P683" s="13">
        <f t="shared" si="955"/>
        <v>0.10619928532086481</v>
      </c>
      <c r="Q683" s="13">
        <f t="shared" si="956"/>
        <v>3.6718633063893766E-2</v>
      </c>
      <c r="R683" s="13">
        <f t="shared" si="957"/>
        <v>7.6788589753853331E-2</v>
      </c>
      <c r="S683" s="13">
        <f t="shared" si="958"/>
        <v>5.9986286554324059E-2</v>
      </c>
      <c r="T683" s="13">
        <f t="shared" si="959"/>
        <v>6.6371898343407482E-2</v>
      </c>
      <c r="U683" s="13">
        <f t="shared" si="960"/>
        <v>9.5981897762828991E-2</v>
      </c>
      <c r="V683" s="13">
        <f t="shared" si="961"/>
        <v>1.5059128646490118E-2</v>
      </c>
      <c r="W683" s="13">
        <f t="shared" si="962"/>
        <v>1.5298818466071333E-2</v>
      </c>
      <c r="X683" s="13">
        <f t="shared" si="963"/>
        <v>2.7653851444780723E-2</v>
      </c>
      <c r="Y683" s="13">
        <f t="shared" si="964"/>
        <v>2.4993286292859112E-2</v>
      </c>
      <c r="Z683" s="13">
        <f t="shared" si="965"/>
        <v>4.626719504334327E-2</v>
      </c>
      <c r="AA683" s="13">
        <f t="shared" si="966"/>
        <v>5.7831680444426929E-2</v>
      </c>
      <c r="AB683" s="13">
        <f t="shared" si="967"/>
        <v>3.6143354485755723E-2</v>
      </c>
      <c r="AC683" s="13">
        <f t="shared" si="968"/>
        <v>2.1265237414674685E-3</v>
      </c>
      <c r="AD683" s="13">
        <f t="shared" si="969"/>
        <v>4.7806895354164693E-3</v>
      </c>
      <c r="AE683" s="13">
        <f t="shared" si="970"/>
        <v>8.6414829033509225E-3</v>
      </c>
      <c r="AF683" s="13">
        <f t="shared" si="971"/>
        <v>7.8100895504398171E-3</v>
      </c>
      <c r="AG683" s="13">
        <f t="shared" si="972"/>
        <v>4.7057894629200844E-3</v>
      </c>
      <c r="AH683" s="13">
        <f t="shared" si="973"/>
        <v>2.0907924055259909E-2</v>
      </c>
      <c r="AI683" s="13">
        <f t="shared" si="974"/>
        <v>2.6133859672872128E-2</v>
      </c>
      <c r="AJ683" s="13">
        <f t="shared" si="975"/>
        <v>1.6333008949053259E-2</v>
      </c>
      <c r="AK683" s="13">
        <f t="shared" si="976"/>
        <v>6.8051481786230395E-3</v>
      </c>
      <c r="AL683" s="13">
        <f t="shared" si="977"/>
        <v>1.9218549297740563E-4</v>
      </c>
      <c r="AM683" s="13">
        <f t="shared" si="978"/>
        <v>1.1951245769587636E-3</v>
      </c>
      <c r="AN683" s="13">
        <f t="shared" si="979"/>
        <v>2.1602843110086981E-3</v>
      </c>
      <c r="AO683" s="13">
        <f t="shared" si="980"/>
        <v>1.9524442867144508E-3</v>
      </c>
      <c r="AP683" s="13">
        <f t="shared" si="981"/>
        <v>1.1764003078353923E-3</v>
      </c>
      <c r="AQ683" s="13">
        <f t="shared" si="982"/>
        <v>5.3160967012945263E-4</v>
      </c>
      <c r="AR683" s="13">
        <f t="shared" si="983"/>
        <v>7.5585526702623921E-3</v>
      </c>
      <c r="AS683" s="13">
        <f t="shared" si="984"/>
        <v>9.4478129101944787E-3</v>
      </c>
      <c r="AT683" s="13">
        <f t="shared" si="985"/>
        <v>5.9046468735487944E-3</v>
      </c>
      <c r="AU683" s="13">
        <f t="shared" si="986"/>
        <v>2.4601711198641049E-3</v>
      </c>
      <c r="AV683" s="13">
        <f t="shared" si="987"/>
        <v>7.6877272281853498E-4</v>
      </c>
      <c r="AW683" s="13">
        <f t="shared" si="988"/>
        <v>1.2061698718901817E-5</v>
      </c>
      <c r="AX683" s="13">
        <f t="shared" si="989"/>
        <v>2.4897432749493423E-4</v>
      </c>
      <c r="AY683" s="13">
        <f t="shared" si="990"/>
        <v>4.5004122909088671E-4</v>
      </c>
      <c r="AZ683" s="13">
        <f t="shared" si="991"/>
        <v>4.0674295602978765E-4</v>
      </c>
      <c r="BA683" s="13">
        <f t="shared" si="992"/>
        <v>2.4507359412980796E-4</v>
      </c>
      <c r="BB683" s="13">
        <f t="shared" si="993"/>
        <v>1.1074758452971814E-4</v>
      </c>
      <c r="BC683" s="13">
        <f t="shared" si="994"/>
        <v>4.0037042824518003E-5</v>
      </c>
      <c r="BD683" s="13">
        <f t="shared" si="995"/>
        <v>2.2771158564144872E-3</v>
      </c>
      <c r="BE683" s="13">
        <f t="shared" si="996"/>
        <v>2.8462809647252889E-3</v>
      </c>
      <c r="BF683" s="13">
        <f t="shared" si="997"/>
        <v>1.7788544459291875E-3</v>
      </c>
      <c r="BG683" s="13">
        <f t="shared" si="998"/>
        <v>7.4115970489639583E-4</v>
      </c>
      <c r="BH683" s="13">
        <f t="shared" si="999"/>
        <v>2.3160314328381264E-4</v>
      </c>
      <c r="BI683" s="13">
        <f t="shared" si="1000"/>
        <v>5.7898469789520349E-5</v>
      </c>
      <c r="BJ683" s="14">
        <f t="shared" si="1001"/>
        <v>0.26424418193863558</v>
      </c>
      <c r="BK683" s="14">
        <f t="shared" si="1002"/>
        <v>0.23101706152063581</v>
      </c>
      <c r="BL683" s="14">
        <f t="shared" si="1003"/>
        <v>0.45596115895416306</v>
      </c>
      <c r="BM683" s="14">
        <f t="shared" si="1004"/>
        <v>0.58662650949386053</v>
      </c>
      <c r="BN683" s="14">
        <f t="shared" si="1005"/>
        <v>0.41042510843254515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1.6236999999999999</v>
      </c>
      <c r="F684" s="10">
        <f>VLOOKUP(B684,home!$B$2:$E$405,3,FALSE)</f>
        <v>1.0998000000000001</v>
      </c>
      <c r="G684" s="10">
        <f>VLOOKUP(C684,away!$B$2:$E$405,4,FALSE)</f>
        <v>1.4370000000000001</v>
      </c>
      <c r="H684" s="10">
        <f>VLOOKUP(A684,away!$A$2:$E$405,3,FALSE)</f>
        <v>1.1289</v>
      </c>
      <c r="I684" s="10">
        <f>VLOOKUP(C684,away!$B$2:$E$405,3,FALSE)</f>
        <v>0.82679999999999998</v>
      </c>
      <c r="J684" s="10">
        <f>VLOOKUP(B684,home!$B$2:$E$405,4,FALSE)</f>
        <v>1.2021999999999999</v>
      </c>
      <c r="K684" s="12">
        <f t="shared" si="950"/>
        <v>2.5661159386200003</v>
      </c>
      <c r="L684" s="12">
        <f t="shared" si="951"/>
        <v>1.1221028479439998</v>
      </c>
      <c r="M684" s="13">
        <f t="shared" si="952"/>
        <v>2.5016522145970284E-2</v>
      </c>
      <c r="N684" s="13">
        <f t="shared" si="953"/>
        <v>6.4195296207614563E-2</v>
      </c>
      <c r="O684" s="13">
        <f t="shared" si="954"/>
        <v>2.8071110745647398E-2</v>
      </c>
      <c r="P684" s="13">
        <f t="shared" si="955"/>
        <v>7.2033724699172949E-2</v>
      </c>
      <c r="Q684" s="13">
        <f t="shared" si="956"/>
        <v>8.2366286391395899E-2</v>
      </c>
      <c r="R684" s="13">
        <f t="shared" si="957"/>
        <v>1.5749336656321184E-2</v>
      </c>
      <c r="S684" s="13">
        <f t="shared" si="958"/>
        <v>5.1854305164397853E-2</v>
      </c>
      <c r="T684" s="13">
        <f t="shared" si="959"/>
        <v>9.2423444534356455E-2</v>
      </c>
      <c r="U684" s="13">
        <f t="shared" si="960"/>
        <v>4.0414623816478014E-2</v>
      </c>
      <c r="V684" s="13">
        <f t="shared" si="961"/>
        <v>1.6590185748638304E-2</v>
      </c>
      <c r="W684" s="13">
        <f t="shared" si="962"/>
        <v>7.0453813437966889E-2</v>
      </c>
      <c r="X684" s="13">
        <f t="shared" si="963"/>
        <v>7.9056424707257877E-2</v>
      </c>
      <c r="Y684" s="13">
        <f t="shared" si="964"/>
        <v>4.4354719656142245E-2</v>
      </c>
      <c r="Z684" s="13">
        <f t="shared" si="965"/>
        <v>5.8907918384289428E-3</v>
      </c>
      <c r="AA684" s="13">
        <f t="shared" si="966"/>
        <v>1.5116454827685125E-2</v>
      </c>
      <c r="AB684" s="13">
        <f t="shared" si="967"/>
        <v>1.9395287834376027E-2</v>
      </c>
      <c r="AC684" s="13">
        <f t="shared" si="968"/>
        <v>2.9856590025595753E-3</v>
      </c>
      <c r="AD684" s="13">
        <f t="shared" si="969"/>
        <v>4.5198163399931719E-2</v>
      </c>
      <c r="AE684" s="13">
        <f t="shared" si="970"/>
        <v>5.0716987872901631E-2</v>
      </c>
      <c r="AF684" s="13">
        <f t="shared" si="971"/>
        <v>2.845483826566212E-2</v>
      </c>
      <c r="AG684" s="13">
        <f t="shared" si="972"/>
        <v>1.0643085018561788E-2</v>
      </c>
      <c r="AH684" s="13">
        <f t="shared" si="973"/>
        <v>1.6525185746365969E-3</v>
      </c>
      <c r="AI684" s="13">
        <f t="shared" si="974"/>
        <v>4.2405542532405758E-3</v>
      </c>
      <c r="AJ684" s="13">
        <f t="shared" si="975"/>
        <v>5.4408769289117382E-3</v>
      </c>
      <c r="AK684" s="13">
        <f t="shared" si="976"/>
        <v>4.6539736691167495E-3</v>
      </c>
      <c r="AL684" s="13">
        <f t="shared" si="977"/>
        <v>3.4388175523531334E-4</v>
      </c>
      <c r="AM684" s="13">
        <f t="shared" si="978"/>
        <v>2.3196745499383168E-2</v>
      </c>
      <c r="AN684" s="13">
        <f t="shared" si="979"/>
        <v>2.6029134187890011E-2</v>
      </c>
      <c r="AO684" s="13">
        <f t="shared" si="980"/>
        <v>1.4603682800873961E-2</v>
      </c>
      <c r="AP684" s="13">
        <f t="shared" si="981"/>
        <v>5.4622780204438256E-3</v>
      </c>
      <c r="AQ684" s="13">
        <f t="shared" si="982"/>
        <v>1.5323094307504825E-3</v>
      </c>
      <c r="AR684" s="13">
        <f t="shared" si="983"/>
        <v>3.7085915977601715E-4</v>
      </c>
      <c r="AS684" s="13">
        <f t="shared" si="984"/>
        <v>9.5166760088445895E-4</v>
      </c>
      <c r="AT684" s="13">
        <f t="shared" si="985"/>
        <v>1.2210446994489336E-3</v>
      </c>
      <c r="AU684" s="13">
        <f t="shared" si="986"/>
        <v>1.0444474216744588E-3</v>
      </c>
      <c r="AV684" s="13">
        <f t="shared" si="987"/>
        <v>6.7004329395234862E-4</v>
      </c>
      <c r="AW684" s="13">
        <f t="shared" si="988"/>
        <v>2.7505248488213287E-5</v>
      </c>
      <c r="AX684" s="13">
        <f t="shared" si="989"/>
        <v>9.9209230583464838E-3</v>
      </c>
      <c r="AY684" s="13">
        <f t="shared" si="990"/>
        <v>1.1132296018003885E-2</v>
      </c>
      <c r="AZ684" s="13">
        <f t="shared" si="991"/>
        <v>6.245790532978906E-3</v>
      </c>
      <c r="BA684" s="13">
        <f t="shared" si="992"/>
        <v>2.336139781572434E-3</v>
      </c>
      <c r="BB684" s="13">
        <f t="shared" si="993"/>
        <v>6.5534727552442546E-4</v>
      </c>
      <c r="BC684" s="13">
        <f t="shared" si="994"/>
        <v>1.4707340885165986E-4</v>
      </c>
      <c r="BD684" s="13">
        <f t="shared" si="995"/>
        <v>6.9357019895131244E-5</v>
      </c>
      <c r="BE684" s="13">
        <f t="shared" si="996"/>
        <v>1.7797815420808074E-4</v>
      </c>
      <c r="BF684" s="13">
        <f t="shared" si="997"/>
        <v>2.2835628911976216E-4</v>
      </c>
      <c r="BG684" s="13">
        <f t="shared" si="998"/>
        <v>1.9532957106477956E-4</v>
      </c>
      <c r="BH684" s="13">
        <f t="shared" si="999"/>
        <v>1.2530958139828476E-4</v>
      </c>
      <c r="BI684" s="13">
        <f t="shared" si="1000"/>
        <v>6.4311782817587718E-5</v>
      </c>
      <c r="BJ684" s="14">
        <f t="shared" si="1001"/>
        <v>0.66912477950641058</v>
      </c>
      <c r="BK684" s="14">
        <f t="shared" si="1002"/>
        <v>0.17995657453397815</v>
      </c>
      <c r="BL684" s="14">
        <f t="shared" si="1003"/>
        <v>0.13985344188065324</v>
      </c>
      <c r="BM684" s="14">
        <f t="shared" si="1004"/>
        <v>0.69628852014383302</v>
      </c>
      <c r="BN684" s="14">
        <f t="shared" si="1005"/>
        <v>0.28743227684612227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1.6236999999999999</v>
      </c>
      <c r="F685" s="10">
        <f>VLOOKUP(B685,home!$B$2:$E$405,3,FALSE)</f>
        <v>1.0998000000000001</v>
      </c>
      <c r="G685" s="10">
        <f>VLOOKUP(C685,away!$B$2:$E$405,4,FALSE)</f>
        <v>0.52790000000000004</v>
      </c>
      <c r="H685" s="10">
        <f>VLOOKUP(A685,away!$A$2:$E$405,3,FALSE)</f>
        <v>1.1289</v>
      </c>
      <c r="I685" s="10">
        <f>VLOOKUP(C685,away!$B$2:$E$405,3,FALSE)</f>
        <v>0.50619999999999998</v>
      </c>
      <c r="J685" s="10">
        <f>VLOOKUP(B685,home!$B$2:$E$405,4,FALSE)</f>
        <v>0.88580000000000003</v>
      </c>
      <c r="K685" s="12">
        <f t="shared" si="950"/>
        <v>0.94269492275400013</v>
      </c>
      <c r="L685" s="12">
        <f t="shared" si="951"/>
        <v>0.50618968364399997</v>
      </c>
      <c r="M685" s="13">
        <f t="shared" si="952"/>
        <v>0.23483207226140906</v>
      </c>
      <c r="N685" s="13">
        <f t="shared" si="953"/>
        <v>0.22137500222063078</v>
      </c>
      <c r="O685" s="13">
        <f t="shared" si="954"/>
        <v>0.11886957236746758</v>
      </c>
      <c r="P685" s="13">
        <f t="shared" si="955"/>
        <v>0.11205774234075087</v>
      </c>
      <c r="Q685" s="13">
        <f t="shared" si="956"/>
        <v>0.10434454530902207</v>
      </c>
      <c r="R685" s="13">
        <f t="shared" si="957"/>
        <v>3.0085275615792984E-2</v>
      </c>
      <c r="S685" s="13">
        <f t="shared" si="958"/>
        <v>1.3367996860037127E-2</v>
      </c>
      <c r="T685" s="13">
        <f t="shared" si="959"/>
        <v>5.2818132379950901E-2</v>
      </c>
      <c r="U685" s="13">
        <f t="shared" si="960"/>
        <v>2.8361236572662769E-2</v>
      </c>
      <c r="V685" s="13">
        <f t="shared" si="961"/>
        <v>7.0877482474487657E-4</v>
      </c>
      <c r="W685" s="13">
        <f t="shared" si="962"/>
        <v>3.2788357693296612E-2</v>
      </c>
      <c r="X685" s="13">
        <f t="shared" si="963"/>
        <v>1.6597128407976124E-2</v>
      </c>
      <c r="Y685" s="13">
        <f t="shared" si="964"/>
        <v>4.2006475891161387E-3</v>
      </c>
      <c r="Z685" s="13">
        <f t="shared" si="965"/>
        <v>5.0762853821002662E-3</v>
      </c>
      <c r="AA685" s="13">
        <f t="shared" si="966"/>
        <v>4.7853884561562697E-3</v>
      </c>
      <c r="AB685" s="13">
        <f t="shared" si="967"/>
        <v>2.2555807005120595E-3</v>
      </c>
      <c r="AC685" s="13">
        <f t="shared" si="968"/>
        <v>2.1138431476807547E-5</v>
      </c>
      <c r="AD685" s="13">
        <f t="shared" si="969"/>
        <v>7.7273545807281926E-3</v>
      </c>
      <c r="AE685" s="13">
        <f t="shared" si="970"/>
        <v>3.9115071706238179E-3</v>
      </c>
      <c r="AF685" s="13">
        <f t="shared" si="971"/>
        <v>9.8998228863465387E-4</v>
      </c>
      <c r="AG685" s="13">
        <f t="shared" si="972"/>
        <v>1.6703960716571282E-4</v>
      </c>
      <c r="AH685" s="13">
        <f t="shared" si="973"/>
        <v>6.4239082291299866E-4</v>
      </c>
      <c r="AI685" s="13">
        <f t="shared" si="974"/>
        <v>6.055785671838478E-4</v>
      </c>
      <c r="AJ685" s="13">
        <f t="shared" si="975"/>
        <v>2.8543792030642778E-4</v>
      </c>
      <c r="AK685" s="13">
        <f t="shared" si="976"/>
        <v>8.9693626078110128E-5</v>
      </c>
      <c r="AL685" s="13">
        <f t="shared" si="977"/>
        <v>4.0347553638736629E-7</v>
      </c>
      <c r="AM685" s="13">
        <f t="shared" si="978"/>
        <v>1.4569075859144666E-3</v>
      </c>
      <c r="AN685" s="13">
        <f t="shared" si="979"/>
        <v>7.3747159001258757E-4</v>
      </c>
      <c r="AO685" s="13">
        <f t="shared" si="980"/>
        <v>1.8665025542245465E-4</v>
      </c>
      <c r="AP685" s="13">
        <f t="shared" si="981"/>
        <v>3.1493477914788037E-5</v>
      </c>
      <c r="AQ685" s="13">
        <f t="shared" si="982"/>
        <v>3.9854184056339641E-6</v>
      </c>
      <c r="AR685" s="13">
        <f t="shared" si="983"/>
        <v>6.5034321485227939E-5</v>
      </c>
      <c r="AS685" s="13">
        <f t="shared" si="984"/>
        <v>6.1307524668875756E-5</v>
      </c>
      <c r="AT685" s="13">
        <f t="shared" si="985"/>
        <v>2.8897146115982399E-5</v>
      </c>
      <c r="AU685" s="13">
        <f t="shared" si="986"/>
        <v>9.0803976418723606E-6</v>
      </c>
      <c r="AV685" s="13">
        <f t="shared" si="987"/>
        <v>2.1400111883951173E-6</v>
      </c>
      <c r="AW685" s="13">
        <f t="shared" si="988"/>
        <v>5.3480956344084255E-9</v>
      </c>
      <c r="AX685" s="13">
        <f t="shared" si="989"/>
        <v>2.2890323069389243E-4</v>
      </c>
      <c r="AY685" s="13">
        <f t="shared" si="990"/>
        <v>1.1586845393003094E-4</v>
      </c>
      <c r="AZ685" s="13">
        <f t="shared" si="991"/>
        <v>2.9325708019580872E-5</v>
      </c>
      <c r="BA685" s="13">
        <f t="shared" si="992"/>
        <v>4.9481236216893181E-6</v>
      </c>
      <c r="BB685" s="13">
        <f t="shared" si="993"/>
        <v>6.2617228267357973E-7</v>
      </c>
      <c r="BC685" s="13">
        <f t="shared" si="994"/>
        <v>6.339238993463615E-8</v>
      </c>
      <c r="BD685" s="13">
        <f t="shared" si="995"/>
        <v>5.4866171031016194E-6</v>
      </c>
      <c r="BE685" s="13">
        <f t="shared" si="996"/>
        <v>5.1722060861891565E-6</v>
      </c>
      <c r="BF685" s="13">
        <f t="shared" si="997"/>
        <v>2.4379062084439283E-6</v>
      </c>
      <c r="BG685" s="13">
        <f t="shared" si="998"/>
        <v>7.660672682835155E-7</v>
      </c>
      <c r="BH685" s="13">
        <f t="shared" si="999"/>
        <v>1.805419310747241E-7</v>
      </c>
      <c r="BI685" s="13">
        <f t="shared" si="1000"/>
        <v>3.4039192353669011E-8</v>
      </c>
      <c r="BJ685" s="14">
        <f t="shared" si="1001"/>
        <v>0.44771594065575282</v>
      </c>
      <c r="BK685" s="14">
        <f t="shared" si="1002"/>
        <v>0.36110399664788517</v>
      </c>
      <c r="BL685" s="14">
        <f t="shared" si="1003"/>
        <v>0.18616069142796282</v>
      </c>
      <c r="BM685" s="14">
        <f t="shared" si="1004"/>
        <v>0.17837684089279321</v>
      </c>
      <c r="BN685" s="14">
        <f t="shared" si="1005"/>
        <v>0.8215642101150733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1.6236999999999999</v>
      </c>
      <c r="F686" s="10">
        <f>VLOOKUP(B686,home!$B$2:$E$405,3,FALSE)</f>
        <v>0.92379999999999995</v>
      </c>
      <c r="G686" s="10">
        <f>VLOOKUP(C686,away!$B$2:$E$405,4,FALSE)</f>
        <v>0.4738</v>
      </c>
      <c r="H686" s="10">
        <f>VLOOKUP(A686,away!$A$2:$E$405,3,FALSE)</f>
        <v>1.1289</v>
      </c>
      <c r="I686" s="10">
        <f>VLOOKUP(C686,away!$B$2:$E$405,3,FALSE)</f>
        <v>0.88580000000000003</v>
      </c>
      <c r="J686" s="10">
        <f>VLOOKUP(B686,home!$B$2:$E$405,4,FALSE)</f>
        <v>0.69599999999999995</v>
      </c>
      <c r="K686" s="12">
        <f t="shared" si="950"/>
        <v>0.71068770962799988</v>
      </c>
      <c r="L686" s="12">
        <f t="shared" si="951"/>
        <v>0.69598581552000005</v>
      </c>
      <c r="M686" s="13">
        <f t="shared" si="952"/>
        <v>0.24495677191996004</v>
      </c>
      <c r="N686" s="13">
        <f t="shared" si="953"/>
        <v>0.17408776719366476</v>
      </c>
      <c r="O686" s="13">
        <f t="shared" si="954"/>
        <v>0.17048643867186003</v>
      </c>
      <c r="P686" s="13">
        <f t="shared" si="955"/>
        <v>0.12116261662233867</v>
      </c>
      <c r="Q686" s="13">
        <f t="shared" si="956"/>
        <v>6.1861018270559023E-2</v>
      </c>
      <c r="R686" s="13">
        <f t="shared" si="957"/>
        <v>5.932807152706749E-2</v>
      </c>
      <c r="S686" s="13">
        <f t="shared" si="958"/>
        <v>1.4982622802900762E-2</v>
      </c>
      <c r="T686" s="13">
        <f t="shared" si="959"/>
        <v>4.3054391249932641E-2</v>
      </c>
      <c r="U686" s="13">
        <f t="shared" si="960"/>
        <v>4.2163731270217747E-2</v>
      </c>
      <c r="V686" s="13">
        <f t="shared" si="961"/>
        <v>8.2342591326827516E-4</v>
      </c>
      <c r="W686" s="13">
        <f t="shared" si="962"/>
        <v>1.4654621796653151E-2</v>
      </c>
      <c r="X686" s="13">
        <f t="shared" si="963"/>
        <v>1.0199408902280811E-2</v>
      </c>
      <c r="Y686" s="13">
        <f t="shared" si="964"/>
        <v>3.5493219613379292E-3</v>
      </c>
      <c r="Z686" s="13">
        <f t="shared" si="965"/>
        <v>1.3763832081664991E-2</v>
      </c>
      <c r="AA686" s="13">
        <f t="shared" si="966"/>
        <v>9.7817862978228781E-3</v>
      </c>
      <c r="AB686" s="13">
        <f t="shared" si="967"/>
        <v>3.4758976500351463E-3</v>
      </c>
      <c r="AC686" s="13">
        <f t="shared" si="968"/>
        <v>2.5455623624997843E-5</v>
      </c>
      <c r="AD686" s="13">
        <f t="shared" si="969"/>
        <v>2.6037149000319973E-3</v>
      </c>
      <c r="AE686" s="13">
        <f t="shared" si="970"/>
        <v>1.8121486380803453E-3</v>
      </c>
      <c r="AF686" s="13">
        <f t="shared" si="971"/>
        <v>6.3061487385890325E-4</v>
      </c>
      <c r="AG686" s="13">
        <f t="shared" si="972"/>
        <v>1.4629966908724361E-4</v>
      </c>
      <c r="AH686" s="13">
        <f t="shared" si="973"/>
        <v>2.3948579740094866E-3</v>
      </c>
      <c r="AI686" s="13">
        <f t="shared" si="974"/>
        <v>1.7019961284331542E-3</v>
      </c>
      <c r="AJ686" s="13">
        <f t="shared" si="975"/>
        <v>6.0479386515594066E-4</v>
      </c>
      <c r="AK686" s="13">
        <f t="shared" si="976"/>
        <v>1.4327318894158031E-4</v>
      </c>
      <c r="AL686" s="13">
        <f t="shared" si="977"/>
        <v>5.0364314356101189E-7</v>
      </c>
      <c r="AM686" s="13">
        <f t="shared" si="978"/>
        <v>3.7008563576560751E-4</v>
      </c>
      <c r="AN686" s="13">
        <f t="shared" si="979"/>
        <v>2.5757435302056406E-4</v>
      </c>
      <c r="AO686" s="13">
        <f t="shared" si="980"/>
        <v>8.9634048072026831E-5</v>
      </c>
      <c r="AP686" s="13">
        <f t="shared" si="981"/>
        <v>2.0794675348589499E-5</v>
      </c>
      <c r="AQ686" s="13">
        <f t="shared" si="982"/>
        <v>3.6181997702404254E-6</v>
      </c>
      <c r="AR686" s="13">
        <f t="shared" si="983"/>
        <v>3.3335743601911356E-4</v>
      </c>
      <c r="AS686" s="13">
        <f t="shared" si="984"/>
        <v>2.3691303269188633E-4</v>
      </c>
      <c r="AT686" s="13">
        <f t="shared" si="985"/>
        <v>8.4185590292410066E-5</v>
      </c>
      <c r="AU686" s="13">
        <f t="shared" si="986"/>
        <v>1.9943221449531366E-5</v>
      </c>
      <c r="AV686" s="13">
        <f t="shared" si="987"/>
        <v>3.5433505936428608E-6</v>
      </c>
      <c r="AW686" s="13">
        <f t="shared" si="988"/>
        <v>6.9198968181949223E-9</v>
      </c>
      <c r="AX686" s="13">
        <f t="shared" si="989"/>
        <v>4.3835885474746941E-5</v>
      </c>
      <c r="AY686" s="13">
        <f t="shared" si="990"/>
        <v>3.0509154501183073E-5</v>
      </c>
      <c r="AZ686" s="13">
        <f t="shared" si="991"/>
        <v>1.0616969388165789E-5</v>
      </c>
      <c r="BA686" s="13">
        <f t="shared" si="992"/>
        <v>2.4630866993244817E-6</v>
      </c>
      <c r="BB686" s="13">
        <f t="shared" si="993"/>
        <v>4.2856835128145357E-7</v>
      </c>
      <c r="BC686" s="13">
        <f t="shared" si="994"/>
        <v>5.9655498694536875E-8</v>
      </c>
      <c r="BD686" s="13">
        <f t="shared" si="995"/>
        <v>3.8668674494569826E-5</v>
      </c>
      <c r="BE686" s="13">
        <f t="shared" si="996"/>
        <v>2.7481351710896484E-5</v>
      </c>
      <c r="BF686" s="13">
        <f t="shared" si="997"/>
        <v>9.765329452449268E-6</v>
      </c>
      <c r="BG686" s="13">
        <f t="shared" si="998"/>
        <v>2.3133665407746738E-6</v>
      </c>
      <c r="BH686" s="13">
        <f t="shared" si="999"/>
        <v>4.1102029209830038E-7</v>
      </c>
      <c r="BI686" s="13">
        <f t="shared" si="1000"/>
        <v>5.8421414000394542E-8</v>
      </c>
      <c r="BJ686" s="14">
        <f t="shared" si="1001"/>
        <v>0.31342892768737729</v>
      </c>
      <c r="BK686" s="14">
        <f t="shared" si="1002"/>
        <v>0.3819819056797375</v>
      </c>
      <c r="BL686" s="14">
        <f t="shared" si="1003"/>
        <v>0.29083748736849485</v>
      </c>
      <c r="BM686" s="14">
        <f t="shared" si="1004"/>
        <v>0.16809896637722016</v>
      </c>
      <c r="BN686" s="14">
        <f t="shared" si="1005"/>
        <v>0.83188268420545008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1.6236999999999999</v>
      </c>
      <c r="F687" s="10">
        <f>VLOOKUP(B687,home!$B$2:$E$405,3,FALSE)</f>
        <v>0.74790000000000001</v>
      </c>
      <c r="G687" s="10">
        <f>VLOOKUP(C687,away!$B$2:$E$405,4,FALSE)</f>
        <v>1.3265</v>
      </c>
      <c r="H687" s="10">
        <f>VLOOKUP(A687,away!$A$2:$E$405,3,FALSE)</f>
        <v>1.1289</v>
      </c>
      <c r="I687" s="10">
        <f>VLOOKUP(C687,away!$B$2:$E$405,3,FALSE)</f>
        <v>0.47699999999999998</v>
      </c>
      <c r="J687" s="10">
        <f>VLOOKUP(B687,home!$B$2:$E$405,4,FALSE)</f>
        <v>0.69599999999999995</v>
      </c>
      <c r="K687" s="12">
        <f t="shared" si="950"/>
        <v>1.6108554775949999</v>
      </c>
      <c r="L687" s="12">
        <f t="shared" si="951"/>
        <v>0.37478576879999992</v>
      </c>
      <c r="M687" s="13">
        <f t="shared" si="952"/>
        <v>0.13729254753261647</v>
      </c>
      <c r="N687" s="13">
        <f t="shared" si="953"/>
        <v>0.22115845222588712</v>
      </c>
      <c r="O687" s="13">
        <f t="shared" si="954"/>
        <v>5.1455292977522181E-2</v>
      </c>
      <c r="P687" s="13">
        <f t="shared" si="955"/>
        <v>8.2887040544097138E-2</v>
      </c>
      <c r="Q687" s="13">
        <f t="shared" si="956"/>
        <v>0.17812715209225125</v>
      </c>
      <c r="R687" s="13">
        <f t="shared" si="957"/>
        <v>9.6423557687049452E-3</v>
      </c>
      <c r="S687" s="13">
        <f t="shared" si="958"/>
        <v>1.2510259321480368E-2</v>
      </c>
      <c r="T687" s="13">
        <f t="shared" si="959"/>
        <v>6.6759521641048869E-2</v>
      </c>
      <c r="U687" s="13">
        <f t="shared" si="960"/>
        <v>1.5532441606938105E-2</v>
      </c>
      <c r="V687" s="13">
        <f t="shared" si="961"/>
        <v>8.3919613039801254E-4</v>
      </c>
      <c r="W687" s="13">
        <f t="shared" si="962"/>
        <v>9.5645699552066824E-2</v>
      </c>
      <c r="X687" s="13">
        <f t="shared" si="963"/>
        <v>3.5846647039035166E-2</v>
      </c>
      <c r="Y687" s="13">
        <f t="shared" si="964"/>
        <v>6.7174065847135176E-3</v>
      </c>
      <c r="Z687" s="13">
        <f t="shared" si="965"/>
        <v>1.2046059066057324E-3</v>
      </c>
      <c r="AA687" s="13">
        <f t="shared" si="966"/>
        <v>1.9404460229991347E-3</v>
      </c>
      <c r="AB687" s="13">
        <f t="shared" si="967"/>
        <v>1.5628890525627951E-3</v>
      </c>
      <c r="AC687" s="13">
        <f t="shared" si="968"/>
        <v>3.1665267404729574E-5</v>
      </c>
      <c r="AD687" s="13">
        <f t="shared" si="969"/>
        <v>3.8517849757963143E-2</v>
      </c>
      <c r="AE687" s="13">
        <f t="shared" si="970"/>
        <v>1.4435941934061104E-2</v>
      </c>
      <c r="AF687" s="13">
        <f t="shared" si="971"/>
        <v>2.705192798054624E-3</v>
      </c>
      <c r="AG687" s="13">
        <f t="shared" si="972"/>
        <v>3.3795592085704174E-4</v>
      </c>
      <c r="AH687" s="13">
        <f t="shared" si="973"/>
        <v>1.1286728770206253E-4</v>
      </c>
      <c r="AI687" s="13">
        <f t="shared" si="974"/>
        <v>1.818128886361582E-4</v>
      </c>
      <c r="AJ687" s="13">
        <f t="shared" si="975"/>
        <v>1.464371437784626E-4</v>
      </c>
      <c r="AK687" s="13">
        <f t="shared" si="976"/>
        <v>7.8629691726301004E-5</v>
      </c>
      <c r="AL687" s="13">
        <f t="shared" si="977"/>
        <v>7.6468544007225591E-7</v>
      </c>
      <c r="AM687" s="13">
        <f t="shared" si="978"/>
        <v>1.2409337853559223E-2</v>
      </c>
      <c r="AN687" s="13">
        <f t="shared" si="979"/>
        <v>4.6508432277451326E-3</v>
      </c>
      <c r="AO687" s="13">
        <f t="shared" si="980"/>
        <v>8.7153492733936641E-4</v>
      </c>
      <c r="AP687" s="13">
        <f t="shared" si="981"/>
        <v>1.0887962925964552E-4</v>
      </c>
      <c r="AQ687" s="13">
        <f t="shared" si="982"/>
        <v>1.0201633889683798E-5</v>
      </c>
      <c r="AR687" s="13">
        <f t="shared" si="983"/>
        <v>8.4602106387576656E-6</v>
      </c>
      <c r="AS687" s="13">
        <f t="shared" si="984"/>
        <v>1.3628176649050277E-5</v>
      </c>
      <c r="AT687" s="13">
        <f t="shared" si="985"/>
        <v>1.0976511502377458E-5</v>
      </c>
      <c r="AU687" s="13">
        <f t="shared" si="986"/>
        <v>5.8938578928297481E-6</v>
      </c>
      <c r="AV687" s="13">
        <f t="shared" si="987"/>
        <v>2.3735383177078322E-6</v>
      </c>
      <c r="AW687" s="13">
        <f t="shared" si="988"/>
        <v>1.2823896087799119E-8</v>
      </c>
      <c r="AX687" s="13">
        <f t="shared" si="989"/>
        <v>3.331608309122143E-3</v>
      </c>
      <c r="AY687" s="13">
        <f t="shared" si="990"/>
        <v>1.2486393814748098E-3</v>
      </c>
      <c r="AZ687" s="13">
        <f t="shared" si="991"/>
        <v>2.339861352699965E-4</v>
      </c>
      <c r="BA687" s="13">
        <f t="shared" si="992"/>
        <v>2.9231557865235474E-5</v>
      </c>
      <c r="BB687" s="13">
        <f t="shared" si="993"/>
        <v>2.7388929719359894E-6</v>
      </c>
      <c r="BC687" s="13">
        <f t="shared" si="994"/>
        <v>2.0529962162958947E-7</v>
      </c>
      <c r="BD687" s="13">
        <f t="shared" si="995"/>
        <v>5.2846109140945445E-7</v>
      </c>
      <c r="BE687" s="13">
        <f t="shared" si="996"/>
        <v>8.5127444379275163E-7</v>
      </c>
      <c r="BF687" s="13">
        <f t="shared" si="997"/>
        <v>6.8564005036009558E-7</v>
      </c>
      <c r="BG687" s="13">
        <f t="shared" si="998"/>
        <v>3.6815567692702379E-7</v>
      </c>
      <c r="BH687" s="13">
        <f t="shared" si="999"/>
        <v>1.4826139719639792E-7</v>
      </c>
      <c r="BI687" s="13">
        <f t="shared" si="1000"/>
        <v>4.7765536757941072E-8</v>
      </c>
      <c r="BJ687" s="14">
        <f t="shared" si="1001"/>
        <v>0.6831490263940575</v>
      </c>
      <c r="BK687" s="14">
        <f t="shared" si="1002"/>
        <v>0.23481011286291162</v>
      </c>
      <c r="BL687" s="14">
        <f t="shared" si="1003"/>
        <v>8.069713429376732E-2</v>
      </c>
      <c r="BM687" s="14">
        <f t="shared" si="1004"/>
        <v>0.3180494117586844</v>
      </c>
      <c r="BN687" s="14">
        <f t="shared" si="1005"/>
        <v>0.68056284114107912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1.2513000000000001</v>
      </c>
      <c r="F688" s="10">
        <f>VLOOKUP(B688,home!$B$2:$E$405,3,FALSE)</f>
        <v>0.79920000000000002</v>
      </c>
      <c r="G688" s="10">
        <f>VLOOKUP(C688,away!$B$2:$E$405,4,FALSE)</f>
        <v>0.999</v>
      </c>
      <c r="H688" s="10">
        <f>VLOOKUP(A688,away!$A$2:$E$405,3,FALSE)</f>
        <v>0.94869999999999999</v>
      </c>
      <c r="I688" s="10">
        <f>VLOOKUP(C688,away!$B$2:$E$405,3,FALSE)</f>
        <v>0.79059999999999997</v>
      </c>
      <c r="J688" s="10">
        <f>VLOOKUP(B688,home!$B$2:$E$405,4,FALSE)</f>
        <v>0.79059999999999997</v>
      </c>
      <c r="K688" s="12">
        <f t="shared" si="950"/>
        <v>0.99903892104000014</v>
      </c>
      <c r="L688" s="12">
        <f t="shared" si="951"/>
        <v>0.59298337913199994</v>
      </c>
      <c r="M688" s="13">
        <f t="shared" si="952"/>
        <v>0.20351362965065417</v>
      </c>
      <c r="N688" s="13">
        <f t="shared" si="953"/>
        <v>0.2033180369831237</v>
      </c>
      <c r="O688" s="13">
        <f t="shared" si="954"/>
        <v>0.12068019980966328</v>
      </c>
      <c r="P688" s="13">
        <f t="shared" si="955"/>
        <v>0.12056421660873762</v>
      </c>
      <c r="Q688" s="13">
        <f t="shared" si="956"/>
        <v>0.10156131614779539</v>
      </c>
      <c r="R688" s="13">
        <f t="shared" si="957"/>
        <v>3.5780676338729535E-2</v>
      </c>
      <c r="S688" s="13">
        <f t="shared" si="958"/>
        <v>1.7855966638979218E-2</v>
      </c>
      <c r="T688" s="13">
        <f t="shared" si="959"/>
        <v>6.0224172438413055E-2</v>
      </c>
      <c r="U688" s="13">
        <f t="shared" si="960"/>
        <v>3.5746288283525815E-2</v>
      </c>
      <c r="V688" s="13">
        <f t="shared" si="961"/>
        <v>1.1753461390143767E-3</v>
      </c>
      <c r="W688" s="13">
        <f t="shared" si="962"/>
        <v>3.3821235901231948E-2</v>
      </c>
      <c r="X688" s="13">
        <f t="shared" si="963"/>
        <v>2.0055430751133033E-2</v>
      </c>
      <c r="Y688" s="13">
        <f t="shared" si="964"/>
        <v>5.9462685483773446E-3</v>
      </c>
      <c r="Z688" s="13">
        <f t="shared" si="965"/>
        <v>7.0724487876560787E-3</v>
      </c>
      <c r="AA688" s="13">
        <f t="shared" si="966"/>
        <v>7.0656516059305853E-3</v>
      </c>
      <c r="AB688" s="13">
        <f t="shared" si="967"/>
        <v>3.5294304784167186E-3</v>
      </c>
      <c r="AC688" s="13">
        <f t="shared" si="968"/>
        <v>4.3518180679599651E-5</v>
      </c>
      <c r="AD688" s="13">
        <f t="shared" si="969"/>
        <v>8.4471827557515197E-3</v>
      </c>
      <c r="AE688" s="13">
        <f t="shared" si="970"/>
        <v>5.0090389746510955E-3</v>
      </c>
      <c r="AF688" s="13">
        <f t="shared" si="971"/>
        <v>1.4851384286962473E-3</v>
      </c>
      <c r="AG688" s="13">
        <f t="shared" si="972"/>
        <v>2.9355413464236319E-4</v>
      </c>
      <c r="AH688" s="13">
        <f t="shared" si="973"/>
        <v>1.0484611452105793E-3</v>
      </c>
      <c r="AI688" s="13">
        <f t="shared" si="974"/>
        <v>1.0474534912635401E-3</v>
      </c>
      <c r="AJ688" s="13">
        <f t="shared" si="975"/>
        <v>5.232234028757542E-4</v>
      </c>
      <c r="AK688" s="13">
        <f t="shared" si="976"/>
        <v>1.7424018129062361E-4</v>
      </c>
      <c r="AL688" s="13">
        <f t="shared" si="977"/>
        <v>1.0312302661752601E-6</v>
      </c>
      <c r="AM688" s="13">
        <f t="shared" si="978"/>
        <v>1.6878128692267391E-3</v>
      </c>
      <c r="AN688" s="13">
        <f t="shared" si="979"/>
        <v>1.0008449785365481E-3</v>
      </c>
      <c r="AO688" s="13">
        <f t="shared" si="980"/>
        <v>2.9674221867994813E-4</v>
      </c>
      <c r="AP688" s="13">
        <f t="shared" si="981"/>
        <v>5.8654401187987505E-5</v>
      </c>
      <c r="AQ688" s="13">
        <f t="shared" si="982"/>
        <v>8.695271254354206E-6</v>
      </c>
      <c r="AR688" s="13">
        <f t="shared" si="983"/>
        <v>1.2434400655511518E-4</v>
      </c>
      <c r="AS688" s="13">
        <f t="shared" si="984"/>
        <v>1.2422450214661295E-4</v>
      </c>
      <c r="AT688" s="13">
        <f t="shared" si="985"/>
        <v>6.2052556295641708E-5</v>
      </c>
      <c r="AU688" s="13">
        <f t="shared" si="986"/>
        <v>2.066430629645725E-5</v>
      </c>
      <c r="AV688" s="13">
        <f t="shared" si="987"/>
        <v>5.1611115666131827E-6</v>
      </c>
      <c r="AW688" s="13">
        <f t="shared" si="988"/>
        <v>1.6969852938932645E-8</v>
      </c>
      <c r="AX688" s="13">
        <f t="shared" si="989"/>
        <v>2.8103179129828455E-4</v>
      </c>
      <c r="AY688" s="13">
        <f t="shared" si="990"/>
        <v>1.6664718124757575E-4</v>
      </c>
      <c r="AZ688" s="13">
        <f t="shared" si="991"/>
        <v>4.9409504329505167E-5</v>
      </c>
      <c r="BA688" s="13">
        <f t="shared" si="992"/>
        <v>9.7663382795157182E-6</v>
      </c>
      <c r="BB688" s="13">
        <f t="shared" si="993"/>
        <v>1.4478190686833583E-6</v>
      </c>
      <c r="BC688" s="13">
        <f t="shared" si="994"/>
        <v>1.7170652874392055E-7</v>
      </c>
      <c r="BD688" s="13">
        <f t="shared" si="995"/>
        <v>1.2288988196977289E-5</v>
      </c>
      <c r="BE688" s="13">
        <f t="shared" si="996"/>
        <v>1.2277177508981487E-5</v>
      </c>
      <c r="BF688" s="13">
        <f t="shared" si="997"/>
        <v>6.1326890859947113E-6</v>
      </c>
      <c r="BG688" s="13">
        <f t="shared" si="998"/>
        <v>2.0422650291819804E-6</v>
      </c>
      <c r="BH688" s="13">
        <f t="shared" si="999"/>
        <v>5.1007556280792244E-7</v>
      </c>
      <c r="BI688" s="13">
        <f t="shared" si="1000"/>
        <v>1.0191706798329956E-7</v>
      </c>
      <c r="BJ688" s="14">
        <f t="shared" si="1001"/>
        <v>0.44372259914345352</v>
      </c>
      <c r="BK688" s="14">
        <f t="shared" si="1002"/>
        <v>0.34332035562957874</v>
      </c>
      <c r="BL688" s="14">
        <f t="shared" si="1003"/>
        <v>0.20596542433221882</v>
      </c>
      <c r="BM688" s="14">
        <f t="shared" si="1004"/>
        <v>0.21449612214280886</v>
      </c>
      <c r="BN688" s="14">
        <f t="shared" si="1005"/>
        <v>0.78541807553870369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1.2513000000000001</v>
      </c>
      <c r="F689" s="10">
        <f>VLOOKUP(B689,home!$B$2:$E$405,3,FALSE)</f>
        <v>0.4995</v>
      </c>
      <c r="G689" s="10">
        <f>VLOOKUP(C689,away!$B$2:$E$405,4,FALSE)</f>
        <v>0.4995</v>
      </c>
      <c r="H689" s="10">
        <f>VLOOKUP(A689,away!$A$2:$E$405,3,FALSE)</f>
        <v>0.94869999999999999</v>
      </c>
      <c r="I689" s="10">
        <f>VLOOKUP(C689,away!$B$2:$E$405,3,FALSE)</f>
        <v>0.52700000000000002</v>
      </c>
      <c r="J689" s="10">
        <f>VLOOKUP(B689,home!$B$2:$E$405,4,FALSE)</f>
        <v>0.79059999999999997</v>
      </c>
      <c r="K689" s="12">
        <f t="shared" si="950"/>
        <v>0.312199662825</v>
      </c>
      <c r="L689" s="12">
        <f t="shared" si="951"/>
        <v>0.39527224993999999</v>
      </c>
      <c r="M689" s="13">
        <f t="shared" si="952"/>
        <v>0.49288868930988772</v>
      </c>
      <c r="N689" s="13">
        <f t="shared" si="953"/>
        <v>0.15387968261280316</v>
      </c>
      <c r="O689" s="13">
        <f t="shared" si="954"/>
        <v>0.19482522119349693</v>
      </c>
      <c r="P689" s="13">
        <f t="shared" si="955"/>
        <v>6.0824368366415797E-2</v>
      </c>
      <c r="Q689" s="13">
        <f t="shared" si="956"/>
        <v>2.4020592513667578E-2</v>
      </c>
      <c r="R689" s="13">
        <f t="shared" si="957"/>
        <v>3.8504501763105853E-2</v>
      </c>
      <c r="S689" s="13">
        <f t="shared" si="958"/>
        <v>1.8764905075998996E-3</v>
      </c>
      <c r="T689" s="13">
        <f t="shared" si="959"/>
        <v>9.4946736477693038E-3</v>
      </c>
      <c r="U689" s="13">
        <f t="shared" si="960"/>
        <v>1.2021092467686265E-2</v>
      </c>
      <c r="V689" s="13">
        <f t="shared" si="961"/>
        <v>2.5729575312462882E-5</v>
      </c>
      <c r="W689" s="13">
        <f t="shared" si="962"/>
        <v>2.4997402945412459E-3</v>
      </c>
      <c r="X689" s="13">
        <f t="shared" si="963"/>
        <v>9.8807797048899664E-4</v>
      </c>
      <c r="Y689" s="13">
        <f t="shared" si="964"/>
        <v>1.9527990125566726E-4</v>
      </c>
      <c r="Z689" s="13">
        <f t="shared" si="965"/>
        <v>5.0732536815738492E-3</v>
      </c>
      <c r="AA689" s="13">
        <f t="shared" si="966"/>
        <v>1.5838680888130459E-3</v>
      </c>
      <c r="AB689" s="13">
        <f t="shared" si="967"/>
        <v>2.4724154164335505E-4</v>
      </c>
      <c r="AC689" s="13">
        <f t="shared" si="968"/>
        <v>1.9844556193152292E-7</v>
      </c>
      <c r="AD689" s="13">
        <f t="shared" si="969"/>
        <v>1.9510451927646076E-4</v>
      </c>
      <c r="AE689" s="13">
        <f t="shared" si="970"/>
        <v>7.7119402307868746E-5</v>
      </c>
      <c r="AF689" s="13">
        <f t="shared" si="971"/>
        <v>1.5241579832129652E-5</v>
      </c>
      <c r="AG689" s="13">
        <f t="shared" si="972"/>
        <v>2.0081911842953387E-6</v>
      </c>
      <c r="AH689" s="13">
        <f t="shared" si="973"/>
        <v>5.0132909930802091E-4</v>
      </c>
      <c r="AI689" s="13">
        <f t="shared" si="974"/>
        <v>1.5651477576832508E-4</v>
      </c>
      <c r="AJ689" s="13">
        <f t="shared" si="975"/>
        <v>2.4431930111000785E-5</v>
      </c>
      <c r="AK689" s="13">
        <f t="shared" si="976"/>
        <v>2.5425467809394706E-6</v>
      </c>
      <c r="AL689" s="13">
        <f t="shared" si="977"/>
        <v>9.7955795873534537E-10</v>
      </c>
      <c r="AM689" s="13">
        <f t="shared" si="978"/>
        <v>1.2182313026748957E-5</v>
      </c>
      <c r="AN689" s="13">
        <f t="shared" si="979"/>
        <v>4.8153302795564317E-6</v>
      </c>
      <c r="AO689" s="13">
        <f t="shared" si="980"/>
        <v>9.5168321690223983E-7</v>
      </c>
      <c r="AP689" s="13">
        <f t="shared" si="981"/>
        <v>1.2539132212502849E-7</v>
      </c>
      <c r="AQ689" s="13">
        <f t="shared" si="982"/>
        <v>1.2390927504827826E-8</v>
      </c>
      <c r="AR689" s="13">
        <f t="shared" si="983"/>
        <v>3.963229620877504E-5</v>
      </c>
      <c r="AS689" s="13">
        <f t="shared" si="984"/>
        <v>1.2373189513360093E-5</v>
      </c>
      <c r="AT689" s="13">
        <f t="shared" si="985"/>
        <v>1.9314527970704234E-6</v>
      </c>
      <c r="AU689" s="13">
        <f t="shared" si="986"/>
        <v>2.0099963733592982E-7</v>
      </c>
      <c r="AV689" s="13">
        <f t="shared" si="987"/>
        <v>1.568800475105614E-8</v>
      </c>
      <c r="AW689" s="13">
        <f t="shared" si="988"/>
        <v>3.3578121192363233E-12</v>
      </c>
      <c r="AX689" s="13">
        <f t="shared" si="989"/>
        <v>6.3388566989660479E-7</v>
      </c>
      <c r="AY689" s="13">
        <f t="shared" si="990"/>
        <v>2.5055741494475506E-7</v>
      </c>
      <c r="AZ689" s="13">
        <f t="shared" si="991"/>
        <v>4.9519196572181752E-8</v>
      </c>
      <c r="BA689" s="13">
        <f t="shared" si="992"/>
        <v>6.5245214147691404E-9</v>
      </c>
      <c r="BB689" s="13">
        <f t="shared" si="993"/>
        <v>6.4474056484937747E-10</v>
      </c>
      <c r="BC689" s="13">
        <f t="shared" si="994"/>
        <v>5.0969610739119999E-11</v>
      </c>
      <c r="BD689" s="13">
        <f t="shared" si="995"/>
        <v>2.6109244821218393E-6</v>
      </c>
      <c r="BE689" s="13">
        <f t="shared" si="996"/>
        <v>8.1512974297997597E-7</v>
      </c>
      <c r="BF689" s="13">
        <f t="shared" si="997"/>
        <v>1.2724161545848869E-7</v>
      </c>
      <c r="BG689" s="13">
        <f t="shared" si="998"/>
        <v>1.3241596481149496E-8</v>
      </c>
      <c r="BH689" s="13">
        <f t="shared" si="999"/>
        <v>1.0335054891698947E-9</v>
      </c>
      <c r="BI689" s="13">
        <f t="shared" si="1000"/>
        <v>6.4532013049325582E-11</v>
      </c>
      <c r="BJ689" s="14">
        <f t="shared" si="1001"/>
        <v>0.19138654892441256</v>
      </c>
      <c r="BK689" s="14">
        <f t="shared" si="1002"/>
        <v>0.55561572774175072</v>
      </c>
      <c r="BL689" s="14">
        <f t="shared" si="1003"/>
        <v>0.24792446466834958</v>
      </c>
      <c r="BM689" s="14">
        <f t="shared" si="1004"/>
        <v>3.5056688702652529E-2</v>
      </c>
      <c r="BN689" s="14">
        <f t="shared" si="1005"/>
        <v>0.964943055759377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1.2513000000000001</v>
      </c>
      <c r="F690" s="10">
        <f>VLOOKUP(B690,home!$B$2:$E$405,3,FALSE)</f>
        <v>0.89910000000000001</v>
      </c>
      <c r="G690" s="10">
        <f>VLOOKUP(C690,away!$B$2:$E$405,4,FALSE)</f>
        <v>1.4842</v>
      </c>
      <c r="H690" s="10">
        <f>VLOOKUP(A690,away!$A$2:$E$405,3,FALSE)</f>
        <v>0.94869999999999999</v>
      </c>
      <c r="I690" s="10">
        <f>VLOOKUP(C690,away!$B$2:$E$405,3,FALSE)</f>
        <v>1.8069999999999999</v>
      </c>
      <c r="J690" s="10">
        <f>VLOOKUP(B690,home!$B$2:$E$405,4,FALSE)</f>
        <v>2.1080999999999999</v>
      </c>
      <c r="K690" s="12">
        <f t="shared" si="950"/>
        <v>1.6697900524860001</v>
      </c>
      <c r="L690" s="12">
        <f t="shared" si="951"/>
        <v>3.6139177272899996</v>
      </c>
      <c r="M690" s="13">
        <f t="shared" si="952"/>
        <v>5.0735841420018893E-3</v>
      </c>
      <c r="N690" s="13">
        <f t="shared" si="953"/>
        <v>8.471820330765472E-3</v>
      </c>
      <c r="O690" s="13">
        <f t="shared" si="954"/>
        <v>1.833551567167805E-2</v>
      </c>
      <c r="P690" s="13">
        <f t="shared" si="955"/>
        <v>3.0616461675769164E-2</v>
      </c>
      <c r="Q690" s="13">
        <f t="shared" si="956"/>
        <v>7.0730806573804216E-3</v>
      </c>
      <c r="R690" s="13">
        <f t="shared" si="957"/>
        <v>3.3131522562440452E-2</v>
      </c>
      <c r="S690" s="13">
        <f t="shared" si="958"/>
        <v>4.6188636046449023E-2</v>
      </c>
      <c r="T690" s="13">
        <f t="shared" si="959"/>
        <v>2.5561531574259111E-2</v>
      </c>
      <c r="U690" s="13">
        <f t="shared" si="960"/>
        <v>5.5322686798478536E-2</v>
      </c>
      <c r="V690" s="13">
        <f t="shared" si="961"/>
        <v>3.09693976967047E-2</v>
      </c>
      <c r="W690" s="13">
        <f t="shared" si="962"/>
        <v>3.9368532407083228E-3</v>
      </c>
      <c r="X690" s="13">
        <f t="shared" si="963"/>
        <v>1.4227463716334892E-2</v>
      </c>
      <c r="Y690" s="13">
        <f t="shared" si="964"/>
        <v>2.570844166941896E-2</v>
      </c>
      <c r="Z690" s="13">
        <f t="shared" si="965"/>
        <v>3.9911532240170723E-2</v>
      </c>
      <c r="AA690" s="13">
        <f t="shared" si="966"/>
        <v>6.664387951411134E-2</v>
      </c>
      <c r="AB690" s="13">
        <f t="shared" si="967"/>
        <v>5.5640643535869339E-2</v>
      </c>
      <c r="AC690" s="13">
        <f t="shared" si="968"/>
        <v>1.1680270681988373E-2</v>
      </c>
      <c r="AD690" s="13">
        <f t="shared" si="969"/>
        <v>1.6434295948580062E-3</v>
      </c>
      <c r="AE690" s="13">
        <f t="shared" si="970"/>
        <v>5.9392193464103708E-3</v>
      </c>
      <c r="AF690" s="13">
        <f t="shared" si="971"/>
        <v>1.0731925041128082E-2</v>
      </c>
      <c r="AG690" s="13">
        <f t="shared" si="972"/>
        <v>1.2928098051360078E-2</v>
      </c>
      <c r="AH690" s="13">
        <f t="shared" si="973"/>
        <v>3.6059248471514836E-2</v>
      </c>
      <c r="AI690" s="13">
        <f t="shared" si="974"/>
        <v>6.0211374397856468E-2</v>
      </c>
      <c r="AJ690" s="13">
        <f t="shared" si="975"/>
        <v>5.0270177008025489E-2</v>
      </c>
      <c r="AK690" s="13">
        <f t="shared" si="976"/>
        <v>2.7980213834903803E-2</v>
      </c>
      <c r="AL690" s="13">
        <f t="shared" si="977"/>
        <v>2.8193762018233121E-3</v>
      </c>
      <c r="AM690" s="13">
        <f t="shared" si="978"/>
        <v>5.4883647789099883E-4</v>
      </c>
      <c r="AN690" s="13">
        <f t="shared" si="979"/>
        <v>1.9834498768336868E-3</v>
      </c>
      <c r="AO690" s="13">
        <f t="shared" si="980"/>
        <v>3.5840123355402134E-3</v>
      </c>
      <c r="AP690" s="13">
        <f t="shared" si="981"/>
        <v>4.3174419047449369E-3</v>
      </c>
      <c r="AQ690" s="13">
        <f t="shared" si="982"/>
        <v>3.900719959025608E-3</v>
      </c>
      <c r="AR690" s="13">
        <f t="shared" si="983"/>
        <v>2.6063031456792448E-2</v>
      </c>
      <c r="AS690" s="13">
        <f t="shared" si="984"/>
        <v>4.3519790664181726E-2</v>
      </c>
      <c r="AT690" s="13">
        <f t="shared" si="985"/>
        <v>3.6334456768661878E-2</v>
      </c>
      <c r="AU690" s="13">
        <f t="shared" si="986"/>
        <v>2.0223638158264744E-2</v>
      </c>
      <c r="AV690" s="13">
        <f t="shared" si="987"/>
        <v>8.4423074554366845E-3</v>
      </c>
      <c r="AW690" s="13">
        <f t="shared" si="988"/>
        <v>4.7259667271341599E-4</v>
      </c>
      <c r="AX690" s="13">
        <f t="shared" si="989"/>
        <v>1.5274028187064066E-4</v>
      </c>
      <c r="AY690" s="13">
        <f t="shared" si="990"/>
        <v>5.5199081232357964E-4</v>
      </c>
      <c r="AZ690" s="13">
        <f t="shared" si="991"/>
        <v>9.9742469097869571E-4</v>
      </c>
      <c r="BA690" s="13">
        <f t="shared" si="992"/>
        <v>1.2015369241215529E-3</v>
      </c>
      <c r="BB690" s="13">
        <f t="shared" si="993"/>
        <v>1.085563897519095E-3</v>
      </c>
      <c r="BC690" s="13">
        <f t="shared" si="994"/>
        <v>7.8462772267005605E-4</v>
      </c>
      <c r="BD690" s="13">
        <f t="shared" si="995"/>
        <v>1.5698275234769847E-2</v>
      </c>
      <c r="BE690" s="13">
        <f t="shared" si="996"/>
        <v>2.6212823828206017E-2</v>
      </c>
      <c r="BF690" s="13">
        <f t="shared" si="997"/>
        <v>2.1884956237953203E-2</v>
      </c>
      <c r="BG690" s="13">
        <f t="shared" si="998"/>
        <v>1.2181094075075234E-2</v>
      </c>
      <c r="BH690" s="13">
        <f t="shared" si="999"/>
        <v>5.084967428739191E-3</v>
      </c>
      <c r="BI690" s="13">
        <f t="shared" si="1000"/>
        <v>1.6981656059448019E-3</v>
      </c>
      <c r="BJ690" s="14">
        <f t="shared" si="1001"/>
        <v>0.1353302081061428</v>
      </c>
      <c r="BK690" s="14">
        <f t="shared" si="1002"/>
        <v>0.12789971725706004</v>
      </c>
      <c r="BL690" s="14">
        <f t="shared" si="1003"/>
        <v>0.62093876870890419</v>
      </c>
      <c r="BM690" s="14">
        <f t="shared" si="1004"/>
        <v>0.82129884713263202</v>
      </c>
      <c r="BN690" s="14">
        <f t="shared" si="1005"/>
        <v>0.10270198504003544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1.2513000000000001</v>
      </c>
      <c r="F691" s="10">
        <f>VLOOKUP(B691,home!$B$2:$E$405,3,FALSE)</f>
        <v>1.1988000000000001</v>
      </c>
      <c r="G691" s="10">
        <f>VLOOKUP(C691,away!$B$2:$E$405,4,FALSE)</f>
        <v>1.3985000000000001</v>
      </c>
      <c r="H691" s="10">
        <f>VLOOKUP(A691,away!$A$2:$E$405,3,FALSE)</f>
        <v>0.94869999999999999</v>
      </c>
      <c r="I691" s="10">
        <f>VLOOKUP(C691,away!$B$2:$E$405,3,FALSE)</f>
        <v>1.4494</v>
      </c>
      <c r="J691" s="10">
        <f>VLOOKUP(B691,home!$B$2:$E$405,4,FALSE)</f>
        <v>1.9763999999999999</v>
      </c>
      <c r="K691" s="12">
        <f t="shared" si="950"/>
        <v>2.0978317283400001</v>
      </c>
      <c r="L691" s="12">
        <f t="shared" si="951"/>
        <v>2.7176404795919997</v>
      </c>
      <c r="M691" s="13">
        <f t="shared" si="952"/>
        <v>8.1033946870643081E-3</v>
      </c>
      <c r="N691" s="13">
        <f t="shared" si="953"/>
        <v>1.6999558481785294E-2</v>
      </c>
      <c r="O691" s="13">
        <f t="shared" si="954"/>
        <v>2.2022113423676708E-2</v>
      </c>
      <c r="P691" s="13">
        <f t="shared" si="955"/>
        <v>4.6198688265291228E-2</v>
      </c>
      <c r="Q691" s="13">
        <f t="shared" si="956"/>
        <v>1.7831106575430276E-2</v>
      </c>
      <c r="R691" s="13">
        <f t="shared" si="957"/>
        <v>2.9924093443175096E-2</v>
      </c>
      <c r="S691" s="13">
        <f t="shared" si="958"/>
        <v>6.5846440900892894E-2</v>
      </c>
      <c r="T691" s="13">
        <f t="shared" si="959"/>
        <v>4.845853702530839E-2</v>
      </c>
      <c r="U691" s="13">
        <f t="shared" si="960"/>
        <v>6.2775712666903682E-2</v>
      </c>
      <c r="V691" s="13">
        <f t="shared" si="961"/>
        <v>4.1711177352695562E-2</v>
      </c>
      <c r="W691" s="13">
        <f t="shared" si="962"/>
        <v>1.2468887041783212E-2</v>
      </c>
      <c r="X691" s="13">
        <f t="shared" si="963"/>
        <v>3.3885952160210196E-2</v>
      </c>
      <c r="Y691" s="13">
        <f t="shared" si="964"/>
        <v>4.6044917640052599E-2</v>
      </c>
      <c r="Z691" s="13">
        <f t="shared" si="965"/>
        <v>2.7107642552088727E-2</v>
      </c>
      <c r="AA691" s="13">
        <f t="shared" si="966"/>
        <v>5.6867272626271233E-2</v>
      </c>
      <c r="AB691" s="13">
        <f t="shared" si="967"/>
        <v>5.9648984409776278E-2</v>
      </c>
      <c r="AC691" s="13">
        <f t="shared" si="968"/>
        <v>1.4862611242819538E-2</v>
      </c>
      <c r="AD691" s="13">
        <f t="shared" si="969"/>
        <v>6.539406713335077E-3</v>
      </c>
      <c r="AE691" s="13">
        <f t="shared" si="970"/>
        <v>1.7771756396675081E-2</v>
      </c>
      <c r="AF691" s="13">
        <f t="shared" si="971"/>
        <v>2.4148622288526128E-2</v>
      </c>
      <c r="AG691" s="13">
        <f t="shared" si="972"/>
        <v>2.1875757819225402E-2</v>
      </c>
      <c r="AH691" s="13">
        <f t="shared" si="973"/>
        <v>1.8417206676466725E-2</v>
      </c>
      <c r="AI691" s="13">
        <f t="shared" si="974"/>
        <v>3.8636200513287186E-2</v>
      </c>
      <c r="AJ691" s="13">
        <f t="shared" si="975"/>
        <v>4.0526123649640027E-2</v>
      </c>
      <c r="AK691" s="13">
        <f t="shared" si="976"/>
        <v>2.833899600628163E-2</v>
      </c>
      <c r="AL691" s="13">
        <f t="shared" si="977"/>
        <v>3.3893604847426485E-3</v>
      </c>
      <c r="AM691" s="13">
        <f t="shared" si="978"/>
        <v>2.7437149775507842E-3</v>
      </c>
      <c r="AN691" s="13">
        <f t="shared" si="979"/>
        <v>7.4564308874548657E-3</v>
      </c>
      <c r="AO691" s="13">
        <f t="shared" si="980"/>
        <v>1.0131949206513722E-2</v>
      </c>
      <c r="AP691" s="13">
        <f t="shared" si="981"/>
        <v>9.1783317669305777E-3</v>
      </c>
      <c r="AQ691" s="13">
        <f t="shared" si="982"/>
        <v>6.2358514862339244E-3</v>
      </c>
      <c r="AR691" s="13">
        <f t="shared" si="983"/>
        <v>1.0010269276995601E-2</v>
      </c>
      <c r="AS691" s="13">
        <f t="shared" si="984"/>
        <v>2.0999860498508487E-2</v>
      </c>
      <c r="AT691" s="13">
        <f t="shared" si="985"/>
        <v>2.2027086822242477E-2</v>
      </c>
      <c r="AU691" s="13">
        <f t="shared" si="986"/>
        <v>1.540304053953339E-2</v>
      </c>
      <c r="AV691" s="13">
        <f t="shared" si="987"/>
        <v>8.0782467891851052E-3</v>
      </c>
      <c r="AW691" s="13">
        <f t="shared" si="988"/>
        <v>5.3675724290134673E-4</v>
      </c>
      <c r="AX691" s="13">
        <f t="shared" si="989"/>
        <v>9.593087222379516E-4</v>
      </c>
      <c r="AY691" s="13">
        <f t="shared" si="990"/>
        <v>2.6070562159795354E-3</v>
      </c>
      <c r="AZ691" s="13">
        <f t="shared" si="991"/>
        <v>3.5425207525589643E-3</v>
      </c>
      <c r="BA691" s="13">
        <f t="shared" si="992"/>
        <v>3.209099265649652E-3</v>
      </c>
      <c r="BB691" s="13">
        <f t="shared" si="993"/>
        <v>2.1802945168396134E-3</v>
      </c>
      <c r="BC691" s="13">
        <f t="shared" si="994"/>
        <v>1.1850513272791627E-3</v>
      </c>
      <c r="BD691" s="13">
        <f t="shared" si="995"/>
        <v>4.5340521664632314E-3</v>
      </c>
      <c r="BE691" s="13">
        <f t="shared" si="996"/>
        <v>9.5116784927552836E-3</v>
      </c>
      <c r="BF691" s="13">
        <f t="shared" si="997"/>
        <v>9.9769504659356131E-3</v>
      </c>
      <c r="BG691" s="13">
        <f t="shared" si="998"/>
        <v>6.9766544131720917E-3</v>
      </c>
      <c r="BH691" s="13">
        <f t="shared" si="999"/>
        <v>3.6589617464039248E-3</v>
      </c>
      <c r="BI691" s="13">
        <f t="shared" si="1000"/>
        <v>1.5351772088776979E-3</v>
      </c>
      <c r="BJ691" s="14">
        <f t="shared" si="1001"/>
        <v>0.29545411126756027</v>
      </c>
      <c r="BK691" s="14">
        <f t="shared" si="1002"/>
        <v>0.1827187291494857</v>
      </c>
      <c r="BL691" s="14">
        <f t="shared" si="1003"/>
        <v>0.46986868183555153</v>
      </c>
      <c r="BM691" s="14">
        <f t="shared" si="1004"/>
        <v>0.83199991095518522</v>
      </c>
      <c r="BN691" s="14">
        <f t="shared" si="1005"/>
        <v>0.14107895487642291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1.2513000000000001</v>
      </c>
      <c r="F692" s="10">
        <f>VLOOKUP(B692,home!$B$2:$E$405,3,FALSE)</f>
        <v>1.7981</v>
      </c>
      <c r="G692" s="10">
        <f>VLOOKUP(C692,away!$B$2:$E$405,4,FALSE)</f>
        <v>1.1416999999999999</v>
      </c>
      <c r="H692" s="10">
        <f>VLOOKUP(A692,away!$A$2:$E$405,3,FALSE)</f>
        <v>0.94869999999999999</v>
      </c>
      <c r="I692" s="10">
        <f>VLOOKUP(C692,away!$B$2:$E$405,3,FALSE)</f>
        <v>1.6564000000000001</v>
      </c>
      <c r="J692" s="10">
        <f>VLOOKUP(B692,home!$B$2:$E$405,4,FALSE)</f>
        <v>0.92230000000000001</v>
      </c>
      <c r="K692" s="12">
        <f t="shared" si="950"/>
        <v>2.5687822205010002</v>
      </c>
      <c r="L692" s="12">
        <f t="shared" si="951"/>
        <v>1.4493268269640001</v>
      </c>
      <c r="M692" s="13">
        <f t="shared" si="952"/>
        <v>1.798694526152872E-2</v>
      </c>
      <c r="N692" s="13">
        <f t="shared" si="953"/>
        <v>4.620454518893969E-2</v>
      </c>
      <c r="O692" s="13">
        <f t="shared" si="954"/>
        <v>2.6068962302666573E-2</v>
      </c>
      <c r="P692" s="13">
        <f t="shared" si="955"/>
        <v>6.6965486870000701E-2</v>
      </c>
      <c r="Q692" s="13">
        <f t="shared" si="956"/>
        <v>5.9344707093841653E-2</v>
      </c>
      <c r="R692" s="13">
        <f t="shared" si="957"/>
        <v>1.8891223208183944E-2</v>
      </c>
      <c r="S692" s="13">
        <f t="shared" si="958"/>
        <v>6.2328210356647151E-2</v>
      </c>
      <c r="T692" s="13">
        <f t="shared" si="959"/>
        <v>8.6009876029425503E-2</v>
      </c>
      <c r="U692" s="13">
        <f t="shared" si="960"/>
        <v>4.8527438300698778E-2</v>
      </c>
      <c r="V692" s="13">
        <f t="shared" si="961"/>
        <v>2.5783137539052897E-2</v>
      </c>
      <c r="W692" s="13">
        <f t="shared" si="962"/>
        <v>5.0814542821166674E-2</v>
      </c>
      <c r="X692" s="13">
        <f t="shared" si="963"/>
        <v>7.3646880110627796E-2</v>
      </c>
      <c r="Y692" s="13">
        <f t="shared" si="964"/>
        <v>5.3369199533267166E-2</v>
      </c>
      <c r="Z692" s="13">
        <f t="shared" si="965"/>
        <v>9.1265188632619707E-3</v>
      </c>
      <c r="AA692" s="13">
        <f t="shared" si="966"/>
        <v>2.3444039391014346E-2</v>
      </c>
      <c r="AB692" s="13">
        <f t="shared" si="967"/>
        <v>3.0111315782181378E-2</v>
      </c>
      <c r="AC692" s="13">
        <f t="shared" si="968"/>
        <v>5.9994218488552782E-3</v>
      </c>
      <c r="AD692" s="13">
        <f t="shared" si="969"/>
        <v>3.2632873535474928E-2</v>
      </c>
      <c r="AE692" s="13">
        <f t="shared" si="970"/>
        <v>4.7295699055887361E-2</v>
      </c>
      <c r="AF692" s="13">
        <f t="shared" si="971"/>
        <v>3.4273462720856747E-2</v>
      </c>
      <c r="AG692" s="13">
        <f t="shared" si="972"/>
        <v>1.6557816324762751E-2</v>
      </c>
      <c r="AH692" s="13">
        <f t="shared" si="973"/>
        <v>3.3068271563296402E-3</v>
      </c>
      <c r="AI692" s="13">
        <f t="shared" si="974"/>
        <v>8.4945188054494618E-3</v>
      </c>
      <c r="AJ692" s="13">
        <f t="shared" si="975"/>
        <v>1.0910284439574987E-2</v>
      </c>
      <c r="AK692" s="13">
        <f t="shared" si="976"/>
        <v>9.3420482296629817E-3</v>
      </c>
      <c r="AL692" s="13">
        <f t="shared" si="977"/>
        <v>8.9343509796830994E-4</v>
      </c>
      <c r="AM692" s="13">
        <f t="shared" si="978"/>
        <v>1.6765349068357117E-2</v>
      </c>
      <c r="AN692" s="13">
        <f t="shared" si="979"/>
        <v>2.4298470168185871E-2</v>
      </c>
      <c r="AO692" s="13">
        <f t="shared" si="980"/>
        <v>1.7608212334468125E-2</v>
      </c>
      <c r="AP692" s="13">
        <f t="shared" si="981"/>
        <v>8.5066848370743513E-3</v>
      </c>
      <c r="AQ692" s="13">
        <f t="shared" si="982"/>
        <v>3.0822416357249348E-3</v>
      </c>
      <c r="AR692" s="13">
        <f t="shared" si="983"/>
        <v>9.5853466196032502E-4</v>
      </c>
      <c r="AS692" s="13">
        <f t="shared" si="984"/>
        <v>2.4622667973776195E-3</v>
      </c>
      <c r="AT692" s="13">
        <f t="shared" si="985"/>
        <v>3.1625135856167838E-3</v>
      </c>
      <c r="AU692" s="13">
        <f t="shared" si="986"/>
        <v>2.7079362236084206E-3</v>
      </c>
      <c r="AV692" s="13">
        <f t="shared" si="987"/>
        <v>1.7390246063639832E-3</v>
      </c>
      <c r="AW692" s="13">
        <f t="shared" si="988"/>
        <v>9.2396203425875714E-5</v>
      </c>
      <c r="AX692" s="13">
        <f t="shared" si="989"/>
        <v>7.1777551012148005E-3</v>
      </c>
      <c r="AY692" s="13">
        <f t="shared" si="990"/>
        <v>1.0402913025568311E-2</v>
      </c>
      <c r="AZ692" s="13">
        <f t="shared" si="991"/>
        <v>7.5386104632646942E-3</v>
      </c>
      <c r="BA692" s="13">
        <f t="shared" si="992"/>
        <v>3.6419701274803431E-3</v>
      </c>
      <c r="BB692" s="13">
        <f t="shared" si="993"/>
        <v>1.3196012521896898E-3</v>
      </c>
      <c r="BC692" s="13">
        <f t="shared" si="994"/>
        <v>3.825066991387609E-4</v>
      </c>
      <c r="BD692" s="13">
        <f t="shared" si="995"/>
        <v>2.3153833335899491E-4</v>
      </c>
      <c r="BE692" s="13">
        <f t="shared" si="996"/>
        <v>5.947715540970198E-4</v>
      </c>
      <c r="BF692" s="13">
        <f t="shared" si="997"/>
        <v>7.6391929671208671E-4</v>
      </c>
      <c r="BG692" s="13">
        <f t="shared" si="998"/>
        <v>6.5411410243054551E-4</v>
      </c>
      <c r="BH692" s="13">
        <f t="shared" si="999"/>
        <v>4.2006916912563886E-4</v>
      </c>
      <c r="BI692" s="13">
        <f t="shared" si="1000"/>
        <v>2.1581324260611372E-4</v>
      </c>
      <c r="BJ692" s="14">
        <f t="shared" si="1001"/>
        <v>0.60087391712691718</v>
      </c>
      <c r="BK692" s="14">
        <f t="shared" si="1002"/>
        <v>0.19035954999962135</v>
      </c>
      <c r="BL692" s="14">
        <f t="shared" si="1003"/>
        <v>0.19300715918901959</v>
      </c>
      <c r="BM692" s="14">
        <f t="shared" si="1004"/>
        <v>0.74759475843151646</v>
      </c>
      <c r="BN692" s="14">
        <f t="shared" si="1005"/>
        <v>0.2354618699251613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1.7</v>
      </c>
      <c r="F693" s="10">
        <f>VLOOKUP(B693,home!$B$2:$E$405,3,FALSE)</f>
        <v>0.94120000000000004</v>
      </c>
      <c r="G693" s="10">
        <f>VLOOKUP(C693,away!$B$2:$E$405,4,FALSE)</f>
        <v>0.70589999999999997</v>
      </c>
      <c r="H693" s="10">
        <f>VLOOKUP(A693,away!$A$2:$E$405,3,FALSE)</f>
        <v>1.3667</v>
      </c>
      <c r="I693" s="10">
        <f>VLOOKUP(C693,away!$B$2:$E$405,3,FALSE)</f>
        <v>1.9024000000000001</v>
      </c>
      <c r="J693" s="10">
        <f>VLOOKUP(B693,home!$B$2:$E$405,4,FALSE)</f>
        <v>0.439</v>
      </c>
      <c r="K693" s="12">
        <f t="shared" si="950"/>
        <v>1.1294682360000001</v>
      </c>
      <c r="L693" s="12">
        <f t="shared" si="951"/>
        <v>1.14140442512</v>
      </c>
      <c r="M693" s="13">
        <f t="shared" si="952"/>
        <v>0.10322206288692487</v>
      </c>
      <c r="N693" s="13">
        <f t="shared" si="953"/>
        <v>0.11658604128517612</v>
      </c>
      <c r="O693" s="13">
        <f t="shared" si="954"/>
        <v>0.11781811934915097</v>
      </c>
      <c r="P693" s="13">
        <f t="shared" si="955"/>
        <v>0.13307182343012303</v>
      </c>
      <c r="Q693" s="13">
        <f t="shared" si="956"/>
        <v>6.5840115196295554E-2</v>
      </c>
      <c r="R693" s="13">
        <f t="shared" si="957"/>
        <v>6.7239061392218621E-2</v>
      </c>
      <c r="S693" s="13">
        <f t="shared" si="958"/>
        <v>4.2888384749722279E-2</v>
      </c>
      <c r="T693" s="13">
        <f t="shared" si="959"/>
        <v>7.5150198835462298E-2</v>
      </c>
      <c r="U693" s="13">
        <f t="shared" si="960"/>
        <v>7.5944384060964876E-2</v>
      </c>
      <c r="V693" s="13">
        <f t="shared" si="961"/>
        <v>6.1434277420906284E-3</v>
      </c>
      <c r="W693" s="13">
        <f t="shared" si="962"/>
        <v>2.4788106256265572E-2</v>
      </c>
      <c r="X693" s="13">
        <f t="shared" si="963"/>
        <v>2.8293254171246278E-2</v>
      </c>
      <c r="Y693" s="13">
        <f t="shared" si="964"/>
        <v>1.6147022756052704E-2</v>
      </c>
      <c r="Z693" s="13">
        <f t="shared" si="965"/>
        <v>2.558232073799788E-2</v>
      </c>
      <c r="AA693" s="13">
        <f t="shared" si="966"/>
        <v>2.8894418676732689E-2</v>
      </c>
      <c r="AB693" s="13">
        <f t="shared" si="967"/>
        <v>1.6317664046527368E-2</v>
      </c>
      <c r="AC693" s="13">
        <f t="shared" si="968"/>
        <v>4.949990273922575E-4</v>
      </c>
      <c r="AD693" s="13">
        <f t="shared" si="969"/>
        <v>6.9993446617612146E-3</v>
      </c>
      <c r="AE693" s="13">
        <f t="shared" si="970"/>
        <v>7.9890829698742987E-3</v>
      </c>
      <c r="AF693" s="13">
        <f t="shared" si="971"/>
        <v>4.5593873272326791E-3</v>
      </c>
      <c r="AG693" s="13">
        <f t="shared" si="972"/>
        <v>1.7347016237131425E-3</v>
      </c>
      <c r="AH693" s="13">
        <f t="shared" si="973"/>
        <v>7.2999435237974808E-3</v>
      </c>
      <c r="AI693" s="13">
        <f t="shared" si="974"/>
        <v>8.2450543347231658E-3</v>
      </c>
      <c r="AJ693" s="13">
        <f t="shared" si="975"/>
        <v>4.656263487581966E-3</v>
      </c>
      <c r="AK693" s="13">
        <f t="shared" si="976"/>
        <v>1.7530339025568034E-3</v>
      </c>
      <c r="AL693" s="13">
        <f t="shared" si="977"/>
        <v>2.5525714688877358E-5</v>
      </c>
      <c r="AM693" s="13">
        <f t="shared" si="978"/>
        <v>1.5811074936550895E-3</v>
      </c>
      <c r="AN693" s="13">
        <f t="shared" si="979"/>
        <v>1.8046830898483114E-3</v>
      </c>
      <c r="AO693" s="13">
        <f t="shared" si="980"/>
        <v>1.0299366323460487E-3</v>
      </c>
      <c r="AP693" s="13">
        <f t="shared" si="981"/>
        <v>3.9185807658432333E-4</v>
      </c>
      <c r="AQ693" s="13">
        <f t="shared" si="982"/>
        <v>1.1181713565808962E-4</v>
      </c>
      <c r="AR693" s="13">
        <f t="shared" si="983"/>
        <v>1.6664375682377056E-3</v>
      </c>
      <c r="AS693" s="13">
        <f t="shared" si="984"/>
        <v>1.8821883006015711E-3</v>
      </c>
      <c r="AT693" s="13">
        <f t="shared" si="985"/>
        <v>1.0629359498501476E-3</v>
      </c>
      <c r="AU693" s="13">
        <f t="shared" si="986"/>
        <v>4.0018413075274347E-4</v>
      </c>
      <c r="AV693" s="13">
        <f t="shared" si="987"/>
        <v>1.1299881605912371E-4</v>
      </c>
      <c r="AW693" s="13">
        <f t="shared" si="988"/>
        <v>9.1409005416877606E-7</v>
      </c>
      <c r="AX693" s="13">
        <f t="shared" si="989"/>
        <v>2.9763511529749966E-4</v>
      </c>
      <c r="AY693" s="13">
        <f t="shared" si="990"/>
        <v>3.3972203767166753E-4</v>
      </c>
      <c r="AZ693" s="13">
        <f t="shared" si="991"/>
        <v>1.9388011855461237E-4</v>
      </c>
      <c r="BA693" s="13">
        <f t="shared" si="992"/>
        <v>7.3765208420341555E-5</v>
      </c>
      <c r="BB693" s="13">
        <f t="shared" si="993"/>
        <v>2.1048983827719232E-5</v>
      </c>
      <c r="BC693" s="13">
        <f t="shared" si="994"/>
        <v>4.8050806570476079E-6</v>
      </c>
      <c r="BD693" s="13">
        <f t="shared" si="995"/>
        <v>3.1701320242878814E-4</v>
      </c>
      <c r="BE693" s="13">
        <f t="shared" si="996"/>
        <v>3.5805634253595429E-4</v>
      </c>
      <c r="BF693" s="13">
        <f t="shared" si="997"/>
        <v>2.0220663279634814E-4</v>
      </c>
      <c r="BG693" s="13">
        <f t="shared" si="998"/>
        <v>7.6128656283997009E-5</v>
      </c>
      <c r="BH693" s="13">
        <f t="shared" si="999"/>
        <v>2.1496224780534117E-5</v>
      </c>
      <c r="BI693" s="13">
        <f t="shared" si="1000"/>
        <v>4.8558606167058663E-6</v>
      </c>
      <c r="BJ693" s="14">
        <f t="shared" si="1001"/>
        <v>0.35393751405560059</v>
      </c>
      <c r="BK693" s="14">
        <f t="shared" si="1002"/>
        <v>0.28618594558861365</v>
      </c>
      <c r="BL693" s="14">
        <f t="shared" si="1003"/>
        <v>0.33427244445919757</v>
      </c>
      <c r="BM693" s="14">
        <f t="shared" si="1004"/>
        <v>0.39586219335390288</v>
      </c>
      <c r="BN693" s="14">
        <f t="shared" si="1005"/>
        <v>0.60377722353988916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1.7</v>
      </c>
      <c r="F694" s="10">
        <f>VLOOKUP(B694,home!$B$2:$E$405,3,FALSE)</f>
        <v>0.44119999999999998</v>
      </c>
      <c r="G694" s="10">
        <f>VLOOKUP(C694,away!$B$2:$E$405,4,FALSE)</f>
        <v>0.88239999999999996</v>
      </c>
      <c r="H694" s="10">
        <f>VLOOKUP(A694,away!$A$2:$E$405,3,FALSE)</f>
        <v>1.3667</v>
      </c>
      <c r="I694" s="10">
        <f>VLOOKUP(C694,away!$B$2:$E$405,3,FALSE)</f>
        <v>0.54879999999999995</v>
      </c>
      <c r="J694" s="10">
        <f>VLOOKUP(B694,home!$B$2:$E$405,4,FALSE)</f>
        <v>0.54879999999999995</v>
      </c>
      <c r="K694" s="12">
        <f t="shared" si="950"/>
        <v>0.66183529599999991</v>
      </c>
      <c r="L694" s="12">
        <f t="shared" si="951"/>
        <v>0.41162467404799996</v>
      </c>
      <c r="M694" s="13">
        <f t="shared" si="952"/>
        <v>0.34182376900117251</v>
      </c>
      <c r="N694" s="13">
        <f t="shared" si="953"/>
        <v>0.22623103533672656</v>
      </c>
      <c r="O694" s="13">
        <f t="shared" si="954"/>
        <v>0.14070309749696644</v>
      </c>
      <c r="P694" s="13">
        <f t="shared" si="955"/>
        <v>9.3122276180021626E-2</v>
      </c>
      <c r="Q694" s="13">
        <f t="shared" si="956"/>
        <v>7.4863842118234422E-2</v>
      </c>
      <c r="R694" s="13">
        <f t="shared" si="957"/>
        <v>2.8958433322366379E-2</v>
      </c>
      <c r="S694" s="13">
        <f t="shared" si="958"/>
        <v>6.3422727640383E-3</v>
      </c>
      <c r="T694" s="13">
        <f t="shared" si="959"/>
        <v>3.0815804609899175E-2</v>
      </c>
      <c r="U694" s="13">
        <f t="shared" si="960"/>
        <v>1.9165713289604612E-2</v>
      </c>
      <c r="V694" s="13">
        <f t="shared" si="961"/>
        <v>1.9197900253545833E-4</v>
      </c>
      <c r="W694" s="13">
        <f t="shared" si="962"/>
        <v>1.6515844369339651E-2</v>
      </c>
      <c r="X694" s="13">
        <f t="shared" si="963"/>
        <v>6.798329055156929E-3</v>
      </c>
      <c r="Y694" s="13">
        <f t="shared" si="964"/>
        <v>1.399179990700009E-3</v>
      </c>
      <c r="Z694" s="13">
        <f t="shared" si="965"/>
        <v>3.9733352257532691E-3</v>
      </c>
      <c r="AA694" s="13">
        <f t="shared" si="966"/>
        <v>2.629693495243641E-3</v>
      </c>
      <c r="AB694" s="13">
        <f t="shared" si="967"/>
        <v>8.7021198640692464E-4</v>
      </c>
      <c r="AC694" s="13">
        <f t="shared" si="968"/>
        <v>3.2687753376379989E-6</v>
      </c>
      <c r="AD694" s="13">
        <f t="shared" si="969"/>
        <v>2.7326921867179589E-3</v>
      </c>
      <c r="AE694" s="13">
        <f t="shared" si="970"/>
        <v>1.124843530631296E-3</v>
      </c>
      <c r="AF694" s="13">
        <f t="shared" si="971"/>
        <v>2.3150667582555429E-4</v>
      </c>
      <c r="AG694" s="13">
        <f t="shared" si="972"/>
        <v>3.1764619992209938E-5</v>
      </c>
      <c r="AH694" s="13">
        <f t="shared" si="973"/>
        <v>4.0888070429603125E-4</v>
      </c>
      <c r="AI694" s="13">
        <f t="shared" si="974"/>
        <v>2.7061168195645227E-4</v>
      </c>
      <c r="AJ694" s="13">
        <f t="shared" si="975"/>
        <v>8.9550181314353202E-5</v>
      </c>
      <c r="AK694" s="13">
        <f t="shared" si="976"/>
        <v>1.9755823585679543E-5</v>
      </c>
      <c r="AL694" s="13">
        <f t="shared" si="977"/>
        <v>3.5620202849138356E-8</v>
      </c>
      <c r="AM694" s="13">
        <f t="shared" si="978"/>
        <v>3.6171842845467356E-4</v>
      </c>
      <c r="AN694" s="13">
        <f t="shared" si="979"/>
        <v>1.4889223020980979E-4</v>
      </c>
      <c r="AO694" s="13">
        <f t="shared" si="980"/>
        <v>3.0643857864196358E-5</v>
      </c>
      <c r="AP694" s="13">
        <f t="shared" si="981"/>
        <v>4.2045893349743573E-6</v>
      </c>
      <c r="AQ694" s="13">
        <f t="shared" si="982"/>
        <v>4.3267817862862904E-7</v>
      </c>
      <c r="AR694" s="13">
        <f t="shared" si="983"/>
        <v>3.3661077326074114E-5</v>
      </c>
      <c r="AS694" s="13">
        <f t="shared" si="984"/>
        <v>2.2278089075781147E-5</v>
      </c>
      <c r="AT694" s="13">
        <f t="shared" si="985"/>
        <v>7.3722128388919889E-6</v>
      </c>
      <c r="AU694" s="13">
        <f t="shared" si="986"/>
        <v>1.6263968888010267E-6</v>
      </c>
      <c r="AV694" s="13">
        <f t="shared" si="987"/>
        <v>2.6910171657827651E-7</v>
      </c>
      <c r="AW694" s="13">
        <f t="shared" si="988"/>
        <v>2.6955364691434814E-10</v>
      </c>
      <c r="AX694" s="13">
        <f t="shared" si="989"/>
        <v>3.9899670527492273E-5</v>
      </c>
      <c r="AY694" s="13">
        <f t="shared" si="990"/>
        <v>1.6423688875501596E-5</v>
      </c>
      <c r="AZ694" s="13">
        <f t="shared" si="991"/>
        <v>3.380197790022053E-6</v>
      </c>
      <c r="BA694" s="13">
        <f t="shared" si="992"/>
        <v>4.6379093784519934E-7</v>
      </c>
      <c r="BB694" s="13">
        <f t="shared" si="993"/>
        <v>4.7726948404236579E-8</v>
      </c>
      <c r="BC694" s="13">
        <f t="shared" si="994"/>
        <v>3.92911791603992E-9</v>
      </c>
      <c r="BD694" s="13">
        <f t="shared" si="995"/>
        <v>2.3092883304082964E-6</v>
      </c>
      <c r="BE694" s="13">
        <f t="shared" si="996"/>
        <v>1.5283685257051203E-6</v>
      </c>
      <c r="BF694" s="13">
        <f t="shared" si="997"/>
        <v>5.0576411780356581E-7</v>
      </c>
      <c r="BG694" s="13">
        <f t="shared" si="998"/>
        <v>1.1157751487090063E-7</v>
      </c>
      <c r="BH694" s="13">
        <f t="shared" si="999"/>
        <v>1.8461484395381723E-8</v>
      </c>
      <c r="BI694" s="13">
        <f t="shared" si="1000"/>
        <v>2.4436923978833687E-9</v>
      </c>
      <c r="BJ694" s="14">
        <f t="shared" si="1001"/>
        <v>0.36135095328146322</v>
      </c>
      <c r="BK694" s="14">
        <f t="shared" si="1002"/>
        <v>0.44150002503218388</v>
      </c>
      <c r="BL694" s="14">
        <f t="shared" si="1003"/>
        <v>0.19318563076325226</v>
      </c>
      <c r="BM694" s="14">
        <f t="shared" si="1004"/>
        <v>9.4291067427842809E-2</v>
      </c>
      <c r="BN694" s="14">
        <f t="shared" si="1005"/>
        <v>0.90570245345548783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1.7</v>
      </c>
      <c r="F695" s="10">
        <f>VLOOKUP(B695,home!$B$2:$E$405,3,FALSE)</f>
        <v>1.0588</v>
      </c>
      <c r="G695" s="10">
        <f>VLOOKUP(C695,away!$B$2:$E$405,4,FALSE)</f>
        <v>0.70589999999999997</v>
      </c>
      <c r="H695" s="10">
        <f>VLOOKUP(A695,away!$A$2:$E$405,3,FALSE)</f>
        <v>1.3667</v>
      </c>
      <c r="I695" s="10">
        <f>VLOOKUP(C695,away!$B$2:$E$405,3,FALSE)</f>
        <v>0.58540000000000003</v>
      </c>
      <c r="J695" s="10">
        <f>VLOOKUP(B695,home!$B$2:$E$405,4,FALSE)</f>
        <v>0.878</v>
      </c>
      <c r="K695" s="12">
        <f t="shared" si="950"/>
        <v>1.2705917639999997</v>
      </c>
      <c r="L695" s="12">
        <f t="shared" si="951"/>
        <v>0.70245810604000003</v>
      </c>
      <c r="M695" s="13">
        <f t="shared" si="952"/>
        <v>0.13903217886196134</v>
      </c>
      <c r="N695" s="13">
        <f t="shared" si="953"/>
        <v>0.17665314139298291</v>
      </c>
      <c r="O695" s="13">
        <f t="shared" si="954"/>
        <v>9.7664281041987905E-2</v>
      </c>
      <c r="P695" s="13">
        <f t="shared" si="955"/>
        <v>0.12409143112893113</v>
      </c>
      <c r="Q695" s="13">
        <f t="shared" si="956"/>
        <v>0.11222701326932578</v>
      </c>
      <c r="R695" s="13">
        <f t="shared" si="957"/>
        <v>3.4302532944256545E-2</v>
      </c>
      <c r="S695" s="13">
        <f t="shared" si="958"/>
        <v>2.7689063434219247E-2</v>
      </c>
      <c r="T695" s="13">
        <f t="shared" si="959"/>
        <v>7.8834775187696549E-2</v>
      </c>
      <c r="U695" s="13">
        <f t="shared" si="960"/>
        <v>4.3584515843311022E-2</v>
      </c>
      <c r="V695" s="13">
        <f t="shared" si="961"/>
        <v>2.7459474460412871E-3</v>
      </c>
      <c r="W695" s="13">
        <f t="shared" si="962"/>
        <v>4.7531572919441344E-2</v>
      </c>
      <c r="X695" s="13">
        <f t="shared" si="963"/>
        <v>3.338893869009292E-2</v>
      </c>
      <c r="Y695" s="13">
        <f t="shared" si="964"/>
        <v>1.1727165317464174E-2</v>
      </c>
      <c r="Z695" s="13">
        <f t="shared" si="965"/>
        <v>8.0320307747990538E-3</v>
      </c>
      <c r="AA695" s="13">
        <f t="shared" si="966"/>
        <v>1.0205432150654213E-2</v>
      </c>
      <c r="AB695" s="13">
        <f t="shared" si="967"/>
        <v>6.4834690193410248E-3</v>
      </c>
      <c r="AC695" s="13">
        <f t="shared" si="968"/>
        <v>1.5317881405822346E-4</v>
      </c>
      <c r="AD695" s="13">
        <f t="shared" si="969"/>
        <v>1.5098306270351903E-2</v>
      </c>
      <c r="AE695" s="13">
        <f t="shared" si="970"/>
        <v>1.0605927627083254E-2</v>
      </c>
      <c r="AF695" s="13">
        <f t="shared" si="971"/>
        <v>3.7251099168591068E-3</v>
      </c>
      <c r="AG695" s="13">
        <f t="shared" si="972"/>
        <v>8.7224455232922358E-4</v>
      </c>
      <c r="AH695" s="13">
        <f t="shared" si="973"/>
        <v>1.4105412814300838E-3</v>
      </c>
      <c r="AI695" s="13">
        <f t="shared" si="974"/>
        <v>1.7922221349670701E-3</v>
      </c>
      <c r="AJ695" s="13">
        <f t="shared" si="975"/>
        <v>1.1385913419738277E-3</v>
      </c>
      <c r="AK695" s="13">
        <f t="shared" si="976"/>
        <v>4.8222826055788426E-4</v>
      </c>
      <c r="AL695" s="13">
        <f t="shared" si="977"/>
        <v>5.4687133326133733E-6</v>
      </c>
      <c r="AM695" s="13">
        <f t="shared" si="978"/>
        <v>3.8367567194917342E-3</v>
      </c>
      <c r="AN695" s="13">
        <f t="shared" si="979"/>
        <v>2.6951608585104076E-3</v>
      </c>
      <c r="AO695" s="13">
        <f t="shared" si="980"/>
        <v>9.4661879607118053E-4</v>
      </c>
      <c r="AP695" s="13">
        <f t="shared" si="981"/>
        <v>2.2165334887667553E-4</v>
      </c>
      <c r="AQ695" s="13">
        <f t="shared" si="982"/>
        <v>3.8925547912333205E-5</v>
      </c>
      <c r="AR695" s="13">
        <f t="shared" si="983"/>
        <v>1.9816923140892232E-4</v>
      </c>
      <c r="AS695" s="13">
        <f t="shared" si="984"/>
        <v>2.5179219330638677E-4</v>
      </c>
      <c r="AT695" s="13">
        <f t="shared" si="985"/>
        <v>1.5996254352729548E-4</v>
      </c>
      <c r="AU695" s="13">
        <f t="shared" si="986"/>
        <v>6.7749030118091023E-5</v>
      </c>
      <c r="AV695" s="13">
        <f t="shared" si="987"/>
        <v>2.1520339921758602E-5</v>
      </c>
      <c r="AW695" s="13">
        <f t="shared" si="988"/>
        <v>1.3558421219714563E-7</v>
      </c>
      <c r="AX695" s="13">
        <f t="shared" si="989"/>
        <v>8.1249191470964303E-4</v>
      </c>
      <c r="AY695" s="13">
        <f t="shared" si="990"/>
        <v>5.7074153157974912E-4</v>
      </c>
      <c r="AZ695" s="13">
        <f t="shared" si="991"/>
        <v>2.0046100765593969E-4</v>
      </c>
      <c r="BA695" s="13">
        <f t="shared" si="992"/>
        <v>4.6938486590953786E-5</v>
      </c>
      <c r="BB695" s="13">
        <f t="shared" si="993"/>
        <v>8.2430800977663311E-6</v>
      </c>
      <c r="BC695" s="13">
        <f t="shared" si="994"/>
        <v>1.1580836866825913E-6</v>
      </c>
      <c r="BD695" s="13">
        <f t="shared" si="995"/>
        <v>2.3200930495152339E-5</v>
      </c>
      <c r="BE695" s="13">
        <f t="shared" si="996"/>
        <v>2.9478911204276995E-5</v>
      </c>
      <c r="BF695" s="13">
        <f t="shared" si="997"/>
        <v>1.8727830893920835E-5</v>
      </c>
      <c r="BG695" s="13">
        <f t="shared" si="998"/>
        <v>7.9318092304668556E-6</v>
      </c>
      <c r="BH695" s="13">
        <f t="shared" si="999"/>
        <v>2.5195228704625913E-6</v>
      </c>
      <c r="BI695" s="13">
        <f t="shared" si="1000"/>
        <v>6.4025700168388108E-7</v>
      </c>
      <c r="BJ695" s="14">
        <f t="shared" si="1001"/>
        <v>0.50004334451881016</v>
      </c>
      <c r="BK695" s="14">
        <f t="shared" si="1002"/>
        <v>0.29428800993012361</v>
      </c>
      <c r="BL695" s="14">
        <f t="shared" si="1003"/>
        <v>0.19784550661845804</v>
      </c>
      <c r="BM695" s="14">
        <f t="shared" si="1004"/>
        <v>0.31566770725537763</v>
      </c>
      <c r="BN695" s="14">
        <f t="shared" si="1005"/>
        <v>0.68397057863944566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1.1861999999999999</v>
      </c>
      <c r="F696" s="10">
        <f>VLOOKUP(B696,home!$B$2:$E$405,3,FALSE)</f>
        <v>0.84299999999999997</v>
      </c>
      <c r="G696" s="10">
        <f>VLOOKUP(C696,away!$B$2:$E$405,4,FALSE)</f>
        <v>0.51880000000000004</v>
      </c>
      <c r="H696" s="10">
        <f>VLOOKUP(A696,away!$A$2:$E$405,3,FALSE)</f>
        <v>1.0607</v>
      </c>
      <c r="I696" s="10">
        <f>VLOOKUP(C696,away!$B$2:$E$405,3,FALSE)</f>
        <v>0.79769999999999996</v>
      </c>
      <c r="J696" s="10">
        <f>VLOOKUP(B696,home!$B$2:$E$405,4,FALSE)</f>
        <v>0.86419999999999997</v>
      </c>
      <c r="K696" s="12">
        <f t="shared" si="950"/>
        <v>0.51878267207999995</v>
      </c>
      <c r="L696" s="12">
        <f t="shared" si="951"/>
        <v>0.7312172410379999</v>
      </c>
      <c r="M696" s="13">
        <f t="shared" si="952"/>
        <v>0.28650482175230102</v>
      </c>
      <c r="N696" s="13">
        <f t="shared" si="953"/>
        <v>0.14863373699246279</v>
      </c>
      <c r="O696" s="13">
        <f t="shared" si="954"/>
        <v>0.20949726530580148</v>
      </c>
      <c r="P696" s="13">
        <f t="shared" si="955"/>
        <v>0.10868355108879633</v>
      </c>
      <c r="Q696" s="13">
        <f t="shared" si="956"/>
        <v>3.85543036190929E-2</v>
      </c>
      <c r="R696" s="13">
        <f t="shared" si="957"/>
        <v>7.6594006170957005E-2</v>
      </c>
      <c r="S696" s="13">
        <f t="shared" si="958"/>
        <v>1.0307081574601928E-2</v>
      </c>
      <c r="T696" s="13">
        <f t="shared" si="959"/>
        <v>2.819157152249448E-2</v>
      </c>
      <c r="U696" s="13">
        <f t="shared" si="960"/>
        <v>3.9735643186681074E-2</v>
      </c>
      <c r="V696" s="13">
        <f t="shared" si="961"/>
        <v>4.3443528184439092E-4</v>
      </c>
      <c r="W696" s="13">
        <f t="shared" si="962"/>
        <v>6.6671015505655436E-3</v>
      </c>
      <c r="X696" s="13">
        <f t="shared" si="963"/>
        <v>4.8750996015247076E-3</v>
      </c>
      <c r="Y696" s="13">
        <f t="shared" si="964"/>
        <v>1.7823784402061743E-3</v>
      </c>
      <c r="Z696" s="13">
        <f t="shared" si="965"/>
        <v>1.8668952624124914E-2</v>
      </c>
      <c r="AA696" s="13">
        <f t="shared" si="966"/>
        <v>9.6851291272784471E-3</v>
      </c>
      <c r="AB696" s="13">
        <f t="shared" si="967"/>
        <v>2.5122385840446759E-3</v>
      </c>
      <c r="AC696" s="13">
        <f t="shared" si="968"/>
        <v>1.0299994442574178E-5</v>
      </c>
      <c r="AD696" s="13">
        <f t="shared" si="969"/>
        <v>8.6469418935777571E-4</v>
      </c>
      <c r="AE696" s="13">
        <f t="shared" si="970"/>
        <v>6.3227929948378252E-4</v>
      </c>
      <c r="AF696" s="13">
        <f t="shared" si="971"/>
        <v>2.3116676246698532E-4</v>
      </c>
      <c r="AG696" s="13">
        <f t="shared" si="972"/>
        <v>5.6344374090265243E-5</v>
      </c>
      <c r="AH696" s="13">
        <f t="shared" si="973"/>
        <v>3.4127650077204366E-3</v>
      </c>
      <c r="AI696" s="13">
        <f t="shared" si="974"/>
        <v>1.7704833498863293E-3</v>
      </c>
      <c r="AJ696" s="13">
        <f t="shared" si="975"/>
        <v>4.592480415635898E-4</v>
      </c>
      <c r="AK696" s="13">
        <f t="shared" si="976"/>
        <v>7.9416642049955343E-5</v>
      </c>
      <c r="AL696" s="13">
        <f t="shared" si="977"/>
        <v>1.5628916335399705E-7</v>
      </c>
      <c r="AM696" s="13">
        <f t="shared" si="978"/>
        <v>8.9717672417415282E-5</v>
      </c>
      <c r="AN696" s="13">
        <f t="shared" si="979"/>
        <v>6.5603108897413455E-5</v>
      </c>
      <c r="AO696" s="13">
        <f t="shared" si="980"/>
        <v>2.3985062145741059E-5</v>
      </c>
      <c r="AP696" s="13">
        <f t="shared" si="981"/>
        <v>5.8460969894445845E-6</v>
      </c>
      <c r="AQ696" s="13">
        <f t="shared" si="982"/>
        <v>1.0686917278655565E-6</v>
      </c>
      <c r="AR696" s="13">
        <f t="shared" si="983"/>
        <v>4.9909452265127334E-4</v>
      </c>
      <c r="AS696" s="13">
        <f t="shared" si="984"/>
        <v>2.5892159008151957E-4</v>
      </c>
      <c r="AT696" s="13">
        <f t="shared" si="985"/>
        <v>6.7162017180846581E-5</v>
      </c>
      <c r="AU696" s="13">
        <f t="shared" si="986"/>
        <v>1.1614163578454153E-5</v>
      </c>
      <c r="AV696" s="13">
        <f t="shared" si="987"/>
        <v>1.5063067038011646E-6</v>
      </c>
      <c r="AW696" s="13">
        <f t="shared" si="988"/>
        <v>1.6468659493834463E-9</v>
      </c>
      <c r="AX696" s="13">
        <f t="shared" si="989"/>
        <v>7.7573289715841355E-6</v>
      </c>
      <c r="AY696" s="13">
        <f t="shared" si="990"/>
        <v>5.6722926884258963E-6</v>
      </c>
      <c r="AZ696" s="13">
        <f t="shared" si="991"/>
        <v>2.0738391049954009E-6</v>
      </c>
      <c r="BA696" s="13">
        <f t="shared" si="992"/>
        <v>5.054756362371509E-7</v>
      </c>
      <c r="BB696" s="13">
        <f t="shared" si="993"/>
        <v>9.240312503531426E-8</v>
      </c>
      <c r="BC696" s="13">
        <f t="shared" si="994"/>
        <v>1.351335163032237E-8</v>
      </c>
      <c r="BD696" s="13">
        <f t="shared" si="995"/>
        <v>6.0824419978373583E-5</v>
      </c>
      <c r="BE696" s="13">
        <f t="shared" si="996"/>
        <v>3.1554655124096773E-5</v>
      </c>
      <c r="BF696" s="13">
        <f t="shared" si="997"/>
        <v>8.1850041509208946E-6</v>
      </c>
      <c r="BG696" s="13">
        <f t="shared" si="998"/>
        <v>1.4154127748002113E-6</v>
      </c>
      <c r="BH696" s="13">
        <f t="shared" si="999"/>
        <v>1.8357290535175518E-7</v>
      </c>
      <c r="BI696" s="13">
        <f t="shared" si="1000"/>
        <v>1.9046888471974496E-8</v>
      </c>
      <c r="BJ696" s="14">
        <f t="shared" si="1001"/>
        <v>0.23069101183680124</v>
      </c>
      <c r="BK696" s="14">
        <f t="shared" si="1002"/>
        <v>0.40594601827383803</v>
      </c>
      <c r="BL696" s="14">
        <f t="shared" si="1003"/>
        <v>0.34468667612800102</v>
      </c>
      <c r="BM696" s="14">
        <f t="shared" si="1004"/>
        <v>0.13151930328753103</v>
      </c>
      <c r="BN696" s="14">
        <f t="shared" si="1005"/>
        <v>0.86846768492941162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1.1861999999999999</v>
      </c>
      <c r="F697" s="10">
        <f>VLOOKUP(B697,home!$B$2:$E$405,3,FALSE)</f>
        <v>1.4915</v>
      </c>
      <c r="G697" s="10">
        <f>VLOOKUP(C697,away!$B$2:$E$405,4,FALSE)</f>
        <v>1.0376000000000001</v>
      </c>
      <c r="H697" s="10">
        <f>VLOOKUP(A697,away!$A$2:$E$405,3,FALSE)</f>
        <v>1.0607</v>
      </c>
      <c r="I697" s="10">
        <f>VLOOKUP(C697,away!$B$2:$E$405,3,FALSE)</f>
        <v>1.0878000000000001</v>
      </c>
      <c r="J697" s="10">
        <f>VLOOKUP(B697,home!$B$2:$E$405,4,FALSE)</f>
        <v>1.5228999999999999</v>
      </c>
      <c r="K697" s="12">
        <f t="shared" si="950"/>
        <v>1.8357398704800001</v>
      </c>
      <c r="L697" s="12">
        <f t="shared" si="951"/>
        <v>1.7571668846340001</v>
      </c>
      <c r="M697" s="13">
        <f t="shared" si="952"/>
        <v>2.7518225314523029E-2</v>
      </c>
      <c r="N697" s="13">
        <f t="shared" si="953"/>
        <v>5.0516303374721967E-2</v>
      </c>
      <c r="O697" s="13">
        <f t="shared" si="954"/>
        <v>4.8354114246576915E-2</v>
      </c>
      <c r="P697" s="13">
        <f t="shared" si="955"/>
        <v>8.8765575424186227E-2</v>
      </c>
      <c r="Q697" s="13">
        <f t="shared" si="956"/>
        <v>4.6367396107120262E-2</v>
      </c>
      <c r="R697" s="13">
        <f t="shared" si="957"/>
        <v>4.2483124144947038E-2</v>
      </c>
      <c r="S697" s="13">
        <f t="shared" si="958"/>
        <v>7.1582808214638929E-2</v>
      </c>
      <c r="T697" s="13">
        <f t="shared" si="959"/>
        <v>8.1475252966139181E-2</v>
      </c>
      <c r="U697" s="13">
        <f t="shared" si="960"/>
        <v>7.7987964815430841E-2</v>
      </c>
      <c r="V697" s="13">
        <f t="shared" si="961"/>
        <v>2.5656084241652468E-2</v>
      </c>
      <c r="W697" s="13">
        <f t="shared" si="962"/>
        <v>2.8372825908059934E-2</v>
      </c>
      <c r="X697" s="13">
        <f t="shared" si="963"/>
        <v>4.9855790109128523E-2</v>
      </c>
      <c r="Y697" s="13">
        <f t="shared" si="964"/>
        <v>4.380247169351198E-2</v>
      </c>
      <c r="Z697" s="13">
        <f t="shared" si="965"/>
        <v>2.4883312967765348E-2</v>
      </c>
      <c r="AA697" s="13">
        <f t="shared" si="966"/>
        <v>4.5679289724558862E-2</v>
      </c>
      <c r="AB697" s="13">
        <f t="shared" si="967"/>
        <v>4.192764670129006E-2</v>
      </c>
      <c r="AC697" s="13">
        <f t="shared" si="968"/>
        <v>5.1724290329683998E-3</v>
      </c>
      <c r="AD697" s="13">
        <f t="shared" si="969"/>
        <v>1.3021281939403379E-2</v>
      </c>
      <c r="AE697" s="13">
        <f t="shared" si="970"/>
        <v>2.2880565419402407E-2</v>
      </c>
      <c r="AF697" s="13">
        <f t="shared" si="971"/>
        <v>2.0102485928337882E-2</v>
      </c>
      <c r="AG697" s="13">
        <f t="shared" si="972"/>
        <v>1.1774474190698764E-2</v>
      </c>
      <c r="AH697" s="13">
        <f t="shared" si="973"/>
        <v>1.0931033381735268E-2</v>
      </c>
      <c r="AI697" s="13">
        <f t="shared" si="974"/>
        <v>2.0066533804399257E-2</v>
      </c>
      <c r="AJ697" s="13">
        <f t="shared" si="975"/>
        <v>1.8418468083535224E-2</v>
      </c>
      <c r="AK697" s="13">
        <f t="shared" si="976"/>
        <v>1.1270505404702988E-2</v>
      </c>
      <c r="AL697" s="13">
        <f t="shared" si="977"/>
        <v>6.6738844413763031E-4</v>
      </c>
      <c r="AM697" s="13">
        <f t="shared" si="978"/>
        <v>4.7807372841847879E-3</v>
      </c>
      <c r="AN697" s="13">
        <f t="shared" si="979"/>
        <v>8.4005532399045943E-3</v>
      </c>
      <c r="AO697" s="13">
        <f t="shared" si="980"/>
        <v>7.3805869828826066E-3</v>
      </c>
      <c r="AP697" s="13">
        <f t="shared" si="981"/>
        <v>4.3229743451606937E-3</v>
      </c>
      <c r="AQ697" s="13">
        <f t="shared" si="982"/>
        <v>1.8990468406096818E-3</v>
      </c>
      <c r="AR697" s="13">
        <f t="shared" si="983"/>
        <v>3.8415299746428003E-3</v>
      </c>
      <c r="AS697" s="13">
        <f t="shared" si="984"/>
        <v>7.0520497380958122E-3</v>
      </c>
      <c r="AT697" s="13">
        <f t="shared" si="985"/>
        <v>6.4728644364152642E-3</v>
      </c>
      <c r="AU697" s="13">
        <f t="shared" si="986"/>
        <v>3.9608317740465184E-3</v>
      </c>
      <c r="AV697" s="13">
        <f t="shared" si="987"/>
        <v>1.8177642019703054E-3</v>
      </c>
      <c r="AW697" s="13">
        <f t="shared" si="988"/>
        <v>5.9799882722394997E-5</v>
      </c>
      <c r="AX697" s="13">
        <f t="shared" si="989"/>
        <v>1.4626983404780467E-3</v>
      </c>
      <c r="AY697" s="13">
        <f t="shared" si="990"/>
        <v>2.5702050860971315E-3</v>
      </c>
      <c r="AZ697" s="13">
        <f t="shared" si="991"/>
        <v>2.2581396320038791E-3</v>
      </c>
      <c r="BA697" s="13">
        <f t="shared" si="992"/>
        <v>1.3226427274122745E-3</v>
      </c>
      <c r="BB697" s="13">
        <f t="shared" si="993"/>
        <v>5.8102600020271112E-4</v>
      </c>
      <c r="BC697" s="13">
        <f t="shared" si="994"/>
        <v>2.0419192933351015E-4</v>
      </c>
      <c r="BD697" s="13">
        <f t="shared" si="995"/>
        <v>1.1250348762952033E-3</v>
      </c>
      <c r="BE697" s="13">
        <f t="shared" si="996"/>
        <v>2.065271378095639E-3</v>
      </c>
      <c r="BF697" s="13">
        <f t="shared" si="997"/>
        <v>1.8956505060656707E-3</v>
      </c>
      <c r="BG697" s="13">
        <f t="shared" si="998"/>
        <v>1.1599737381601137E-3</v>
      </c>
      <c r="BH697" s="13">
        <f t="shared" si="999"/>
        <v>5.3235250996256191E-4</v>
      </c>
      <c r="BI697" s="13">
        <f t="shared" si="1000"/>
        <v>1.954521455376754E-4</v>
      </c>
      <c r="BJ697" s="14">
        <f t="shared" si="1001"/>
        <v>0.40335165004479417</v>
      </c>
      <c r="BK697" s="14">
        <f t="shared" si="1002"/>
        <v>0.22193271575820381</v>
      </c>
      <c r="BL697" s="14">
        <f t="shared" si="1003"/>
        <v>0.34723745558646407</v>
      </c>
      <c r="BM697" s="14">
        <f t="shared" si="1004"/>
        <v>0.69088999054177713</v>
      </c>
      <c r="BN697" s="14">
        <f t="shared" si="1005"/>
        <v>0.30400473861207544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1.1861999999999999</v>
      </c>
      <c r="F698" s="10">
        <f>VLOOKUP(B698,home!$B$2:$E$405,3,FALSE)</f>
        <v>0.7782</v>
      </c>
      <c r="G698" s="10">
        <f>VLOOKUP(C698,away!$B$2:$E$405,4,FALSE)</f>
        <v>1.2262</v>
      </c>
      <c r="H698" s="10">
        <f>VLOOKUP(A698,away!$A$2:$E$405,3,FALSE)</f>
        <v>1.0607</v>
      </c>
      <c r="I698" s="10">
        <f>VLOOKUP(C698,away!$B$2:$E$405,3,FALSE)</f>
        <v>0.51419999999999999</v>
      </c>
      <c r="J698" s="10">
        <f>VLOOKUP(B698,home!$B$2:$E$405,4,FALSE)</f>
        <v>0.65269999999999995</v>
      </c>
      <c r="K698" s="12">
        <f t="shared" si="950"/>
        <v>1.1319062500079999</v>
      </c>
      <c r="L698" s="12">
        <f t="shared" si="951"/>
        <v>0.35599037323799992</v>
      </c>
      <c r="M698" s="13">
        <f t="shared" si="952"/>
        <v>0.22584719803996423</v>
      </c>
      <c r="N698" s="13">
        <f t="shared" si="953"/>
        <v>0.25563785500823</v>
      </c>
      <c r="O698" s="13">
        <f t="shared" si="954"/>
        <v>8.0399428325003339E-2</v>
      </c>
      <c r="P698" s="13">
        <f t="shared" si="955"/>
        <v>9.1004615418141491E-2</v>
      </c>
      <c r="Q698" s="13">
        <f t="shared" si="956"/>
        <v>0.14467904291122727</v>
      </c>
      <c r="R698" s="13">
        <f t="shared" si="957"/>
        <v>1.4310711248769878E-2</v>
      </c>
      <c r="S698" s="13">
        <f t="shared" si="958"/>
        <v>9.1675257644090267E-3</v>
      </c>
      <c r="T698" s="13">
        <f t="shared" si="959"/>
        <v>5.1504346485684395E-2</v>
      </c>
      <c r="U698" s="13">
        <f t="shared" si="960"/>
        <v>1.6198383504542412E-2</v>
      </c>
      <c r="V698" s="13">
        <f t="shared" si="961"/>
        <v>4.1044818687953891E-4</v>
      </c>
      <c r="W698" s="13">
        <f t="shared" si="962"/>
        <v>5.4587704305464599E-2</v>
      </c>
      <c r="X698" s="13">
        <f t="shared" si="963"/>
        <v>1.9432697229907914E-2</v>
      </c>
      <c r="Y698" s="13">
        <f t="shared" si="964"/>
        <v>3.4589265699479822E-3</v>
      </c>
      <c r="Z698" s="13">
        <f t="shared" si="965"/>
        <v>1.6981584795836108E-3</v>
      </c>
      <c r="AA698" s="13">
        <f t="shared" si="966"/>
        <v>1.9221561965447711E-3</v>
      </c>
      <c r="AB698" s="13">
        <f t="shared" si="967"/>
        <v>1.0878503061803164E-3</v>
      </c>
      <c r="AC698" s="13">
        <f t="shared" si="968"/>
        <v>1.0336822783339411E-5</v>
      </c>
      <c r="AD698" s="13">
        <f t="shared" si="969"/>
        <v>1.5447040919235999E-2</v>
      </c>
      <c r="AE698" s="13">
        <f t="shared" si="970"/>
        <v>5.4989978622614804E-3</v>
      </c>
      <c r="AF698" s="13">
        <f t="shared" si="971"/>
        <v>9.7879515071071384E-4</v>
      </c>
      <c r="AG698" s="13">
        <f t="shared" si="972"/>
        <v>1.1614721700835044E-4</v>
      </c>
      <c r="AH698" s="13">
        <f t="shared" si="973"/>
        <v>1.5113201774106101E-4</v>
      </c>
      <c r="AI698" s="13">
        <f t="shared" si="974"/>
        <v>1.7106727545742684E-4</v>
      </c>
      <c r="AJ698" s="13">
        <f t="shared" si="975"/>
        <v>9.6816059131050834E-5</v>
      </c>
      <c r="AK698" s="13">
        <f t="shared" si="976"/>
        <v>3.6528900810526852E-5</v>
      </c>
      <c r="AL698" s="13">
        <f t="shared" si="977"/>
        <v>1.6660797038125334E-7</v>
      </c>
      <c r="AM698" s="13">
        <f t="shared" si="978"/>
        <v>3.496920432122505E-3</v>
      </c>
      <c r="AN698" s="13">
        <f t="shared" si="979"/>
        <v>1.2448700098148784E-3</v>
      </c>
      <c r="AO698" s="13">
        <f t="shared" si="980"/>
        <v>2.2158086971339554E-4</v>
      </c>
      <c r="AP698" s="13">
        <f t="shared" si="981"/>
        <v>2.6293552170557433E-5</v>
      </c>
      <c r="AQ698" s="13">
        <f t="shared" si="982"/>
        <v>2.3400628627373909E-6</v>
      </c>
      <c r="AR698" s="13">
        <f t="shared" si="983"/>
        <v>1.0760308680770472E-5</v>
      </c>
      <c r="AS698" s="13">
        <f t="shared" si="984"/>
        <v>1.2179660647779431E-5</v>
      </c>
      <c r="AT698" s="13">
        <f t="shared" si="985"/>
        <v>6.8931170050990146E-6</v>
      </c>
      <c r="AU698" s="13">
        <f t="shared" si="986"/>
        <v>2.6007874067026676E-6</v>
      </c>
      <c r="AV698" s="13">
        <f t="shared" si="987"/>
        <v>7.3596188014721202E-7</v>
      </c>
      <c r="AW698" s="13">
        <f t="shared" si="988"/>
        <v>1.8648417555626474E-9</v>
      </c>
      <c r="AX698" s="13">
        <f t="shared" si="989"/>
        <v>6.5969768215002353E-4</v>
      </c>
      <c r="AY698" s="13">
        <f t="shared" si="990"/>
        <v>2.348460240928303E-4</v>
      </c>
      <c r="AZ698" s="13">
        <f t="shared" si="991"/>
        <v>4.1801461885133481E-5</v>
      </c>
      <c r="BA698" s="13">
        <f t="shared" si="992"/>
        <v>4.9603060061275646E-6</v>
      </c>
      <c r="BB698" s="13">
        <f t="shared" si="993"/>
        <v>4.414552966240111E-7</v>
      </c>
      <c r="BC698" s="13">
        <f t="shared" si="994"/>
        <v>3.1430767162614749E-8</v>
      </c>
      <c r="BD698" s="13">
        <f t="shared" si="995"/>
        <v>6.3842771723726109E-7</v>
      </c>
      <c r="BE698" s="13">
        <f t="shared" si="996"/>
        <v>7.2264032331919581E-7</v>
      </c>
      <c r="BF698" s="13">
        <f t="shared" si="997"/>
        <v>4.0898054923639994E-7</v>
      </c>
      <c r="BG698" s="13">
        <f t="shared" si="998"/>
        <v>1.5430921327079526E-7</v>
      </c>
      <c r="BH698" s="13">
        <f t="shared" si="999"/>
        <v>4.3665890733757643E-8</v>
      </c>
      <c r="BI698" s="13">
        <f t="shared" si="1000"/>
        <v>9.8851389267413249E-9</v>
      </c>
      <c r="BJ698" s="14">
        <f t="shared" si="1001"/>
        <v>0.55727533694656073</v>
      </c>
      <c r="BK698" s="14">
        <f t="shared" si="1002"/>
        <v>0.32667513686424082</v>
      </c>
      <c r="BL698" s="14">
        <f t="shared" si="1003"/>
        <v>0.11440922157863401</v>
      </c>
      <c r="BM698" s="14">
        <f t="shared" si="1004"/>
        <v>0.18794415875843185</v>
      </c>
      <c r="BN698" s="14">
        <f t="shared" si="1005"/>
        <v>0.81187885095133627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1.1861999999999999</v>
      </c>
      <c r="F699" s="10">
        <f>VLOOKUP(B699,home!$B$2:$E$405,3,FALSE)</f>
        <v>0.90790000000000004</v>
      </c>
      <c r="G699" s="10">
        <f>VLOOKUP(C699,away!$B$2:$E$405,4,FALSE)</f>
        <v>1.0839000000000001</v>
      </c>
      <c r="H699" s="10">
        <f>VLOOKUP(A699,away!$A$2:$E$405,3,FALSE)</f>
        <v>1.0607</v>
      </c>
      <c r="I699" s="10">
        <f>VLOOKUP(C699,away!$B$2:$E$405,3,FALSE)</f>
        <v>0.74080000000000001</v>
      </c>
      <c r="J699" s="10">
        <f>VLOOKUP(B699,home!$B$2:$E$405,4,FALSE)</f>
        <v>1.0153000000000001</v>
      </c>
      <c r="K699" s="12">
        <f t="shared" si="950"/>
        <v>1.1673071672219999</v>
      </c>
      <c r="L699" s="12">
        <f t="shared" si="951"/>
        <v>0.79778878836800005</v>
      </c>
      <c r="M699" s="13">
        <f t="shared" si="952"/>
        <v>0.1401424385202435</v>
      </c>
      <c r="N699" s="13">
        <f t="shared" si="953"/>
        <v>0.16358927291664871</v>
      </c>
      <c r="O699" s="13">
        <f t="shared" si="954"/>
        <v>0.11180406622600199</v>
      </c>
      <c r="P699" s="13">
        <f t="shared" si="955"/>
        <v>0.13050968783017527</v>
      </c>
      <c r="Q699" s="13">
        <f t="shared" si="956"/>
        <v>9.5479465378119924E-2</v>
      </c>
      <c r="R699" s="13">
        <f t="shared" si="957"/>
        <v>4.4598015264528883E-2</v>
      </c>
      <c r="S699" s="13">
        <f t="shared" si="958"/>
        <v>3.0384762098793906E-2</v>
      </c>
      <c r="T699" s="13">
        <f t="shared" si="959"/>
        <v>7.6172446998034715E-2</v>
      </c>
      <c r="U699" s="13">
        <f t="shared" si="960"/>
        <v>5.2059582862160725E-2</v>
      </c>
      <c r="V699" s="13">
        <f t="shared" si="961"/>
        <v>3.1440280476058642E-3</v>
      </c>
      <c r="W699" s="13">
        <f t="shared" si="962"/>
        <v>3.7151288086134736E-2</v>
      </c>
      <c r="X699" s="13">
        <f t="shared" si="963"/>
        <v>2.9638881108547947E-2</v>
      </c>
      <c r="Y699" s="13">
        <f t="shared" si="964"/>
        <v>1.1822783524085837E-2</v>
      </c>
      <c r="Z699" s="13">
        <f t="shared" si="965"/>
        <v>1.1859932187168689E-2</v>
      </c>
      <c r="AA699" s="13">
        <f t="shared" si="966"/>
        <v>1.38441838448489E-2</v>
      </c>
      <c r="AB699" s="13">
        <f t="shared" si="967"/>
        <v>8.0802075132155732E-3</v>
      </c>
      <c r="AC699" s="13">
        <f t="shared" si="968"/>
        <v>1.8299512060504654E-4</v>
      </c>
      <c r="AD699" s="13">
        <f t="shared" si="969"/>
        <v>1.0841741213618588E-2</v>
      </c>
      <c r="AE699" s="13">
        <f t="shared" si="970"/>
        <v>8.6494195866121844E-3</v>
      </c>
      <c r="AF699" s="13">
        <f t="shared" si="971"/>
        <v>3.4502049860448908E-3</v>
      </c>
      <c r="AG699" s="13">
        <f t="shared" si="972"/>
        <v>9.175116184793286E-4</v>
      </c>
      <c r="AH699" s="13">
        <f t="shared" si="973"/>
        <v>2.3654302324319881E-3</v>
      </c>
      <c r="AI699" s="13">
        <f t="shared" si="974"/>
        <v>2.761183663881461E-3</v>
      </c>
      <c r="AJ699" s="13">
        <f t="shared" si="975"/>
        <v>1.6115747404325657E-3</v>
      </c>
      <c r="AK699" s="13">
        <f t="shared" si="976"/>
        <v>6.2706758167362271E-4</v>
      </c>
      <c r="AL699" s="13">
        <f t="shared" si="977"/>
        <v>6.8166748964226304E-6</v>
      </c>
      <c r="AM699" s="13">
        <f t="shared" si="978"/>
        <v>2.5311284447646228E-3</v>
      </c>
      <c r="AN699" s="13">
        <f t="shared" si="979"/>
        <v>2.0193058951525488E-3</v>
      </c>
      <c r="AO699" s="13">
        <f t="shared" si="980"/>
        <v>8.0548980171905578E-4</v>
      </c>
      <c r="AP699" s="13">
        <f t="shared" si="981"/>
        <v>2.1420357765207534E-4</v>
      </c>
      <c r="AQ699" s="13">
        <f t="shared" si="982"/>
        <v>4.2722303169785001E-5</v>
      </c>
      <c r="AR699" s="13">
        <f t="shared" si="983"/>
        <v>3.7742274382019059E-4</v>
      </c>
      <c r="AS699" s="13">
        <f t="shared" si="984"/>
        <v>4.4056827393390129E-4</v>
      </c>
      <c r="AT699" s="13">
        <f t="shared" si="985"/>
        <v>2.5713925190683418E-4</v>
      </c>
      <c r="AU699" s="13">
        <f t="shared" si="986"/>
        <v>1.0005349724165031E-4</v>
      </c>
      <c r="AV699" s="13">
        <f t="shared" si="987"/>
        <v>2.9198291108951236E-5</v>
      </c>
      <c r="AW699" s="13">
        <f t="shared" si="988"/>
        <v>1.7633688389660179E-7</v>
      </c>
      <c r="AX699" s="13">
        <f t="shared" si="989"/>
        <v>4.9243406245553665E-4</v>
      </c>
      <c r="AY699" s="13">
        <f t="shared" si="990"/>
        <v>3.9285837403753467E-4</v>
      </c>
      <c r="AZ699" s="13">
        <f t="shared" si="991"/>
        <v>1.5670900311181367E-4</v>
      </c>
      <c r="BA699" s="13">
        <f t="shared" si="992"/>
        <v>4.1673561906310319E-5</v>
      </c>
      <c r="BB699" s="13">
        <f t="shared" si="993"/>
        <v>8.3116751150535376E-6</v>
      </c>
      <c r="BC699" s="13">
        <f t="shared" si="994"/>
        <v>1.3261922438694042E-6</v>
      </c>
      <c r="BD699" s="13">
        <f t="shared" si="995"/>
        <v>5.0183938915805968E-5</v>
      </c>
      <c r="BE699" s="13">
        <f t="shared" si="996"/>
        <v>5.8580071575851343E-5</v>
      </c>
      <c r="BF699" s="13">
        <f t="shared" si="997"/>
        <v>3.419046870343452E-5</v>
      </c>
      <c r="BG699" s="13">
        <f t="shared" si="998"/>
        <v>1.33035930560662E-5</v>
      </c>
      <c r="BH699" s="13">
        <f t="shared" si="999"/>
        <v>3.882344881037724E-6</v>
      </c>
      <c r="BI699" s="13">
        <f t="shared" si="1000"/>
        <v>9.0637780105259499E-7</v>
      </c>
      <c r="BJ699" s="14">
        <f t="shared" si="1001"/>
        <v>0.44441917830765493</v>
      </c>
      <c r="BK699" s="14">
        <f t="shared" si="1002"/>
        <v>0.30476358666635761</v>
      </c>
      <c r="BL699" s="14">
        <f t="shared" si="1003"/>
        <v>0.2391167407821205</v>
      </c>
      <c r="BM699" s="14">
        <f t="shared" si="1004"/>
        <v>0.31364380977042977</v>
      </c>
      <c r="BN699" s="14">
        <f t="shared" si="1005"/>
        <v>0.68612294613571823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1.1861999999999999</v>
      </c>
      <c r="F700" s="10">
        <f>VLOOKUP(B700,home!$B$2:$E$405,3,FALSE)</f>
        <v>0.58360000000000001</v>
      </c>
      <c r="G700" s="10">
        <f>VLOOKUP(C700,away!$B$2:$E$405,4,FALSE)</f>
        <v>0.84299999999999997</v>
      </c>
      <c r="H700" s="10">
        <f>VLOOKUP(A700,away!$A$2:$E$405,3,FALSE)</f>
        <v>1.0607</v>
      </c>
      <c r="I700" s="10">
        <f>VLOOKUP(C700,away!$B$2:$E$405,3,FALSE)</f>
        <v>1.0153000000000001</v>
      </c>
      <c r="J700" s="10">
        <f>VLOOKUP(B700,home!$B$2:$E$405,4,FALSE)</f>
        <v>0.79769999999999996</v>
      </c>
      <c r="K700" s="12">
        <f t="shared" si="950"/>
        <v>0.58358050775999992</v>
      </c>
      <c r="L700" s="12">
        <f t="shared" si="951"/>
        <v>0.85906603196699993</v>
      </c>
      <c r="M700" s="13">
        <f t="shared" si="952"/>
        <v>0.23630154896629238</v>
      </c>
      <c r="N700" s="13">
        <f t="shared" si="953"/>
        <v>0.13790097793022341</v>
      </c>
      <c r="O700" s="13">
        <f t="shared" si="954"/>
        <v>0.20299863401812848</v>
      </c>
      <c r="P700" s="13">
        <f t="shared" si="955"/>
        <v>0.11846604591488584</v>
      </c>
      <c r="Q700" s="13">
        <f t="shared" si="956"/>
        <v>4.0238161360560146E-2</v>
      </c>
      <c r="R700" s="13">
        <f t="shared" si="957"/>
        <v>8.7194615510337456E-2</v>
      </c>
      <c r="S700" s="13">
        <f t="shared" si="958"/>
        <v>1.4847769826415494E-2</v>
      </c>
      <c r="T700" s="13">
        <f t="shared" si="959"/>
        <v>3.4567237613664259E-2</v>
      </c>
      <c r="U700" s="13">
        <f t="shared" si="960"/>
        <v>5.0885077993460703E-2</v>
      </c>
      <c r="V700" s="13">
        <f t="shared" si="961"/>
        <v>8.2707718623108606E-4</v>
      </c>
      <c r="W700" s="13">
        <f t="shared" si="962"/>
        <v>7.8274022127081695E-3</v>
      </c>
      <c r="X700" s="13">
        <f t="shared" si="963"/>
        <v>6.7242553594809209E-3</v>
      </c>
      <c r="Y700" s="13">
        <f t="shared" si="964"/>
        <v>2.888289684801054E-3</v>
      </c>
      <c r="Z700" s="13">
        <f t="shared" si="965"/>
        <v>2.4968644118451271E-2</v>
      </c>
      <c r="AA700" s="13">
        <f t="shared" si="966"/>
        <v>1.4571214012724532E-2</v>
      </c>
      <c r="AB700" s="13">
        <f t="shared" si="967"/>
        <v>4.2517382361127029E-3</v>
      </c>
      <c r="AC700" s="13">
        <f t="shared" si="968"/>
        <v>2.5915129510318768E-5</v>
      </c>
      <c r="AD700" s="13">
        <f t="shared" si="969"/>
        <v>1.1419798394334947E-3</v>
      </c>
      <c r="AE700" s="13">
        <f t="shared" si="970"/>
        <v>9.8103608924844394E-4</v>
      </c>
      <c r="AF700" s="13">
        <f t="shared" si="971"/>
        <v>4.2138739020354218E-4</v>
      </c>
      <c r="AG700" s="13">
        <f t="shared" si="972"/>
        <v>1.2066653107436227E-4</v>
      </c>
      <c r="AH700" s="13">
        <f t="shared" si="973"/>
        <v>5.3624285066085258E-3</v>
      </c>
      <c r="AI700" s="13">
        <f t="shared" si="974"/>
        <v>3.129408750713302E-3</v>
      </c>
      <c r="AJ700" s="13">
        <f t="shared" si="975"/>
        <v>9.1313097386492767E-4</v>
      </c>
      <c r="AK700" s="13">
        <f t="shared" si="976"/>
        <v>1.7762847912649262E-4</v>
      </c>
      <c r="AL700" s="13">
        <f t="shared" si="977"/>
        <v>5.1968561964823538E-7</v>
      </c>
      <c r="AM700" s="13">
        <f t="shared" si="978"/>
        <v>1.3328743490965641E-4</v>
      </c>
      <c r="AN700" s="13">
        <f t="shared" si="979"/>
        <v>1.1450270781889831E-4</v>
      </c>
      <c r="AO700" s="13">
        <f t="shared" si="980"/>
        <v>4.9182693427728877E-5</v>
      </c>
      <c r="AP700" s="13">
        <f t="shared" si="981"/>
        <v>1.408372709480283E-5</v>
      </c>
      <c r="AQ700" s="13">
        <f t="shared" si="982"/>
        <v>3.0247128876595976E-6</v>
      </c>
      <c r="AR700" s="13">
        <f t="shared" si="983"/>
        <v>9.2133603577578254E-4</v>
      </c>
      <c r="AS700" s="13">
        <f t="shared" si="984"/>
        <v>5.3767375157561675E-4</v>
      </c>
      <c r="AT700" s="13">
        <f t="shared" si="985"/>
        <v>1.5688796047686119E-4</v>
      </c>
      <c r="AU700" s="13">
        <f t="shared" si="986"/>
        <v>3.0518918545505826E-5</v>
      </c>
      <c r="AV700" s="13">
        <f t="shared" si="987"/>
        <v>4.4525614952680903E-6</v>
      </c>
      <c r="AW700" s="13">
        <f t="shared" si="988"/>
        <v>7.2371158269629954E-9</v>
      </c>
      <c r="AX700" s="13">
        <f t="shared" si="989"/>
        <v>1.2963991490434204E-5</v>
      </c>
      <c r="AY700" s="13">
        <f t="shared" si="990"/>
        <v>1.1136924728141264E-5</v>
      </c>
      <c r="AZ700" s="13">
        <f t="shared" si="991"/>
        <v>4.7836768672597381E-6</v>
      </c>
      <c r="BA700" s="13">
        <f t="shared" si="992"/>
        <v>1.3698314348563839E-6</v>
      </c>
      <c r="BB700" s="13">
        <f t="shared" si="993"/>
        <v>2.941939138014339E-7</v>
      </c>
      <c r="BC700" s="13">
        <f t="shared" si="994"/>
        <v>5.05463996316479E-8</v>
      </c>
      <c r="BD700" s="13">
        <f t="shared" si="995"/>
        <v>1.3191474872701787E-4</v>
      </c>
      <c r="BE700" s="13">
        <f t="shared" si="996"/>
        <v>7.6982876043145892E-5</v>
      </c>
      <c r="BF700" s="13">
        <f t="shared" si="997"/>
        <v>2.24628529450421E-5</v>
      </c>
      <c r="BG700" s="13">
        <f t="shared" si="998"/>
        <v>4.3696277091352941E-6</v>
      </c>
      <c r="BH700" s="13">
        <f t="shared" si="999"/>
        <v>6.3750738930483482E-7</v>
      </c>
      <c r="BI700" s="13">
        <f t="shared" si="1000"/>
        <v>7.4407377190253503E-8</v>
      </c>
      <c r="BJ700" s="14">
        <f t="shared" si="1001"/>
        <v>0.23315607445237069</v>
      </c>
      <c r="BK700" s="14">
        <f t="shared" si="1002"/>
        <v>0.37048001363368294</v>
      </c>
      <c r="BL700" s="14">
        <f t="shared" si="1003"/>
        <v>0.37137118772913696</v>
      </c>
      <c r="BM700" s="14">
        <f t="shared" si="1004"/>
        <v>0.1768648065456018</v>
      </c>
      <c r="BN700" s="14">
        <f t="shared" si="1005"/>
        <v>0.8230999837004277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1.4847999999999999</v>
      </c>
      <c r="F701" s="10">
        <f>VLOOKUP(B701,home!$B$2:$E$405,3,FALSE)</f>
        <v>1.1225000000000001</v>
      </c>
      <c r="G701" s="10">
        <f>VLOOKUP(C701,away!$B$2:$E$405,4,FALSE)</f>
        <v>0.67349999999999999</v>
      </c>
      <c r="H701" s="10">
        <f>VLOOKUP(A701,away!$A$2:$E$405,3,FALSE)</f>
        <v>1.1818</v>
      </c>
      <c r="I701" s="10">
        <f>VLOOKUP(C701,away!$B$2:$E$405,3,FALSE)</f>
        <v>1.1846000000000001</v>
      </c>
      <c r="J701" s="10">
        <f>VLOOKUP(B701,home!$B$2:$E$405,4,FALSE)</f>
        <v>0.70509999999999995</v>
      </c>
      <c r="K701" s="12">
        <f t="shared" si="950"/>
        <v>1.122514368</v>
      </c>
      <c r="L701" s="12">
        <f t="shared" si="951"/>
        <v>0.98711199342800005</v>
      </c>
      <c r="M701" s="13">
        <f t="shared" si="952"/>
        <v>0.1212832740778467</v>
      </c>
      <c r="N701" s="13">
        <f t="shared" si="953"/>
        <v>0.13614221775046487</v>
      </c>
      <c r="O701" s="13">
        <f t="shared" si="954"/>
        <v>0.11972017444445775</v>
      </c>
      <c r="P701" s="13">
        <f t="shared" si="955"/>
        <v>0.13438761595337023</v>
      </c>
      <c r="Q701" s="13">
        <f t="shared" si="956"/>
        <v>7.6410797758140761E-2</v>
      </c>
      <c r="R701" s="13">
        <f t="shared" si="957"/>
        <v>5.9088610024708284E-2</v>
      </c>
      <c r="S701" s="13">
        <f t="shared" si="958"/>
        <v>3.7226961959401235E-2</v>
      </c>
      <c r="T701" s="13">
        <f t="shared" si="959"/>
        <v>7.5426014894462087E-2</v>
      </c>
      <c r="U701" s="13">
        <f t="shared" si="960"/>
        <v>6.6327813737883878E-2</v>
      </c>
      <c r="V701" s="13">
        <f t="shared" si="961"/>
        <v>4.5832486932842493E-3</v>
      </c>
      <c r="W701" s="13">
        <f t="shared" si="962"/>
        <v>2.8590739451285062E-2</v>
      </c>
      <c r="X701" s="13">
        <f t="shared" si="963"/>
        <v>2.8222261813338562E-2</v>
      </c>
      <c r="Y701" s="13">
        <f t="shared" si="964"/>
        <v>1.3929266558805772E-2</v>
      </c>
      <c r="Z701" s="13">
        <f t="shared" si="965"/>
        <v>1.9442358543459839E-2</v>
      </c>
      <c r="AA701" s="13">
        <f t="shared" si="966"/>
        <v>2.1824326812841219E-2</v>
      </c>
      <c r="AB701" s="13">
        <f t="shared" si="967"/>
        <v>1.2249060209670964E-2</v>
      </c>
      <c r="AC701" s="13">
        <f t="shared" si="968"/>
        <v>3.1740354858026852E-4</v>
      </c>
      <c r="AD701" s="13">
        <f t="shared" si="969"/>
        <v>8.0233789564529787E-3</v>
      </c>
      <c r="AE701" s="13">
        <f t="shared" si="970"/>
        <v>7.919973595732566E-3</v>
      </c>
      <c r="AF701" s="13">
        <f t="shared" si="971"/>
        <v>3.9089504619903483E-3</v>
      </c>
      <c r="AG701" s="13">
        <f t="shared" si="972"/>
        <v>1.2861906275821984E-3</v>
      </c>
      <c r="AH701" s="13">
        <f t="shared" si="973"/>
        <v>4.7979463246941361E-3</v>
      </c>
      <c r="AI701" s="13">
        <f t="shared" si="974"/>
        <v>5.3857636863619603E-3</v>
      </c>
      <c r="AJ701" s="13">
        <f t="shared" si="975"/>
        <v>3.0227985602969748E-3</v>
      </c>
      <c r="AK701" s="13">
        <f t="shared" si="976"/>
        <v>1.1310449385010227E-3</v>
      </c>
      <c r="AL701" s="13">
        <f t="shared" si="977"/>
        <v>1.4067927012413427E-5</v>
      </c>
      <c r="AM701" s="13">
        <f t="shared" si="978"/>
        <v>1.8012716317054624E-3</v>
      </c>
      <c r="AN701" s="13">
        <f t="shared" si="979"/>
        <v>1.7780568310780851E-3</v>
      </c>
      <c r="AO701" s="13">
        <f t="shared" si="980"/>
        <v>8.7757061147688057E-4</v>
      </c>
      <c r="AP701" s="13">
        <f t="shared" si="981"/>
        <v>2.887534918895909E-4</v>
      </c>
      <c r="AQ701" s="13">
        <f t="shared" si="982"/>
        <v>7.1258008747107464E-5</v>
      </c>
      <c r="AR701" s="13">
        <f t="shared" si="983"/>
        <v>9.4722207218587528E-4</v>
      </c>
      <c r="AS701" s="13">
        <f t="shared" si="984"/>
        <v>1.0632703857153781E-3</v>
      </c>
      <c r="AT701" s="13">
        <f t="shared" si="985"/>
        <v>5.9676814251720725E-4</v>
      </c>
      <c r="AU701" s="13">
        <f t="shared" si="986"/>
        <v>2.2329360478007891E-4</v>
      </c>
      <c r="AV701" s="13">
        <f t="shared" si="987"/>
        <v>6.2662569912038003E-5</v>
      </c>
      <c r="AW701" s="13">
        <f t="shared" si="988"/>
        <v>4.3299805237383233E-7</v>
      </c>
      <c r="AX701" s="13">
        <f t="shared" si="989"/>
        <v>3.3699221454336391E-4</v>
      </c>
      <c r="AY701" s="13">
        <f t="shared" si="990"/>
        <v>3.326490566676162E-4</v>
      </c>
      <c r="AZ701" s="13">
        <f t="shared" si="991"/>
        <v>1.6418093671955716E-4</v>
      </c>
      <c r="BA701" s="13">
        <f t="shared" si="992"/>
        <v>5.4021657242706151E-5</v>
      </c>
      <c r="BB701" s="13">
        <f t="shared" si="993"/>
        <v>1.3331356442282953E-5</v>
      </c>
      <c r="BC701" s="13">
        <f t="shared" si="994"/>
        <v>2.631908366568228E-6</v>
      </c>
      <c r="BD701" s="13">
        <f t="shared" si="995"/>
        <v>1.5583571131573331E-4</v>
      </c>
      <c r="BE701" s="13">
        <f t="shared" si="996"/>
        <v>1.7492782499941081E-4</v>
      </c>
      <c r="BF701" s="13">
        <f t="shared" si="997"/>
        <v>9.8179498462414163E-5</v>
      </c>
      <c r="BG701" s="13">
        <f t="shared" si="998"/>
        <v>3.6735965889031266E-5</v>
      </c>
      <c r="BH701" s="13">
        <f t="shared" si="999"/>
        <v>1.0309162383198871E-5</v>
      </c>
      <c r="BI701" s="13">
        <f t="shared" si="1000"/>
        <v>2.3144365794371703E-6</v>
      </c>
      <c r="BJ701" s="14">
        <f t="shared" si="1001"/>
        <v>0.38558050957313444</v>
      </c>
      <c r="BK701" s="14">
        <f t="shared" si="1002"/>
        <v>0.29814522121616271</v>
      </c>
      <c r="BL701" s="14">
        <f t="shared" si="1003"/>
        <v>0.29691905811415603</v>
      </c>
      <c r="BM701" s="14">
        <f t="shared" si="1004"/>
        <v>0.35272224137930919</v>
      </c>
      <c r="BN701" s="14">
        <f t="shared" si="1005"/>
        <v>0.64703269000898866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1.4847999999999999</v>
      </c>
      <c r="F702" s="10">
        <f>VLOOKUP(B702,home!$B$2:$E$405,3,FALSE)</f>
        <v>0.53879999999999995</v>
      </c>
      <c r="G702" s="10">
        <f>VLOOKUP(C702,away!$B$2:$E$405,4,FALSE)</f>
        <v>1.1225000000000001</v>
      </c>
      <c r="H702" s="10">
        <f>VLOOKUP(A702,away!$A$2:$E$405,3,FALSE)</f>
        <v>1.1818</v>
      </c>
      <c r="I702" s="10">
        <f>VLOOKUP(C702,away!$B$2:$E$405,3,FALSE)</f>
        <v>1.1282000000000001</v>
      </c>
      <c r="J702" s="10">
        <f>VLOOKUP(B702,home!$B$2:$E$405,4,FALSE)</f>
        <v>1.0154000000000001</v>
      </c>
      <c r="K702" s="12">
        <f t="shared" si="950"/>
        <v>0.89801149439999994</v>
      </c>
      <c r="L702" s="12">
        <f t="shared" si="951"/>
        <v>1.3538396841040004</v>
      </c>
      <c r="M702" s="13">
        <f t="shared" si="952"/>
        <v>0.10520429226592228</v>
      </c>
      <c r="N702" s="13">
        <f t="shared" si="953"/>
        <v>9.4474663715015214E-2</v>
      </c>
      <c r="O702" s="13">
        <f t="shared" si="954"/>
        <v>0.14242974580768114</v>
      </c>
      <c r="P702" s="13">
        <f t="shared" si="955"/>
        <v>0.12790354887976788</v>
      </c>
      <c r="Q702" s="13">
        <f t="shared" si="956"/>
        <v>4.2419666972829125E-2</v>
      </c>
      <c r="R702" s="13">
        <f t="shared" si="957"/>
        <v>9.6413521035642075E-2</v>
      </c>
      <c r="S702" s="13">
        <f t="shared" si="958"/>
        <v>3.8875119692569501E-2</v>
      </c>
      <c r="T702" s="13">
        <f t="shared" si="959"/>
        <v>5.7429428534291879E-2</v>
      </c>
      <c r="U702" s="13">
        <f t="shared" si="960"/>
        <v>8.6580450105582768E-2</v>
      </c>
      <c r="V702" s="13">
        <f t="shared" si="961"/>
        <v>5.2514394873601601E-3</v>
      </c>
      <c r="W702" s="13">
        <f t="shared" si="962"/>
        <v>1.2697782843406868E-2</v>
      </c>
      <c r="X702" s="13">
        <f t="shared" si="963"/>
        <v>1.7190762313539151E-2</v>
      </c>
      <c r="Y702" s="13">
        <f t="shared" si="964"/>
        <v>1.16367681100344E-2</v>
      </c>
      <c r="Z702" s="13">
        <f t="shared" si="965"/>
        <v>4.3509483620749356E-2</v>
      </c>
      <c r="AA702" s="13">
        <f t="shared" si="966"/>
        <v>3.907201640684145E-2</v>
      </c>
      <c r="AB702" s="13">
        <f t="shared" si="967"/>
        <v>1.7543559921364499E-2</v>
      </c>
      <c r="AC702" s="13">
        <f t="shared" si="968"/>
        <v>3.9903181033177943E-4</v>
      </c>
      <c r="AD702" s="13">
        <f t="shared" si="969"/>
        <v>2.8506887366936207E-3</v>
      </c>
      <c r="AE702" s="13">
        <f t="shared" si="970"/>
        <v>3.8593755387641231E-3</v>
      </c>
      <c r="AF702" s="13">
        <f t="shared" si="971"/>
        <v>2.6124878801195637E-3</v>
      </c>
      <c r="AG702" s="13">
        <f t="shared" si="972"/>
        <v>1.1789632554488668E-3</v>
      </c>
      <c r="AH702" s="13">
        <f t="shared" si="973"/>
        <v>1.4726216390160871E-2</v>
      </c>
      <c r="AI702" s="13">
        <f t="shared" si="974"/>
        <v>1.3224311587386135E-2</v>
      </c>
      <c r="AJ702" s="13">
        <f t="shared" si="975"/>
        <v>5.9377919054999289E-3</v>
      </c>
      <c r="AK702" s="13">
        <f t="shared" si="976"/>
        <v>1.7774017941647382E-3</v>
      </c>
      <c r="AL702" s="13">
        <f t="shared" si="977"/>
        <v>1.9405133976224688E-5</v>
      </c>
      <c r="AM702" s="13">
        <f t="shared" si="978"/>
        <v>5.1199025050149751E-4</v>
      </c>
      <c r="AN702" s="13">
        <f t="shared" si="979"/>
        <v>6.9315271900327537E-4</v>
      </c>
      <c r="AO702" s="13">
        <f t="shared" si="980"/>
        <v>4.6920882906561172E-4</v>
      </c>
      <c r="AP702" s="13">
        <f t="shared" si="981"/>
        <v>2.1174451097366525E-4</v>
      </c>
      <c r="AQ702" s="13">
        <f t="shared" si="982"/>
        <v>7.1667030461835748E-5</v>
      </c>
      <c r="AR702" s="13">
        <f t="shared" si="983"/>
        <v>3.9873872291405071E-3</v>
      </c>
      <c r="AS702" s="13">
        <f t="shared" si="984"/>
        <v>3.580719564391942E-3</v>
      </c>
      <c r="AT702" s="13">
        <f t="shared" si="985"/>
        <v>1.6077636635234622E-3</v>
      </c>
      <c r="AU702" s="13">
        <f t="shared" si="986"/>
        <v>4.8126341670757432E-4</v>
      </c>
      <c r="AV702" s="13">
        <f t="shared" si="987"/>
        <v>1.0804502000940468E-4</v>
      </c>
      <c r="AW702" s="13">
        <f t="shared" si="988"/>
        <v>6.5533487501865101E-7</v>
      </c>
      <c r="AX702" s="13">
        <f t="shared" si="989"/>
        <v>7.662885499517996E-5</v>
      </c>
      <c r="AY702" s="13">
        <f t="shared" si="990"/>
        <v>1.0374318483992569E-4</v>
      </c>
      <c r="AZ702" s="13">
        <f t="shared" si="991"/>
        <v>7.0225820295813967E-5</v>
      </c>
      <c r="BA702" s="13">
        <f t="shared" si="992"/>
        <v>3.1691500788409695E-5</v>
      </c>
      <c r="BB702" s="13">
        <f t="shared" si="993"/>
        <v>1.0726302854040566E-5</v>
      </c>
      <c r="BC702" s="13">
        <f t="shared" si="994"/>
        <v>2.9043388935036219E-6</v>
      </c>
      <c r="BD702" s="13">
        <f t="shared" si="995"/>
        <v>8.997138444499851E-4</v>
      </c>
      <c r="BE702" s="13">
        <f t="shared" si="996"/>
        <v>8.0795337398690019E-4</v>
      </c>
      <c r="BF702" s="13">
        <f t="shared" si="997"/>
        <v>3.6277570838974912E-4</v>
      </c>
      <c r="BG702" s="13">
        <f t="shared" si="998"/>
        <v>1.0859225200769906E-4</v>
      </c>
      <c r="BH702" s="13">
        <f t="shared" si="999"/>
        <v>2.4379272626423808E-5</v>
      </c>
      <c r="BI702" s="13">
        <f t="shared" si="1000"/>
        <v>4.3785734087279731E-6</v>
      </c>
      <c r="BJ702" s="14">
        <f t="shared" si="1001"/>
        <v>0.24860427124281553</v>
      </c>
      <c r="BK702" s="14">
        <f t="shared" si="1002"/>
        <v>0.27775658045476781</v>
      </c>
      <c r="BL702" s="14">
        <f t="shared" si="1003"/>
        <v>0.42967798687296599</v>
      </c>
      <c r="BM702" s="14">
        <f t="shared" si="1004"/>
        <v>0.39059979566447606</v>
      </c>
      <c r="BN702" s="14">
        <f t="shared" si="1005"/>
        <v>0.6088454386768577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1.4847999999999999</v>
      </c>
      <c r="F703" s="10">
        <f>VLOOKUP(B703,home!$B$2:$E$405,3,FALSE)</f>
        <v>0.56120000000000003</v>
      </c>
      <c r="G703" s="10">
        <f>VLOOKUP(C703,away!$B$2:$E$405,4,FALSE)</f>
        <v>0.26939999999999997</v>
      </c>
      <c r="H703" s="10">
        <f>VLOOKUP(A703,away!$A$2:$E$405,3,FALSE)</f>
        <v>1.1818</v>
      </c>
      <c r="I703" s="10">
        <f>VLOOKUP(C703,away!$B$2:$E$405,3,FALSE)</f>
        <v>2.7077</v>
      </c>
      <c r="J703" s="10">
        <f>VLOOKUP(B703,home!$B$2:$E$405,4,FALSE)</f>
        <v>1.9743999999999999</v>
      </c>
      <c r="K703" s="12">
        <f t="shared" si="950"/>
        <v>0.22448287334399997</v>
      </c>
      <c r="L703" s="12">
        <f t="shared" si="951"/>
        <v>6.3180007475839997</v>
      </c>
      <c r="M703" s="13">
        <f t="shared" si="952"/>
        <v>1.4409053885400393E-3</v>
      </c>
      <c r="N703" s="13">
        <f t="shared" si="953"/>
        <v>3.2345858183632071E-4</v>
      </c>
      <c r="O703" s="13">
        <f t="shared" si="954"/>
        <v>9.1036413219937832E-3</v>
      </c>
      <c r="P703" s="13">
        <f t="shared" si="955"/>
        <v>2.0436115618543346E-3</v>
      </c>
      <c r="Q703" s="13">
        <f t="shared" si="956"/>
        <v>3.6305455929196312E-5</v>
      </c>
      <c r="R703" s="13">
        <f t="shared" si="957"/>
        <v>2.8758406339046666E-2</v>
      </c>
      <c r="S703" s="13">
        <f t="shared" si="958"/>
        <v>7.2460486458036856E-4</v>
      </c>
      <c r="T703" s="13">
        <f t="shared" si="959"/>
        <v>2.2937789770204026E-4</v>
      </c>
      <c r="U703" s="13">
        <f t="shared" si="960"/>
        <v>6.4557696877834978E-3</v>
      </c>
      <c r="V703" s="13">
        <f t="shared" si="961"/>
        <v>1.1418830370355852E-4</v>
      </c>
      <c r="W703" s="13">
        <f t="shared" si="962"/>
        <v>2.7166510216833174E-6</v>
      </c>
      <c r="X703" s="13">
        <f t="shared" si="963"/>
        <v>1.7163803185920037E-5</v>
      </c>
      <c r="Y703" s="13">
        <f t="shared" si="964"/>
        <v>5.4220460680013735E-5</v>
      </c>
      <c r="Z703" s="13">
        <f t="shared" si="965"/>
        <v>6.0565210916473738E-2</v>
      </c>
      <c r="AA703" s="13">
        <f t="shared" si="966"/>
        <v>1.3595852571215417E-2</v>
      </c>
      <c r="AB703" s="13">
        <f t="shared" si="967"/>
        <v>1.5260180253739233E-3</v>
      </c>
      <c r="AC703" s="13">
        <f t="shared" si="968"/>
        <v>1.012195784734906E-5</v>
      </c>
      <c r="AD703" s="13">
        <f t="shared" si="969"/>
        <v>1.5246040680509602E-7</v>
      </c>
      <c r="AE703" s="13">
        <f t="shared" si="970"/>
        <v>9.6324496417155741E-7</v>
      </c>
      <c r="AF703" s="13">
        <f t="shared" si="971"/>
        <v>3.0428912018712122E-6</v>
      </c>
      <c r="AG703" s="13">
        <f t="shared" si="972"/>
        <v>6.4083296294130301E-6</v>
      </c>
      <c r="AH703" s="13">
        <f t="shared" si="973"/>
        <v>9.5662761961965964E-2</v>
      </c>
      <c r="AI703" s="13">
        <f t="shared" si="974"/>
        <v>2.1474651677245223E-2</v>
      </c>
      <c r="AJ703" s="13">
        <f t="shared" si="975"/>
        <v>2.4103457562847778E-3</v>
      </c>
      <c r="AK703" s="13">
        <f t="shared" si="976"/>
        <v>1.8036044704110795E-4</v>
      </c>
      <c r="AL703" s="13">
        <f t="shared" si="977"/>
        <v>5.7423201412005657E-7</v>
      </c>
      <c r="AM703" s="13">
        <f t="shared" si="978"/>
        <v>6.844950038160616E-9</v>
      </c>
      <c r="AN703" s="13">
        <f t="shared" si="979"/>
        <v>4.3246399458273902E-8</v>
      </c>
      <c r="AO703" s="13">
        <f t="shared" si="980"/>
        <v>1.3661539205384544E-7</v>
      </c>
      <c r="AP703" s="13">
        <f t="shared" si="981"/>
        <v>2.877120497092255E-7</v>
      </c>
      <c r="AQ703" s="13">
        <f t="shared" si="982"/>
        <v>4.5444123628795311E-7</v>
      </c>
      <c r="AR703" s="13">
        <f t="shared" si="983"/>
        <v>0.12087948031833017</v>
      </c>
      <c r="AS703" s="13">
        <f t="shared" si="984"/>
        <v>2.7135373070188245E-2</v>
      </c>
      <c r="AT703" s="13">
        <f t="shared" si="985"/>
        <v>3.0457132580286274E-3</v>
      </c>
      <c r="AU703" s="13">
        <f t="shared" si="986"/>
        <v>2.2790348784806075E-4</v>
      </c>
      <c r="AV703" s="13">
        <f t="shared" si="987"/>
        <v>1.279010744931301E-5</v>
      </c>
      <c r="AW703" s="13">
        <f t="shared" si="988"/>
        <v>2.2622874489884982E-8</v>
      </c>
      <c r="AX703" s="13">
        <f t="shared" si="989"/>
        <v>2.5609567541040291E-10</v>
      </c>
      <c r="AY703" s="13">
        <f t="shared" si="990"/>
        <v>1.6180126686959551E-9</v>
      </c>
      <c r="AZ703" s="13">
        <f t="shared" si="991"/>
        <v>5.1113026252107155E-9</v>
      </c>
      <c r="BA703" s="13">
        <f t="shared" si="992"/>
        <v>1.0764404602403116E-8</v>
      </c>
      <c r="BB703" s="13">
        <f t="shared" si="993"/>
        <v>1.7002379081319892E-8</v>
      </c>
      <c r="BC703" s="13">
        <f t="shared" si="994"/>
        <v>2.1484208749297117E-8</v>
      </c>
      <c r="BD703" s="13">
        <f t="shared" si="995"/>
        <v>0.12728610783646258</v>
      </c>
      <c r="BE703" s="13">
        <f t="shared" si="996"/>
        <v>2.8573551223903346E-2</v>
      </c>
      <c r="BF703" s="13">
        <f t="shared" si="997"/>
        <v>3.2071364401918948E-3</v>
      </c>
      <c r="BG703" s="13">
        <f t="shared" si="998"/>
        <v>2.3998240110017482E-4</v>
      </c>
      <c r="BH703" s="13">
        <f t="shared" si="999"/>
        <v>1.3467984737739881E-5</v>
      </c>
      <c r="BI703" s="13">
        <f t="shared" si="1000"/>
        <v>6.0466638241619729E-7</v>
      </c>
      <c r="BJ703" s="14">
        <f t="shared" si="1001"/>
        <v>6.7479487298838497E-4</v>
      </c>
      <c r="BK703" s="14">
        <f t="shared" si="1002"/>
        <v>4.3340079265524389E-3</v>
      </c>
      <c r="BL703" s="14">
        <f t="shared" si="1003"/>
        <v>0.48978991858257293</v>
      </c>
      <c r="BM703" s="14">
        <f t="shared" si="1004"/>
        <v>0.51365762465424891</v>
      </c>
      <c r="BN703" s="14">
        <f t="shared" si="1005"/>
        <v>4.170632864920034E-2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1.4847999999999999</v>
      </c>
      <c r="F704" s="10">
        <f>VLOOKUP(B704,home!$B$2:$E$405,3,FALSE)</f>
        <v>0.78569999999999995</v>
      </c>
      <c r="G704" s="10">
        <f>VLOOKUP(C704,away!$B$2:$E$405,4,FALSE)</f>
        <v>1.1225000000000001</v>
      </c>
      <c r="H704" s="10">
        <f>VLOOKUP(A704,away!$A$2:$E$405,3,FALSE)</f>
        <v>1.1818</v>
      </c>
      <c r="I704" s="10">
        <f>VLOOKUP(C704,away!$B$2:$E$405,3,FALSE)</f>
        <v>0.98719999999999997</v>
      </c>
      <c r="J704" s="10">
        <f>VLOOKUP(B704,home!$B$2:$E$405,4,FALSE)</f>
        <v>1.1282000000000001</v>
      </c>
      <c r="K704" s="12">
        <f t="shared" si="950"/>
        <v>1.3095167615999999</v>
      </c>
      <c r="L704" s="12">
        <f t="shared" si="951"/>
        <v>1.3162404334719999</v>
      </c>
      <c r="M704" s="13">
        <f t="shared" si="952"/>
        <v>7.2384926768431529E-2</v>
      </c>
      <c r="N704" s="13">
        <f t="shared" si="953"/>
        <v>9.4789274890449582E-2</v>
      </c>
      <c r="O704" s="13">
        <f t="shared" si="954"/>
        <v>9.5275967386519278E-2</v>
      </c>
      <c r="P704" s="13">
        <f t="shared" si="955"/>
        <v>0.12476547627030192</v>
      </c>
      <c r="Q704" s="13">
        <f t="shared" si="956"/>
        <v>6.206407214447688E-2</v>
      </c>
      <c r="R704" s="13">
        <f t="shared" si="957"/>
        <v>6.270304030614815E-2</v>
      </c>
      <c r="S704" s="13">
        <f t="shared" si="958"/>
        <v>5.3762657378773851E-2</v>
      </c>
      <c r="T704" s="13">
        <f t="shared" si="959"/>
        <v>8.1691241222483724E-2</v>
      </c>
      <c r="U704" s="13">
        <f t="shared" si="960"/>
        <v>8.2110682284181377E-2</v>
      </c>
      <c r="V704" s="13">
        <f t="shared" si="961"/>
        <v>1.0296378684349013E-2</v>
      </c>
      <c r="W704" s="13">
        <f t="shared" si="962"/>
        <v>2.7091314255448039E-2</v>
      </c>
      <c r="X704" s="13">
        <f t="shared" si="963"/>
        <v>3.5658683218917096E-2</v>
      </c>
      <c r="Y704" s="13">
        <f t="shared" si="964"/>
        <v>2.3467700328554091E-2</v>
      </c>
      <c r="Z704" s="13">
        <f t="shared" si="965"/>
        <v>2.7510758984192245E-2</v>
      </c>
      <c r="AA704" s="13">
        <f t="shared" si="966"/>
        <v>3.6025800014137528E-2</v>
      </c>
      <c r="AB704" s="13">
        <f t="shared" si="967"/>
        <v>2.3588194484281309E-2</v>
      </c>
      <c r="AC704" s="13">
        <f t="shared" si="968"/>
        <v>1.1092024332305828E-3</v>
      </c>
      <c r="AD704" s="13">
        <f t="shared" si="969"/>
        <v>8.8691325278205564E-3</v>
      </c>
      <c r="AE704" s="13">
        <f t="shared" si="970"/>
        <v>1.1673910842939145E-2</v>
      </c>
      <c r="AF704" s="13">
        <f t="shared" si="971"/>
        <v>7.6828367341118513E-3</v>
      </c>
      <c r="AG704" s="13">
        <f t="shared" si="972"/>
        <v>3.3708201177339967E-3</v>
      </c>
      <c r="AH704" s="13">
        <f t="shared" si="973"/>
        <v>9.0526933326242256E-3</v>
      </c>
      <c r="AI704" s="13">
        <f t="shared" si="974"/>
        <v>1.1854653656695984E-2</v>
      </c>
      <c r="AJ704" s="13">
        <f t="shared" si="975"/>
        <v>7.7619338332030633E-3</v>
      </c>
      <c r="AK704" s="13">
        <f t="shared" si="976"/>
        <v>3.3881274856698493E-3</v>
      </c>
      <c r="AL704" s="13">
        <f t="shared" si="977"/>
        <v>7.6474578916087892E-5</v>
      </c>
      <c r="AM704" s="13">
        <f t="shared" si="978"/>
        <v>2.3228555412065596E-3</v>
      </c>
      <c r="AN704" s="13">
        <f t="shared" si="979"/>
        <v>3.0574363844505592E-3</v>
      </c>
      <c r="AO704" s="13">
        <f t="shared" si="980"/>
        <v>2.0121606959911348E-3</v>
      </c>
      <c r="AP704" s="13">
        <f t="shared" si="981"/>
        <v>8.8282908890223086E-4</v>
      </c>
      <c r="AQ704" s="13">
        <f t="shared" si="982"/>
        <v>2.9050383566459065E-4</v>
      </c>
      <c r="AR704" s="13">
        <f t="shared" si="983"/>
        <v>2.383104199244479E-3</v>
      </c>
      <c r="AS704" s="13">
        <f t="shared" si="984"/>
        <v>3.1207148935499906E-3</v>
      </c>
      <c r="AT704" s="13">
        <f t="shared" si="985"/>
        <v>2.0433142306392365E-3</v>
      </c>
      <c r="AU704" s="13">
        <f t="shared" si="986"/>
        <v>8.9191807807929607E-4</v>
      </c>
      <c r="AV704" s="13">
        <f t="shared" si="987"/>
        <v>2.9199541830472389E-4</v>
      </c>
      <c r="AW704" s="13">
        <f t="shared" si="988"/>
        <v>3.6615155511130473E-6</v>
      </c>
      <c r="AX704" s="13">
        <f t="shared" si="989"/>
        <v>5.0696971099757106E-4</v>
      </c>
      <c r="AY704" s="13">
        <f t="shared" si="990"/>
        <v>6.672940321606174E-4</v>
      </c>
      <c r="AZ704" s="13">
        <f t="shared" si="991"/>
        <v>4.3915969307218493E-4</v>
      </c>
      <c r="BA704" s="13">
        <f t="shared" si="992"/>
        <v>1.9267991492425443E-4</v>
      </c>
      <c r="BB704" s="13">
        <f t="shared" si="993"/>
        <v>6.3403273685312155E-5</v>
      </c>
      <c r="BC704" s="13">
        <f t="shared" si="994"/>
        <v>1.6690790487819826E-5</v>
      </c>
      <c r="BD704" s="13">
        <f t="shared" si="995"/>
        <v>5.2278968403708236E-4</v>
      </c>
      <c r="BE704" s="13">
        <f t="shared" si="996"/>
        <v>6.8460185403812707E-4</v>
      </c>
      <c r="BF704" s="13">
        <f t="shared" si="997"/>
        <v>4.4824880144268218E-4</v>
      </c>
      <c r="BG704" s="13">
        <f t="shared" si="998"/>
        <v>1.9566310628543415E-4</v>
      </c>
      <c r="BH704" s="13">
        <f t="shared" si="999"/>
        <v>6.4056029326874572E-5</v>
      </c>
      <c r="BI704" s="13">
        <f t="shared" si="1000"/>
        <v>1.6776488817016686E-5</v>
      </c>
      <c r="BJ704" s="14">
        <f t="shared" si="1001"/>
        <v>0.36681096924447781</v>
      </c>
      <c r="BK704" s="14">
        <f t="shared" si="1002"/>
        <v>0.26306241014616355</v>
      </c>
      <c r="BL704" s="14">
        <f t="shared" si="1003"/>
        <v>0.34242427556722566</v>
      </c>
      <c r="BM704" s="14">
        <f t="shared" si="1004"/>
        <v>0.48716202365912242</v>
      </c>
      <c r="BN704" s="14">
        <f t="shared" si="1005"/>
        <v>0.5119827577663274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1.4847999999999999</v>
      </c>
      <c r="F705" s="10">
        <f>VLOOKUP(B705,home!$B$2:$E$405,3,FALSE)</f>
        <v>0.80820000000000003</v>
      </c>
      <c r="G705" s="10">
        <f>VLOOKUP(C705,away!$B$2:$E$405,4,FALSE)</f>
        <v>0.26939999999999997</v>
      </c>
      <c r="H705" s="10">
        <f>VLOOKUP(A705,away!$A$2:$E$405,3,FALSE)</f>
        <v>1.1818</v>
      </c>
      <c r="I705" s="10">
        <f>VLOOKUP(C705,away!$B$2:$E$405,3,FALSE)</f>
        <v>1.0154000000000001</v>
      </c>
      <c r="J705" s="10">
        <f>VLOOKUP(B705,home!$B$2:$E$405,4,FALSE)</f>
        <v>0.67689999999999995</v>
      </c>
      <c r="K705" s="12">
        <f t="shared" si="950"/>
        <v>0.32328413798399991</v>
      </c>
      <c r="L705" s="12">
        <f t="shared" si="951"/>
        <v>0.81227981046800002</v>
      </c>
      <c r="M705" s="13">
        <f t="shared" si="952"/>
        <v>0.32124090692922069</v>
      </c>
      <c r="N705" s="13">
        <f t="shared" si="953"/>
        <v>0.10385208968181145</v>
      </c>
      <c r="O705" s="13">
        <f t="shared" si="954"/>
        <v>0.26093750299503582</v>
      </c>
      <c r="P705" s="13">
        <f t="shared" si="955"/>
        <v>8.4356955723447535E-2</v>
      </c>
      <c r="Q705" s="13">
        <f t="shared" si="956"/>
        <v>1.6786866645310729E-2</v>
      </c>
      <c r="R705" s="13">
        <f t="shared" si="957"/>
        <v>0.10597713273840043</v>
      </c>
      <c r="S705" s="13">
        <f t="shared" si="958"/>
        <v>5.5379746363494603E-3</v>
      </c>
      <c r="T705" s="13">
        <f t="shared" si="959"/>
        <v>1.3635632857004591E-2</v>
      </c>
      <c r="U705" s="13">
        <f t="shared" si="960"/>
        <v>3.4260726003349715E-2</v>
      </c>
      <c r="V705" s="13">
        <f t="shared" si="961"/>
        <v>1.6158405701807618E-4</v>
      </c>
      <c r="W705" s="13">
        <f t="shared" si="962"/>
        <v>1.8089759042938809E-3</v>
      </c>
      <c r="X705" s="13">
        <f t="shared" si="963"/>
        <v>1.4693946046810122E-3</v>
      </c>
      <c r="Y705" s="13">
        <f t="shared" si="964"/>
        <v>5.9677978549649714E-4</v>
      </c>
      <c r="Z705" s="13">
        <f t="shared" si="965"/>
        <v>2.8694361764896661E-2</v>
      </c>
      <c r="AA705" s="13">
        <f t="shared" si="966"/>
        <v>9.276432008165662E-3</v>
      </c>
      <c r="AB705" s="13">
        <f t="shared" si="967"/>
        <v>1.4994616626635105E-3</v>
      </c>
      <c r="AC705" s="13">
        <f t="shared" si="968"/>
        <v>2.6519698397432267E-6</v>
      </c>
      <c r="AD705" s="13">
        <f t="shared" si="969"/>
        <v>1.4620330396336841E-4</v>
      </c>
      <c r="AE705" s="13">
        <f t="shared" si="970"/>
        <v>1.1875799203316028E-4</v>
      </c>
      <c r="AF705" s="13">
        <f t="shared" si="971"/>
        <v>4.8232359630127837E-5</v>
      </c>
      <c r="AG705" s="13">
        <f t="shared" si="972"/>
        <v>1.3059390646261553E-5</v>
      </c>
      <c r="AH705" s="13">
        <f t="shared" si="973"/>
        <v>5.8269626839726214E-3</v>
      </c>
      <c r="AI705" s="13">
        <f t="shared" si="974"/>
        <v>1.8837646083530234E-3</v>
      </c>
      <c r="AJ705" s="13">
        <f t="shared" si="975"/>
        <v>3.0449560878808711E-4</v>
      </c>
      <c r="AK705" s="13">
        <f t="shared" si="976"/>
        <v>3.2812866802323356E-5</v>
      </c>
      <c r="AL705" s="13">
        <f t="shared" si="977"/>
        <v>2.785599187720242E-8</v>
      </c>
      <c r="AM705" s="13">
        <f t="shared" si="978"/>
        <v>9.4530418184420578E-6</v>
      </c>
      <c r="AN705" s="13">
        <f t="shared" si="979"/>
        <v>7.6785150166301913E-6</v>
      </c>
      <c r="AO705" s="13">
        <f t="shared" si="980"/>
        <v>3.1185513611920318E-6</v>
      </c>
      <c r="AP705" s="13">
        <f t="shared" si="981"/>
        <v>8.4437876953459572E-7</v>
      </c>
      <c r="AQ705" s="13">
        <f t="shared" si="982"/>
        <v>1.7146795672019112E-7</v>
      </c>
      <c r="AR705" s="13">
        <f t="shared" si="983"/>
        <v>9.4662482890827814E-4</v>
      </c>
      <c r="AS705" s="13">
        <f t="shared" si="984"/>
        <v>3.0602879180786409E-4</v>
      </c>
      <c r="AT705" s="13">
        <f t="shared" si="985"/>
        <v>4.9467127078945144E-5</v>
      </c>
      <c r="AU705" s="13">
        <f t="shared" si="986"/>
        <v>5.3306458454205896E-6</v>
      </c>
      <c r="AV705" s="13">
        <f t="shared" si="987"/>
        <v>4.3082831175869616E-7</v>
      </c>
      <c r="AW705" s="13">
        <f t="shared" si="988"/>
        <v>2.0319180184743395E-10</v>
      </c>
      <c r="AX705" s="13">
        <f t="shared" si="989"/>
        <v>5.0933641260029065E-7</v>
      </c>
      <c r="AY705" s="13">
        <f t="shared" si="990"/>
        <v>4.1372368469141505E-7</v>
      </c>
      <c r="AZ705" s="13">
        <f t="shared" si="991"/>
        <v>1.680296980936326E-7</v>
      </c>
      <c r="BA705" s="13">
        <f t="shared" si="992"/>
        <v>4.5495710440163721E-8</v>
      </c>
      <c r="BB705" s="13">
        <f t="shared" si="993"/>
        <v>9.2388117633607995E-9</v>
      </c>
      <c r="BC705" s="13">
        <f t="shared" si="994"/>
        <v>1.5009000536184481E-9</v>
      </c>
      <c r="BD705" s="13">
        <f t="shared" si="995"/>
        <v>1.2815403943498648E-4</v>
      </c>
      <c r="BE705" s="13">
        <f t="shared" si="996"/>
        <v>4.1430168167907125E-5</v>
      </c>
      <c r="BF705" s="13">
        <f t="shared" si="997"/>
        <v>6.6968581013470037E-6</v>
      </c>
      <c r="BG705" s="13">
        <f t="shared" si="998"/>
        <v>7.2166266616504448E-7</v>
      </c>
      <c r="BH705" s="13">
        <f t="shared" si="999"/>
        <v>5.8325523236600336E-8</v>
      </c>
      <c r="BI705" s="13">
        <f t="shared" si="1000"/>
        <v>3.7711433004020202E-9</v>
      </c>
      <c r="BJ705" s="14">
        <f t="shared" si="1001"/>
        <v>0.13849840580501127</v>
      </c>
      <c r="BK705" s="14">
        <f t="shared" si="1002"/>
        <v>0.41130051489555208</v>
      </c>
      <c r="BL705" s="14">
        <f t="shared" si="1003"/>
        <v>0.42148423822252046</v>
      </c>
      <c r="BM705" s="14">
        <f t="shared" si="1004"/>
        <v>0.1068256524542608</v>
      </c>
      <c r="BN705" s="14">
        <f t="shared" si="1005"/>
        <v>0.89315145471322666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1.2464</v>
      </c>
      <c r="F706" s="10">
        <f>VLOOKUP(B706,home!$B$2:$E$405,3,FALSE)</f>
        <v>1.2703</v>
      </c>
      <c r="G706" s="10">
        <f>VLOOKUP(C706,away!$B$2:$E$405,4,FALSE)</f>
        <v>0.65639999999999998</v>
      </c>
      <c r="H706" s="10">
        <f>VLOOKUP(A706,away!$A$2:$E$405,3,FALSE)</f>
        <v>1.1087</v>
      </c>
      <c r="I706" s="10">
        <f>VLOOKUP(C706,away!$B$2:$E$405,3,FALSE)</f>
        <v>1.6398999999999999</v>
      </c>
      <c r="J706" s="10">
        <f>VLOOKUP(B706,home!$B$2:$E$405,4,FALSE)</f>
        <v>0.82679999999999998</v>
      </c>
      <c r="K706" s="12">
        <f t="shared" ref="K706:K755" si="1006">E706*F706*G706</f>
        <v>1.039279380288</v>
      </c>
      <c r="L706" s="12">
        <f t="shared" ref="L706:L755" si="1007">H706*I706*J706</f>
        <v>1.5032523150839998</v>
      </c>
      <c r="M706" s="13">
        <f t="shared" ref="M706:M755" si="1008">_xlfn.POISSON.DIST(0,K706,FALSE) * _xlfn.POISSON.DIST(0,L706,FALSE)</f>
        <v>7.8666986624524773E-2</v>
      </c>
      <c r="N706" s="13">
        <f t="shared" ref="N706:N755" si="1009">_xlfn.POISSON.DIST(1,K706,FALSE) * _xlfn.POISSON.DIST(0,L706,FALSE)</f>
        <v>8.1756977108260492E-2</v>
      </c>
      <c r="O706" s="13">
        <f t="shared" ref="O706:O755" si="1010">_xlfn.POISSON.DIST(0,K706,FALSE) * _xlfn.POISSON.DIST(1,L706,FALSE)</f>
        <v>0.11825632976399893</v>
      </c>
      <c r="P706" s="13">
        <f t="shared" ref="P706:P755" si="1011">_xlfn.POISSON.DIST(1,K706,FALSE) * _xlfn.POISSON.DIST(1,L706,FALSE)</f>
        <v>0.12290136511226217</v>
      </c>
      <c r="Q706" s="13">
        <f t="shared" ref="Q706:Q755" si="1012">_xlfn.POISSON.DIST(2,K706,FALSE) * _xlfn.POISSON.DIST(0,L706,FALSE)</f>
        <v>4.248417025164658E-2</v>
      </c>
      <c r="R706" s="13">
        <f t="shared" ref="R706:R755" si="1013">_xlfn.POISSON.DIST(0,K706,FALSE) * _xlfn.POISSON.DIST(2,L706,FALSE)</f>
        <v>8.8884550745534141E-2</v>
      </c>
      <c r="S706" s="13">
        <f t="shared" ref="S706:S755" si="1014">_xlfn.POISSON.DIST(2,K706,FALSE) * _xlfn.POISSON.DIST(2,L706,FALSE)</f>
        <v>4.8002174084003243E-2</v>
      </c>
      <c r="T706" s="13">
        <f t="shared" ref="T706:T755" si="1015">_xlfn.POISSON.DIST(2,K706,FALSE) * _xlfn.POISSON.DIST(1,L706,FALSE)</f>
        <v>6.3864427285210523E-2</v>
      </c>
      <c r="U706" s="13">
        <f t="shared" ref="U706:U755" si="1016">_xlfn.POISSON.DIST(1,K706,FALSE) * _xlfn.POISSON.DIST(2,L706,FALSE)</f>
        <v>9.2375880815996014E-2</v>
      </c>
      <c r="V706" s="13">
        <f t="shared" ref="V706:V755" si="1017">_xlfn.POISSON.DIST(3,K706,FALSE) * _xlfn.POISSON.DIST(3,L706,FALSE)</f>
        <v>8.332639446948056E-3</v>
      </c>
      <c r="W706" s="13">
        <f t="shared" ref="W706:W755" si="1018">_xlfn.POISSON.DIST(3,K706,FALSE) * _xlfn.POISSON.DIST(0,L706,FALSE)</f>
        <v>1.4717640710393717E-2</v>
      </c>
      <c r="X706" s="13">
        <f t="shared" ref="X706:X755" si="1019">_xlfn.POISSON.DIST(3,K706,FALSE) * _xlfn.POISSON.DIST(1,L706,FALSE)</f>
        <v>2.2124327470473881E-2</v>
      </c>
      <c r="Y706" s="13">
        <f t="shared" ref="Y706:Y755" si="1020">_xlfn.POISSON.DIST(3,K706,FALSE) * _xlfn.POISSON.DIST(2,L706,FALSE)</f>
        <v>1.6629223244833197E-2</v>
      </c>
      <c r="Z706" s="13">
        <f t="shared" ref="Z706:Z755" si="1021">_xlfn.POISSON.DIST(0,K706,FALSE) * _xlfn.POISSON.DIST(3,L706,FALSE)</f>
        <v>4.4538635561141821E-2</v>
      </c>
      <c r="AA706" s="13">
        <f t="shared" ref="AA706:AA755" si="1022">_xlfn.POISSON.DIST(1,K706,FALSE) * _xlfn.POISSON.DIST(3,L706,FALSE)</f>
        <v>4.6288085564856557E-2</v>
      </c>
      <c r="AB706" s="13">
        <f t="shared" ref="AB706:AB755" si="1023">_xlfn.POISSON.DIST(2,K706,FALSE) * _xlfn.POISSON.DIST(3,L706,FALSE)</f>
        <v>2.4053126440281021E-2</v>
      </c>
      <c r="AC706" s="13">
        <f t="shared" ref="AC706:AC755" si="1024">_xlfn.POISSON.DIST(4,K706,FALSE) * _xlfn.POISSON.DIST(4,L706,FALSE)</f>
        <v>8.1362971222140995E-4</v>
      </c>
      <c r="AD706" s="13">
        <f t="shared" ref="AD706:AD755" si="1025">_xlfn.POISSON.DIST(4,K706,FALSE) * _xlfn.POISSON.DIST(0,L706,FALSE)</f>
        <v>3.8239351291998549E-3</v>
      </c>
      <c r="AE706" s="13">
        <f t="shared" ref="AE706:AE755" si="1026">_xlfn.POISSON.DIST(4,K706,FALSE) * _xlfn.POISSON.DIST(1,L706,FALSE)</f>
        <v>5.7483393357007162E-3</v>
      </c>
      <c r="AF706" s="13">
        <f t="shared" ref="AF706:AF755" si="1027">_xlfn.POISSON.DIST(4,K706,FALSE) * _xlfn.POISSON.DIST(2,L706,FALSE)</f>
        <v>4.3206022071402622E-3</v>
      </c>
      <c r="AG706" s="13">
        <f t="shared" ref="AG706:AG755" si="1028">_xlfn.POISSON.DIST(4,K706,FALSE) * _xlfn.POISSON.DIST(3,L706,FALSE)</f>
        <v>2.1649850901468795E-3</v>
      </c>
      <c r="AH706" s="13">
        <f t="shared" ref="AH706:AH755" si="1029">_xlfn.POISSON.DIST(0,K706,FALSE) * _xlfn.POISSON.DIST(4,L706,FALSE)</f>
        <v>1.6738201754492258E-2</v>
      </c>
      <c r="AI706" s="13">
        <f t="shared" ref="AI706:AI755" si="1030">_xlfn.POISSON.DIST(1,K706,FALSE) * _xlfn.POISSON.DIST(4,L706,FALSE)</f>
        <v>1.7395667946544228E-2</v>
      </c>
      <c r="AJ706" s="13">
        <f t="shared" ref="AJ706:AJ755" si="1031">_xlfn.POISSON.DIST(2,K706,FALSE) * _xlfn.POISSON.DIST(4,L706,FALSE)</f>
        <v>9.0394795015901561E-3</v>
      </c>
      <c r="AK706" s="13">
        <f t="shared" ref="AK706:AK755" si="1032">_xlfn.POISSON.DIST(3,K706,FALSE) * _xlfn.POISSON.DIST(4,L706,FALSE)</f>
        <v>3.1315148848462325E-3</v>
      </c>
      <c r="AL706" s="13">
        <f t="shared" ref="AL706:AL755" si="1033">_xlfn.POISSON.DIST(5,K706,FALSE) * _xlfn.POISSON.DIST(5,L706,FALSE)</f>
        <v>5.0845319806229396E-5</v>
      </c>
      <c r="AM706" s="13">
        <f t="shared" ref="AM706:AM755" si="1034">_xlfn.POISSON.DIST(5,K706,FALSE) * _xlfn.POISSON.DIST(0,L706,FALSE)</f>
        <v>7.9482738626726818E-4</v>
      </c>
      <c r="AN706" s="13">
        <f t="shared" ref="AN706:AN755" si="1035">_xlfn.POISSON.DIST(5,K706,FALSE) * _xlfn.POISSON.DIST(1,L706,FALSE)</f>
        <v>1.1948261084984357E-3</v>
      </c>
      <c r="AO706" s="13">
        <f t="shared" ref="AO706:AO755" si="1036">_xlfn.POISSON.DIST(5,K706,FALSE) * _xlfn.POISSON.DIST(2,L706,FALSE)</f>
        <v>8.9806255686153988E-4</v>
      </c>
      <c r="AP706" s="13">
        <f t="shared" ref="AP706:AP755" si="1037">_xlfn.POISSON.DIST(5,K706,FALSE) * _xlfn.POISSON.DIST(3,L706,FALSE)</f>
        <v>4.5000487256412203E-4</v>
      </c>
      <c r="AQ706" s="13">
        <f t="shared" ref="AQ706:AQ755" si="1038">_xlfn.POISSON.DIST(5,K706,FALSE) * _xlfn.POISSON.DIST(4,L706,FALSE)</f>
        <v>1.6911771662027423E-4</v>
      </c>
      <c r="AR706" s="13">
        <f t="shared" ref="AR706:AR755" si="1039">_xlfn.POISSON.DIST(0,K706,FALSE) * _xlfn.POISSON.DIST(5,L706,FALSE)</f>
        <v>5.0323481075567082E-3</v>
      </c>
      <c r="AS706" s="13">
        <f t="shared" ref="AS706:AS755" si="1040">_xlfn.POISSON.DIST(1,K706,FALSE) * _xlfn.POISSON.DIST(5,L706,FALSE)</f>
        <v>5.2300156226150257E-3</v>
      </c>
      <c r="AT706" s="13">
        <f t="shared" ref="AT706:AT755" si="1041">_xlfn.POISSON.DIST(2,K706,FALSE) * _xlfn.POISSON.DIST(5,L706,FALSE)</f>
        <v>2.7177236975839511E-3</v>
      </c>
      <c r="AU706" s="13">
        <f t="shared" ref="AU706:AU755" si="1042">_xlfn.POISSON.DIST(3,K706,FALSE) * _xlfn.POISSON.DIST(5,L706,FALSE)</f>
        <v>9.4149140007302042E-4</v>
      </c>
      <c r="AV706" s="13">
        <f t="shared" ref="AV706:AV755" si="1043">_xlfn.POISSON.DIST(4,K706,FALSE) * _xlfn.POISSON.DIST(5,L706,FALSE)</f>
        <v>2.4461814970359251E-4</v>
      </c>
      <c r="AW706" s="13">
        <f t="shared" ref="AW706:AW755" si="1044">_xlfn.POISSON.DIST(6,K706,FALSE) * _xlfn.POISSON.DIST(6,L706,FALSE)</f>
        <v>2.2065444200956865E-6</v>
      </c>
      <c r="AX706" s="13">
        <f t="shared" ref="AX706:AX755" si="1045">_xlfn.POISSON.DIST(6,K706,FALSE) * _xlfn.POISSON.DIST(0,L706,FALSE)</f>
        <v>1.3767461890596279E-4</v>
      </c>
      <c r="AY706" s="13">
        <f t="shared" ref="AY706:AY755" si="1046">_xlfn.POISSON.DIST(6,K706,FALSE) * _xlfn.POISSON.DIST(1,L706,FALSE)</f>
        <v>2.0695968959869599E-4</v>
      </c>
      <c r="AZ706" s="13">
        <f t="shared" ref="AZ706:AZ755" si="1047">_xlfn.POISSON.DIST(6,K706,FALSE) * _xlfn.POISSON.DIST(2,L706,FALSE)</f>
        <v>1.5555631625915287E-4</v>
      </c>
      <c r="BA706" s="13">
        <f t="shared" ref="BA706:BA755" si="1048">_xlfn.POISSON.DIST(6,K706,FALSE) * _xlfn.POISSON.DIST(3,L706,FALSE)</f>
        <v>7.794679751417013E-5</v>
      </c>
      <c r="BB706" s="13">
        <f t="shared" ref="BB706:BB755" si="1049">_xlfn.POISSON.DIST(6,K706,FALSE) * _xlfn.POISSON.DIST(4,L706,FALSE)</f>
        <v>2.9293425954140014E-5</v>
      </c>
      <c r="BC706" s="13">
        <f t="shared" ref="BC706:BC755" si="1050">_xlfn.POISSON.DIST(6,K706,FALSE) * _xlfn.POISSON.DIST(5,L706,FALSE)</f>
        <v>8.8070820764605358E-6</v>
      </c>
      <c r="BD706" s="13">
        <f t="shared" ref="BD706:BD755" si="1051">_xlfn.POISSON.DIST(0,K706,FALSE) * _xlfn.POISSON.DIST(6,L706,FALSE)</f>
        <v>1.2608148238322031E-3</v>
      </c>
      <c r="BE706" s="13">
        <f t="shared" ref="BE706:BE755" si="1052">_xlfn.POISSON.DIST(1,K706,FALSE) * _xlfn.POISSON.DIST(6,L706,FALSE)</f>
        <v>1.3103388487702558E-3</v>
      </c>
      <c r="BF706" s="13">
        <f t="shared" ref="BF706:BF755" si="1053">_xlfn.POISSON.DIST(2,K706,FALSE) * _xlfn.POISSON.DIST(6,L706,FALSE)</f>
        <v>6.8090407335862145E-4</v>
      </c>
      <c r="BG706" s="13">
        <f t="shared" ref="BG706:BG755" si="1054">_xlfn.POISSON.DIST(3,K706,FALSE) * _xlfn.POISSON.DIST(6,L706,FALSE)</f>
        <v>2.3588318779857434E-4</v>
      </c>
      <c r="BH706" s="13">
        <f t="shared" ref="BH706:BH755" si="1055">_xlfn.POISSON.DIST(4,K706,FALSE) * _xlfn.POISSON.DIST(6,L706,FALSE)</f>
        <v>6.1287133308915066E-5</v>
      </c>
      <c r="BI706" s="13">
        <f t="shared" ref="BI706:BI755" si="1056">_xlfn.POISSON.DIST(5,K706,FALSE) * _xlfn.POISSON.DIST(6,L706,FALSE)</f>
        <v>1.2738890784983466E-5</v>
      </c>
      <c r="BJ706" s="14">
        <f t="shared" ref="BJ706:BJ755" si="1057">SUM(N706,Q706,T706,W706,X706,Y706,AD706,AE706,AF706,AG706,AM706,AN706,AO706,AP706,AQ706,AX706,AY706,AZ706,BA706,BB706,BC706)</f>
        <v>0.26175770440412632</v>
      </c>
      <c r="BK706" s="14">
        <f t="shared" ref="BK706:BK755" si="1058">SUM(M706,P706,S706,V706,AC706,AL706,AY706)</f>
        <v>0.25897459998936462</v>
      </c>
      <c r="BL706" s="14">
        <f t="shared" ref="BL706:BL755" si="1059">SUM(O706,R706,U706,AA706,AB706,AH706,AI706,AJ706,AK706,AR706,AS706,AT706,AU706,AV706,BD706,BE706,BF706,BG706,BH706,BI706)</f>
        <v>0.43389100135352543</v>
      </c>
      <c r="BM706" s="14">
        <f t="shared" ref="BM706:BM755" si="1060">SUM(S706:BI706)</f>
        <v>0.46600680855675247</v>
      </c>
      <c r="BN706" s="14">
        <f t="shared" ref="BN706:BN755" si="1061">SUM(M706:R706)</f>
        <v>0.53295037960622715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1.2464</v>
      </c>
      <c r="F707" s="10">
        <f>VLOOKUP(B707,home!$B$2:$E$405,3,FALSE)</f>
        <v>0.65639999999999998</v>
      </c>
      <c r="G707" s="10">
        <f>VLOOKUP(C707,away!$B$2:$E$405,4,FALSE)</f>
        <v>1.2035</v>
      </c>
      <c r="H707" s="10">
        <f>VLOOKUP(A707,away!$A$2:$E$405,3,FALSE)</f>
        <v>1.1087</v>
      </c>
      <c r="I707" s="10">
        <f>VLOOKUP(C707,away!$B$2:$E$405,3,FALSE)</f>
        <v>0.67649999999999999</v>
      </c>
      <c r="J707" s="10">
        <f>VLOOKUP(B707,home!$B$2:$E$405,4,FALSE)</f>
        <v>1.3938999999999999</v>
      </c>
      <c r="K707" s="12">
        <f t="shared" si="1006"/>
        <v>0.98462783135999987</v>
      </c>
      <c r="L707" s="12">
        <f t="shared" si="1007"/>
        <v>1.045474553145</v>
      </c>
      <c r="M707" s="13">
        <f t="shared" si="1008"/>
        <v>0.13132207511451591</v>
      </c>
      <c r="N707" s="13">
        <f t="shared" si="1009"/>
        <v>0.1293033700297008</v>
      </c>
      <c r="O707" s="13">
        <f t="shared" si="1010"/>
        <v>0.13729388779842261</v>
      </c>
      <c r="P707" s="13">
        <f t="shared" si="1011"/>
        <v>0.13518338300194402</v>
      </c>
      <c r="Q707" s="13">
        <f t="shared" si="1012"/>
        <v>6.3657848409941944E-2</v>
      </c>
      <c r="R707" s="13">
        <f t="shared" si="1013"/>
        <v>7.1768632997797829E-2</v>
      </c>
      <c r="S707" s="13">
        <f t="shared" si="1014"/>
        <v>3.4789556561443412E-2</v>
      </c>
      <c r="T707" s="13">
        <f t="shared" si="1015"/>
        <v>6.6552660620556189E-2</v>
      </c>
      <c r="U707" s="13">
        <f t="shared" si="1016"/>
        <v>7.0665393468293397E-2</v>
      </c>
      <c r="V707" s="13">
        <f t="shared" si="1017"/>
        <v>3.9791650879144125E-3</v>
      </c>
      <c r="W707" s="13">
        <f t="shared" si="1018"/>
        <v>2.0893096409641588E-2</v>
      </c>
      <c r="X707" s="13">
        <f t="shared" si="1019"/>
        <v>2.1843200632685439E-2</v>
      </c>
      <c r="Y707" s="13">
        <f t="shared" si="1020"/>
        <v>1.1418255210356696E-2</v>
      </c>
      <c r="Z707" s="13">
        <f t="shared" si="1021"/>
        <v>2.50107598377334E-2</v>
      </c>
      <c r="AA707" s="13">
        <f t="shared" si="1022"/>
        <v>2.4626290219693221E-2</v>
      </c>
      <c r="AB707" s="13">
        <f t="shared" si="1023"/>
        <v>1.2123865366729254E-2</v>
      </c>
      <c r="AC707" s="13">
        <f t="shared" si="1024"/>
        <v>2.5601036499310094E-4</v>
      </c>
      <c r="AD707" s="13">
        <f t="shared" si="1025"/>
        <v>5.1429810520551983E-3</v>
      </c>
      <c r="AE707" s="13">
        <f t="shared" si="1026"/>
        <v>5.3768558172306094E-3</v>
      </c>
      <c r="AF707" s="13">
        <f t="shared" si="1027"/>
        <v>2.8106829664221325E-3</v>
      </c>
      <c r="AG707" s="13">
        <f t="shared" si="1028"/>
        <v>9.7949917278414766E-4</v>
      </c>
      <c r="AH707" s="13">
        <f t="shared" si="1029"/>
        <v>6.5370282412928098E-3</v>
      </c>
      <c r="AI707" s="13">
        <f t="shared" si="1030"/>
        <v>6.4365399407632128E-3</v>
      </c>
      <c r="AJ707" s="13">
        <f t="shared" si="1031"/>
        <v>3.1687981816678518E-3</v>
      </c>
      <c r="AK707" s="13">
        <f t="shared" si="1032"/>
        <v>1.0400289605443762E-3</v>
      </c>
      <c r="AL707" s="13">
        <f t="shared" si="1033"/>
        <v>1.0541517012475041E-5</v>
      </c>
      <c r="AM707" s="13">
        <f t="shared" si="1034"/>
        <v>1.0127844560021361E-3</v>
      </c>
      <c r="AN707" s="13">
        <f t="shared" si="1035"/>
        <v>1.0588403765710351E-3</v>
      </c>
      <c r="AO707" s="13">
        <f t="shared" si="1036"/>
        <v>5.5349533477374322E-4</v>
      </c>
      <c r="AP707" s="13">
        <f t="shared" si="1037"/>
        <v>1.9288842926347383E-4</v>
      </c>
      <c r="AQ707" s="13">
        <f t="shared" si="1038"/>
        <v>5.0414986097767808E-5</v>
      </c>
      <c r="AR707" s="13">
        <f t="shared" si="1039"/>
        <v>1.3668593358923697E-3</v>
      </c>
      <c r="AS707" s="13">
        <f t="shared" si="1040"/>
        <v>1.3458477436738734E-3</v>
      </c>
      <c r="AT707" s="13">
        <f t="shared" si="1041"/>
        <v>6.6257957259717741E-4</v>
      </c>
      <c r="AU707" s="13">
        <f t="shared" si="1042"/>
        <v>2.1746476255659819E-4</v>
      </c>
      <c r="AV707" s="13">
        <f t="shared" si="1043"/>
        <v>5.3530464388330136E-5</v>
      </c>
      <c r="AW707" s="13">
        <f t="shared" si="1044"/>
        <v>3.0142980117907636E-7</v>
      </c>
      <c r="AX707" s="13">
        <f t="shared" si="1045"/>
        <v>1.6620262709141672E-4</v>
      </c>
      <c r="AY707" s="13">
        <f t="shared" si="1046"/>
        <v>1.7376061728992395E-4</v>
      </c>
      <c r="AZ707" s="13">
        <f t="shared" si="1047"/>
        <v>9.0831151857691296E-5</v>
      </c>
      <c r="BA707" s="13">
        <f t="shared" si="1048"/>
        <v>3.1653885966688492E-5</v>
      </c>
      <c r="BB707" s="13">
        <f t="shared" si="1049"/>
        <v>8.273333071581607E-6</v>
      </c>
      <c r="BC707" s="13">
        <f t="shared" si="1050"/>
        <v>1.729911839206307E-6</v>
      </c>
      <c r="BD707" s="13">
        <f t="shared" si="1051"/>
        <v>2.3816944223402432E-4</v>
      </c>
      <c r="BE707" s="13">
        <f t="shared" si="1052"/>
        <v>2.3450826140310814E-4</v>
      </c>
      <c r="BF707" s="13">
        <f t="shared" si="1053"/>
        <v>1.1545168043067314E-4</v>
      </c>
      <c r="BG707" s="13">
        <f t="shared" si="1054"/>
        <v>3.7892312576440489E-5</v>
      </c>
      <c r="BH707" s="13">
        <f t="shared" si="1055"/>
        <v>9.3274563893389599E-6</v>
      </c>
      <c r="BI707" s="13">
        <f t="shared" si="1056"/>
        <v>1.836814631347959E-6</v>
      </c>
      <c r="BJ707" s="14">
        <f t="shared" si="1057"/>
        <v>0.33131932543119952</v>
      </c>
      <c r="BK707" s="14">
        <f t="shared" si="1058"/>
        <v>0.30571449226511321</v>
      </c>
      <c r="BL707" s="14">
        <f t="shared" si="1059"/>
        <v>0.33794393302197784</v>
      </c>
      <c r="BM707" s="14">
        <f t="shared" si="1060"/>
        <v>0.33128585401621208</v>
      </c>
      <c r="BN707" s="14">
        <f t="shared" si="1061"/>
        <v>0.66852919735232308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1.2939000000000001</v>
      </c>
      <c r="F708" s="10">
        <f>VLOOKUP(B708,home!$B$2:$E$405,3,FALSE)</f>
        <v>0.86950000000000005</v>
      </c>
      <c r="G708" s="10">
        <f>VLOOKUP(C708,away!$B$2:$E$405,4,FALSE)</f>
        <v>1.0144</v>
      </c>
      <c r="H708" s="10">
        <f>VLOOKUP(A708,away!$A$2:$E$405,3,FALSE)</f>
        <v>1.1342000000000001</v>
      </c>
      <c r="I708" s="10">
        <f>VLOOKUP(C708,away!$B$2:$E$405,3,FALSE)</f>
        <v>1.0469999999999999</v>
      </c>
      <c r="J708" s="10">
        <f>VLOOKUP(B708,home!$B$2:$E$405,4,FALSE)</f>
        <v>0.60619999999999996</v>
      </c>
      <c r="K708" s="12">
        <f t="shared" si="1006"/>
        <v>1.1412467131200001</v>
      </c>
      <c r="L708" s="12">
        <f t="shared" si="1007"/>
        <v>0.71986698587999998</v>
      </c>
      <c r="M708" s="13">
        <f t="shared" si="1008"/>
        <v>0.15549935442176299</v>
      </c>
      <c r="N708" s="13">
        <f t="shared" si="1009"/>
        <v>0.17746312712611895</v>
      </c>
      <c r="O708" s="13">
        <f t="shared" si="1010"/>
        <v>0.11193885157388035</v>
      </c>
      <c r="P708" s="13">
        <f t="shared" si="1011"/>
        <v>0.12774984642911849</v>
      </c>
      <c r="Q708" s="13">
        <f t="shared" si="1012"/>
        <v>0.10126460526634003</v>
      </c>
      <c r="R708" s="13">
        <f t="shared" si="1013"/>
        <v>4.0290541842678974E-2</v>
      </c>
      <c r="S708" s="13">
        <f t="shared" si="1014"/>
        <v>2.6238088452763528E-2</v>
      </c>
      <c r="T708" s="13">
        <f t="shared" si="1015"/>
        <v>7.2897046169408161E-2</v>
      </c>
      <c r="U708" s="13">
        <f t="shared" si="1016"/>
        <v>4.5981448447781209E-2</v>
      </c>
      <c r="V708" s="13">
        <f t="shared" si="1017"/>
        <v>2.3950880217109621E-3</v>
      </c>
      <c r="W708" s="13">
        <f t="shared" si="1018"/>
        <v>3.8522632638534934E-2</v>
      </c>
      <c r="X708" s="13">
        <f t="shared" si="1019"/>
        <v>2.773117144566465E-2</v>
      </c>
      <c r="Y708" s="13">
        <f t="shared" si="1020"/>
        <v>9.9813774017560673E-3</v>
      </c>
      <c r="Z708" s="13">
        <f t="shared" si="1021"/>
        <v>9.667943638587112E-3</v>
      </c>
      <c r="AA708" s="13">
        <f t="shared" si="1022"/>
        <v>1.1033508900166956E-2</v>
      </c>
      <c r="AB708" s="13">
        <f t="shared" si="1023"/>
        <v>6.2959778832479048E-3</v>
      </c>
      <c r="AC708" s="13">
        <f t="shared" si="1024"/>
        <v>1.2297966127238082E-4</v>
      </c>
      <c r="AD708" s="13">
        <f t="shared" si="1025"/>
        <v>1.0990956969864317E-2</v>
      </c>
      <c r="AE708" s="13">
        <f t="shared" si="1026"/>
        <v>7.9120270658330025E-3</v>
      </c>
      <c r="AF708" s="13">
        <f t="shared" si="1027"/>
        <v>2.8478035380410916E-3</v>
      </c>
      <c r="AG708" s="13">
        <f t="shared" si="1028"/>
        <v>6.8334658310268033E-4</v>
      </c>
      <c r="AH708" s="13">
        <f t="shared" si="1029"/>
        <v>1.7399083616918556E-3</v>
      </c>
      <c r="AI708" s="13">
        <f t="shared" si="1030"/>
        <v>1.9856646989108344E-3</v>
      </c>
      <c r="AJ708" s="13">
        <f t="shared" si="1031"/>
        <v>1.1330666554952027E-3</v>
      </c>
      <c r="AK708" s="13">
        <f t="shared" si="1032"/>
        <v>4.310361987765905E-4</v>
      </c>
      <c r="AL708" s="13">
        <f t="shared" si="1033"/>
        <v>4.0413371231984639E-6</v>
      </c>
      <c r="AM708" s="13">
        <f t="shared" si="1034"/>
        <v>2.508678703180198E-3</v>
      </c>
      <c r="AN708" s="13">
        <f t="shared" si="1035"/>
        <v>1.8059149765996762E-3</v>
      </c>
      <c r="AO708" s="13">
        <f t="shared" si="1036"/>
        <v>6.5000928548017976E-4</v>
      </c>
      <c r="AP708" s="13">
        <f t="shared" si="1037"/>
        <v>1.5597340837754316E-4</v>
      </c>
      <c r="AQ708" s="13">
        <f t="shared" si="1038"/>
        <v>2.8070026841543078E-5</v>
      </c>
      <c r="AR708" s="13">
        <f t="shared" si="1039"/>
        <v>2.5050051760770509E-4</v>
      </c>
      <c r="AS708" s="13">
        <f t="shared" si="1040"/>
        <v>2.8588289235465214E-4</v>
      </c>
      <c r="AT708" s="13">
        <f t="shared" si="1041"/>
        <v>1.6313145561849284E-4</v>
      </c>
      <c r="AU708" s="13">
        <f t="shared" si="1042"/>
        <v>6.2057745843695363E-5</v>
      </c>
      <c r="AV708" s="13">
        <f t="shared" si="1043"/>
        <v>1.7705799616938436E-5</v>
      </c>
      <c r="AW708" s="13">
        <f t="shared" si="1044"/>
        <v>9.2226212981313844E-8</v>
      </c>
      <c r="AX708" s="13">
        <f t="shared" si="1045"/>
        <v>4.7717022071309116E-4</v>
      </c>
      <c r="AY708" s="13">
        <f t="shared" si="1046"/>
        <v>3.434990885364272E-4</v>
      </c>
      <c r="AZ708" s="13">
        <f t="shared" si="1047"/>
        <v>1.2363682675862255E-4</v>
      </c>
      <c r="BA708" s="13">
        <f t="shared" si="1048"/>
        <v>2.9667356607499121E-5</v>
      </c>
      <c r="BB708" s="13">
        <f t="shared" si="1049"/>
        <v>5.3391376450168724E-6</v>
      </c>
      <c r="BC708" s="13">
        <f t="shared" si="1050"/>
        <v>7.686937847433477E-7</v>
      </c>
      <c r="BD708" s="13">
        <f t="shared" si="1051"/>
        <v>3.0054508761939743E-5</v>
      </c>
      <c r="BE708" s="13">
        <f t="shared" si="1052"/>
        <v>3.4299609338999977E-5</v>
      </c>
      <c r="BF708" s="13">
        <f t="shared" si="1053"/>
        <v>1.9572158209716898E-5</v>
      </c>
      <c r="BG708" s="13">
        <f t="shared" si="1054"/>
        <v>7.4455537418346774E-6</v>
      </c>
      <c r="BH708" s="13">
        <f t="shared" si="1055"/>
        <v>2.1243034338067877E-6</v>
      </c>
      <c r="BI708" s="13">
        <f t="shared" si="1056"/>
        <v>4.848708623003046E-7</v>
      </c>
      <c r="BJ708" s="14">
        <f t="shared" si="1057"/>
        <v>0.45642282192918843</v>
      </c>
      <c r="BK708" s="14">
        <f t="shared" si="1058"/>
        <v>0.31235289741228794</v>
      </c>
      <c r="BL708" s="14">
        <f t="shared" si="1059"/>
        <v>0.22170326397801998</v>
      </c>
      <c r="BM708" s="14">
        <f t="shared" si="1060"/>
        <v>0.28559719343586015</v>
      </c>
      <c r="BN708" s="14">
        <f t="shared" si="1061"/>
        <v>0.7142063266598998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1.2939000000000001</v>
      </c>
      <c r="F709" s="10">
        <f>VLOOKUP(B709,home!$B$2:$E$405,3,FALSE)</f>
        <v>1.0627</v>
      </c>
      <c r="G709" s="10">
        <f>VLOOKUP(C709,away!$B$2:$E$405,4,FALSE)</f>
        <v>1.2881</v>
      </c>
      <c r="H709" s="10">
        <f>VLOOKUP(A709,away!$A$2:$E$405,3,FALSE)</f>
        <v>1.1342000000000001</v>
      </c>
      <c r="I709" s="10">
        <f>VLOOKUP(C709,away!$B$2:$E$405,3,FALSE)</f>
        <v>0.58779999999999999</v>
      </c>
      <c r="J709" s="10">
        <f>VLOOKUP(B709,home!$B$2:$E$405,4,FALSE)</f>
        <v>0.8266</v>
      </c>
      <c r="K709" s="12">
        <f t="shared" si="1006"/>
        <v>1.7711729613930001</v>
      </c>
      <c r="L709" s="12">
        <f t="shared" si="1007"/>
        <v>0.55107996941600002</v>
      </c>
      <c r="M709" s="13">
        <f t="shared" si="1008"/>
        <v>9.8052431231934856E-2</v>
      </c>
      <c r="N709" s="13">
        <f t="shared" si="1009"/>
        <v>0.17366781499684952</v>
      </c>
      <c r="O709" s="13">
        <f t="shared" si="1010"/>
        <v>5.40347308044591E-2</v>
      </c>
      <c r="P709" s="13">
        <f t="shared" si="1011"/>
        <v>9.5704854177007387E-2</v>
      </c>
      <c r="Q709" s="13">
        <f t="shared" si="1012"/>
        <v>0.15379786909331086</v>
      </c>
      <c r="R709" s="13">
        <f t="shared" si="1013"/>
        <v>1.4888728899561559E-2</v>
      </c>
      <c r="S709" s="13">
        <f t="shared" si="1014"/>
        <v>2.3353370737377255E-2</v>
      </c>
      <c r="T709" s="13">
        <f t="shared" si="1015"/>
        <v>8.4754924996187725E-2</v>
      </c>
      <c r="U709" s="13">
        <f t="shared" si="1016"/>
        <v>2.6370514056413986E-2</v>
      </c>
      <c r="V709" s="13">
        <f t="shared" si="1017"/>
        <v>2.5326936629507068E-3</v>
      </c>
      <c r="W709" s="13">
        <f t="shared" si="1018"/>
        <v>9.0800875752644131E-2</v>
      </c>
      <c r="X709" s="13">
        <f t="shared" si="1019"/>
        <v>5.0038543832713139E-2</v>
      </c>
      <c r="Y709" s="13">
        <f t="shared" si="1020"/>
        <v>1.3787619602476368E-2</v>
      </c>
      <c r="Z709" s="13">
        <f t="shared" si="1021"/>
        <v>2.7349600888711668E-3</v>
      </c>
      <c r="AA709" s="13">
        <f t="shared" si="1022"/>
        <v>4.8440873598976069E-3</v>
      </c>
      <c r="AB709" s="13">
        <f t="shared" si="1023"/>
        <v>4.2898582772381228E-3</v>
      </c>
      <c r="AC709" s="13">
        <f t="shared" si="1024"/>
        <v>1.5450348517772353E-4</v>
      </c>
      <c r="AD709" s="13">
        <f t="shared" si="1025"/>
        <v>4.0206014000972137E-2</v>
      </c>
      <c r="AE709" s="13">
        <f t="shared" si="1026"/>
        <v>2.2156728965994993E-2</v>
      </c>
      <c r="AF709" s="13">
        <f t="shared" si="1027"/>
        <v>6.1050647604695618E-3</v>
      </c>
      <c r="AG709" s="13">
        <f t="shared" si="1028"/>
        <v>1.121459633827422E-3</v>
      </c>
      <c r="AH709" s="13">
        <f t="shared" si="1029"/>
        <v>3.7679543053227576E-4</v>
      </c>
      <c r="AI709" s="13">
        <f t="shared" si="1030"/>
        <v>6.673698785352012E-4</v>
      </c>
      <c r="AJ709" s="13">
        <f t="shared" si="1031"/>
        <v>5.9101374205483971E-4</v>
      </c>
      <c r="AK709" s="13">
        <f t="shared" si="1032"/>
        <v>3.4892918657974302E-4</v>
      </c>
      <c r="AL709" s="13">
        <f t="shared" si="1033"/>
        <v>6.0321741472362535E-6</v>
      </c>
      <c r="AM709" s="13">
        <f t="shared" si="1034"/>
        <v>1.4242360976782043E-2</v>
      </c>
      <c r="AN709" s="13">
        <f t="shared" si="1035"/>
        <v>7.8486798514966795E-3</v>
      </c>
      <c r="AO709" s="13">
        <f t="shared" si="1036"/>
        <v>2.1626251262593832E-3</v>
      </c>
      <c r="AP709" s="13">
        <f t="shared" si="1037"/>
        <v>3.9725979614576472E-4</v>
      </c>
      <c r="AQ709" s="13">
        <f t="shared" si="1038"/>
        <v>5.4730479077553594E-5</v>
      </c>
      <c r="AR709" s="13">
        <f t="shared" si="1039"/>
        <v>4.1528882866763027E-5</v>
      </c>
      <c r="AS709" s="13">
        <f t="shared" si="1040"/>
        <v>7.3554834450467675E-5</v>
      </c>
      <c r="AT709" s="13">
        <f t="shared" si="1041"/>
        <v>6.513916697920336E-5</v>
      </c>
      <c r="AU709" s="13">
        <f t="shared" si="1042"/>
        <v>3.8457577093742918E-5</v>
      </c>
      <c r="AV709" s="13">
        <f t="shared" si="1043"/>
        <v>1.7028755177281064E-5</v>
      </c>
      <c r="AW709" s="13">
        <f t="shared" si="1044"/>
        <v>1.6354865223019323E-7</v>
      </c>
      <c r="AX709" s="13">
        <f t="shared" si="1045"/>
        <v>4.2042807780791908E-3</v>
      </c>
      <c r="AY709" s="13">
        <f t="shared" si="1046"/>
        <v>2.3168949226001568E-3</v>
      </c>
      <c r="AZ709" s="13">
        <f t="shared" si="1047"/>
        <v>6.383971915432902E-4</v>
      </c>
      <c r="BA709" s="13">
        <f t="shared" si="1048"/>
        <v>1.172693015969789E-4</v>
      </c>
      <c r="BB709" s="13">
        <f t="shared" si="1049"/>
        <v>1.6156190784374697E-5</v>
      </c>
      <c r="BC709" s="13">
        <f t="shared" si="1050"/>
        <v>1.7806706246664543E-6</v>
      </c>
      <c r="BD709" s="13">
        <f t="shared" si="1051"/>
        <v>3.8142892500160689E-6</v>
      </c>
      <c r="BE709" s="13">
        <f t="shared" si="1052"/>
        <v>6.7557659865604451E-6</v>
      </c>
      <c r="BF709" s="13">
        <f t="shared" si="1053"/>
        <v>5.9828150244471851E-6</v>
      </c>
      <c r="BG709" s="13">
        <f t="shared" si="1054"/>
        <v>3.5322000681055518E-6</v>
      </c>
      <c r="BH709" s="13">
        <f t="shared" si="1055"/>
        <v>1.5640343137147667E-6</v>
      </c>
      <c r="BI709" s="13">
        <f t="shared" si="1056"/>
        <v>5.5403505742849016E-7</v>
      </c>
      <c r="BJ709" s="14">
        <f t="shared" si="1057"/>
        <v>0.66843735092043577</v>
      </c>
      <c r="BK709" s="14">
        <f t="shared" si="1058"/>
        <v>0.22212078039119532</v>
      </c>
      <c r="BL709" s="14">
        <f t="shared" si="1059"/>
        <v>0.10666993999154017</v>
      </c>
      <c r="BM709" s="14">
        <f t="shared" si="1060"/>
        <v>0.40749987081497141</v>
      </c>
      <c r="BN709" s="14">
        <f t="shared" si="1061"/>
        <v>0.59014642920312332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1.2939000000000001</v>
      </c>
      <c r="F710" s="10">
        <f>VLOOKUP(B710,home!$B$2:$E$405,3,FALSE)</f>
        <v>0.86950000000000005</v>
      </c>
      <c r="G710" s="10">
        <f>VLOOKUP(C710,away!$B$2:$E$405,4,FALSE)</f>
        <v>1.9803999999999999</v>
      </c>
      <c r="H710" s="10">
        <f>VLOOKUP(A710,away!$A$2:$E$405,3,FALSE)</f>
        <v>1.1342000000000001</v>
      </c>
      <c r="I710" s="10">
        <f>VLOOKUP(C710,away!$B$2:$E$405,3,FALSE)</f>
        <v>0.49590000000000001</v>
      </c>
      <c r="J710" s="10">
        <f>VLOOKUP(B710,home!$B$2:$E$405,4,FALSE)</f>
        <v>1.4327000000000001</v>
      </c>
      <c r="K710" s="12">
        <f t="shared" si="1006"/>
        <v>2.2280411974200001</v>
      </c>
      <c r="L710" s="12">
        <f t="shared" si="1007"/>
        <v>0.80582179980600011</v>
      </c>
      <c r="M710" s="13">
        <f t="shared" si="1008"/>
        <v>4.8129354987293149E-2</v>
      </c>
      <c r="N710" s="13">
        <f t="shared" si="1009"/>
        <v>0.10723418571694088</v>
      </c>
      <c r="O710" s="13">
        <f t="shared" si="1010"/>
        <v>3.878368345936245E-2</v>
      </c>
      <c r="P710" s="13">
        <f t="shared" si="1011"/>
        <v>8.6411644535156165E-2</v>
      </c>
      <c r="Q710" s="13">
        <f t="shared" si="1012"/>
        <v>0.11946109177456582</v>
      </c>
      <c r="R710" s="13">
        <f t="shared" si="1013"/>
        <v>1.5626368804164823E-2</v>
      </c>
      <c r="S710" s="13">
        <f t="shared" si="1014"/>
        <v>3.8785956685070754E-2</v>
      </c>
      <c r="T710" s="13">
        <f t="shared" si="1015"/>
        <v>9.6264351980570373E-2</v>
      </c>
      <c r="U710" s="13">
        <f t="shared" si="1016"/>
        <v>3.4816193461757926E-2</v>
      </c>
      <c r="V710" s="13">
        <f t="shared" si="1017"/>
        <v>7.7373853647140891E-3</v>
      </c>
      <c r="W710" s="13">
        <f t="shared" si="1018"/>
        <v>8.8721411320834734E-2</v>
      </c>
      <c r="X710" s="13">
        <f t="shared" si="1019"/>
        <v>7.1493647351883474E-2</v>
      </c>
      <c r="Y710" s="13">
        <f t="shared" si="1020"/>
        <v>2.8805569791895105E-2</v>
      </c>
      <c r="Z710" s="13">
        <f t="shared" si="1021"/>
        <v>4.1973562114014781E-3</v>
      </c>
      <c r="AA710" s="13">
        <f t="shared" si="1022"/>
        <v>9.3518825592492239E-3</v>
      </c>
      <c r="AB710" s="13">
        <f t="shared" si="1023"/>
        <v>1.0418189807720428E-2</v>
      </c>
      <c r="AC710" s="13">
        <f t="shared" si="1024"/>
        <v>8.6823337070447097E-4</v>
      </c>
      <c r="AD710" s="13">
        <f t="shared" si="1025"/>
        <v>4.9418739879016231E-2</v>
      </c>
      <c r="AE710" s="13">
        <f t="shared" si="1026"/>
        <v>3.9822697913453407E-2</v>
      </c>
      <c r="AF710" s="13">
        <f t="shared" si="1027"/>
        <v>1.6044999052874834E-2</v>
      </c>
      <c r="AG710" s="13">
        <f t="shared" si="1028"/>
        <v>4.3098033382243895E-3</v>
      </c>
      <c r="AH710" s="13">
        <f t="shared" si="1029"/>
        <v>8.4558028417460785E-4</v>
      </c>
      <c r="AI710" s="13">
        <f t="shared" si="1030"/>
        <v>1.8839877088671372E-3</v>
      </c>
      <c r="AJ710" s="13">
        <f t="shared" si="1031"/>
        <v>2.0988011153944496E-3</v>
      </c>
      <c r="AK710" s="13">
        <f t="shared" si="1032"/>
        <v>1.5587384500966273E-3</v>
      </c>
      <c r="AL710" s="13">
        <f t="shared" si="1033"/>
        <v>6.2353192493589852E-5</v>
      </c>
      <c r="AM710" s="13">
        <f t="shared" si="1034"/>
        <v>2.2021397675006157E-2</v>
      </c>
      <c r="AN710" s="13">
        <f t="shared" si="1035"/>
        <v>1.7745322308717126E-2</v>
      </c>
      <c r="AO710" s="13">
        <f t="shared" si="1036"/>
        <v>7.1497837804739986E-3</v>
      </c>
      <c r="AP710" s="13">
        <f t="shared" si="1037"/>
        <v>1.9204838780684356E-3</v>
      </c>
      <c r="AQ710" s="13">
        <f t="shared" si="1038"/>
        <v>3.8689194378087826E-4</v>
      </c>
      <c r="AR710" s="13">
        <f t="shared" si="1039"/>
        <v>1.3627740529481038E-4</v>
      </c>
      <c r="AS710" s="13">
        <f t="shared" si="1040"/>
        <v>3.0363167327433993E-4</v>
      </c>
      <c r="AT710" s="13">
        <f t="shared" si="1041"/>
        <v>3.3825193844839931E-4</v>
      </c>
      <c r="AU710" s="13">
        <f t="shared" si="1042"/>
        <v>2.5121308465673602E-4</v>
      </c>
      <c r="AV710" s="13">
        <f t="shared" si="1043"/>
        <v>1.3992827548654145E-4</v>
      </c>
      <c r="AW710" s="13">
        <f t="shared" si="1044"/>
        <v>3.1096994909810011E-6</v>
      </c>
      <c r="AX710" s="13">
        <f t="shared" si="1045"/>
        <v>8.1774302074471301E-3</v>
      </c>
      <c r="AY710" s="13">
        <f t="shared" si="1046"/>
        <v>6.5895515275529986E-3</v>
      </c>
      <c r="AZ710" s="13">
        <f t="shared" si="1047"/>
        <v>2.6550021359235672E-3</v>
      </c>
      <c r="BA710" s="13">
        <f t="shared" si="1048"/>
        <v>7.1315286655290126E-4</v>
      </c>
      <c r="BB710" s="13">
        <f t="shared" si="1049"/>
        <v>1.4366853161561674E-4</v>
      </c>
      <c r="BC710" s="13">
        <f t="shared" si="1050"/>
        <v>2.315424694439631E-5</v>
      </c>
      <c r="BD710" s="13">
        <f t="shared" si="1051"/>
        <v>1.8302550667925963E-5</v>
      </c>
      <c r="BE710" s="13">
        <f t="shared" si="1052"/>
        <v>4.0778836906005985E-5</v>
      </c>
      <c r="BF710" s="13">
        <f t="shared" si="1053"/>
        <v>4.5428464304726237E-5</v>
      </c>
      <c r="BG710" s="13">
        <f t="shared" si="1054"/>
        <v>3.3738830002151333E-5</v>
      </c>
      <c r="BH710" s="13">
        <f t="shared" si="1055"/>
        <v>1.8792875799385764E-5</v>
      </c>
      <c r="BI710" s="13">
        <f t="shared" si="1056"/>
        <v>8.3742602998057559E-6</v>
      </c>
      <c r="BJ710" s="14">
        <f t="shared" si="1057"/>
        <v>0.68910233722234238</v>
      </c>
      <c r="BK710" s="14">
        <f t="shared" si="1058"/>
        <v>0.18858447966298519</v>
      </c>
      <c r="BL710" s="14">
        <f t="shared" si="1059"/>
        <v>0.11671814384592852</v>
      </c>
      <c r="BM710" s="14">
        <f t="shared" si="1060"/>
        <v>0.57636954583711208</v>
      </c>
      <c r="BN710" s="14">
        <f t="shared" si="1061"/>
        <v>0.4156463292774833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1.2939000000000001</v>
      </c>
      <c r="F711" s="10">
        <f>VLOOKUP(B711,home!$B$2:$E$405,3,FALSE)</f>
        <v>0.53129999999999999</v>
      </c>
      <c r="G711" s="10">
        <f>VLOOKUP(C711,away!$B$2:$E$405,4,FALSE)</f>
        <v>0.91779999999999995</v>
      </c>
      <c r="H711" s="10">
        <f>VLOOKUP(A711,away!$A$2:$E$405,3,FALSE)</f>
        <v>1.1342000000000001</v>
      </c>
      <c r="I711" s="10">
        <f>VLOOKUP(C711,away!$B$2:$E$405,3,FALSE)</f>
        <v>0.88170000000000004</v>
      </c>
      <c r="J711" s="10">
        <f>VLOOKUP(B711,home!$B$2:$E$405,4,FALSE)</f>
        <v>0.71640000000000004</v>
      </c>
      <c r="K711" s="12">
        <f t="shared" si="1006"/>
        <v>0.63094075644600001</v>
      </c>
      <c r="L711" s="12">
        <f t="shared" si="1007"/>
        <v>0.71641729389600006</v>
      </c>
      <c r="M711" s="13">
        <f t="shared" si="1008"/>
        <v>0.25992606589641409</v>
      </c>
      <c r="N711" s="13">
        <f t="shared" si="1009"/>
        <v>0.16399794863671638</v>
      </c>
      <c r="O711" s="13">
        <f t="shared" si="1010"/>
        <v>0.18621552874254238</v>
      </c>
      <c r="P711" s="13">
        <f t="shared" si="1011"/>
        <v>0.11749096656681154</v>
      </c>
      <c r="Q711" s="13">
        <f t="shared" si="1012"/>
        <v>5.1736494884221031E-2</v>
      </c>
      <c r="R711" s="13">
        <f t="shared" si="1013"/>
        <v>6.6704012591572492E-2</v>
      </c>
      <c r="S711" s="13">
        <f t="shared" si="1014"/>
        <v>1.3276974720866253E-2</v>
      </c>
      <c r="T711" s="13">
        <f t="shared" si="1015"/>
        <v>3.7064919660617882E-2</v>
      </c>
      <c r="U711" s="13">
        <f t="shared" si="1016"/>
        <v>4.2086280162510259E-2</v>
      </c>
      <c r="V711" s="13">
        <f t="shared" si="1017"/>
        <v>6.6682406085059669E-4</v>
      </c>
      <c r="W711" s="13">
        <f t="shared" si="1018"/>
        <v>1.0880887739371677E-2</v>
      </c>
      <c r="X711" s="13">
        <f t="shared" si="1019"/>
        <v>7.7952561494268229E-3</v>
      </c>
      <c r="Y711" s="13">
        <f t="shared" si="1020"/>
        <v>2.7923281578992581E-3</v>
      </c>
      <c r="Z711" s="13">
        <f t="shared" si="1021"/>
        <v>1.5929302730953034E-2</v>
      </c>
      <c r="AA711" s="13">
        <f t="shared" si="1022"/>
        <v>1.0050446314724841E-2</v>
      </c>
      <c r="AB711" s="13">
        <f t="shared" si="1023"/>
        <v>3.1706181002162017E-3</v>
      </c>
      <c r="AC711" s="13">
        <f t="shared" si="1024"/>
        <v>1.8838482774214474E-5</v>
      </c>
      <c r="AD711" s="13">
        <f t="shared" si="1025"/>
        <v>1.7162988852707929E-3</v>
      </c>
      <c r="AE711" s="13">
        <f t="shared" si="1026"/>
        <v>1.2295862029024229E-3</v>
      </c>
      <c r="AF711" s="13">
        <f t="shared" si="1027"/>
        <v>4.4044841004760581E-4</v>
      </c>
      <c r="AG711" s="13">
        <f t="shared" si="1028"/>
        <v>1.0518161934236722E-4</v>
      </c>
      <c r="AH711" s="13">
        <f t="shared" si="1029"/>
        <v>2.8530069890398834E-3</v>
      </c>
      <c r="AI711" s="13">
        <f t="shared" si="1030"/>
        <v>1.800078387810549E-3</v>
      </c>
      <c r="AJ711" s="13">
        <f t="shared" si="1031"/>
        <v>5.6787140983364192E-4</v>
      </c>
      <c r="AK711" s="13">
        <f t="shared" si="1032"/>
        <v>1.1943107229483151E-4</v>
      </c>
      <c r="AL711" s="13">
        <f t="shared" si="1033"/>
        <v>3.4061248026994816E-7</v>
      </c>
      <c r="AM711" s="13">
        <f t="shared" si="1034"/>
        <v>2.1657658339203624E-4</v>
      </c>
      <c r="AN711" s="13">
        <f t="shared" si="1035"/>
        <v>1.5515920979496399E-4</v>
      </c>
      <c r="AO711" s="13">
        <f t="shared" si="1036"/>
        <v>5.5579370602174909E-5</v>
      </c>
      <c r="AP711" s="13">
        <f t="shared" si="1037"/>
        <v>1.3272674094417688E-5</v>
      </c>
      <c r="AQ711" s="13">
        <f t="shared" si="1038"/>
        <v>2.3771933143715654E-6</v>
      </c>
      <c r="AR711" s="13">
        <f t="shared" si="1039"/>
        <v>4.0878870931086578E-4</v>
      </c>
      <c r="AS711" s="13">
        <f t="shared" si="1040"/>
        <v>2.5792145747918169E-4</v>
      </c>
      <c r="AT711" s="13">
        <f t="shared" si="1041"/>
        <v>8.1366579742784845E-5</v>
      </c>
      <c r="AU711" s="13">
        <f t="shared" si="1042"/>
        <v>1.7112497124112154E-5</v>
      </c>
      <c r="AV711" s="13">
        <f t="shared" si="1043"/>
        <v>2.6992429700418296E-6</v>
      </c>
      <c r="AW711" s="13">
        <f t="shared" si="1044"/>
        <v>4.2767385275096269E-9</v>
      </c>
      <c r="AX711" s="13">
        <f t="shared" si="1045"/>
        <v>2.2774498892310248E-5</v>
      </c>
      <c r="AY711" s="13">
        <f t="shared" si="1046"/>
        <v>1.631604486626636E-5</v>
      </c>
      <c r="AZ711" s="13">
        <f t="shared" si="1047"/>
        <v>5.8445483550881328E-6</v>
      </c>
      <c r="BA711" s="13">
        <f t="shared" si="1048"/>
        <v>1.3957118388655201E-6</v>
      </c>
      <c r="BB711" s="13">
        <f t="shared" si="1049"/>
        <v>2.4997802466466146E-7</v>
      </c>
      <c r="BC711" s="13">
        <f t="shared" si="1050"/>
        <v>3.5817715992744877E-8</v>
      </c>
      <c r="BD711" s="13">
        <f t="shared" si="1051"/>
        <v>4.8810550149954837E-5</v>
      </c>
      <c r="BE711" s="13">
        <f t="shared" si="1052"/>
        <v>3.0796565434157925E-5</v>
      </c>
      <c r="BF711" s="13">
        <f t="shared" si="1053"/>
        <v>9.7154041454831682E-6</v>
      </c>
      <c r="BG711" s="13">
        <f t="shared" si="1054"/>
        <v>2.0432814802432515E-6</v>
      </c>
      <c r="BH711" s="13">
        <f t="shared" si="1055"/>
        <v>3.2229739069419488E-7</v>
      </c>
      <c r="BI711" s="13">
        <f t="shared" si="1056"/>
        <v>4.0670111897033486E-8</v>
      </c>
      <c r="BJ711" s="14">
        <f t="shared" si="1057"/>
        <v>0.27824893197670741</v>
      </c>
      <c r="BK711" s="14">
        <f t="shared" si="1058"/>
        <v>0.39139632638506333</v>
      </c>
      <c r="BL711" s="14">
        <f t="shared" si="1059"/>
        <v>0.31442689102588445</v>
      </c>
      <c r="BM711" s="14">
        <f t="shared" si="1060"/>
        <v>0.15391412303220256</v>
      </c>
      <c r="BN711" s="14">
        <f t="shared" si="1061"/>
        <v>0.84607101731827794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1.2939000000000001</v>
      </c>
      <c r="F712" s="10">
        <f>VLOOKUP(B712,home!$B$2:$E$405,3,FALSE)</f>
        <v>0.4637</v>
      </c>
      <c r="G712" s="10">
        <f>VLOOKUP(C712,away!$B$2:$E$405,4,FALSE)</f>
        <v>0.86950000000000005</v>
      </c>
      <c r="H712" s="10">
        <f>VLOOKUP(A712,away!$A$2:$E$405,3,FALSE)</f>
        <v>1.1342000000000001</v>
      </c>
      <c r="I712" s="10">
        <f>VLOOKUP(C712,away!$B$2:$E$405,3,FALSE)</f>
        <v>0.71640000000000004</v>
      </c>
      <c r="J712" s="10">
        <f>VLOOKUP(B712,home!$B$2:$E$405,4,FALSE)</f>
        <v>1.1168</v>
      </c>
      <c r="K712" s="12">
        <f t="shared" si="1006"/>
        <v>0.52168385338500012</v>
      </c>
      <c r="L712" s="12">
        <f t="shared" si="1007"/>
        <v>0.90744565478400019</v>
      </c>
      <c r="M712" s="13">
        <f t="shared" si="1008"/>
        <v>0.23951732940085682</v>
      </c>
      <c r="N712" s="13">
        <f t="shared" si="1009"/>
        <v>0.12495232335432337</v>
      </c>
      <c r="O712" s="13">
        <f t="shared" si="1010"/>
        <v>0.21734895981027555</v>
      </c>
      <c r="P712" s="13">
        <f t="shared" si="1011"/>
        <v>0.11338744288304607</v>
      </c>
      <c r="Q712" s="13">
        <f t="shared" si="1012"/>
        <v>3.2592804768445977E-2</v>
      </c>
      <c r="R712" s="13">
        <f t="shared" si="1013"/>
        <v>9.8616184575828394E-2</v>
      </c>
      <c r="S712" s="13">
        <f t="shared" si="1014"/>
        <v>1.3419396662985299E-2</v>
      </c>
      <c r="T712" s="13">
        <f t="shared" si="1015"/>
        <v>2.9576199064349541E-2</v>
      </c>
      <c r="U712" s="13">
        <f t="shared" si="1016"/>
        <v>5.1446471175644576E-2</v>
      </c>
      <c r="V712" s="13">
        <f t="shared" si="1017"/>
        <v>7.0585988563629009E-4</v>
      </c>
      <c r="W712" s="13">
        <f t="shared" si="1018"/>
        <v>5.6677133280759705E-3</v>
      </c>
      <c r="X712" s="13">
        <f t="shared" si="1019"/>
        <v>5.1431418321239031E-3</v>
      </c>
      <c r="Y712" s="13">
        <f t="shared" si="1020"/>
        <v>2.3335608537493283E-3</v>
      </c>
      <c r="Z712" s="13">
        <f t="shared" si="1021"/>
        <v>2.9829609394904144E-2</v>
      </c>
      <c r="AA712" s="13">
        <f t="shared" si="1022"/>
        <v>1.5561625574102997E-2</v>
      </c>
      <c r="AB712" s="13">
        <f t="shared" si="1023"/>
        <v>4.0591243972163075E-3</v>
      </c>
      <c r="AC712" s="13">
        <f t="shared" si="1024"/>
        <v>2.0884618157437779E-5</v>
      </c>
      <c r="AD712" s="13">
        <f t="shared" si="1025"/>
        <v>7.3918863221804853E-4</v>
      </c>
      <c r="AE712" s="13">
        <f t="shared" si="1026"/>
        <v>6.7077351237199655E-4</v>
      </c>
      <c r="AF712" s="13">
        <f t="shared" si="1027"/>
        <v>3.0434525457308497E-4</v>
      </c>
      <c r="AG712" s="13">
        <f t="shared" si="1028"/>
        <v>9.2058926272158779E-5</v>
      </c>
      <c r="AH712" s="13">
        <f t="shared" si="1029"/>
        <v>6.7671873573274385E-3</v>
      </c>
      <c r="AI712" s="13">
        <f t="shared" si="1030"/>
        <v>3.530332377148834E-3</v>
      </c>
      <c r="AJ712" s="13">
        <f t="shared" si="1031"/>
        <v>9.2085869912041552E-4</v>
      </c>
      <c r="AK712" s="13">
        <f t="shared" si="1032"/>
        <v>1.6013237152674565E-4</v>
      </c>
      <c r="AL712" s="13">
        <f t="shared" si="1033"/>
        <v>3.9547091717902801E-7</v>
      </c>
      <c r="AM712" s="13">
        <f t="shared" si="1034"/>
        <v>7.7124554806779866E-5</v>
      </c>
      <c r="AN712" s="13">
        <f t="shared" si="1035"/>
        <v>6.9986342136562859E-5</v>
      </c>
      <c r="AO712" s="13">
        <f t="shared" si="1036"/>
        <v>3.1754401033025169E-5</v>
      </c>
      <c r="AP712" s="13">
        <f t="shared" si="1037"/>
        <v>9.6051310792290872E-6</v>
      </c>
      <c r="AQ712" s="13">
        <f t="shared" si="1038"/>
        <v>2.1790336153692969E-6</v>
      </c>
      <c r="AR712" s="13">
        <f t="shared" si="1039"/>
        <v>1.2281709525032015E-3</v>
      </c>
      <c r="AS712" s="13">
        <f t="shared" si="1040"/>
        <v>6.4071695511739614E-4</v>
      </c>
      <c r="AT712" s="13">
        <f t="shared" si="1041"/>
        <v>1.6712584503737369E-4</v>
      </c>
      <c r="AU712" s="13">
        <f t="shared" si="1042"/>
        <v>2.9062284946440515E-5</v>
      </c>
      <c r="AV712" s="13">
        <f t="shared" si="1043"/>
        <v>3.7903311997579909E-6</v>
      </c>
      <c r="AW712" s="13">
        <f t="shared" si="1044"/>
        <v>5.2004397698153968E-9</v>
      </c>
      <c r="AX712" s="13">
        <f t="shared" si="1045"/>
        <v>6.7057724903672584E-6</v>
      </c>
      <c r="AY712" s="13">
        <f t="shared" si="1046"/>
        <v>6.0851241083538516E-6</v>
      </c>
      <c r="AZ712" s="13">
        <f t="shared" si="1047"/>
        <v>2.7609597154735325E-6</v>
      </c>
      <c r="BA712" s="13">
        <f t="shared" si="1048"/>
        <v>8.3514029894670895E-7</v>
      </c>
      <c r="BB712" s="13">
        <f t="shared" si="1049"/>
        <v>1.8946110885355049E-7</v>
      </c>
      <c r="BC712" s="13">
        <f t="shared" si="1050"/>
        <v>3.4385131995942589E-8</v>
      </c>
      <c r="BD712" s="13">
        <f t="shared" si="1051"/>
        <v>1.8574973236349274E-4</v>
      </c>
      <c r="BE712" s="13">
        <f t="shared" si="1052"/>
        <v>9.6902636144619351E-5</v>
      </c>
      <c r="BF712" s="13">
        <f t="shared" si="1053"/>
        <v>2.5276270313544809E-5</v>
      </c>
      <c r="BG712" s="13">
        <f t="shared" si="1054"/>
        <v>4.3954073654569817E-6</v>
      </c>
      <c r="BH712" s="13">
        <f t="shared" si="1055"/>
        <v>5.7325326290210221E-7</v>
      </c>
      <c r="BI712" s="13">
        <f t="shared" si="1056"/>
        <v>5.9811394231258661E-8</v>
      </c>
      <c r="BJ712" s="14">
        <f t="shared" si="1057"/>
        <v>0.20227936983202835</v>
      </c>
      <c r="BK712" s="14">
        <f t="shared" si="1058"/>
        <v>0.36705739404570747</v>
      </c>
      <c r="BL712" s="14">
        <f t="shared" si="1059"/>
        <v>0.40079269981783971</v>
      </c>
      <c r="BM712" s="14">
        <f t="shared" si="1060"/>
        <v>0.17353794837403483</v>
      </c>
      <c r="BN712" s="14">
        <f t="shared" si="1061"/>
        <v>0.82641504479277617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1.8332999999999999</v>
      </c>
      <c r="F716" s="10">
        <f>VLOOKUP(B716,home!$B$2:$E$405,3,FALSE)</f>
        <v>1.0412999999999999</v>
      </c>
      <c r="G716" s="10">
        <f>VLOOKUP(C716,away!$B$2:$E$405,4,FALSE)</f>
        <v>0.74380000000000002</v>
      </c>
      <c r="H716" s="10">
        <f>VLOOKUP(A716,away!$A$2:$E$405,3,FALSE)</f>
        <v>1.256</v>
      </c>
      <c r="I716" s="10">
        <f>VLOOKUP(C716,away!$B$2:$E$405,3,FALSE)</f>
        <v>1.3028</v>
      </c>
      <c r="J716" s="10">
        <f>VLOOKUP(B716,home!$B$2:$E$405,4,FALSE)</f>
        <v>0.57899999999999996</v>
      </c>
      <c r="K716" s="12">
        <f t="shared" si="1006"/>
        <v>1.4199255727019997</v>
      </c>
      <c r="L716" s="12">
        <f t="shared" si="1007"/>
        <v>0.94742742719999984</v>
      </c>
      <c r="M716" s="13">
        <f t="shared" si="1008"/>
        <v>9.3728497550298898E-2</v>
      </c>
      <c r="N716" s="13">
        <f t="shared" si="1009"/>
        <v>0.13308749056260613</v>
      </c>
      <c r="O716" s="13">
        <f t="shared" si="1010"/>
        <v>8.8800949289401174E-2</v>
      </c>
      <c r="P716" s="13">
        <f t="shared" si="1011"/>
        <v>0.1260907387762342</v>
      </c>
      <c r="Q716" s="13">
        <f t="shared" si="1012"/>
        <v>9.4487165628290279E-2</v>
      </c>
      <c r="R716" s="13">
        <f t="shared" si="1013"/>
        <v>4.2066227459087502E-2</v>
      </c>
      <c r="S716" s="13">
        <f t="shared" si="1014"/>
        <v>4.2406724797344815E-2</v>
      </c>
      <c r="T716" s="13">
        <f t="shared" si="1015"/>
        <v>8.9519732234631305E-2</v>
      </c>
      <c r="U716" s="13">
        <f t="shared" si="1016"/>
        <v>5.9730912116257404E-2</v>
      </c>
      <c r="V716" s="13">
        <f t="shared" si="1017"/>
        <v>6.3387519372206675E-3</v>
      </c>
      <c r="W716" s="13">
        <f t="shared" si="1018"/>
        <v>4.4721580922579579E-2</v>
      </c>
      <c r="X716" s="13">
        <f t="shared" si="1019"/>
        <v>4.2370452353796162E-2</v>
      </c>
      <c r="Y716" s="13">
        <f t="shared" si="1020"/>
        <v>2.0071464331428635E-2</v>
      </c>
      <c r="Z716" s="13">
        <f t="shared" si="1021"/>
        <v>1.3284899217857755E-2</v>
      </c>
      <c r="AA716" s="13">
        <f t="shared" si="1022"/>
        <v>1.8863568130205021E-2</v>
      </c>
      <c r="AB716" s="13">
        <f t="shared" si="1023"/>
        <v>1.3392431390242281E-2</v>
      </c>
      <c r="AC716" s="13">
        <f t="shared" si="1024"/>
        <v>5.3296084940343384E-4</v>
      </c>
      <c r="AD716" s="13">
        <f t="shared" si="1025"/>
        <v>1.5875329100908157E-2</v>
      </c>
      <c r="AE716" s="13">
        <f t="shared" si="1026"/>
        <v>1.5040722206026702E-2</v>
      </c>
      <c r="AF716" s="13">
        <f t="shared" si="1027"/>
        <v>7.1249963714428918E-3</v>
      </c>
      <c r="AG716" s="13">
        <f t="shared" si="1028"/>
        <v>2.2501389936684917E-3</v>
      </c>
      <c r="AH716" s="13">
        <f t="shared" si="1029"/>
        <v>3.1466194716465649E-3</v>
      </c>
      <c r="AI716" s="13">
        <f t="shared" si="1030"/>
        <v>4.4679654553530122E-3</v>
      </c>
      <c r="AJ716" s="13">
        <f t="shared" si="1031"/>
        <v>3.1720892040024394E-3</v>
      </c>
      <c r="AK716" s="13">
        <f t="shared" si="1032"/>
        <v>1.5013768598849974E-3</v>
      </c>
      <c r="AL716" s="13">
        <f t="shared" si="1033"/>
        <v>2.8679186798668142E-5</v>
      </c>
      <c r="AM716" s="13">
        <f t="shared" si="1034"/>
        <v>4.5083571530879479E-3</v>
      </c>
      <c r="AN716" s="13">
        <f t="shared" si="1035"/>
        <v>4.2713412184488299E-3</v>
      </c>
      <c r="AO716" s="13">
        <f t="shared" si="1036"/>
        <v>2.0233929106441436E-3</v>
      </c>
      <c r="AP716" s="13">
        <f t="shared" si="1037"/>
        <v>6.3900597984876679E-4</v>
      </c>
      <c r="AQ716" s="13">
        <f t="shared" si="1038"/>
        <v>1.5135294786338299E-4</v>
      </c>
      <c r="AR716" s="13">
        <f t="shared" si="1039"/>
        <v>5.9623871807990578E-4</v>
      </c>
      <c r="AS716" s="13">
        <f t="shared" si="1040"/>
        <v>8.4661460323671631E-4</v>
      </c>
      <c r="AT716" s="13">
        <f t="shared" si="1041"/>
        <v>6.010648626793855E-4</v>
      </c>
      <c r="AU716" s="13">
        <f t="shared" si="1042"/>
        <v>2.8448912312369166E-4</v>
      </c>
      <c r="AV716" s="13">
        <f t="shared" si="1043"/>
        <v>1.0098834526972441E-4</v>
      </c>
      <c r="AW716" s="13">
        <f t="shared" si="1044"/>
        <v>1.0717065026049434E-6</v>
      </c>
      <c r="AX716" s="13">
        <f t="shared" si="1045"/>
        <v>1.0669219354239267E-3</v>
      </c>
      <c r="AY716" s="13">
        <f t="shared" si="1046"/>
        <v>1.0108311043019352E-3</v>
      </c>
      <c r="AZ716" s="13">
        <f t="shared" si="1047"/>
        <v>4.7884455624125854E-4</v>
      </c>
      <c r="BA716" s="13">
        <f t="shared" si="1048"/>
        <v>1.5122348864946044E-4</v>
      </c>
      <c r="BB716" s="13">
        <f t="shared" si="1049"/>
        <v>3.5818320195841658E-5</v>
      </c>
      <c r="BC716" s="13">
        <f t="shared" si="1050"/>
        <v>6.787051789954414E-6</v>
      </c>
      <c r="BD716" s="13">
        <f t="shared" si="1051"/>
        <v>9.4148819111245148E-5</v>
      </c>
      <c r="BE716" s="13">
        <f t="shared" si="1052"/>
        <v>1.3368431589575174E-4</v>
      </c>
      <c r="BF716" s="13">
        <f t="shared" si="1053"/>
        <v>9.4910889404775195E-5</v>
      </c>
      <c r="BG716" s="13">
        <f t="shared" si="1054"/>
        <v>4.492213299791051E-5</v>
      </c>
      <c r="BH716" s="13">
        <f t="shared" si="1055"/>
        <v>1.594652135601337E-5</v>
      </c>
      <c r="BI716" s="13">
        <f t="shared" si="1056"/>
        <v>4.5285746938083902E-6</v>
      </c>
      <c r="BJ716" s="14">
        <f t="shared" si="1057"/>
        <v>0.47889294937187388</v>
      </c>
      <c r="BK716" s="14">
        <f t="shared" si="1058"/>
        <v>0.2701371842016026</v>
      </c>
      <c r="BL716" s="14">
        <f t="shared" si="1059"/>
        <v>0.23795967628192935</v>
      </c>
      <c r="BM716" s="14">
        <f t="shared" si="1060"/>
        <v>0.42100388040954584</v>
      </c>
      <c r="BN716" s="14">
        <f t="shared" si="1061"/>
        <v>0.57826106926591825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1.8332999999999999</v>
      </c>
      <c r="F717" s="10">
        <f>VLOOKUP(B717,home!$B$2:$E$405,3,FALSE)</f>
        <v>1.0364</v>
      </c>
      <c r="G717" s="10">
        <f>VLOOKUP(C717,away!$B$2:$E$405,4,FALSE)</f>
        <v>1.0909</v>
      </c>
      <c r="H717" s="10">
        <f>VLOOKUP(A717,away!$A$2:$E$405,3,FALSE)</f>
        <v>1.256</v>
      </c>
      <c r="I717" s="10">
        <f>VLOOKUP(C717,away!$B$2:$E$405,3,FALSE)</f>
        <v>0.43430000000000002</v>
      </c>
      <c r="J717" s="10">
        <f>VLOOKUP(B717,home!$B$2:$E$405,4,FALSE)</f>
        <v>1.3534999999999999</v>
      </c>
      <c r="K717" s="12">
        <f t="shared" si="1006"/>
        <v>2.0727450397079998</v>
      </c>
      <c r="L717" s="12">
        <f t="shared" si="1007"/>
        <v>0.73830826279999995</v>
      </c>
      <c r="M717" s="13">
        <f t="shared" si="1008"/>
        <v>6.0141611708269101E-2</v>
      </c>
      <c r="N717" s="13">
        <f t="shared" si="1009"/>
        <v>0.12465822734835935</v>
      </c>
      <c r="O717" s="13">
        <f t="shared" si="1010"/>
        <v>4.4403048862324303E-2</v>
      </c>
      <c r="P717" s="13">
        <f t="shared" si="1011"/>
        <v>9.2036199277294645E-2</v>
      </c>
      <c r="Q717" s="13">
        <f t="shared" si="1012"/>
        <v>0.12919236119755201</v>
      </c>
      <c r="R717" s="13">
        <f t="shared" si="1013"/>
        <v>1.639156893428308E-2</v>
      </c>
      <c r="S717" s="13">
        <f t="shared" si="1014"/>
        <v>3.521131932121644E-2</v>
      </c>
      <c r="T717" s="13">
        <f t="shared" si="1015"/>
        <v>9.5383787762794756E-2</v>
      </c>
      <c r="U717" s="13">
        <f t="shared" si="1016"/>
        <v>3.3975543201567003E-2</v>
      </c>
      <c r="V717" s="13">
        <f t="shared" si="1017"/>
        <v>5.9871949808945717E-3</v>
      </c>
      <c r="W717" s="13">
        <f t="shared" si="1018"/>
        <v>8.9260941946796721E-2</v>
      </c>
      <c r="X717" s="13">
        <f t="shared" si="1019"/>
        <v>6.5902090984631137E-2</v>
      </c>
      <c r="Y717" s="13">
        <f t="shared" si="1020"/>
        <v>2.4328029154875273E-2</v>
      </c>
      <c r="Z717" s="13">
        <f t="shared" si="1021"/>
        <v>4.0340102614789966E-3</v>
      </c>
      <c r="AA717" s="13">
        <f t="shared" si="1022"/>
        <v>8.3614747596117631E-3</v>
      </c>
      <c r="AB717" s="13">
        <f t="shared" si="1023"/>
        <v>8.6656026663144616E-3</v>
      </c>
      <c r="AC717" s="13">
        <f t="shared" si="1024"/>
        <v>5.7264705617486231E-4</v>
      </c>
      <c r="AD717" s="13">
        <f t="shared" si="1025"/>
        <v>4.6253793664971662E-2</v>
      </c>
      <c r="AE717" s="13">
        <f t="shared" si="1026"/>
        <v>3.4149558048694871E-2</v>
      </c>
      <c r="AF717" s="13">
        <f t="shared" si="1027"/>
        <v>1.2606450439159832E-2</v>
      </c>
      <c r="AG717" s="13">
        <f t="shared" si="1028"/>
        <v>3.1024821746034642E-3</v>
      </c>
      <c r="AH717" s="13">
        <f t="shared" si="1029"/>
        <v>7.4458577706748282E-4</v>
      </c>
      <c r="AI717" s="13">
        <f t="shared" si="1030"/>
        <v>1.5433364760537515E-3</v>
      </c>
      <c r="AJ717" s="13">
        <f t="shared" si="1031"/>
        <v>1.5994715126704192E-3</v>
      </c>
      <c r="AK717" s="13">
        <f t="shared" si="1032"/>
        <v>1.1050988813472874E-3</v>
      </c>
      <c r="AL717" s="13">
        <f t="shared" si="1033"/>
        <v>3.5053439427809188E-5</v>
      </c>
      <c r="AM717" s="13">
        <f t="shared" si="1034"/>
        <v>1.9174464277349462E-2</v>
      </c>
      <c r="AN717" s="13">
        <f t="shared" si="1035"/>
        <v>1.4156665410730539E-2</v>
      </c>
      <c r="AO717" s="13">
        <f t="shared" si="1036"/>
        <v>5.2259915232186552E-3</v>
      </c>
      <c r="AP717" s="13">
        <f t="shared" si="1037"/>
        <v>1.2861309076383637E-3</v>
      </c>
      <c r="AQ717" s="13">
        <f t="shared" si="1038"/>
        <v>2.3739026903796685E-4</v>
      </c>
      <c r="AR717" s="13">
        <f t="shared" si="1039"/>
        <v>1.0994676631445627E-4</v>
      </c>
      <c r="AS717" s="13">
        <f t="shared" si="1040"/>
        <v>2.2789161451022385E-4</v>
      </c>
      <c r="AT717" s="13">
        <f t="shared" si="1041"/>
        <v>2.3618060678355711E-4</v>
      </c>
      <c r="AU717" s="13">
        <f t="shared" si="1042"/>
        <v>1.6318072706194783E-4</v>
      </c>
      <c r="AV717" s="13">
        <f t="shared" si="1043"/>
        <v>8.4558010648399344E-5</v>
      </c>
      <c r="AW717" s="13">
        <f t="shared" si="1044"/>
        <v>1.4900874253724268E-6</v>
      </c>
      <c r="AX717" s="13">
        <f t="shared" si="1045"/>
        <v>6.6239626199890598E-3</v>
      </c>
      <c r="AY717" s="13">
        <f t="shared" si="1046"/>
        <v>4.890526334816259E-3</v>
      </c>
      <c r="AZ717" s="13">
        <f t="shared" si="1047"/>
        <v>1.8053580012179213E-3</v>
      </c>
      <c r="BA717" s="13">
        <f t="shared" si="1048"/>
        <v>4.443035765370946E-4</v>
      </c>
      <c r="BB717" s="13">
        <f t="shared" si="1049"/>
        <v>8.2008250437232277E-5</v>
      </c>
      <c r="BC717" s="13">
        <f t="shared" si="1050"/>
        <v>1.2109473783116062E-5</v>
      </c>
      <c r="BD717" s="13">
        <f t="shared" si="1051"/>
        <v>1.3529101006350623E-5</v>
      </c>
      <c r="BE717" s="13">
        <f t="shared" si="1052"/>
        <v>2.8042377002621765E-5</v>
      </c>
      <c r="BF717" s="13">
        <f t="shared" si="1053"/>
        <v>2.906234891690298E-5</v>
      </c>
      <c r="BG717" s="13">
        <f t="shared" si="1054"/>
        <v>2.0079613186591267E-5</v>
      </c>
      <c r="BH717" s="13">
        <f t="shared" si="1055"/>
        <v>1.0404979657940599E-5</v>
      </c>
      <c r="BI717" s="13">
        <f t="shared" si="1056"/>
        <v>4.313373994851803E-6</v>
      </c>
      <c r="BJ717" s="14">
        <f t="shared" si="1057"/>
        <v>0.67877663336719518</v>
      </c>
      <c r="BK717" s="14">
        <f t="shared" si="1058"/>
        <v>0.19887455211809366</v>
      </c>
      <c r="BL717" s="14">
        <f t="shared" si="1059"/>
        <v>0.11771692059032343</v>
      </c>
      <c r="BM717" s="14">
        <f t="shared" si="1060"/>
        <v>0.52769006276161767</v>
      </c>
      <c r="BN717" s="14">
        <f t="shared" si="1061"/>
        <v>0.46682301732808246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1.8332999999999999</v>
      </c>
      <c r="F718" s="10">
        <f>VLOOKUP(B718,home!$B$2:$E$405,3,FALSE)</f>
        <v>0.69420000000000004</v>
      </c>
      <c r="G718" s="10">
        <f>VLOOKUP(C718,away!$B$2:$E$405,4,FALSE)</f>
        <v>1.2545999999999999</v>
      </c>
      <c r="H718" s="10">
        <f>VLOOKUP(A718,away!$A$2:$E$405,3,FALSE)</f>
        <v>1.256</v>
      </c>
      <c r="I718" s="10">
        <f>VLOOKUP(C718,away!$B$2:$E$405,3,FALSE)</f>
        <v>1.0349999999999999</v>
      </c>
      <c r="J718" s="10">
        <f>VLOOKUP(B718,home!$B$2:$E$405,4,FALSE)</f>
        <v>0.7238</v>
      </c>
      <c r="K718" s="12">
        <f t="shared" si="1006"/>
        <v>1.596700388556</v>
      </c>
      <c r="L718" s="12">
        <f t="shared" si="1007"/>
        <v>0.94091104800000003</v>
      </c>
      <c r="M718" s="13">
        <f t="shared" si="1008"/>
        <v>7.9055002345089803E-2</v>
      </c>
      <c r="N718" s="13">
        <f t="shared" si="1009"/>
        <v>0.1262271529617004</v>
      </c>
      <c r="O718" s="13">
        <f t="shared" si="1010"/>
        <v>7.4383725106160911E-2</v>
      </c>
      <c r="P718" s="13">
        <f t="shared" si="1011"/>
        <v>0.11876852277924982</v>
      </c>
      <c r="Q718" s="13">
        <f t="shared" si="1012"/>
        <v>0.10077347209013235</v>
      </c>
      <c r="R718" s="13">
        <f t="shared" si="1013"/>
        <v>3.4994234371890885E-2</v>
      </c>
      <c r="S718" s="13">
        <f t="shared" si="1014"/>
        <v>4.46080626928263E-2</v>
      </c>
      <c r="T718" s="13">
        <f t="shared" si="1015"/>
        <v>9.4818873234925188E-2</v>
      </c>
      <c r="U718" s="13">
        <f t="shared" si="1016"/>
        <v>5.5875307618817913E-2</v>
      </c>
      <c r="V718" s="13">
        <f t="shared" si="1017"/>
        <v>7.4463398237656266E-3</v>
      </c>
      <c r="W718" s="13">
        <f t="shared" si="1018"/>
        <v>5.3635014014150509E-2</v>
      </c>
      <c r="X718" s="13">
        <f t="shared" si="1019"/>
        <v>5.0465777245549043E-2</v>
      </c>
      <c r="Y718" s="13">
        <f t="shared" si="1020"/>
        <v>2.3741903678122053E-2</v>
      </c>
      <c r="Z718" s="13">
        <f t="shared" si="1021"/>
        <v>1.0975487245604492E-2</v>
      </c>
      <c r="AA718" s="13">
        <f t="shared" si="1022"/>
        <v>1.7524564749648117E-2</v>
      </c>
      <c r="AB718" s="13">
        <f t="shared" si="1023"/>
        <v>1.3990739672518968E-2</v>
      </c>
      <c r="AC718" s="13">
        <f t="shared" si="1024"/>
        <v>6.9918945255387883E-4</v>
      </c>
      <c r="AD718" s="13">
        <f t="shared" si="1025"/>
        <v>2.1409761929150169E-2</v>
      </c>
      <c r="AE718" s="13">
        <f t="shared" si="1026"/>
        <v>2.0144681534187189E-2</v>
      </c>
      <c r="AF718" s="13">
        <f t="shared" si="1027"/>
        <v>9.4771767069791579E-3</v>
      </c>
      <c r="AG718" s="13">
        <f t="shared" si="1028"/>
        <v>2.9723934224816497E-3</v>
      </c>
      <c r="AH718" s="13">
        <f t="shared" si="1029"/>
        <v>2.5817393016430885E-3</v>
      </c>
      <c r="AI718" s="13">
        <f t="shared" si="1030"/>
        <v>4.1222641460838157E-3</v>
      </c>
      <c r="AJ718" s="13">
        <f t="shared" si="1031"/>
        <v>3.2910103818912491E-3</v>
      </c>
      <c r="AK718" s="13">
        <f t="shared" si="1032"/>
        <v>1.7515858518358622E-3</v>
      </c>
      <c r="AL718" s="13">
        <f t="shared" si="1033"/>
        <v>4.2017175869612413E-5</v>
      </c>
      <c r="AM718" s="13">
        <f t="shared" si="1034"/>
        <v>6.8369950382330992E-3</v>
      </c>
      <c r="AN718" s="13">
        <f t="shared" si="1035"/>
        <v>6.4330041665947059E-3</v>
      </c>
      <c r="AO718" s="13">
        <f t="shared" si="1036"/>
        <v>3.0264423460894955E-3</v>
      </c>
      <c r="AP718" s="13">
        <f t="shared" si="1037"/>
        <v>9.4920434652354872E-4</v>
      </c>
      <c r="AQ718" s="13">
        <f t="shared" si="1038"/>
        <v>2.232792141134068E-4</v>
      </c>
      <c r="AR718" s="13">
        <f t="shared" si="1039"/>
        <v>4.8583740639435749E-4</v>
      </c>
      <c r="AS718" s="13">
        <f t="shared" si="1040"/>
        <v>7.7573677556490989E-4</v>
      </c>
      <c r="AT718" s="13">
        <f t="shared" si="1041"/>
        <v>6.1930960548083524E-4</v>
      </c>
      <c r="AU718" s="13">
        <f t="shared" si="1042"/>
        <v>3.2961729590257088E-4</v>
      </c>
      <c r="AV718" s="13">
        <f t="shared" si="1043"/>
        <v>1.3157501611060332E-4</v>
      </c>
      <c r="AW718" s="13">
        <f t="shared" si="1044"/>
        <v>1.7534619924795255E-6</v>
      </c>
      <c r="AX718" s="13">
        <f t="shared" si="1045"/>
        <v>1.8194387723503738E-3</v>
      </c>
      <c r="AY718" s="13">
        <f t="shared" si="1046"/>
        <v>1.7119300420640239E-3</v>
      </c>
      <c r="AZ718" s="13">
        <f t="shared" si="1047"/>
        <v>8.0538694499057229E-4</v>
      </c>
      <c r="BA718" s="13">
        <f t="shared" si="1048"/>
        <v>2.5259915815219929E-4</v>
      </c>
      <c r="BB718" s="13">
        <f t="shared" si="1049"/>
        <v>5.941833465522588E-5</v>
      </c>
      <c r="BC718" s="13">
        <f t="shared" si="1050"/>
        <v>1.1181473506172665E-5</v>
      </c>
      <c r="BD718" s="13">
        <f t="shared" si="1051"/>
        <v>7.6188297201352771E-5</v>
      </c>
      <c r="BE718" s="13">
        <f t="shared" si="1052"/>
        <v>1.2164988374482E-4</v>
      </c>
      <c r="BF718" s="13">
        <f t="shared" si="1053"/>
        <v>9.7119208321573184E-5</v>
      </c>
      <c r="BG718" s="13">
        <f t="shared" si="1054"/>
        <v>5.1690092554435661E-5</v>
      </c>
      <c r="BH718" s="13">
        <f t="shared" si="1055"/>
        <v>2.0633397716540769E-5</v>
      </c>
      <c r="BI718" s="13">
        <f t="shared" si="1056"/>
        <v>6.5890708302462185E-6</v>
      </c>
      <c r="BJ718" s="14">
        <f t="shared" si="1057"/>
        <v>0.52579508665465069</v>
      </c>
      <c r="BK718" s="14">
        <f t="shared" si="1058"/>
        <v>0.25233106431141911</v>
      </c>
      <c r="BL718" s="14">
        <f t="shared" si="1059"/>
        <v>0.2112311172503131</v>
      </c>
      <c r="BM718" s="14">
        <f t="shared" si="1060"/>
        <v>0.46442046922769137</v>
      </c>
      <c r="BN718" s="14">
        <f t="shared" si="1061"/>
        <v>0.5342021096542241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1.8332999999999999</v>
      </c>
      <c r="F719" s="10">
        <f>VLOOKUP(B719,home!$B$2:$E$405,3,FALSE)</f>
        <v>0.65459999999999996</v>
      </c>
      <c r="G719" s="10">
        <f>VLOOKUP(C719,away!$B$2:$E$405,4,FALSE)</f>
        <v>0.4909</v>
      </c>
      <c r="H719" s="10">
        <f>VLOOKUP(A719,away!$A$2:$E$405,3,FALSE)</f>
        <v>1.256</v>
      </c>
      <c r="I719" s="10">
        <f>VLOOKUP(C719,away!$B$2:$E$405,3,FALSE)</f>
        <v>1.3534999999999999</v>
      </c>
      <c r="J719" s="10">
        <f>VLOOKUP(B719,home!$B$2:$E$405,4,FALSE)</f>
        <v>1.4331</v>
      </c>
      <c r="K719" s="12">
        <f t="shared" si="1006"/>
        <v>0.58911837856199989</v>
      </c>
      <c r="L719" s="12">
        <f t="shared" si="1007"/>
        <v>2.4362642675999999</v>
      </c>
      <c r="M719" s="13">
        <f t="shared" si="1008"/>
        <v>4.8539244360484166E-2</v>
      </c>
      <c r="N719" s="13">
        <f t="shared" si="1009"/>
        <v>2.8595360934273124E-2</v>
      </c>
      <c r="O719" s="13">
        <f t="shared" si="1010"/>
        <v>0.11825442661175237</v>
      </c>
      <c r="P719" s="13">
        <f t="shared" si="1011"/>
        <v>6.9665856063294548E-2</v>
      </c>
      <c r="Q719" s="13">
        <f t="shared" si="1012"/>
        <v>8.423026333997068E-3</v>
      </c>
      <c r="R719" s="13">
        <f t="shared" si="1013"/>
        <v>0.14404951701986946</v>
      </c>
      <c r="S719" s="13">
        <f t="shared" si="1014"/>
        <v>2.4996946105030313E-2</v>
      </c>
      <c r="T719" s="13">
        <f t="shared" si="1015"/>
        <v>2.0520718082570878E-2</v>
      </c>
      <c r="U719" s="13">
        <f t="shared" si="1016"/>
        <v>8.4862217899384695E-2</v>
      </c>
      <c r="V719" s="13">
        <f t="shared" si="1017"/>
        <v>3.9863131422345115E-3</v>
      </c>
      <c r="W719" s="13">
        <f t="shared" si="1018"/>
        <v>1.6540532054897931E-3</v>
      </c>
      <c r="X719" s="13">
        <f t="shared" si="1019"/>
        <v>4.0297107212440226E-3</v>
      </c>
      <c r="Y719" s="13">
        <f t="shared" si="1020"/>
        <v>4.9087201194657195E-3</v>
      </c>
      <c r="Z719" s="13">
        <f t="shared" si="1021"/>
        <v>0.11698089702684865</v>
      </c>
      <c r="AA719" s="13">
        <f t="shared" si="1022"/>
        <v>6.8915596379185332E-2</v>
      </c>
      <c r="AB719" s="13">
        <f t="shared" si="1023"/>
        <v>2.0299722198269445E-2</v>
      </c>
      <c r="AC719" s="13">
        <f t="shared" si="1024"/>
        <v>3.5758426152001033E-4</v>
      </c>
      <c r="AD719" s="13">
        <f t="shared" si="1025"/>
        <v>2.4360828561835628E-4</v>
      </c>
      <c r="AE719" s="13">
        <f t="shared" si="1026"/>
        <v>5.9349416154329628E-4</v>
      </c>
      <c r="AF719" s="13">
        <f t="shared" si="1027"/>
        <v>7.2295430939857766E-4</v>
      </c>
      <c r="AG719" s="13">
        <f t="shared" si="1028"/>
        <v>5.8710258369839641E-4</v>
      </c>
      <c r="AH719" s="13">
        <f t="shared" si="1029"/>
        <v>7.1249094854576603E-2</v>
      </c>
      <c r="AI719" s="13">
        <f t="shared" si="1030"/>
        <v>4.1974151234738293E-2</v>
      </c>
      <c r="AJ719" s="13">
        <f t="shared" si="1031"/>
        <v>1.2363871958462593E-2</v>
      </c>
      <c r="AK719" s="13">
        <f t="shared" si="1032"/>
        <v>2.427928066972554E-3</v>
      </c>
      <c r="AL719" s="13">
        <f t="shared" si="1033"/>
        <v>2.0528884634910322E-5</v>
      </c>
      <c r="AM719" s="13">
        <f t="shared" si="1034"/>
        <v>2.8702823645550933E-5</v>
      </c>
      <c r="AN719" s="13">
        <f t="shared" si="1035"/>
        <v>6.9927663626880102E-5</v>
      </c>
      <c r="AO719" s="13">
        <f t="shared" si="1036"/>
        <v>8.5181134105460132E-5</v>
      </c>
      <c r="AP719" s="13">
        <f t="shared" si="1037"/>
        <v>6.9174584431592055E-5</v>
      </c>
      <c r="AQ719" s="13">
        <f t="shared" si="1038"/>
        <v>4.2131892069191743E-5</v>
      </c>
      <c r="AR719" s="13">
        <f t="shared" si="1039"/>
        <v>3.4716324778609579E-2</v>
      </c>
      <c r="AS719" s="13">
        <f t="shared" si="1040"/>
        <v>2.0452024963206254E-2</v>
      </c>
      <c r="AT719" s="13">
        <f t="shared" si="1041"/>
        <v>6.0243318923168063E-3</v>
      </c>
      <c r="AU719" s="13">
        <f t="shared" si="1042"/>
        <v>1.1830148787736739E-3</v>
      </c>
      <c r="AV719" s="13">
        <f t="shared" si="1043"/>
        <v>1.7423395179946689E-4</v>
      </c>
      <c r="AW719" s="13">
        <f t="shared" si="1044"/>
        <v>8.1844560403211622E-7</v>
      </c>
      <c r="AX719" s="13">
        <f t="shared" si="1045"/>
        <v>2.8182268210363311E-6</v>
      </c>
      <c r="AY719" s="13">
        <f t="shared" si="1046"/>
        <v>6.8659453020827517E-6</v>
      </c>
      <c r="AZ719" s="13">
        <f t="shared" si="1047"/>
        <v>8.3636286013801507E-6</v>
      </c>
      <c r="BA719" s="13">
        <f t="shared" si="1048"/>
        <v>6.7920031696732746E-6</v>
      </c>
      <c r="BB719" s="13">
        <f t="shared" si="1049"/>
        <v>4.136778656925234E-6</v>
      </c>
      <c r="BC719" s="13">
        <f t="shared" si="1050"/>
        <v>2.0156572049674525E-6</v>
      </c>
      <c r="BD719" s="13">
        <f t="shared" si="1051"/>
        <v>1.4096356926753846E-2</v>
      </c>
      <c r="BE719" s="13">
        <f t="shared" si="1052"/>
        <v>8.3044229363204401E-3</v>
      </c>
      <c r="BF719" s="13">
        <f t="shared" si="1053"/>
        <v>2.4461440875690895E-3</v>
      </c>
      <c r="BG719" s="13">
        <f t="shared" si="1054"/>
        <v>4.8035614619924166E-4</v>
      </c>
      <c r="BH719" s="13">
        <f t="shared" si="1055"/>
        <v>7.0746658495297044E-5</v>
      </c>
      <c r="BI719" s="13">
        <f t="shared" si="1056"/>
        <v>8.335631348285789E-6</v>
      </c>
      <c r="BJ719" s="14">
        <f t="shared" si="1057"/>
        <v>7.0604859074933982E-2</v>
      </c>
      <c r="BK719" s="14">
        <f t="shared" si="1058"/>
        <v>0.14757333876250056</v>
      </c>
      <c r="BL719" s="14">
        <f t="shared" si="1059"/>
        <v>0.65235281907460307</v>
      </c>
      <c r="BM719" s="14">
        <f t="shared" si="1060"/>
        <v>0.56997843511551749</v>
      </c>
      <c r="BN719" s="14">
        <f t="shared" si="1061"/>
        <v>0.41752743132367071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1.8332999999999999</v>
      </c>
      <c r="F720" s="10">
        <f>VLOOKUP(B720,home!$B$2:$E$405,3,FALSE)</f>
        <v>1.1900999999999999</v>
      </c>
      <c r="G720" s="10">
        <f>VLOOKUP(C720,away!$B$2:$E$405,4,FALSE)</f>
        <v>0.79339999999999999</v>
      </c>
      <c r="H720" s="10">
        <f>VLOOKUP(A720,away!$A$2:$E$405,3,FALSE)</f>
        <v>1.256</v>
      </c>
      <c r="I720" s="10">
        <f>VLOOKUP(C720,away!$B$2:$E$405,3,FALSE)</f>
        <v>1.2304999999999999</v>
      </c>
      <c r="J720" s="10">
        <f>VLOOKUP(B720,home!$B$2:$E$405,4,FALSE)</f>
        <v>1.2304999999999999</v>
      </c>
      <c r="K720" s="12">
        <f t="shared" si="1006"/>
        <v>1.7310483158219998</v>
      </c>
      <c r="L720" s="12">
        <f t="shared" si="1007"/>
        <v>1.9017475939999997</v>
      </c>
      <c r="M720" s="13">
        <f t="shared" si="1008"/>
        <v>2.6442151091929652E-2</v>
      </c>
      <c r="N720" s="13">
        <f t="shared" si="1009"/>
        <v>4.5772641114395669E-2</v>
      </c>
      <c r="O720" s="13">
        <f t="shared" si="1010"/>
        <v>5.0286297219261679E-2</v>
      </c>
      <c r="P720" s="13">
        <f t="shared" si="1011"/>
        <v>8.7048010110327437E-2</v>
      </c>
      <c r="Q720" s="13">
        <f t="shared" si="1012"/>
        <v>3.9617326655899732E-2</v>
      </c>
      <c r="R720" s="13">
        <f t="shared" si="1013"/>
        <v>4.7815922373949903E-2</v>
      </c>
      <c r="S720" s="13">
        <f t="shared" si="1014"/>
        <v>7.1640881615720159E-2</v>
      </c>
      <c r="T720" s="13">
        <f t="shared" si="1015"/>
        <v>7.5342155648569373E-2</v>
      </c>
      <c r="U720" s="13">
        <f t="shared" si="1016"/>
        <v>8.2771671894901436E-2</v>
      </c>
      <c r="V720" s="13">
        <f t="shared" si="1017"/>
        <v>2.6204777556010708E-2</v>
      </c>
      <c r="W720" s="13">
        <f t="shared" si="1018"/>
        <v>2.2859835528355087E-2</v>
      </c>
      <c r="X720" s="13">
        <f t="shared" si="1019"/>
        <v>4.3473637215285001E-2</v>
      </c>
      <c r="Y720" s="13">
        <f t="shared" si="1020"/>
        <v>4.1337942488298557E-2</v>
      </c>
      <c r="Z720" s="13">
        <f t="shared" si="1021"/>
        <v>3.031127177651665E-2</v>
      </c>
      <c r="AA720" s="13">
        <f t="shared" si="1022"/>
        <v>5.2470275959162059E-2</v>
      </c>
      <c r="AB720" s="13">
        <f t="shared" si="1023"/>
        <v>4.5414291414911531E-2</v>
      </c>
      <c r="AC720" s="13">
        <f t="shared" si="1024"/>
        <v>5.3916607751201013E-3</v>
      </c>
      <c r="AD720" s="13">
        <f t="shared" si="1025"/>
        <v>9.8928699478317405E-3</v>
      </c>
      <c r="AE720" s="13">
        <f t="shared" si="1026"/>
        <v>1.8813741621043916E-2</v>
      </c>
      <c r="AF720" s="13">
        <f t="shared" si="1027"/>
        <v>1.7889493930978963E-2</v>
      </c>
      <c r="AG720" s="13">
        <f t="shared" si="1028"/>
        <v>1.1340434013705611E-2</v>
      </c>
      <c r="AH720" s="13">
        <f t="shared" si="1029"/>
        <v>1.4411097043017658E-2</v>
      </c>
      <c r="AI720" s="13">
        <f t="shared" si="1030"/>
        <v>2.4946305265463115E-2</v>
      </c>
      <c r="AJ720" s="13">
        <f t="shared" si="1031"/>
        <v>2.1591629857880709E-2</v>
      </c>
      <c r="AK720" s="13">
        <f t="shared" si="1032"/>
        <v>1.2458718167112137E-2</v>
      </c>
      <c r="AL720" s="13">
        <f t="shared" si="1033"/>
        <v>7.0997755066509011E-4</v>
      </c>
      <c r="AM720" s="13">
        <f t="shared" si="1034"/>
        <v>3.4250071723680451E-3</v>
      </c>
      <c r="AN720" s="13">
        <f t="shared" si="1035"/>
        <v>6.5134991494836718E-3</v>
      </c>
      <c r="AO720" s="13">
        <f t="shared" si="1036"/>
        <v>6.1935156680258101E-3</v>
      </c>
      <c r="AP720" s="13">
        <f t="shared" si="1037"/>
        <v>3.9261678400231278E-3</v>
      </c>
      <c r="AQ720" s="13">
        <f t="shared" si="1038"/>
        <v>1.8666450608510394E-3</v>
      </c>
      <c r="AR720" s="13">
        <f t="shared" si="1039"/>
        <v>5.4812538256918735E-3</v>
      </c>
      <c r="AS720" s="13">
        <f t="shared" si="1040"/>
        <v>9.4883152035568092E-3</v>
      </c>
      <c r="AT720" s="13">
        <f t="shared" si="1041"/>
        <v>8.212366026552646E-3</v>
      </c>
      <c r="AU720" s="13">
        <f t="shared" si="1042"/>
        <v>4.7386674597259234E-3</v>
      </c>
      <c r="AV720" s="13">
        <f t="shared" si="1043"/>
        <v>2.0507155813497672E-3</v>
      </c>
      <c r="AW720" s="13">
        <f t="shared" si="1044"/>
        <v>6.4923837358450104E-5</v>
      </c>
      <c r="AX720" s="13">
        <f t="shared" si="1045"/>
        <v>9.8814214956766144E-4</v>
      </c>
      <c r="AY720" s="13">
        <f t="shared" si="1046"/>
        <v>1.879196955470288E-3</v>
      </c>
      <c r="AZ720" s="13">
        <f t="shared" si="1047"/>
        <v>1.7868791443588728E-3</v>
      </c>
      <c r="BA720" s="13">
        <f t="shared" si="1048"/>
        <v>1.1327310378510878E-3</v>
      </c>
      <c r="BB720" s="13">
        <f t="shared" si="1049"/>
        <v>5.3854213147060722E-4</v>
      </c>
      <c r="BC720" s="13">
        <f t="shared" si="1050"/>
        <v>2.0483424055837195E-4</v>
      </c>
      <c r="BD720" s="13">
        <f t="shared" si="1051"/>
        <v>1.7373268791854672E-3</v>
      </c>
      <c r="BE720" s="13">
        <f t="shared" si="1052"/>
        <v>3.0073967682462937E-3</v>
      </c>
      <c r="BF720" s="13">
        <f t="shared" si="1053"/>
        <v>2.6029745553406364E-3</v>
      </c>
      <c r="BG720" s="13">
        <f t="shared" si="1054"/>
        <v>1.5019582400499761E-3</v>
      </c>
      <c r="BH720" s="13">
        <f t="shared" si="1055"/>
        <v>6.4999057046837103E-4</v>
      </c>
      <c r="BI720" s="13">
        <f t="shared" si="1056"/>
        <v>2.2503301646189112E-4</v>
      </c>
      <c r="BJ720" s="14">
        <f t="shared" si="1057"/>
        <v>0.35479523871439222</v>
      </c>
      <c r="BK720" s="14">
        <f t="shared" si="1058"/>
        <v>0.21931665565524344</v>
      </c>
      <c r="BL720" s="14">
        <f t="shared" si="1059"/>
        <v>0.39186220732228982</v>
      </c>
      <c r="BM720" s="14">
        <f t="shared" si="1060"/>
        <v>0.69748875178456615</v>
      </c>
      <c r="BN720" s="14">
        <f t="shared" si="1061"/>
        <v>0.29698234856576405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1.8332999999999999</v>
      </c>
      <c r="F721" s="10">
        <f>VLOOKUP(B721,home!$B$2:$E$405,3,FALSE)</f>
        <v>1.0412999999999999</v>
      </c>
      <c r="G721" s="10">
        <f>VLOOKUP(C721,away!$B$2:$E$405,4,FALSE)</f>
        <v>1.3090999999999999</v>
      </c>
      <c r="H721" s="10">
        <f>VLOOKUP(A721,away!$A$2:$E$405,3,FALSE)</f>
        <v>1.256</v>
      </c>
      <c r="I721" s="10">
        <f>VLOOKUP(C721,away!$B$2:$E$405,3,FALSE)</f>
        <v>1.1942999999999999</v>
      </c>
      <c r="J721" s="10">
        <f>VLOOKUP(B721,home!$B$2:$E$405,4,FALSE)</f>
        <v>0.86860000000000004</v>
      </c>
      <c r="K721" s="12">
        <f t="shared" si="1006"/>
        <v>2.4990919161389993</v>
      </c>
      <c r="L721" s="12">
        <f t="shared" si="1007"/>
        <v>1.3029354388799999</v>
      </c>
      <c r="M721" s="13">
        <f t="shared" si="1008"/>
        <v>2.2325464302330917E-2</v>
      </c>
      <c r="N721" s="13">
        <f t="shared" si="1009"/>
        <v>5.5793387362004995E-2</v>
      </c>
      <c r="O721" s="13">
        <f t="shared" si="1010"/>
        <v>2.9088638628957303E-2</v>
      </c>
      <c r="P721" s="13">
        <f t="shared" si="1011"/>
        <v>7.2695181649115814E-2</v>
      </c>
      <c r="Q721" s="13">
        <f t="shared" si="1012"/>
        <v>6.9716401665199254E-2</v>
      </c>
      <c r="R721" s="13">
        <f t="shared" si="1013"/>
        <v>1.8950309069221107E-2</v>
      </c>
      <c r="S721" s="13">
        <f t="shared" si="1014"/>
        <v>5.9176702480115986E-2</v>
      </c>
      <c r="T721" s="13">
        <f t="shared" si="1015"/>
        <v>9.0835970400780744E-2</v>
      </c>
      <c r="U721" s="13">
        <f t="shared" si="1016"/>
        <v>4.7358564203226025E-2</v>
      </c>
      <c r="V721" s="13">
        <f t="shared" si="1017"/>
        <v>2.1409837852179377E-2</v>
      </c>
      <c r="W721" s="13">
        <f t="shared" si="1018"/>
        <v>5.8075898607932983E-2</v>
      </c>
      <c r="X721" s="13">
        <f t="shared" si="1019"/>
        <v>7.5669146441077528E-2</v>
      </c>
      <c r="Y721" s="13">
        <f t="shared" si="1020"/>
        <v>4.9296006263940179E-2</v>
      </c>
      <c r="Z721" s="13">
        <f t="shared" si="1021"/>
        <v>8.2303430880057496E-3</v>
      </c>
      <c r="AA721" s="13">
        <f t="shared" si="1022"/>
        <v>2.0568383878285655E-2</v>
      </c>
      <c r="AB721" s="13">
        <f t="shared" si="1023"/>
        <v>2.5701140939133706E-2</v>
      </c>
      <c r="AC721" s="13">
        <f t="shared" si="1024"/>
        <v>4.357109976151196E-3</v>
      </c>
      <c r="AD721" s="13">
        <f t="shared" si="1025"/>
        <v>3.6284252183398362E-2</v>
      </c>
      <c r="AE721" s="13">
        <f t="shared" si="1026"/>
        <v>4.7276038043008735E-2</v>
      </c>
      <c r="AF721" s="13">
        <f t="shared" si="1027"/>
        <v>3.0798812688037587E-2</v>
      </c>
      <c r="AG721" s="13">
        <f t="shared" si="1028"/>
        <v>1.3376288175557055E-2</v>
      </c>
      <c r="AH721" s="13">
        <f t="shared" si="1029"/>
        <v>2.680901420875936E-3</v>
      </c>
      <c r="AI721" s="13">
        <f t="shared" si="1030"/>
        <v>6.6998190688766076E-3</v>
      </c>
      <c r="AJ721" s="13">
        <f t="shared" si="1031"/>
        <v>8.3717318373117255E-3</v>
      </c>
      <c r="AK721" s="13">
        <f t="shared" si="1032"/>
        <v>6.9739091195697416E-3</v>
      </c>
      <c r="AL721" s="13">
        <f t="shared" si="1033"/>
        <v>5.6749709102070685E-4</v>
      </c>
      <c r="AM721" s="13">
        <f t="shared" si="1034"/>
        <v>1.8135536262935924E-2</v>
      </c>
      <c r="AN721" s="13">
        <f t="shared" si="1035"/>
        <v>2.3629432900072571E-2</v>
      </c>
      <c r="AO721" s="13">
        <f t="shared" si="1036"/>
        <v>1.5393812763070787E-2</v>
      </c>
      <c r="AP721" s="13">
        <f t="shared" si="1037"/>
        <v>6.6857147294960605E-3</v>
      </c>
      <c r="AQ721" s="13">
        <f t="shared" si="1038"/>
        <v>2.177763663825607E-3</v>
      </c>
      <c r="AR721" s="13">
        <f t="shared" si="1039"/>
        <v>6.986082938806006E-4</v>
      </c>
      <c r="AS721" s="13">
        <f t="shared" si="1040"/>
        <v>1.7458863397846673E-3</v>
      </c>
      <c r="AT721" s="13">
        <f t="shared" si="1041"/>
        <v>2.1815652191266846E-3</v>
      </c>
      <c r="AU721" s="13">
        <f t="shared" si="1042"/>
        <v>1.8173106678831673E-3</v>
      </c>
      <c r="AV721" s="13">
        <f t="shared" si="1043"/>
        <v>1.1354065998049969E-3</v>
      </c>
      <c r="AW721" s="13">
        <f t="shared" si="1044"/>
        <v>5.1329409172551292E-5</v>
      </c>
      <c r="AX721" s="13">
        <f t="shared" si="1045"/>
        <v>7.5537286782581484E-3</v>
      </c>
      <c r="AY721" s="13">
        <f t="shared" si="1046"/>
        <v>9.8420207905867228E-3</v>
      </c>
      <c r="AZ721" s="13">
        <f t="shared" si="1047"/>
        <v>6.4117588391245988E-3</v>
      </c>
      <c r="BA721" s="13">
        <f t="shared" si="1048"/>
        <v>2.7847026056825098E-3</v>
      </c>
      <c r="BB721" s="13">
        <f t="shared" si="1049"/>
        <v>9.0707192792130486E-4</v>
      </c>
      <c r="BC721" s="13">
        <f t="shared" si="1050"/>
        <v>2.3637123210037465E-4</v>
      </c>
      <c r="BD721" s="13">
        <f t="shared" si="1051"/>
        <v>1.5170691733208796E-4</v>
      </c>
      <c r="BE721" s="13">
        <f t="shared" si="1052"/>
        <v>3.7912953072698842E-4</v>
      </c>
      <c r="BF721" s="13">
        <f t="shared" si="1053"/>
        <v>4.737397727046947E-4</v>
      </c>
      <c r="BG721" s="13">
        <f t="shared" si="1054"/>
        <v>3.9463974543994313E-4</v>
      </c>
      <c r="BH721" s="13">
        <f t="shared" si="1055"/>
        <v>2.4656024940402857E-4</v>
      </c>
      <c r="BI721" s="13">
        <f t="shared" si="1056"/>
        <v>1.2323534522536459E-4</v>
      </c>
      <c r="BJ721" s="14">
        <f t="shared" si="1057"/>
        <v>0.62088011622401218</v>
      </c>
      <c r="BK721" s="14">
        <f t="shared" si="1058"/>
        <v>0.1903738141415007</v>
      </c>
      <c r="BL721" s="14">
        <f t="shared" si="1059"/>
        <v>0.17574118684677104</v>
      </c>
      <c r="BM721" s="14">
        <f t="shared" si="1060"/>
        <v>0.71686538624204621</v>
      </c>
      <c r="BN721" s="14">
        <f t="shared" si="1061"/>
        <v>0.26856938267682939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1.6092</v>
      </c>
      <c r="F722" s="10">
        <f>VLOOKUP(B722,home!$B$2:$E$405,3,FALSE)</f>
        <v>1.3982000000000001</v>
      </c>
      <c r="G722" s="10">
        <f>VLOOKUP(C722,away!$B$2:$E$405,4,FALSE)</f>
        <v>0.93210000000000004</v>
      </c>
      <c r="H722" s="10">
        <f>VLOOKUP(A722,away!$A$2:$E$405,3,FALSE)</f>
        <v>1.1609</v>
      </c>
      <c r="I722" s="10">
        <f>VLOOKUP(C722,away!$B$2:$E$405,3,FALSE)</f>
        <v>1.7228000000000001</v>
      </c>
      <c r="J722" s="10">
        <f>VLOOKUP(B722,home!$B$2:$E$405,4,FALSE)</f>
        <v>0.21540000000000001</v>
      </c>
      <c r="K722" s="12">
        <f t="shared" si="1006"/>
        <v>2.0972095644240003</v>
      </c>
      <c r="L722" s="12">
        <f t="shared" si="1007"/>
        <v>0.43079968120800005</v>
      </c>
      <c r="M722" s="13">
        <f t="shared" si="1008"/>
        <v>7.981775978173003E-2</v>
      </c>
      <c r="N722" s="13">
        <f t="shared" si="1009"/>
        <v>0.16739456922514151</v>
      </c>
      <c r="O722" s="13">
        <f t="shared" si="1010"/>
        <v>3.4385465468706015E-2</v>
      </c>
      <c r="P722" s="13">
        <f t="shared" si="1011"/>
        <v>7.2113527058141447E-2</v>
      </c>
      <c r="Q722" s="13">
        <f t="shared" si="1012"/>
        <v>0.17553074580580114</v>
      </c>
      <c r="R722" s="13">
        <f t="shared" si="1013"/>
        <v>7.4066237810536222E-3</v>
      </c>
      <c r="S722" s="13">
        <f t="shared" si="1014"/>
        <v>1.6288232089531916E-2</v>
      </c>
      <c r="T722" s="13">
        <f t="shared" si="1015"/>
        <v>7.5618589335341602E-2</v>
      </c>
      <c r="U722" s="13">
        <f t="shared" si="1016"/>
        <v>1.5533242233715909E-2</v>
      </c>
      <c r="V722" s="13">
        <f t="shared" si="1017"/>
        <v>1.6351162792310593E-3</v>
      </c>
      <c r="W722" s="13">
        <f t="shared" si="1018"/>
        <v>0.12270825298480137</v>
      </c>
      <c r="X722" s="13">
        <f t="shared" si="1019"/>
        <v>5.2862676267443044E-2</v>
      </c>
      <c r="Y722" s="13">
        <f t="shared" si="1020"/>
        <v>1.1386612041908085E-2</v>
      </c>
      <c r="Z722" s="13">
        <f t="shared" si="1021"/>
        <v>1.063590387901831E-3</v>
      </c>
      <c r="AA722" s="13">
        <f t="shared" si="1022"/>
        <v>2.2305719341371524E-3</v>
      </c>
      <c r="AB722" s="13">
        <f t="shared" si="1023"/>
        <v>2.3389883972040892E-3</v>
      </c>
      <c r="AC722" s="13">
        <f t="shared" si="1024"/>
        <v>9.2330643556008606E-5</v>
      </c>
      <c r="AD722" s="13">
        <f t="shared" si="1025"/>
        <v>6.433623044837132E-2</v>
      </c>
      <c r="AE722" s="13">
        <f t="shared" si="1026"/>
        <v>2.7716027567282787E-2</v>
      </c>
      <c r="AF722" s="13">
        <f t="shared" si="1027"/>
        <v>5.9700279201687825E-3</v>
      </c>
      <c r="AG722" s="13">
        <f t="shared" si="1028"/>
        <v>8.5729537493719045E-4</v>
      </c>
      <c r="AH722" s="13">
        <f t="shared" si="1029"/>
        <v>1.1454860001100044E-4</v>
      </c>
      <c r="AI722" s="13">
        <f t="shared" si="1030"/>
        <v>2.4023241953444925E-4</v>
      </c>
      <c r="AJ722" s="13">
        <f t="shared" si="1031"/>
        <v>2.5190886396618306E-4</v>
      </c>
      <c r="AK722" s="13">
        <f t="shared" si="1032"/>
        <v>1.7610189295768787E-4</v>
      </c>
      <c r="AL722" s="13">
        <f t="shared" si="1033"/>
        <v>3.3367452960742714E-6</v>
      </c>
      <c r="AM722" s="13">
        <f t="shared" si="1034"/>
        <v>2.6985311567062183E-2</v>
      </c>
      <c r="AN722" s="13">
        <f t="shared" si="1035"/>
        <v>1.1625263620388942E-2</v>
      </c>
      <c r="AO722" s="13">
        <f t="shared" si="1036"/>
        <v>2.5040799308112581E-3</v>
      </c>
      <c r="AP722" s="13">
        <f t="shared" si="1037"/>
        <v>3.59585611970947E-4</v>
      </c>
      <c r="AQ722" s="13">
        <f t="shared" si="1038"/>
        <v>3.8727341751016887E-5</v>
      </c>
      <c r="AR722" s="13">
        <f t="shared" si="1039"/>
        <v>9.8695000735123472E-6</v>
      </c>
      <c r="AS722" s="13">
        <f t="shared" si="1040"/>
        <v>2.0698409950253469E-5</v>
      </c>
      <c r="AT722" s="13">
        <f t="shared" si="1041"/>
        <v>2.170445165802024E-5</v>
      </c>
      <c r="AU722" s="13">
        <f t="shared" si="1042"/>
        <v>1.5172927869259467E-5</v>
      </c>
      <c r="AV722" s="13">
        <f t="shared" si="1043"/>
        <v>7.955202361931605E-6</v>
      </c>
      <c r="AW722" s="13">
        <f t="shared" si="1044"/>
        <v>8.374092601438809E-8</v>
      </c>
      <c r="AX722" s="13">
        <f t="shared" si="1045"/>
        <v>9.4323089195674018E-3</v>
      </c>
      <c r="AY722" s="13">
        <f t="shared" si="1046"/>
        <v>4.063435675605011E-3</v>
      </c>
      <c r="AZ722" s="13">
        <f t="shared" si="1047"/>
        <v>8.7526339682992649E-4</v>
      </c>
      <c r="BA722" s="13">
        <f t="shared" si="1048"/>
        <v>1.2568773077578787E-4</v>
      </c>
      <c r="BB722" s="13">
        <f t="shared" si="1049"/>
        <v>1.3536558587491585E-5</v>
      </c>
      <c r="BC722" s="13">
        <f t="shared" si="1050"/>
        <v>1.166309024828959E-6</v>
      </c>
      <c r="BD722" s="13">
        <f t="shared" si="1051"/>
        <v>7.0862958089190825E-7</v>
      </c>
      <c r="BE722" s="13">
        <f t="shared" si="1052"/>
        <v>1.4861447346802807E-6</v>
      </c>
      <c r="BF722" s="13">
        <f t="shared" si="1053"/>
        <v>1.5583784758449269E-6</v>
      </c>
      <c r="BG722" s="13">
        <f t="shared" si="1054"/>
        <v>1.0894154148448255E-6</v>
      </c>
      <c r="BH722" s="13">
        <f t="shared" si="1055"/>
        <v>5.7118310691087694E-7</v>
      </c>
      <c r="BI722" s="13">
        <f t="shared" si="1056"/>
        <v>2.3957813497018147E-7</v>
      </c>
      <c r="BJ722" s="14">
        <f t="shared" si="1057"/>
        <v>0.7604053936335714</v>
      </c>
      <c r="BK722" s="14">
        <f t="shared" si="1058"/>
        <v>0.17401373827309155</v>
      </c>
      <c r="BL722" s="14">
        <f t="shared" si="1059"/>
        <v>6.2758737412647217E-2</v>
      </c>
      <c r="BM722" s="14">
        <f t="shared" si="1060"/>
        <v>0.45752941665195956</v>
      </c>
      <c r="BN722" s="14">
        <f t="shared" si="1061"/>
        <v>0.53664869112057378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1.6092</v>
      </c>
      <c r="F723" s="10">
        <f>VLOOKUP(B723,home!$B$2:$E$405,3,FALSE)</f>
        <v>0.99429999999999996</v>
      </c>
      <c r="G723" s="10">
        <f>VLOOKUP(C723,away!$B$2:$E$405,4,FALSE)</f>
        <v>0.99429999999999996</v>
      </c>
      <c r="H723" s="10">
        <f>VLOOKUP(A723,away!$A$2:$E$405,3,FALSE)</f>
        <v>1.1609</v>
      </c>
      <c r="I723" s="10">
        <f>VLOOKUP(C723,away!$B$2:$E$405,3,FALSE)</f>
        <v>1.206</v>
      </c>
      <c r="J723" s="10">
        <f>VLOOKUP(B723,home!$B$2:$E$405,4,FALSE)</f>
        <v>1.0337000000000001</v>
      </c>
      <c r="K723" s="12">
        <f t="shared" si="1006"/>
        <v>1.5909074029079997</v>
      </c>
      <c r="L723" s="12">
        <f t="shared" si="1007"/>
        <v>1.44722692998</v>
      </c>
      <c r="M723" s="13">
        <f t="shared" si="1008"/>
        <v>4.7924216775909488E-2</v>
      </c>
      <c r="N723" s="13">
        <f t="shared" si="1009"/>
        <v>7.6242991247362155E-2</v>
      </c>
      <c r="O723" s="13">
        <f t="shared" si="1010"/>
        <v>6.9357217116295514E-2</v>
      </c>
      <c r="P723" s="13">
        <f t="shared" si="1011"/>
        <v>0.11034091015541196</v>
      </c>
      <c r="Q723" s="13">
        <f t="shared" si="1012"/>
        <v>6.0647769597639137E-2</v>
      </c>
      <c r="R723" s="13">
        <f t="shared" si="1013"/>
        <v>5.018781619958633E-2</v>
      </c>
      <c r="S723" s="13">
        <f t="shared" si="1014"/>
        <v>6.3512339235791498E-2</v>
      </c>
      <c r="T723" s="13">
        <f t="shared" si="1015"/>
        <v>8.7771085404925689E-2</v>
      </c>
      <c r="U723" s="13">
        <f t="shared" si="1016"/>
        <v>7.9844168327707923E-2</v>
      </c>
      <c r="V723" s="13">
        <f t="shared" si="1017"/>
        <v>1.6247896247772255E-2</v>
      </c>
      <c r="W723" s="13">
        <f t="shared" si="1018"/>
        <v>3.2161661874247606E-2</v>
      </c>
      <c r="X723" s="13">
        <f t="shared" si="1019"/>
        <v>4.6545223177322188E-2</v>
      </c>
      <c r="Y723" s="13">
        <f t="shared" si="1020"/>
        <v>3.3680750222074965E-2</v>
      </c>
      <c r="Z723" s="13">
        <f t="shared" si="1021"/>
        <v>2.4211053053642618E-2</v>
      </c>
      <c r="AA723" s="13">
        <f t="shared" si="1022"/>
        <v>3.8517543535238376E-2</v>
      </c>
      <c r="AB723" s="13">
        <f t="shared" si="1023"/>
        <v>3.0638922576020949E-2</v>
      </c>
      <c r="AC723" s="13">
        <f t="shared" si="1024"/>
        <v>2.3380763691884438E-3</v>
      </c>
      <c r="AD723" s="13">
        <f t="shared" si="1025"/>
        <v>1.2791556491391128E-2</v>
      </c>
      <c r="AE723" s="13">
        <f t="shared" si="1026"/>
        <v>1.8512285030701726E-2</v>
      </c>
      <c r="AF723" s="13">
        <f t="shared" si="1027"/>
        <v>1.3395738715948584E-2</v>
      </c>
      <c r="AG723" s="13">
        <f t="shared" si="1028"/>
        <v>6.4622246055655004E-3</v>
      </c>
      <c r="AH723" s="13">
        <f t="shared" si="1029"/>
        <v>8.7597219956015281E-3</v>
      </c>
      <c r="AI723" s="13">
        <f t="shared" si="1030"/>
        <v>1.3935906570218507E-2</v>
      </c>
      <c r="AJ723" s="13">
        <f t="shared" si="1031"/>
        <v>1.1085368464397427E-2</v>
      </c>
      <c r="AK723" s="13">
        <f t="shared" si="1032"/>
        <v>5.878598251324251E-3</v>
      </c>
      <c r="AL723" s="13">
        <f t="shared" si="1033"/>
        <v>2.1532785881128651E-4</v>
      </c>
      <c r="AM723" s="13">
        <f t="shared" si="1034"/>
        <v>4.0700363833739992E-3</v>
      </c>
      <c r="AN723" s="13">
        <f t="shared" si="1035"/>
        <v>5.8902662600172559E-3</v>
      </c>
      <c r="AO723" s="13">
        <f t="shared" si="1036"/>
        <v>4.262275978124775E-3</v>
      </c>
      <c r="AP723" s="13">
        <f t="shared" si="1037"/>
        <v>2.0561601928496737E-3</v>
      </c>
      <c r="AQ723" s="13">
        <f t="shared" si="1038"/>
        <v>7.4393260086122958E-4</v>
      </c>
      <c r="AR723" s="13">
        <f t="shared" si="1039"/>
        <v>2.5354611142345321E-3</v>
      </c>
      <c r="AS723" s="13">
        <f t="shared" si="1040"/>
        <v>4.0336838564210831E-3</v>
      </c>
      <c r="AT723" s="13">
        <f t="shared" si="1041"/>
        <v>3.2086087540853952E-3</v>
      </c>
      <c r="AU723" s="13">
        <f t="shared" si="1042"/>
        <v>1.7015331399699563E-3</v>
      </c>
      <c r="AV723" s="13">
        <f t="shared" si="1043"/>
        <v>6.7674541716787444E-4</v>
      </c>
      <c r="AW723" s="13">
        <f t="shared" si="1044"/>
        <v>1.3771436981056499E-5</v>
      </c>
      <c r="AX723" s="13">
        <f t="shared" si="1045"/>
        <v>1.0791751687357662E-3</v>
      </c>
      <c r="AY723" s="13">
        <f t="shared" si="1046"/>
        <v>1.5618113663601117E-3</v>
      </c>
      <c r="AZ723" s="13">
        <f t="shared" si="1047"/>
        <v>1.1301477344726068E-3</v>
      </c>
      <c r="BA723" s="13">
        <f t="shared" si="1048"/>
        <v>5.4519341206154778E-4</v>
      </c>
      <c r="BB723" s="13">
        <f t="shared" si="1049"/>
        <v>1.9725464699578871E-4</v>
      </c>
      <c r="BC723" s="13">
        <f t="shared" si="1050"/>
        <v>5.7094447439200714E-5</v>
      </c>
      <c r="BD723" s="13">
        <f t="shared" si="1051"/>
        <v>6.1156460073955249E-4</v>
      </c>
      <c r="BE723" s="13">
        <f t="shared" si="1052"/>
        <v>9.7294265067302931E-4</v>
      </c>
      <c r="BF723" s="13">
        <f t="shared" si="1053"/>
        <v>7.7393083278032716E-4</v>
      </c>
      <c r="BG723" s="13">
        <f t="shared" si="1054"/>
        <v>4.1041743040299189E-4</v>
      </c>
      <c r="BH723" s="13">
        <f t="shared" si="1055"/>
        <v>1.632340320776497E-4</v>
      </c>
      <c r="BI723" s="13">
        <f t="shared" si="1056"/>
        <v>5.1938046007770886E-5</v>
      </c>
      <c r="BJ723" s="14">
        <f t="shared" si="1057"/>
        <v>0.40980463455847066</v>
      </c>
      <c r="BK723" s="14">
        <f t="shared" si="1058"/>
        <v>0.24214057800924504</v>
      </c>
      <c r="BL723" s="14">
        <f t="shared" si="1059"/>
        <v>0.32334532291095097</v>
      </c>
      <c r="BM723" s="14">
        <f t="shared" si="1060"/>
        <v>0.58325262751072549</v>
      </c>
      <c r="BN723" s="14">
        <f t="shared" si="1061"/>
        <v>0.41470092109220458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1.6092</v>
      </c>
      <c r="F724" s="10">
        <f>VLOOKUP(B724,home!$B$2:$E$405,3,FALSE)</f>
        <v>0.87</v>
      </c>
      <c r="G724" s="10">
        <f>VLOOKUP(C724,away!$B$2:$E$405,4,FALSE)</f>
        <v>0.99429999999999996</v>
      </c>
      <c r="H724" s="10">
        <f>VLOOKUP(A724,away!$A$2:$E$405,3,FALSE)</f>
        <v>1.1609</v>
      </c>
      <c r="I724" s="10">
        <f>VLOOKUP(C724,away!$B$2:$E$405,3,FALSE)</f>
        <v>0.68910000000000005</v>
      </c>
      <c r="J724" s="10">
        <f>VLOOKUP(B724,home!$B$2:$E$405,4,FALSE)</f>
        <v>0.86140000000000005</v>
      </c>
      <c r="K724" s="12">
        <f t="shared" si="1006"/>
        <v>1.3920239772</v>
      </c>
      <c r="L724" s="12">
        <f t="shared" si="1007"/>
        <v>0.68909949006600013</v>
      </c>
      <c r="M724" s="13">
        <f t="shared" si="1008"/>
        <v>0.1247899360072519</v>
      </c>
      <c r="N724" s="13">
        <f t="shared" si="1009"/>
        <v>0.17371058303534828</v>
      </c>
      <c r="O724" s="13">
        <f t="shared" si="1010"/>
        <v>8.5992681267966081E-2</v>
      </c>
      <c r="P724" s="13">
        <f t="shared" si="1011"/>
        <v>0.11970387418872608</v>
      </c>
      <c r="Q724" s="13">
        <f t="shared" si="1012"/>
        <v>0.1209046483392982</v>
      </c>
      <c r="R724" s="13">
        <f t="shared" si="1013"/>
        <v>2.9628756405581751E-2</v>
      </c>
      <c r="S724" s="13">
        <f t="shared" si="1014"/>
        <v>2.8706276231597841E-2</v>
      </c>
      <c r="T724" s="13">
        <f t="shared" si="1015"/>
        <v>8.3315331517219468E-2</v>
      </c>
      <c r="U724" s="13">
        <f t="shared" si="1016"/>
        <v>4.124393933118789E-2</v>
      </c>
      <c r="V724" s="13">
        <f t="shared" si="1017"/>
        <v>3.0595883222277326E-3</v>
      </c>
      <c r="W724" s="13">
        <f t="shared" si="1018"/>
        <v>5.6100723147745744E-2</v>
      </c>
      <c r="X724" s="13">
        <f t="shared" si="1019"/>
        <v>3.8658979713445445E-2</v>
      </c>
      <c r="Y724" s="13">
        <f t="shared" si="1020"/>
        <v>1.3319941603503549E-2</v>
      </c>
      <c r="Z724" s="13">
        <f t="shared" si="1021"/>
        <v>6.8057203101253745E-3</v>
      </c>
      <c r="AA724" s="13">
        <f t="shared" si="1022"/>
        <v>9.4737258538115411E-3</v>
      </c>
      <c r="AB724" s="13">
        <f t="shared" si="1023"/>
        <v>6.5938267709626051E-3</v>
      </c>
      <c r="AC724" s="13">
        <f t="shared" si="1024"/>
        <v>1.834305450180496E-4</v>
      </c>
      <c r="AD724" s="13">
        <f t="shared" si="1025"/>
        <v>1.9523387939980288E-2</v>
      </c>
      <c r="AE724" s="13">
        <f t="shared" si="1026"/>
        <v>1.3453556673801114E-2</v>
      </c>
      <c r="AF724" s="13">
        <f t="shared" si="1027"/>
        <v>4.6354195217451896E-3</v>
      </c>
      <c r="AG724" s="13">
        <f t="shared" si="1028"/>
        <v>1.064755076225531E-3</v>
      </c>
      <c r="AH724" s="13">
        <f t="shared" si="1029"/>
        <v>1.1724545988098037E-3</v>
      </c>
      <c r="AI724" s="13">
        <f t="shared" si="1030"/>
        <v>1.6320849137216535E-3</v>
      </c>
      <c r="AJ724" s="13">
        <f t="shared" si="1031"/>
        <v>1.1359506663634676E-3</v>
      </c>
      <c r="AK724" s="13">
        <f t="shared" si="1032"/>
        <v>5.2709018816475474E-4</v>
      </c>
      <c r="AL724" s="13">
        <f t="shared" si="1033"/>
        <v>7.0381787460597992E-6</v>
      </c>
      <c r="AM724" s="13">
        <f t="shared" si="1034"/>
        <v>5.4354048257259742E-3</v>
      </c>
      <c r="AN724" s="13">
        <f t="shared" si="1035"/>
        <v>3.7455346937100452E-3</v>
      </c>
      <c r="AO724" s="13">
        <f t="shared" si="1036"/>
        <v>1.290523023730052E-3</v>
      </c>
      <c r="AP724" s="13">
        <f t="shared" si="1037"/>
        <v>2.9643291919027057E-4</v>
      </c>
      <c r="AQ724" s="13">
        <f t="shared" si="1038"/>
        <v>5.1067943363197798E-5</v>
      </c>
      <c r="AR724" s="13">
        <f t="shared" si="1039"/>
        <v>1.6158757323307457E-4</v>
      </c>
      <c r="AS724" s="13">
        <f t="shared" si="1040"/>
        <v>2.2493377635800072E-4</v>
      </c>
      <c r="AT724" s="13">
        <f t="shared" si="1041"/>
        <v>1.5655660498623979E-4</v>
      </c>
      <c r="AU724" s="13">
        <f t="shared" si="1042"/>
        <v>7.264351597662494E-5</v>
      </c>
      <c r="AV724" s="13">
        <f t="shared" si="1043"/>
        <v>2.5280379006893302E-5</v>
      </c>
      <c r="AW724" s="13">
        <f t="shared" si="1044"/>
        <v>1.8753677181484237E-7</v>
      </c>
      <c r="AX724" s="13">
        <f t="shared" si="1045"/>
        <v>1.2610356405331914E-3</v>
      </c>
      <c r="AY724" s="13">
        <f t="shared" si="1046"/>
        <v>8.6897901684647395E-4</v>
      </c>
      <c r="AZ724" s="13">
        <f t="shared" si="1047"/>
        <v>2.9940649869347969E-4</v>
      </c>
      <c r="BA724" s="13">
        <f t="shared" si="1048"/>
        <v>6.8773621857374473E-5</v>
      </c>
      <c r="BB724" s="13">
        <f t="shared" si="1049"/>
        <v>1.1847966937977165E-5</v>
      </c>
      <c r="BC724" s="13">
        <f t="shared" si="1050"/>
        <v>1.6328855950557793E-6</v>
      </c>
      <c r="BD724" s="13">
        <f t="shared" si="1051"/>
        <v>1.8558319052652347E-5</v>
      </c>
      <c r="BE724" s="13">
        <f t="shared" si="1052"/>
        <v>2.5833625097819659E-5</v>
      </c>
      <c r="BF724" s="13">
        <f t="shared" si="1053"/>
        <v>1.7980512777080333E-5</v>
      </c>
      <c r="BG724" s="13">
        <f t="shared" si="1054"/>
        <v>8.3431016360155924E-6</v>
      </c>
      <c r="BH724" s="13">
        <f t="shared" si="1055"/>
        <v>2.9034493803875637E-6</v>
      </c>
      <c r="BI724" s="13">
        <f t="shared" si="1056"/>
        <v>8.0833423081719434E-7</v>
      </c>
      <c r="BJ724" s="14">
        <f t="shared" si="1057"/>
        <v>0.53801796560449588</v>
      </c>
      <c r="BK724" s="14">
        <f t="shared" si="1058"/>
        <v>0.27731912249041413</v>
      </c>
      <c r="BL724" s="14">
        <f t="shared" si="1059"/>
        <v>0.17811593918830512</v>
      </c>
      <c r="BM724" s="14">
        <f t="shared" si="1060"/>
        <v>0.34465947686909365</v>
      </c>
      <c r="BN724" s="14">
        <f t="shared" si="1061"/>
        <v>0.65473047924417216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1.25</v>
      </c>
      <c r="F725" s="10">
        <f>VLOOKUP(B725,home!$B$2:$E$405,3,FALSE)</f>
        <v>0.8</v>
      </c>
      <c r="G725" s="10">
        <f>VLOOKUP(C725,away!$B$2:$E$405,4,FALSE)</f>
        <v>0.5333</v>
      </c>
      <c r="H725" s="10">
        <f>VLOOKUP(A725,away!$A$2:$E$405,3,FALSE)</f>
        <v>0.84089999999999998</v>
      </c>
      <c r="I725" s="10">
        <f>VLOOKUP(C725,away!$B$2:$E$405,3,FALSE)</f>
        <v>1.5855999999999999</v>
      </c>
      <c r="J725" s="10">
        <f>VLOOKUP(B725,home!$B$2:$E$405,4,FALSE)</f>
        <v>1.3874</v>
      </c>
      <c r="K725" s="12">
        <f t="shared" si="1006"/>
        <v>0.5333</v>
      </c>
      <c r="L725" s="12">
        <f t="shared" si="1007"/>
        <v>1.8498634848959996</v>
      </c>
      <c r="M725" s="13">
        <f t="shared" si="1008"/>
        <v>9.2258257774593455E-2</v>
      </c>
      <c r="N725" s="13">
        <f t="shared" si="1009"/>
        <v>4.9201328871190685E-2</v>
      </c>
      <c r="O725" s="13">
        <f t="shared" si="1010"/>
        <v>0.17066518223734289</v>
      </c>
      <c r="P725" s="13">
        <f t="shared" si="1011"/>
        <v>9.1015741687174953E-2</v>
      </c>
      <c r="Q725" s="13">
        <f t="shared" si="1012"/>
        <v>1.3119534343502994E-2</v>
      </c>
      <c r="R725" s="13">
        <f t="shared" si="1013"/>
        <v>0.15785364438199101</v>
      </c>
      <c r="S725" s="13">
        <f t="shared" si="1014"/>
        <v>2.2447489890568394E-2</v>
      </c>
      <c r="T725" s="13">
        <f t="shared" si="1015"/>
        <v>2.42693475208852E-2</v>
      </c>
      <c r="U725" s="13">
        <f t="shared" si="1016"/>
        <v>8.4183348548915807E-2</v>
      </c>
      <c r="V725" s="13">
        <f t="shared" si="1017"/>
        <v>2.4605746119491759E-3</v>
      </c>
      <c r="W725" s="13">
        <f t="shared" si="1018"/>
        <v>2.3322158884633826E-3</v>
      </c>
      <c r="X725" s="13">
        <f t="shared" si="1019"/>
        <v>4.3142810109626931E-3</v>
      </c>
      <c r="Y725" s="13">
        <f t="shared" si="1020"/>
        <v>3.9904154528800431E-3</v>
      </c>
      <c r="Z725" s="13">
        <f t="shared" si="1021"/>
        <v>9.7335897566667953E-2</v>
      </c>
      <c r="AA725" s="13">
        <f t="shared" si="1022"/>
        <v>5.190923417230401E-2</v>
      </c>
      <c r="AB725" s="13">
        <f t="shared" si="1023"/>
        <v>1.3841597292044863E-2</v>
      </c>
      <c r="AC725" s="13">
        <f t="shared" si="1024"/>
        <v>1.5171475478538375E-4</v>
      </c>
      <c r="AD725" s="13">
        <f t="shared" si="1025"/>
        <v>3.1094268332938036E-4</v>
      </c>
      <c r="AE725" s="13">
        <f t="shared" si="1026"/>
        <v>5.7520151578660083E-4</v>
      </c>
      <c r="AF725" s="13">
        <f t="shared" si="1027"/>
        <v>5.3202214025523152E-4</v>
      </c>
      <c r="AG725" s="13">
        <f t="shared" si="1028"/>
        <v>3.2805611013812374E-4</v>
      </c>
      <c r="AH725" s="13">
        <f t="shared" si="1029"/>
        <v>4.5014530669539074E-2</v>
      </c>
      <c r="AI725" s="13">
        <f t="shared" si="1030"/>
        <v>2.4006249206065186E-2</v>
      </c>
      <c r="AJ725" s="13">
        <f t="shared" si="1031"/>
        <v>6.4012663507972811E-3</v>
      </c>
      <c r="AK725" s="13">
        <f t="shared" si="1032"/>
        <v>1.1379317816267301E-3</v>
      </c>
      <c r="AL725" s="13">
        <f t="shared" si="1033"/>
        <v>5.9868596111652209E-6</v>
      </c>
      <c r="AM725" s="13">
        <f t="shared" si="1034"/>
        <v>3.3165146603911721E-5</v>
      </c>
      <c r="AN725" s="13">
        <f t="shared" si="1035"/>
        <v>6.1350993673798857E-5</v>
      </c>
      <c r="AO725" s="13">
        <f t="shared" si="1036"/>
        <v>5.674548147962301E-5</v>
      </c>
      <c r="AP725" s="13">
        <f t="shared" si="1037"/>
        <v>3.4990464707332289E-5</v>
      </c>
      <c r="AQ725" s="13">
        <f t="shared" si="1038"/>
        <v>1.6181895745409036E-5</v>
      </c>
      <c r="AR725" s="13">
        <f t="shared" si="1039"/>
        <v>1.6654147315062279E-2</v>
      </c>
      <c r="AS725" s="13">
        <f t="shared" si="1040"/>
        <v>8.8816567631227125E-3</v>
      </c>
      <c r="AT725" s="13">
        <f t="shared" si="1041"/>
        <v>2.3682937758866709E-3</v>
      </c>
      <c r="AU725" s="13">
        <f t="shared" si="1042"/>
        <v>4.2100369022678733E-4</v>
      </c>
      <c r="AV725" s="13">
        <f t="shared" si="1043"/>
        <v>5.61303169994864E-5</v>
      </c>
      <c r="AW725" s="13">
        <f t="shared" si="1044"/>
        <v>1.640619378419514E-7</v>
      </c>
      <c r="AX725" s="13">
        <f t="shared" si="1045"/>
        <v>2.9478287806443534E-6</v>
      </c>
      <c r="AY725" s="13">
        <f t="shared" si="1046"/>
        <v>5.4530808210394888E-6</v>
      </c>
      <c r="AZ725" s="13">
        <f t="shared" si="1047"/>
        <v>5.0437275455138254E-6</v>
      </c>
      <c r="BA725" s="13">
        <f t="shared" si="1048"/>
        <v>3.1100691380700515E-6</v>
      </c>
      <c r="BB725" s="13">
        <f t="shared" si="1049"/>
        <v>1.4383008335044397E-6</v>
      </c>
      <c r="BC725" s="13">
        <f t="shared" si="1050"/>
        <v>5.3213203843906876E-7</v>
      </c>
      <c r="BD725" s="13">
        <f t="shared" si="1051"/>
        <v>5.1346498317020803E-3</v>
      </c>
      <c r="BE725" s="13">
        <f t="shared" si="1052"/>
        <v>2.7383087552467194E-3</v>
      </c>
      <c r="BF725" s="13">
        <f t="shared" si="1053"/>
        <v>7.3017002958653758E-4</v>
      </c>
      <c r="BG725" s="13">
        <f t="shared" si="1054"/>
        <v>1.2979989225950019E-4</v>
      </c>
      <c r="BH725" s="13">
        <f t="shared" si="1055"/>
        <v>1.7305570635497857E-5</v>
      </c>
      <c r="BI725" s="13">
        <f t="shared" si="1056"/>
        <v>1.845812163982202E-6</v>
      </c>
      <c r="BJ725" s="14">
        <f t="shared" si="1057"/>
        <v>9.9194304658761612E-2</v>
      </c>
      <c r="BK725" s="14">
        <f t="shared" si="1058"/>
        <v>0.20834521865950356</v>
      </c>
      <c r="BL725" s="14">
        <f t="shared" si="1059"/>
        <v>0.59214629639351912</v>
      </c>
      <c r="BM725" s="14">
        <f t="shared" si="1060"/>
        <v>0.42290273896377312</v>
      </c>
      <c r="BN725" s="14">
        <f t="shared" si="1061"/>
        <v>0.57411368929579598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1.25</v>
      </c>
      <c r="F726" s="10">
        <f>VLOOKUP(B726,home!$B$2:$E$405,3,FALSE)</f>
        <v>1.6</v>
      </c>
      <c r="G726" s="10">
        <f>VLOOKUP(C726,away!$B$2:$E$405,4,FALSE)</f>
        <v>0.8</v>
      </c>
      <c r="H726" s="10">
        <f>VLOOKUP(A726,away!$A$2:$E$405,3,FALSE)</f>
        <v>0.84089999999999998</v>
      </c>
      <c r="I726" s="10">
        <f>VLOOKUP(C726,away!$B$2:$E$405,3,FALSE)</f>
        <v>0.79279999999999995</v>
      </c>
      <c r="J726" s="10">
        <f>VLOOKUP(B726,home!$B$2:$E$405,4,FALSE)</f>
        <v>0.79279999999999995</v>
      </c>
      <c r="K726" s="12">
        <f t="shared" si="1006"/>
        <v>1.6</v>
      </c>
      <c r="L726" s="12">
        <f t="shared" si="1007"/>
        <v>0.52853242425599989</v>
      </c>
      <c r="M726" s="13">
        <f t="shared" si="1008"/>
        <v>0.11901182461958523</v>
      </c>
      <c r="N726" s="13">
        <f t="shared" si="1009"/>
        <v>0.1904189193913364</v>
      </c>
      <c r="O726" s="13">
        <f t="shared" si="1010"/>
        <v>6.2901608181319263E-2</v>
      </c>
      <c r="P726" s="13">
        <f t="shared" si="1011"/>
        <v>0.10064257309011085</v>
      </c>
      <c r="Q726" s="13">
        <f t="shared" si="1012"/>
        <v>0.15233513551306918</v>
      </c>
      <c r="R726" s="13">
        <f t="shared" si="1013"/>
        <v>1.6622769730836855E-2</v>
      </c>
      <c r="S726" s="13">
        <f t="shared" si="1014"/>
        <v>2.1277145255471183E-2</v>
      </c>
      <c r="T726" s="13">
        <f t="shared" si="1015"/>
        <v>8.0514058472088701E-2</v>
      </c>
      <c r="U726" s="13">
        <f t="shared" si="1016"/>
        <v>2.6596431569338972E-2</v>
      </c>
      <c r="V726" s="13">
        <f t="shared" si="1017"/>
        <v>1.999228651221552E-3</v>
      </c>
      <c r="W726" s="13">
        <f t="shared" si="1018"/>
        <v>8.1245405606970217E-2</v>
      </c>
      <c r="X726" s="13">
        <f t="shared" si="1019"/>
        <v>4.2940831185113965E-2</v>
      </c>
      <c r="Y726" s="13">
        <f t="shared" si="1020"/>
        <v>1.1347810802917963E-2</v>
      </c>
      <c r="Z726" s="13">
        <f t="shared" si="1021"/>
        <v>2.9285575945628192E-3</v>
      </c>
      <c r="AA726" s="13">
        <f t="shared" si="1022"/>
        <v>4.685692151300512E-3</v>
      </c>
      <c r="AB726" s="13">
        <f t="shared" si="1023"/>
        <v>3.7485537210404105E-3</v>
      </c>
      <c r="AC726" s="13">
        <f t="shared" si="1024"/>
        <v>1.0566571656721791E-4</v>
      </c>
      <c r="AD726" s="13">
        <f t="shared" si="1025"/>
        <v>3.2498162242788078E-2</v>
      </c>
      <c r="AE726" s="13">
        <f t="shared" si="1026"/>
        <v>1.7176332474045583E-2</v>
      </c>
      <c r="AF726" s="13">
        <f t="shared" si="1027"/>
        <v>4.5391243211671843E-3</v>
      </c>
      <c r="AG726" s="13">
        <f t="shared" si="1028"/>
        <v>7.9969146048862059E-4</v>
      </c>
      <c r="AH726" s="13">
        <f t="shared" si="1029"/>
        <v>3.8695941125690151E-4</v>
      </c>
      <c r="AI726" s="13">
        <f t="shared" si="1030"/>
        <v>6.1913505801104252E-4</v>
      </c>
      <c r="AJ726" s="13">
        <f t="shared" si="1031"/>
        <v>4.953080464088341E-4</v>
      </c>
      <c r="AK726" s="13">
        <f t="shared" si="1032"/>
        <v>2.6416429141804486E-4</v>
      </c>
      <c r="AL726" s="13">
        <f t="shared" si="1033"/>
        <v>3.5742564696332196E-6</v>
      </c>
      <c r="AM726" s="13">
        <f t="shared" si="1034"/>
        <v>1.0399411917692183E-2</v>
      </c>
      <c r="AN726" s="13">
        <f t="shared" si="1035"/>
        <v>5.4964263916945852E-3</v>
      </c>
      <c r="AO726" s="13">
        <f t="shared" si="1036"/>
        <v>1.4525197827734986E-3</v>
      </c>
      <c r="AP726" s="13">
        <f t="shared" si="1037"/>
        <v>2.5590126735635852E-4</v>
      </c>
      <c r="AQ726" s="13">
        <f t="shared" si="1038"/>
        <v>3.3813029301509722E-5</v>
      </c>
      <c r="AR726" s="13">
        <f t="shared" si="1039"/>
        <v>4.0904119144056932E-5</v>
      </c>
      <c r="AS726" s="13">
        <f t="shared" si="1040"/>
        <v>6.5446590630491099E-5</v>
      </c>
      <c r="AT726" s="13">
        <f t="shared" si="1041"/>
        <v>5.2357272504392898E-5</v>
      </c>
      <c r="AU726" s="13">
        <f t="shared" si="1042"/>
        <v>2.7923878669009541E-5</v>
      </c>
      <c r="AV726" s="13">
        <f t="shared" si="1043"/>
        <v>1.1169551467603815E-5</v>
      </c>
      <c r="AW726" s="13">
        <f t="shared" si="1044"/>
        <v>8.3960463858130592E-8</v>
      </c>
      <c r="AX726" s="13">
        <f t="shared" si="1045"/>
        <v>2.7731765113845844E-3</v>
      </c>
      <c r="AY726" s="13">
        <f t="shared" si="1046"/>
        <v>1.4657137044518907E-3</v>
      </c>
      <c r="AZ726" s="13">
        <f t="shared" si="1047"/>
        <v>3.8733860873959994E-4</v>
      </c>
      <c r="BA726" s="13">
        <f t="shared" si="1048"/>
        <v>6.8240337961695668E-5</v>
      </c>
      <c r="BB726" s="13">
        <f t="shared" si="1049"/>
        <v>9.0168078137359336E-6</v>
      </c>
      <c r="BC726" s="13">
        <f t="shared" si="1050"/>
        <v>9.5313505856885932E-7</v>
      </c>
      <c r="BD726" s="13">
        <f t="shared" si="1051"/>
        <v>3.6031922088774433E-6</v>
      </c>
      <c r="BE726" s="13">
        <f t="shared" si="1052"/>
        <v>5.7651075342039101E-6</v>
      </c>
      <c r="BF726" s="13">
        <f t="shared" si="1053"/>
        <v>4.6120860273631295E-6</v>
      </c>
      <c r="BG726" s="13">
        <f t="shared" si="1054"/>
        <v>2.4597792145936688E-6</v>
      </c>
      <c r="BH726" s="13">
        <f t="shared" si="1055"/>
        <v>9.8391168583746735E-7</v>
      </c>
      <c r="BI726" s="13">
        <f t="shared" si="1056"/>
        <v>3.1485173946798946E-7</v>
      </c>
      <c r="BJ726" s="14">
        <f t="shared" si="1057"/>
        <v>0.63615798296421411</v>
      </c>
      <c r="BK726" s="14">
        <f t="shared" si="1058"/>
        <v>0.24450572529387757</v>
      </c>
      <c r="BL726" s="14">
        <f t="shared" si="1059"/>
        <v>0.11653616250175672</v>
      </c>
      <c r="BM726" s="14">
        <f t="shared" si="1060"/>
        <v>0.35672996808416541</v>
      </c>
      <c r="BN726" s="14">
        <f t="shared" si="1061"/>
        <v>0.64193283052625782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1.4943</v>
      </c>
      <c r="F727" s="10">
        <f>VLOOKUP(B727,home!$B$2:$E$405,3,FALSE)</f>
        <v>1.2715000000000001</v>
      </c>
      <c r="G727" s="10">
        <f>VLOOKUP(C727,away!$B$2:$E$405,4,FALSE)</f>
        <v>1.0342</v>
      </c>
      <c r="H727" s="10">
        <f>VLOOKUP(A727,away!$A$2:$E$405,3,FALSE)</f>
        <v>1.0455000000000001</v>
      </c>
      <c r="I727" s="10">
        <f>VLOOKUP(C727,away!$B$2:$E$405,3,FALSE)</f>
        <v>0.86950000000000005</v>
      </c>
      <c r="J727" s="10">
        <f>VLOOKUP(B727,home!$B$2:$E$405,4,FALSE)</f>
        <v>1.2434000000000001</v>
      </c>
      <c r="K727" s="12">
        <f t="shared" si="1006"/>
        <v>1.9649825337900002</v>
      </c>
      <c r="L727" s="12">
        <f t="shared" si="1007"/>
        <v>1.1303280016500004</v>
      </c>
      <c r="M727" s="13">
        <f t="shared" si="1008"/>
        <v>4.5260955147099449E-2</v>
      </c>
      <c r="N727" s="13">
        <f t="shared" si="1009"/>
        <v>8.8936986326703021E-2</v>
      </c>
      <c r="O727" s="13">
        <f t="shared" si="1010"/>
        <v>5.1159724984191218E-2</v>
      </c>
      <c r="P727" s="13">
        <f t="shared" si="1011"/>
        <v>0.10052796602743563</v>
      </c>
      <c r="Q727" s="13">
        <f t="shared" si="1012"/>
        <v>8.737981236994577E-2</v>
      </c>
      <c r="R727" s="13">
        <f t="shared" si="1013"/>
        <v>2.8913634853172231E-2</v>
      </c>
      <c r="S727" s="13">
        <f t="shared" si="1014"/>
        <v>5.5820032524550534E-2</v>
      </c>
      <c r="T727" s="13">
        <f t="shared" si="1015"/>
        <v>9.8767848700672789E-2</v>
      </c>
      <c r="U727" s="13">
        <f t="shared" si="1016"/>
        <v>5.6814787474865229E-2</v>
      </c>
      <c r="V727" s="13">
        <f t="shared" si="1017"/>
        <v>1.3775607388656658E-2</v>
      </c>
      <c r="W727" s="13">
        <f t="shared" si="1018"/>
        <v>5.7233268370930263E-2</v>
      </c>
      <c r="X727" s="13">
        <f t="shared" si="1019"/>
        <v>6.4692365865611778E-2</v>
      </c>
      <c r="Y727" s="13">
        <f t="shared" si="1020"/>
        <v>3.6561796315443831E-2</v>
      </c>
      <c r="Z727" s="13">
        <f t="shared" si="1021"/>
        <v>1.0893963701341323E-2</v>
      </c>
      <c r="AA727" s="13">
        <f t="shared" si="1022"/>
        <v>2.1406448396877963E-2</v>
      </c>
      <c r="AB727" s="13">
        <f t="shared" si="1023"/>
        <v>2.1031648605171076E-2</v>
      </c>
      <c r="AC727" s="13">
        <f t="shared" si="1024"/>
        <v>1.9122908849821777E-3</v>
      </c>
      <c r="AD727" s="13">
        <f t="shared" si="1025"/>
        <v>2.8115593175148418E-2</v>
      </c>
      <c r="AE727" s="13">
        <f t="shared" si="1026"/>
        <v>3.17798422488699E-2</v>
      </c>
      <c r="AF727" s="13">
        <f t="shared" si="1027"/>
        <v>1.7960822790958685E-2</v>
      </c>
      <c r="AG727" s="13">
        <f t="shared" si="1028"/>
        <v>6.7672069777647038E-3</v>
      </c>
      <c r="AH727" s="13">
        <f t="shared" si="1029"/>
        <v>3.0784380551461925E-3</v>
      </c>
      <c r="AI727" s="13">
        <f t="shared" si="1030"/>
        <v>6.0490770097167256E-3</v>
      </c>
      <c r="AJ727" s="13">
        <f t="shared" si="1031"/>
        <v>5.9431653348220054E-3</v>
      </c>
      <c r="AK727" s="13">
        <f t="shared" si="1032"/>
        <v>3.8927386927838118E-3</v>
      </c>
      <c r="AL727" s="13">
        <f t="shared" si="1033"/>
        <v>1.6989364231955039E-4</v>
      </c>
      <c r="AM727" s="13">
        <f t="shared" si="1034"/>
        <v>1.1049329903262396E-2</v>
      </c>
      <c r="AN727" s="13">
        <f t="shared" si="1035"/>
        <v>1.2489366989126175E-2</v>
      </c>
      <c r="AO727" s="13">
        <f t="shared" si="1036"/>
        <v>7.0585406153462361E-3</v>
      </c>
      <c r="AP727" s="13">
        <f t="shared" si="1037"/>
        <v>2.6594887027698915E-3</v>
      </c>
      <c r="AQ727" s="13">
        <f t="shared" si="1038"/>
        <v>7.5152363770316028E-4</v>
      </c>
      <c r="AR727" s="13">
        <f t="shared" si="1039"/>
        <v>6.9592894701534175E-4</v>
      </c>
      <c r="AS727" s="13">
        <f t="shared" si="1040"/>
        <v>1.3674882256440131E-3</v>
      </c>
      <c r="AT727" s="13">
        <f t="shared" si="1041"/>
        <v>1.3435452392769824E-3</v>
      </c>
      <c r="AU727" s="13">
        <f t="shared" si="1042"/>
        <v>8.8001430951199203E-4</v>
      </c>
      <c r="AV727" s="13">
        <f t="shared" si="1043"/>
        <v>4.3230318691908306E-4</v>
      </c>
      <c r="AW727" s="13">
        <f t="shared" si="1044"/>
        <v>1.0481846787681682E-5</v>
      </c>
      <c r="AX727" s="13">
        <f t="shared" si="1045"/>
        <v>3.6186233783323568E-3</v>
      </c>
      <c r="AY727" s="13">
        <f t="shared" si="1046"/>
        <v>4.0902313319543864E-3</v>
      </c>
      <c r="AZ727" s="13">
        <f t="shared" si="1047"/>
        <v>2.3116515038671104E-3</v>
      </c>
      <c r="BA727" s="13">
        <f t="shared" si="1048"/>
        <v>8.7097480829244301E-4</v>
      </c>
      <c r="BB727" s="13">
        <f t="shared" si="1049"/>
        <v>2.4612180363617217E-4</v>
      </c>
      <c r="BC727" s="13">
        <f t="shared" si="1050"/>
        <v>5.563967329331364E-5</v>
      </c>
      <c r="BD727" s="13">
        <f t="shared" si="1051"/>
        <v>1.3110466266170667E-4</v>
      </c>
      <c r="BE727" s="13">
        <f t="shared" si="1052"/>
        <v>2.5761837222868357E-4</v>
      </c>
      <c r="BF727" s="13">
        <f t="shared" si="1053"/>
        <v>2.5310780090638708E-4</v>
      </c>
      <c r="BG727" s="13">
        <f t="shared" si="1054"/>
        <v>1.6578413598234909E-4</v>
      </c>
      <c r="BH727" s="13">
        <f t="shared" si="1055"/>
        <v>8.1440732896195602E-5</v>
      </c>
      <c r="BI727" s="13">
        <f t="shared" si="1056"/>
        <v>3.2005923536016213E-5</v>
      </c>
      <c r="BJ727" s="14">
        <f t="shared" si="1057"/>
        <v>0.56339703548963282</v>
      </c>
      <c r="BK727" s="14">
        <f t="shared" si="1058"/>
        <v>0.22155697694699839</v>
      </c>
      <c r="BL727" s="14">
        <f t="shared" si="1059"/>
        <v>0.20393000494332517</v>
      </c>
      <c r="BM727" s="14">
        <f t="shared" si="1060"/>
        <v>0.59351915188758364</v>
      </c>
      <c r="BN727" s="14">
        <f t="shared" si="1061"/>
        <v>0.40217907970854727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1.4943</v>
      </c>
      <c r="F728" s="10">
        <f>VLOOKUP(B728,home!$B$2:$E$405,3,FALSE)</f>
        <v>1.2776000000000001</v>
      </c>
      <c r="G728" s="10">
        <f>VLOOKUP(C728,away!$B$2:$E$405,4,FALSE)</f>
        <v>1.3384</v>
      </c>
      <c r="H728" s="10">
        <f>VLOOKUP(A728,away!$A$2:$E$405,3,FALSE)</f>
        <v>1.0455000000000001</v>
      </c>
      <c r="I728" s="10">
        <f>VLOOKUP(C728,away!$B$2:$E$405,3,FALSE)</f>
        <v>0.26090000000000002</v>
      </c>
      <c r="J728" s="10">
        <f>VLOOKUP(B728,home!$B$2:$E$405,4,FALSE)</f>
        <v>0.86950000000000005</v>
      </c>
      <c r="K728" s="12">
        <f t="shared" si="1006"/>
        <v>2.5551631029120001</v>
      </c>
      <c r="L728" s="12">
        <f t="shared" si="1007"/>
        <v>0.23717434102500007</v>
      </c>
      <c r="M728" s="13">
        <f t="shared" si="1008"/>
        <v>6.1277812932101335E-2</v>
      </c>
      <c r="N728" s="13">
        <f t="shared" si="1009"/>
        <v>0.15657480663124912</v>
      </c>
      <c r="O728" s="13">
        <f t="shared" si="1010"/>
        <v>1.4533524901624359E-2</v>
      </c>
      <c r="P728" s="13">
        <f t="shared" si="1011"/>
        <v>3.7135526583883319E-2</v>
      </c>
      <c r="Q728" s="13">
        <f t="shared" si="1012"/>
        <v>0.2000370843748745</v>
      </c>
      <c r="R728" s="13">
        <f t="shared" si="1013"/>
        <v>1.7234895956565928E-3</v>
      </c>
      <c r="S728" s="13">
        <f t="shared" si="1014"/>
        <v>5.626209833036769E-3</v>
      </c>
      <c r="T728" s="13">
        <f t="shared" si="1015"/>
        <v>4.7443663667173196E-2</v>
      </c>
      <c r="U728" s="13">
        <f t="shared" si="1016"/>
        <v>4.4037970230744478E-3</v>
      </c>
      <c r="V728" s="13">
        <f t="shared" si="1017"/>
        <v>3.7884341787739953E-4</v>
      </c>
      <c r="W728" s="13">
        <f t="shared" si="1018"/>
        <v>0.17037579240292464</v>
      </c>
      <c r="X728" s="13">
        <f t="shared" si="1019"/>
        <v>4.0408766289775862E-2</v>
      </c>
      <c r="Y728" s="13">
        <f t="shared" si="1020"/>
        <v>4.7919612582054119E-3</v>
      </c>
      <c r="Z728" s="13">
        <f t="shared" si="1021"/>
        <v>1.3625583637109871E-4</v>
      </c>
      <c r="AA728" s="13">
        <f t="shared" si="1022"/>
        <v>3.4815588565184635E-4</v>
      </c>
      <c r="AB728" s="13">
        <f t="shared" si="1023"/>
        <v>4.4479753653962374E-4</v>
      </c>
      <c r="AC728" s="13">
        <f t="shared" si="1024"/>
        <v>1.434914729180201E-5</v>
      </c>
      <c r="AD728" s="13">
        <f t="shared" si="1025"/>
        <v>0.10883448459433696</v>
      </c>
      <c r="AE728" s="13">
        <f t="shared" si="1026"/>
        <v>2.5812747164457389E-2</v>
      </c>
      <c r="AF728" s="13">
        <f t="shared" si="1027"/>
        <v>3.0610606493875593E-3</v>
      </c>
      <c r="AG728" s="13">
        <f t="shared" si="1028"/>
        <v>2.4200168078535101E-4</v>
      </c>
      <c r="AH728" s="13">
        <f t="shared" si="1029"/>
        <v>8.0790970505313924E-6</v>
      </c>
      <c r="AI728" s="13">
        <f t="shared" si="1030"/>
        <v>2.0643410688362978E-5</v>
      </c>
      <c r="AJ728" s="13">
        <f t="shared" si="1031"/>
        <v>2.6373640654582156E-5</v>
      </c>
      <c r="AK728" s="13">
        <f t="shared" si="1032"/>
        <v>2.2462984496682737E-5</v>
      </c>
      <c r="AL728" s="13">
        <f t="shared" si="1033"/>
        <v>3.4783430753392459E-7</v>
      </c>
      <c r="AM728" s="13">
        <f t="shared" si="1034"/>
        <v>5.5617971871978818E-2</v>
      </c>
      <c r="AN728" s="13">
        <f t="shared" si="1035"/>
        <v>1.3191155827883565E-2</v>
      </c>
      <c r="AO728" s="13">
        <f t="shared" si="1036"/>
        <v>1.5643018454181863E-3</v>
      </c>
      <c r="AP728" s="13">
        <f t="shared" si="1037"/>
        <v>1.2367075311708328E-4</v>
      </c>
      <c r="AQ728" s="13">
        <f t="shared" si="1038"/>
        <v>7.3328823436524235E-6</v>
      </c>
      <c r="AR728" s="13">
        <f t="shared" si="1039"/>
        <v>3.8323090380736117E-7</v>
      </c>
      <c r="AS728" s="13">
        <f t="shared" si="1040"/>
        <v>9.7921746530418713E-7</v>
      </c>
      <c r="AT728" s="13">
        <f t="shared" si="1041"/>
        <v>1.2510301685361358E-6</v>
      </c>
      <c r="AU728" s="13">
        <f t="shared" si="1042"/>
        <v>1.0655287090911048E-6</v>
      </c>
      <c r="AV728" s="13">
        <f t="shared" si="1043"/>
        <v>6.8064991064076167E-7</v>
      </c>
      <c r="AW728" s="13">
        <f t="shared" si="1044"/>
        <v>5.8553956318602349E-9</v>
      </c>
      <c r="AX728" s="13">
        <f t="shared" si="1045"/>
        <v>2.3685498264346301E-2</v>
      </c>
      <c r="AY728" s="13">
        <f t="shared" si="1046"/>
        <v>5.6175924426951161E-3</v>
      </c>
      <c r="AZ728" s="13">
        <f t="shared" si="1047"/>
        <v>6.6617439287161714E-4</v>
      </c>
      <c r="BA728" s="13">
        <f t="shared" si="1048"/>
        <v>5.2666490879018423E-5</v>
      </c>
      <c r="BB728" s="13">
        <f t="shared" si="1049"/>
        <v>3.1227850670825922E-6</v>
      </c>
      <c r="BC728" s="13">
        <f t="shared" si="1050"/>
        <v>1.4812889808960498E-7</v>
      </c>
      <c r="BD728" s="13">
        <f t="shared" si="1051"/>
        <v>1.514875617848766E-8</v>
      </c>
      <c r="BE728" s="13">
        <f t="shared" si="1052"/>
        <v>3.8707542842281858E-8</v>
      </c>
      <c r="BF728" s="13">
        <f t="shared" si="1053"/>
        <v>4.9452042637492063E-8</v>
      </c>
      <c r="BG728" s="13">
        <f t="shared" si="1054"/>
        <v>4.2119344903650243E-8</v>
      </c>
      <c r="BH728" s="13">
        <f t="shared" si="1055"/>
        <v>2.6905449004157935E-8</v>
      </c>
      <c r="BI728" s="13">
        <f t="shared" si="1056"/>
        <v>1.3749562112540945E-8</v>
      </c>
      <c r="BJ728" s="14">
        <f t="shared" si="1057"/>
        <v>0.85811200439866842</v>
      </c>
      <c r="BK728" s="14">
        <f t="shared" si="1058"/>
        <v>0.11005068219119329</v>
      </c>
      <c r="BL728" s="14">
        <f t="shared" si="1059"/>
        <v>2.1535869815292086E-2</v>
      </c>
      <c r="BM728" s="14">
        <f t="shared" si="1060"/>
        <v>0.51293498063483633</v>
      </c>
      <c r="BN728" s="14">
        <f t="shared" si="1061"/>
        <v>0.4712822450193892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1.4943</v>
      </c>
      <c r="F729" s="10">
        <f>VLOOKUP(B729,home!$B$2:$E$405,3,FALSE)</f>
        <v>0.73609999999999998</v>
      </c>
      <c r="G729" s="10">
        <f>VLOOKUP(C729,away!$B$2:$E$405,4,FALSE)</f>
        <v>0.48670000000000002</v>
      </c>
      <c r="H729" s="10">
        <f>VLOOKUP(A729,away!$A$2:$E$405,3,FALSE)</f>
        <v>1.0455000000000001</v>
      </c>
      <c r="I729" s="10">
        <f>VLOOKUP(C729,away!$B$2:$E$405,3,FALSE)</f>
        <v>1.1304000000000001</v>
      </c>
      <c r="J729" s="10">
        <f>VLOOKUP(B729,home!$B$2:$E$405,4,FALSE)</f>
        <v>1.0521</v>
      </c>
      <c r="K729" s="12">
        <f t="shared" si="1006"/>
        <v>0.53534772374100004</v>
      </c>
      <c r="L729" s="12">
        <f t="shared" si="1007"/>
        <v>1.2434067097200003</v>
      </c>
      <c r="M729" s="13">
        <f t="shared" si="1008"/>
        <v>0.16884832817200887</v>
      </c>
      <c r="N729" s="13">
        <f t="shared" si="1009"/>
        <v>9.0392568144358323E-2</v>
      </c>
      <c r="O729" s="13">
        <f t="shared" si="1010"/>
        <v>0.20994714417408034</v>
      </c>
      <c r="P729" s="13">
        <f t="shared" si="1011"/>
        <v>0.11239472573951746</v>
      </c>
      <c r="Q729" s="13">
        <f t="shared" si="1012"/>
        <v>2.4195727799592726E-2</v>
      </c>
      <c r="R729" s="13">
        <f t="shared" si="1013"/>
        <v>0.13052484387630195</v>
      </c>
      <c r="S729" s="13">
        <f t="shared" si="1014"/>
        <v>1.8704026434292444E-2</v>
      </c>
      <c r="T729" s="13">
        <f t="shared" si="1015"/>
        <v>3.0085130292572329E-2</v>
      </c>
      <c r="U729" s="13">
        <f t="shared" si="1016"/>
        <v>6.9876178060827659E-2</v>
      </c>
      <c r="V729" s="13">
        <f t="shared" si="1017"/>
        <v>1.3833808681477345E-3</v>
      </c>
      <c r="W729" s="13">
        <f t="shared" si="1018"/>
        <v>4.3177092672562678E-3</v>
      </c>
      <c r="X729" s="13">
        <f t="shared" si="1019"/>
        <v>5.3686686735266685E-3</v>
      </c>
      <c r="Y729" s="13">
        <f t="shared" si="1020"/>
        <v>3.3377193254633185E-3</v>
      </c>
      <c r="Z729" s="13">
        <f t="shared" si="1021"/>
        <v>5.4098488886983112E-2</v>
      </c>
      <c r="AA729" s="13">
        <f t="shared" si="1022"/>
        <v>2.8961502883474193E-2</v>
      </c>
      <c r="AB729" s="13">
        <f t="shared" si="1023"/>
        <v>7.7522373223931585E-3</v>
      </c>
      <c r="AC729" s="13">
        <f t="shared" si="1024"/>
        <v>5.7553395313442621E-5</v>
      </c>
      <c r="AD729" s="13">
        <f t="shared" si="1025"/>
        <v>5.7786895700026586E-4</v>
      </c>
      <c r="AE729" s="13">
        <f t="shared" si="1026"/>
        <v>7.1852613847302876E-4</v>
      </c>
      <c r="AF729" s="13">
        <f t="shared" si="1027"/>
        <v>4.4671011084328324E-4</v>
      </c>
      <c r="AG729" s="13">
        <f t="shared" si="1028"/>
        <v>1.8514744970743447E-4</v>
      </c>
      <c r="AH729" s="13">
        <f t="shared" si="1029"/>
        <v>1.6816606016946928E-2</v>
      </c>
      <c r="AI729" s="13">
        <f t="shared" si="1030"/>
        <v>9.0027317522217432E-3</v>
      </c>
      <c r="AJ729" s="13">
        <f t="shared" si="1031"/>
        <v>2.4097959755013674E-3</v>
      </c>
      <c r="AK729" s="13">
        <f t="shared" si="1032"/>
        <v>4.3002626338829335E-4</v>
      </c>
      <c r="AL729" s="13">
        <f t="shared" si="1033"/>
        <v>1.5324281031773392E-6</v>
      </c>
      <c r="AM729" s="13">
        <f t="shared" si="1034"/>
        <v>6.1872166150135649E-5</v>
      </c>
      <c r="AN729" s="13">
        <f t="shared" si="1035"/>
        <v>7.6932266535989339E-5</v>
      </c>
      <c r="AO729" s="13">
        <f t="shared" si="1036"/>
        <v>4.7829048202408311E-5</v>
      </c>
      <c r="AP729" s="13">
        <f t="shared" si="1037"/>
        <v>1.9823653151465272E-5</v>
      </c>
      <c r="AQ729" s="13">
        <f t="shared" si="1038"/>
        <v>6.1622158349234909E-6</v>
      </c>
      <c r="AR729" s="13">
        <f t="shared" si="1039"/>
        <v>4.1819761512379037E-3</v>
      </c>
      <c r="AS729" s="13">
        <f t="shared" si="1040"/>
        <v>2.2388114133043602E-3</v>
      </c>
      <c r="AT729" s="13">
        <f t="shared" si="1041"/>
        <v>5.9927129699893008E-4</v>
      </c>
      <c r="AU729" s="13">
        <f t="shared" si="1042"/>
        <v>1.0693950825056471E-4</v>
      </c>
      <c r="AV729" s="13">
        <f t="shared" si="1043"/>
        <v>1.4312455579980421E-5</v>
      </c>
      <c r="AW729" s="13">
        <f t="shared" si="1044"/>
        <v>2.8335232084850959E-8</v>
      </c>
      <c r="AX729" s="13">
        <f t="shared" si="1045"/>
        <v>5.5205205519000111E-6</v>
      </c>
      <c r="AY729" s="13">
        <f t="shared" si="1046"/>
        <v>6.8642522953796316E-6</v>
      </c>
      <c r="AZ729" s="13">
        <f t="shared" si="1047"/>
        <v>4.267528680642976E-6</v>
      </c>
      <c r="BA729" s="13">
        <f t="shared" si="1048"/>
        <v>1.7687579318113388E-6</v>
      </c>
      <c r="BB729" s="13">
        <f t="shared" si="1049"/>
        <v>5.4982137007117271E-7</v>
      </c>
      <c r="BC729" s="13">
        <f t="shared" si="1050"/>
        <v>1.3673031613878777E-7</v>
      </c>
      <c r="BD729" s="13">
        <f t="shared" si="1051"/>
        <v>8.6664953438970636E-4</v>
      </c>
      <c r="BE729" s="13">
        <f t="shared" si="1052"/>
        <v>4.6395885551672684E-4</v>
      </c>
      <c r="BF729" s="13">
        <f t="shared" si="1053"/>
        <v>1.2418965860517959E-4</v>
      </c>
      <c r="BG729" s="13">
        <f t="shared" si="1054"/>
        <v>2.2161550348818272E-5</v>
      </c>
      <c r="BH729" s="13">
        <f t="shared" si="1055"/>
        <v>2.9660338834528558E-6</v>
      </c>
      <c r="BI729" s="13">
        <f t="shared" si="1056"/>
        <v>3.1757189760903305E-7</v>
      </c>
      <c r="BJ729" s="14">
        <f t="shared" si="1057"/>
        <v>0.15985750311981453</v>
      </c>
      <c r="BK729" s="14">
        <f t="shared" si="1058"/>
        <v>0.30139641128967848</v>
      </c>
      <c r="BL729" s="14">
        <f t="shared" si="1059"/>
        <v>0.48434262035514886</v>
      </c>
      <c r="BM729" s="14">
        <f t="shared" si="1060"/>
        <v>0.26338484982870197</v>
      </c>
      <c r="BN729" s="14">
        <f t="shared" si="1061"/>
        <v>0.73630333790585956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1.4943</v>
      </c>
      <c r="F730" s="10">
        <f>VLOOKUP(B730,home!$B$2:$E$405,3,FALSE)</f>
        <v>1.3384</v>
      </c>
      <c r="G730" s="10">
        <f>VLOOKUP(C730,away!$B$2:$E$405,4,FALSE)</f>
        <v>0.73609999999999998</v>
      </c>
      <c r="H730" s="10">
        <f>VLOOKUP(A730,away!$A$2:$E$405,3,FALSE)</f>
        <v>1.0455000000000001</v>
      </c>
      <c r="I730" s="10">
        <f>VLOOKUP(C730,away!$B$2:$E$405,3,FALSE)</f>
        <v>1.6259999999999999</v>
      </c>
      <c r="J730" s="10">
        <f>VLOOKUP(B730,home!$B$2:$E$405,4,FALSE)</f>
        <v>0.95650000000000002</v>
      </c>
      <c r="K730" s="12">
        <f t="shared" si="1006"/>
        <v>1.472178741432</v>
      </c>
      <c r="L730" s="12">
        <f t="shared" si="1007"/>
        <v>1.6260337395</v>
      </c>
      <c r="M730" s="13">
        <f t="shared" si="1008"/>
        <v>4.5129800715892683E-2</v>
      </c>
      <c r="N730" s="13">
        <f t="shared" si="1009"/>
        <v>6.6439133218999857E-2</v>
      </c>
      <c r="O730" s="13">
        <f t="shared" si="1010"/>
        <v>7.3382578620952751E-2</v>
      </c>
      <c r="P730" s="13">
        <f t="shared" si="1011"/>
        <v>0.108032272237229</v>
      </c>
      <c r="Q730" s="13">
        <f t="shared" si="1012"/>
        <v>4.890513976209012E-2</v>
      </c>
      <c r="R730" s="13">
        <f t="shared" si="1013"/>
        <v>5.9661274364590289E-2</v>
      </c>
      <c r="S730" s="13">
        <f t="shared" si="1014"/>
        <v>6.4652245631503416E-2</v>
      </c>
      <c r="T730" s="13">
        <f t="shared" si="1015"/>
        <v>7.9521407288121529E-2</v>
      </c>
      <c r="U730" s="13">
        <f t="shared" si="1016"/>
        <v>8.7832059806291773E-2</v>
      </c>
      <c r="V730" s="13">
        <f t="shared" si="1017"/>
        <v>1.7196149009241494E-2</v>
      </c>
      <c r="W730" s="13">
        <f t="shared" si="1018"/>
        <v>2.3999035701503295E-2</v>
      </c>
      <c r="X730" s="13">
        <f t="shared" si="1019"/>
        <v>3.9023241766109405E-2</v>
      </c>
      <c r="Y730" s="13">
        <f t="shared" si="1020"/>
        <v>3.1726553868179734E-2</v>
      </c>
      <c r="Z730" s="13">
        <f t="shared" si="1021"/>
        <v>3.233708168613008E-2</v>
      </c>
      <c r="AA730" s="13">
        <f t="shared" si="1022"/>
        <v>4.7605964218270756E-2</v>
      </c>
      <c r="AB730" s="13">
        <f t="shared" si="1023"/>
        <v>3.5042244243755342E-2</v>
      </c>
      <c r="AC730" s="13">
        <f t="shared" si="1024"/>
        <v>2.5727720676375081E-3</v>
      </c>
      <c r="AD730" s="13">
        <f t="shared" si="1025"/>
        <v>8.8327175436551941E-3</v>
      </c>
      <c r="AE730" s="13">
        <f t="shared" si="1026"/>
        <v>1.4362296737456908E-2</v>
      </c>
      <c r="AF730" s="13">
        <f t="shared" si="1027"/>
        <v>1.1676789535907856E-2</v>
      </c>
      <c r="AG730" s="13">
        <f t="shared" si="1028"/>
        <v>6.3289512514755741E-3</v>
      </c>
      <c r="AH730" s="13">
        <f t="shared" si="1029"/>
        <v>1.3145296464653764E-2</v>
      </c>
      <c r="AI730" s="13">
        <f t="shared" si="1030"/>
        <v>1.9352226005084499E-2</v>
      </c>
      <c r="AJ730" s="13">
        <f t="shared" si="1031"/>
        <v>1.4244967862036464E-2</v>
      </c>
      <c r="AK730" s="13">
        <f t="shared" si="1032"/>
        <v>6.9903796196240419E-3</v>
      </c>
      <c r="AL730" s="13">
        <f t="shared" si="1033"/>
        <v>2.4634933725065138E-4</v>
      </c>
      <c r="AM730" s="13">
        <f t="shared" si="1034"/>
        <v>2.6006677993685272E-3</v>
      </c>
      <c r="AN730" s="13">
        <f t="shared" si="1035"/>
        <v>4.2287735870044415E-3</v>
      </c>
      <c r="AO730" s="13">
        <f t="shared" si="1036"/>
        <v>3.438064264587831E-3</v>
      </c>
      <c r="AP730" s="13">
        <f t="shared" si="1037"/>
        <v>1.863469497596356E-3</v>
      </c>
      <c r="AQ730" s="13">
        <f t="shared" si="1038"/>
        <v>7.5751606890519727E-4</v>
      </c>
      <c r="AR730" s="13">
        <f t="shared" si="1039"/>
        <v>4.274939113451416E-3</v>
      </c>
      <c r="AS730" s="13">
        <f t="shared" si="1040"/>
        <v>6.2934744837393345E-3</v>
      </c>
      <c r="AT730" s="13">
        <f t="shared" si="1041"/>
        <v>4.6325596723528917E-3</v>
      </c>
      <c r="AU730" s="13">
        <f t="shared" si="1042"/>
        <v>2.2733186226843727E-3</v>
      </c>
      <c r="AV730" s="13">
        <f t="shared" si="1043"/>
        <v>8.3668283720435234E-4</v>
      </c>
      <c r="AW730" s="13">
        <f t="shared" si="1044"/>
        <v>1.6380946517447271E-5</v>
      </c>
      <c r="AX730" s="13">
        <f t="shared" si="1045"/>
        <v>6.3810797462618115E-4</v>
      </c>
      <c r="AY730" s="13">
        <f t="shared" si="1046"/>
        <v>1.0375850961861805E-3</v>
      </c>
      <c r="AZ730" s="13">
        <f t="shared" si="1047"/>
        <v>8.4357418700054128E-4</v>
      </c>
      <c r="BA730" s="13">
        <f t="shared" si="1048"/>
        <v>4.5722669661138747E-4</v>
      </c>
      <c r="BB730" s="13">
        <f t="shared" si="1049"/>
        <v>1.8586650882256158E-4</v>
      </c>
      <c r="BC730" s="13">
        <f t="shared" si="1050"/>
        <v>6.0445042877711874E-5</v>
      </c>
      <c r="BD730" s="13">
        <f t="shared" si="1051"/>
        <v>1.1585325387967027E-3</v>
      </c>
      <c r="BE730" s="13">
        <f t="shared" si="1052"/>
        <v>1.7055669748737494E-3</v>
      </c>
      <c r="BF730" s="13">
        <f t="shared" si="1053"/>
        <v>1.2554497212488105E-3</v>
      </c>
      <c r="BG730" s="13">
        <f t="shared" si="1054"/>
        <v>6.1608213018640961E-4</v>
      </c>
      <c r="BH730" s="13">
        <f t="shared" si="1055"/>
        <v>2.2674575375914368E-4</v>
      </c>
      <c r="BI730" s="13">
        <f t="shared" si="1056"/>
        <v>6.6762055678837187E-5</v>
      </c>
      <c r="BJ730" s="14">
        <f t="shared" si="1057"/>
        <v>0.34692656339708644</v>
      </c>
      <c r="BK730" s="14">
        <f t="shared" si="1058"/>
        <v>0.2388671740949409</v>
      </c>
      <c r="BL730" s="14">
        <f t="shared" si="1059"/>
        <v>0.38059710510923572</v>
      </c>
      <c r="BM730" s="14">
        <f t="shared" si="1060"/>
        <v>0.59615652121796947</v>
      </c>
      <c r="BN730" s="14">
        <f t="shared" si="1061"/>
        <v>0.40155019891975469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1.4943</v>
      </c>
      <c r="F731" s="10">
        <f>VLOOKUP(B731,home!$B$2:$E$405,3,FALSE)</f>
        <v>0.83650000000000002</v>
      </c>
      <c r="G731" s="10">
        <f>VLOOKUP(C731,away!$B$2:$E$405,4,FALSE)</f>
        <v>0.80310000000000004</v>
      </c>
      <c r="H731" s="10">
        <f>VLOOKUP(A731,away!$A$2:$E$405,3,FALSE)</f>
        <v>1.0455000000000001</v>
      </c>
      <c r="I731" s="10">
        <f>VLOOKUP(C731,away!$B$2:$E$405,3,FALSE)</f>
        <v>1.3391</v>
      </c>
      <c r="J731" s="10">
        <f>VLOOKUP(B731,home!$B$2:$E$405,4,FALSE)</f>
        <v>0.95650000000000002</v>
      </c>
      <c r="K731" s="12">
        <f t="shared" si="1006"/>
        <v>1.0038605040450002</v>
      </c>
      <c r="L731" s="12">
        <f t="shared" si="1007"/>
        <v>1.3391277863250002</v>
      </c>
      <c r="M731" s="13">
        <f t="shared" si="1008"/>
        <v>9.6040212945798537E-2</v>
      </c>
      <c r="N731" s="13">
        <f t="shared" si="1009"/>
        <v>9.6410976576358456E-2</v>
      </c>
      <c r="O731" s="13">
        <f t="shared" si="1010"/>
        <v>0.1286101177602888</v>
      </c>
      <c r="P731" s="13">
        <f t="shared" si="1011"/>
        <v>0.12910661764013034</v>
      </c>
      <c r="Q731" s="13">
        <f t="shared" si="1012"/>
        <v>4.8391585770706944E-2</v>
      </c>
      <c r="R731" s="13">
        <f t="shared" si="1013"/>
        <v>8.6112691147666592E-2</v>
      </c>
      <c r="S731" s="13">
        <f t="shared" si="1014"/>
        <v>4.3389425656214189E-2</v>
      </c>
      <c r="T731" s="13">
        <f t="shared" si="1015"/>
        <v>6.4802517129883164E-2</v>
      </c>
      <c r="U731" s="13">
        <f t="shared" si="1016"/>
        <v>8.6445129540168003E-2</v>
      </c>
      <c r="V731" s="13">
        <f t="shared" si="1017"/>
        <v>6.4809218000093666E-3</v>
      </c>
      <c r="W731" s="13">
        <f t="shared" si="1018"/>
        <v>1.6192800561106245E-2</v>
      </c>
      <c r="X731" s="13">
        <f t="shared" si="1019"/>
        <v>2.1684229169796426E-2</v>
      </c>
      <c r="Y731" s="13">
        <f t="shared" si="1020"/>
        <v>1.4518976903156747E-2</v>
      </c>
      <c r="Z731" s="13">
        <f t="shared" si="1021"/>
        <v>3.8438632490354403E-2</v>
      </c>
      <c r="AA731" s="13">
        <f t="shared" si="1022"/>
        <v>3.8587024986567686E-2</v>
      </c>
      <c r="AB731" s="13">
        <f t="shared" si="1023"/>
        <v>1.9367995176306423E-2</v>
      </c>
      <c r="AC731" s="13">
        <f t="shared" si="1024"/>
        <v>5.4451793363734875E-4</v>
      </c>
      <c r="AD731" s="13">
        <f t="shared" si="1025"/>
        <v>4.0638282332930691E-3</v>
      </c>
      <c r="AE731" s="13">
        <f t="shared" si="1026"/>
        <v>5.4419853060547838E-3</v>
      </c>
      <c r="AF731" s="13">
        <f t="shared" si="1027"/>
        <v>3.6437568680551613E-3</v>
      </c>
      <c r="AG731" s="13">
        <f t="shared" si="1028"/>
        <v>1.626485356208408E-3</v>
      </c>
      <c r="AH731" s="13">
        <f t="shared" si="1029"/>
        <v>1.2868560209042132E-2</v>
      </c>
      <c r="AI731" s="13">
        <f t="shared" si="1030"/>
        <v>1.2918239337782467E-2</v>
      </c>
      <c r="AJ731" s="13">
        <f t="shared" si="1031"/>
        <v>6.4840551265001271E-3</v>
      </c>
      <c r="AK731" s="13">
        <f t="shared" si="1032"/>
        <v>2.1696956158479951E-3</v>
      </c>
      <c r="AL731" s="13">
        <f t="shared" si="1033"/>
        <v>2.9279763757286204E-5</v>
      </c>
      <c r="AM731" s="13">
        <f t="shared" si="1034"/>
        <v>8.1590333172517672E-4</v>
      </c>
      <c r="AN731" s="13">
        <f t="shared" si="1035"/>
        <v>1.0925988224683282E-3</v>
      </c>
      <c r="AO731" s="13">
        <f t="shared" si="1036"/>
        <v>7.3156472123665729E-4</v>
      </c>
      <c r="AP731" s="13">
        <f t="shared" si="1037"/>
        <v>3.2655288190103693E-4</v>
      </c>
      <c r="AQ731" s="13">
        <f t="shared" si="1038"/>
        <v>1.0932400946454621E-4</v>
      </c>
      <c r="AR731" s="13">
        <f t="shared" si="1039"/>
        <v>3.4465293091849114E-3</v>
      </c>
      <c r="AS731" s="13">
        <f t="shared" si="1040"/>
        <v>3.4598346495242314E-3</v>
      </c>
      <c r="AT731" s="13">
        <f t="shared" si="1041"/>
        <v>1.7365956775918755E-3</v>
      </c>
      <c r="AU731" s="13">
        <f t="shared" si="1042"/>
        <v>5.8109993740991625E-4</v>
      </c>
      <c r="AV731" s="13">
        <f t="shared" si="1043"/>
        <v>1.4583581901720914E-4</v>
      </c>
      <c r="AW731" s="13">
        <f t="shared" si="1044"/>
        <v>1.0933531405626188E-6</v>
      </c>
      <c r="AX731" s="13">
        <f t="shared" si="1045"/>
        <v>1.3650885497293845E-4</v>
      </c>
      <c r="AY731" s="13">
        <f t="shared" si="1046"/>
        <v>1.8280280077367152E-4</v>
      </c>
      <c r="AZ731" s="13">
        <f t="shared" si="1047"/>
        <v>1.2239815496702843E-4</v>
      </c>
      <c r="BA731" s="13">
        <f t="shared" si="1048"/>
        <v>5.4635590103753705E-5</v>
      </c>
      <c r="BB731" s="13">
        <f t="shared" si="1049"/>
        <v>1.829100920754995E-5</v>
      </c>
      <c r="BC731" s="13">
        <f t="shared" si="1050"/>
        <v>4.898799733951308E-6</v>
      </c>
      <c r="BD731" s="13">
        <f t="shared" si="1051"/>
        <v>7.6922386071883689E-4</v>
      </c>
      <c r="BE731" s="13">
        <f t="shared" si="1052"/>
        <v>7.7219345254465259E-4</v>
      </c>
      <c r="BF731" s="13">
        <f t="shared" si="1053"/>
        <v>3.8758725424586183E-4</v>
      </c>
      <c r="BG731" s="13">
        <f t="shared" si="1054"/>
        <v>1.2969451213622286E-4</v>
      </c>
      <c r="BH731" s="13">
        <f t="shared" si="1055"/>
        <v>3.254879958123476E-5</v>
      </c>
      <c r="BI731" s="13">
        <f t="shared" si="1056"/>
        <v>6.5348908707356058E-6</v>
      </c>
      <c r="BJ731" s="14">
        <f t="shared" si="1057"/>
        <v>0.28037262085117398</v>
      </c>
      <c r="BK731" s="14">
        <f t="shared" si="1058"/>
        <v>0.2757737785403207</v>
      </c>
      <c r="BL731" s="14">
        <f t="shared" si="1059"/>
        <v>0.40503118706299596</v>
      </c>
      <c r="BM731" s="14">
        <f t="shared" si="1060"/>
        <v>0.41476230765626232</v>
      </c>
      <c r="BN731" s="14">
        <f t="shared" si="1061"/>
        <v>0.5846722018409497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2</v>
      </c>
      <c r="F732" s="10">
        <f>VLOOKUP(B732,home!$B$2:$E$405,3,FALSE)</f>
        <v>0.8</v>
      </c>
      <c r="G732" s="10">
        <f>VLOOKUP(C732,away!$B$2:$E$405,4,FALSE)</f>
        <v>1</v>
      </c>
      <c r="H732" s="10">
        <f>VLOOKUP(A732,away!$A$2:$E$405,3,FALSE)</f>
        <v>1.6135999999999999</v>
      </c>
      <c r="I732" s="10">
        <f>VLOOKUP(C732,away!$B$2:$E$405,3,FALSE)</f>
        <v>0.49580000000000002</v>
      </c>
      <c r="J732" s="10">
        <f>VLOOKUP(B732,home!$B$2:$E$405,4,FALSE)</f>
        <v>1.4874000000000001</v>
      </c>
      <c r="K732" s="12">
        <f t="shared" si="1006"/>
        <v>1.6</v>
      </c>
      <c r="L732" s="12">
        <f t="shared" si="1007"/>
        <v>1.1899540317120001</v>
      </c>
      <c r="M732" s="13">
        <f t="shared" si="1008"/>
        <v>6.142403740794574E-2</v>
      </c>
      <c r="N732" s="13">
        <f t="shared" si="1009"/>
        <v>9.8278459852713204E-2</v>
      </c>
      <c r="O732" s="13">
        <f t="shared" si="1010"/>
        <v>7.3091780957613747E-2</v>
      </c>
      <c r="P732" s="13">
        <f t="shared" si="1011"/>
        <v>0.11694684953218201</v>
      </c>
      <c r="Q732" s="13">
        <f t="shared" si="1012"/>
        <v>7.8622767882170583E-2</v>
      </c>
      <c r="R732" s="13">
        <f t="shared" si="1013"/>
        <v>4.3487929717761449E-2</v>
      </c>
      <c r="S732" s="13">
        <f t="shared" si="1014"/>
        <v>5.5664550038734682E-2</v>
      </c>
      <c r="T732" s="13">
        <f t="shared" si="1015"/>
        <v>9.3557479625745649E-2</v>
      </c>
      <c r="U732" s="13">
        <f t="shared" si="1016"/>
        <v>6.9580687548418327E-2</v>
      </c>
      <c r="V732" s="13">
        <f t="shared" si="1017"/>
        <v>1.1775689909693627E-2</v>
      </c>
      <c r="W732" s="13">
        <f t="shared" si="1018"/>
        <v>4.1932142870490977E-2</v>
      </c>
      <c r="X732" s="13">
        <f t="shared" si="1019"/>
        <v>4.9897322467064333E-2</v>
      </c>
      <c r="Y732" s="13">
        <f t="shared" si="1020"/>
        <v>2.9687760020658493E-2</v>
      </c>
      <c r="Z732" s="13">
        <f t="shared" si="1021"/>
        <v>1.7249545766152768E-2</v>
      </c>
      <c r="AA732" s="13">
        <f t="shared" si="1022"/>
        <v>2.7599273225844434E-2</v>
      </c>
      <c r="AB732" s="13">
        <f t="shared" si="1023"/>
        <v>2.2079418580675553E-2</v>
      </c>
      <c r="AC732" s="13">
        <f t="shared" si="1024"/>
        <v>1.4012529684230258E-3</v>
      </c>
      <c r="AD732" s="13">
        <f t="shared" si="1025"/>
        <v>1.6772857148196388E-2</v>
      </c>
      <c r="AE732" s="13">
        <f t="shared" si="1026"/>
        <v>1.995892898682573E-2</v>
      </c>
      <c r="AF732" s="13">
        <f t="shared" si="1027"/>
        <v>1.1875104008263394E-2</v>
      </c>
      <c r="AG732" s="13">
        <f t="shared" si="1028"/>
        <v>4.71027596387745E-3</v>
      </c>
      <c r="AH732" s="13">
        <f t="shared" si="1029"/>
        <v>5.1315416324085403E-3</v>
      </c>
      <c r="AI732" s="13">
        <f t="shared" si="1030"/>
        <v>8.2104666118536663E-3</v>
      </c>
      <c r="AJ732" s="13">
        <f t="shared" si="1031"/>
        <v>6.5683732894829348E-3</v>
      </c>
      <c r="AK732" s="13">
        <f t="shared" si="1032"/>
        <v>3.5031324210575651E-3</v>
      </c>
      <c r="AL732" s="13">
        <f t="shared" si="1033"/>
        <v>1.0671530363029668E-4</v>
      </c>
      <c r="AM732" s="13">
        <f t="shared" si="1034"/>
        <v>5.3673142874228422E-3</v>
      </c>
      <c r="AN732" s="13">
        <f t="shared" si="1035"/>
        <v>6.3868572757842324E-3</v>
      </c>
      <c r="AO732" s="13">
        <f t="shared" si="1036"/>
        <v>3.8000332826442851E-3</v>
      </c>
      <c r="AP732" s="13">
        <f t="shared" si="1037"/>
        <v>1.5072883084407836E-3</v>
      </c>
      <c r="AQ732" s="13">
        <f t="shared" si="1038"/>
        <v>4.484009498953681E-4</v>
      </c>
      <c r="AR732" s="13">
        <f t="shared" si="1039"/>
        <v>1.2212597308765033E-3</v>
      </c>
      <c r="AS732" s="13">
        <f t="shared" si="1040"/>
        <v>1.9540155694024054E-3</v>
      </c>
      <c r="AT732" s="13">
        <f t="shared" si="1041"/>
        <v>1.5632124555219249E-3</v>
      </c>
      <c r="AU732" s="13">
        <f t="shared" si="1042"/>
        <v>8.3371330961169319E-4</v>
      </c>
      <c r="AV732" s="13">
        <f t="shared" si="1043"/>
        <v>3.3348532384467721E-4</v>
      </c>
      <c r="AW732" s="13">
        <f t="shared" si="1044"/>
        <v>5.6438358133440752E-6</v>
      </c>
      <c r="AX732" s="13">
        <f t="shared" si="1045"/>
        <v>1.4312838099794258E-3</v>
      </c>
      <c r="AY732" s="13">
        <f t="shared" si="1046"/>
        <v>1.7031619402091301E-3</v>
      </c>
      <c r="AZ732" s="13">
        <f t="shared" si="1047"/>
        <v>1.0133422087051436E-3</v>
      </c>
      <c r="BA732" s="13">
        <f t="shared" si="1048"/>
        <v>4.0194354891754259E-4</v>
      </c>
      <c r="BB732" s="13">
        <f t="shared" si="1049"/>
        <v>1.1957358663876492E-4</v>
      </c>
      <c r="BC732" s="13">
        <f t="shared" si="1050"/>
        <v>2.8457414301412471E-5</v>
      </c>
      <c r="BD732" s="13">
        <f t="shared" si="1051"/>
        <v>2.4220715675400087E-4</v>
      </c>
      <c r="BE732" s="13">
        <f t="shared" si="1052"/>
        <v>3.8753145080640147E-4</v>
      </c>
      <c r="BF732" s="13">
        <f t="shared" si="1053"/>
        <v>3.1002516064512124E-4</v>
      </c>
      <c r="BG732" s="13">
        <f t="shared" si="1054"/>
        <v>1.6534675234406465E-4</v>
      </c>
      <c r="BH732" s="13">
        <f t="shared" si="1055"/>
        <v>6.6138700937625849E-5</v>
      </c>
      <c r="BI732" s="13">
        <f t="shared" si="1056"/>
        <v>2.1164384300040266E-5</v>
      </c>
      <c r="BJ732" s="14">
        <f t="shared" si="1057"/>
        <v>0.46750075543894509</v>
      </c>
      <c r="BK732" s="14">
        <f t="shared" si="1058"/>
        <v>0.24902225710081854</v>
      </c>
      <c r="BL732" s="14">
        <f t="shared" si="1059"/>
        <v>0.2663507039801607</v>
      </c>
      <c r="BM732" s="14">
        <f t="shared" si="1060"/>
        <v>0.5265739188312949</v>
      </c>
      <c r="BN732" s="14">
        <f t="shared" si="1061"/>
        <v>0.47185182535038678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2</v>
      </c>
      <c r="F733" s="10">
        <f>VLOOKUP(B733,home!$B$2:$E$405,3,FALSE)</f>
        <v>1.6</v>
      </c>
      <c r="G733" s="10">
        <f>VLOOKUP(C733,away!$B$2:$E$405,4,FALSE)</f>
        <v>0.6</v>
      </c>
      <c r="H733" s="10">
        <f>VLOOKUP(A733,away!$A$2:$E$405,3,FALSE)</f>
        <v>1.6135999999999999</v>
      </c>
      <c r="I733" s="10">
        <f>VLOOKUP(C733,away!$B$2:$E$405,3,FALSE)</f>
        <v>2.1071</v>
      </c>
      <c r="J733" s="10">
        <f>VLOOKUP(B733,home!$B$2:$E$405,4,FALSE)</f>
        <v>0.61970000000000003</v>
      </c>
      <c r="K733" s="12">
        <f t="shared" si="1006"/>
        <v>1.92</v>
      </c>
      <c r="L733" s="12">
        <f t="shared" si="1007"/>
        <v>2.1069902622319998</v>
      </c>
      <c r="M733" s="13">
        <f t="shared" si="1008"/>
        <v>1.7827906611222983E-2</v>
      </c>
      <c r="N733" s="13">
        <f t="shared" si="1009"/>
        <v>3.4229580693548124E-2</v>
      </c>
      <c r="O733" s="13">
        <f t="shared" si="1010"/>
        <v>3.7563225625828311E-2</v>
      </c>
      <c r="P733" s="13">
        <f t="shared" si="1011"/>
        <v>7.2121393201590361E-2</v>
      </c>
      <c r="Q733" s="13">
        <f t="shared" si="1012"/>
        <v>3.2860397465806206E-2</v>
      </c>
      <c r="R733" s="13">
        <f t="shared" si="1013"/>
        <v>3.957267530582189E-2</v>
      </c>
      <c r="S733" s="13">
        <f t="shared" si="1014"/>
        <v>7.2940355123690917E-2</v>
      </c>
      <c r="T733" s="13">
        <f t="shared" si="1015"/>
        <v>6.923653747352676E-2</v>
      </c>
      <c r="U733" s="13">
        <f t="shared" si="1016"/>
        <v>7.5979536587178029E-2</v>
      </c>
      <c r="V733" s="13">
        <f t="shared" si="1017"/>
        <v>3.2786051833463614E-2</v>
      </c>
      <c r="W733" s="13">
        <f t="shared" si="1018"/>
        <v>2.1030654378115968E-2</v>
      </c>
      <c r="X733" s="13">
        <f t="shared" si="1019"/>
        <v>4.4311383983057118E-2</v>
      </c>
      <c r="Y733" s="13">
        <f t="shared" si="1020"/>
        <v>4.6681827279162182E-2</v>
      </c>
      <c r="Z733" s="13">
        <f t="shared" si="1021"/>
        <v>2.779308050661182E-2</v>
      </c>
      <c r="AA733" s="13">
        <f t="shared" si="1022"/>
        <v>5.3362714572694689E-2</v>
      </c>
      <c r="AB733" s="13">
        <f t="shared" si="1023"/>
        <v>5.1228205989786911E-2</v>
      </c>
      <c r="AC733" s="13">
        <f t="shared" si="1024"/>
        <v>8.2895870340169743E-3</v>
      </c>
      <c r="AD733" s="13">
        <f t="shared" si="1025"/>
        <v>1.0094714101495664E-2</v>
      </c>
      <c r="AE733" s="13">
        <f t="shared" si="1026"/>
        <v>2.1269464311867416E-2</v>
      </c>
      <c r="AF733" s="13">
        <f t="shared" si="1027"/>
        <v>2.2407277093997847E-2</v>
      </c>
      <c r="AG733" s="13">
        <f t="shared" si="1028"/>
        <v>1.5737304880062537E-2</v>
      </c>
      <c r="AH733" s="13">
        <f t="shared" si="1029"/>
        <v>1.4639937496215281E-2</v>
      </c>
      <c r="AI733" s="13">
        <f t="shared" si="1030"/>
        <v>2.8108679992733338E-2</v>
      </c>
      <c r="AJ733" s="13">
        <f t="shared" si="1031"/>
        <v>2.6984332793024011E-2</v>
      </c>
      <c r="AK733" s="13">
        <f t="shared" si="1032"/>
        <v>1.7269972987535364E-2</v>
      </c>
      <c r="AL733" s="13">
        <f t="shared" si="1033"/>
        <v>1.3413948793803581E-3</v>
      </c>
      <c r="AM733" s="13">
        <f t="shared" si="1034"/>
        <v>3.876370214974334E-3</v>
      </c>
      <c r="AN733" s="13">
        <f t="shared" si="1035"/>
        <v>8.1674742957570847E-3</v>
      </c>
      <c r="AO733" s="13">
        <f t="shared" si="1036"/>
        <v>8.6043944040951701E-3</v>
      </c>
      <c r="AP733" s="13">
        <f t="shared" si="1037"/>
        <v>6.0431250739440123E-3</v>
      </c>
      <c r="AQ733" s="13">
        <f t="shared" si="1038"/>
        <v>3.1832014210625174E-3</v>
      </c>
      <c r="AR733" s="13">
        <f t="shared" si="1039"/>
        <v>6.1692411488421476E-3</v>
      </c>
      <c r="AS733" s="13">
        <f t="shared" si="1040"/>
        <v>1.1844943005776922E-2</v>
      </c>
      <c r="AT733" s="13">
        <f t="shared" si="1041"/>
        <v>1.1371145285545848E-2</v>
      </c>
      <c r="AU733" s="13">
        <f t="shared" si="1042"/>
        <v>7.2775329827493409E-3</v>
      </c>
      <c r="AV733" s="13">
        <f t="shared" si="1043"/>
        <v>3.4932158317196836E-3</v>
      </c>
      <c r="AW733" s="13">
        <f t="shared" si="1044"/>
        <v>1.5073631726198825E-4</v>
      </c>
      <c r="AX733" s="13">
        <f t="shared" si="1045"/>
        <v>1.2404384687917872E-3</v>
      </c>
      <c r="AY733" s="13">
        <f t="shared" si="1046"/>
        <v>2.613591774642268E-3</v>
      </c>
      <c r="AZ733" s="13">
        <f t="shared" si="1047"/>
        <v>2.7534062093104556E-3</v>
      </c>
      <c r="BA733" s="13">
        <f t="shared" si="1048"/>
        <v>1.9338000236620845E-3</v>
      </c>
      <c r="BB733" s="13">
        <f t="shared" si="1049"/>
        <v>1.0186244547400057E-3</v>
      </c>
      <c r="BC733" s="13">
        <f t="shared" si="1050"/>
        <v>4.2924636140171475E-4</v>
      </c>
      <c r="BD733" s="13">
        <f t="shared" si="1051"/>
        <v>2.1664218376618903E-3</v>
      </c>
      <c r="BE733" s="13">
        <f t="shared" si="1052"/>
        <v>4.1595299283108296E-3</v>
      </c>
      <c r="BF733" s="13">
        <f t="shared" si="1053"/>
        <v>3.9931487311783975E-3</v>
      </c>
      <c r="BG733" s="13">
        <f t="shared" si="1054"/>
        <v>2.5556151879541737E-3</v>
      </c>
      <c r="BH733" s="13">
        <f t="shared" si="1055"/>
        <v>1.2266952902180034E-3</v>
      </c>
      <c r="BI733" s="13">
        <f t="shared" si="1056"/>
        <v>4.7105099144371319E-4</v>
      </c>
      <c r="BJ733" s="14">
        <f t="shared" si="1057"/>
        <v>0.35772281436302128</v>
      </c>
      <c r="BK733" s="14">
        <f t="shared" si="1058"/>
        <v>0.20792028045800748</v>
      </c>
      <c r="BL733" s="14">
        <f t="shared" si="1059"/>
        <v>0.39943782157221885</v>
      </c>
      <c r="BM733" s="14">
        <f t="shared" si="1060"/>
        <v>0.7562359625386611</v>
      </c>
      <c r="BN733" s="14">
        <f t="shared" si="1061"/>
        <v>0.23417517890381789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2</v>
      </c>
      <c r="F734" s="10">
        <f>VLOOKUP(B734,home!$B$2:$E$405,3,FALSE)</f>
        <v>1.2</v>
      </c>
      <c r="G734" s="10">
        <f>VLOOKUP(C734,away!$B$2:$E$405,4,FALSE)</f>
        <v>1.125</v>
      </c>
      <c r="H734" s="10">
        <f>VLOOKUP(A734,away!$A$2:$E$405,3,FALSE)</f>
        <v>1.6135999999999999</v>
      </c>
      <c r="I734" s="10">
        <f>VLOOKUP(C734,away!$B$2:$E$405,3,FALSE)</f>
        <v>0.92959999999999998</v>
      </c>
      <c r="J734" s="10">
        <f>VLOOKUP(B734,home!$B$2:$E$405,4,FALSE)</f>
        <v>0.86760000000000004</v>
      </c>
      <c r="K734" s="12">
        <f t="shared" si="1006"/>
        <v>2.6999999999999997</v>
      </c>
      <c r="L734" s="12">
        <f t="shared" si="1007"/>
        <v>1.3014022210560001</v>
      </c>
      <c r="M734" s="13">
        <f t="shared" si="1008"/>
        <v>1.8289974312140349E-2</v>
      </c>
      <c r="N734" s="13">
        <f t="shared" si="1009"/>
        <v>4.9382930642778926E-2</v>
      </c>
      <c r="O734" s="13">
        <f t="shared" si="1010"/>
        <v>2.3802613192876635E-2</v>
      </c>
      <c r="P734" s="13">
        <f t="shared" si="1011"/>
        <v>6.42670556207669E-2</v>
      </c>
      <c r="Q734" s="13">
        <f t="shared" si="1012"/>
        <v>6.6666956367751565E-2</v>
      </c>
      <c r="R734" s="13">
        <f t="shared" si="1013"/>
        <v>1.5488386838073251E-2</v>
      </c>
      <c r="S734" s="13">
        <f t="shared" si="1014"/>
        <v>5.6455170024776992E-2</v>
      </c>
      <c r="T734" s="13">
        <f t="shared" si="1015"/>
        <v>8.6760525088035334E-2</v>
      </c>
      <c r="U734" s="13">
        <f t="shared" si="1016"/>
        <v>4.1818644462797767E-2</v>
      </c>
      <c r="V734" s="13">
        <f t="shared" si="1017"/>
        <v>2.2041265098101663E-2</v>
      </c>
      <c r="W734" s="13">
        <f t="shared" si="1018"/>
        <v>6.0000260730976397E-2</v>
      </c>
      <c r="X734" s="13">
        <f t="shared" si="1019"/>
        <v>7.808447257923179E-2</v>
      </c>
      <c r="Y734" s="13">
        <f t="shared" si="1020"/>
        <v>5.0809653022299291E-2</v>
      </c>
      <c r="Z734" s="13">
        <f t="shared" si="1021"/>
        <v>6.7188736772143473E-3</v>
      </c>
      <c r="AA734" s="13">
        <f t="shared" si="1022"/>
        <v>1.8140958928478734E-2</v>
      </c>
      <c r="AB734" s="13">
        <f t="shared" si="1023"/>
        <v>2.4490294553446292E-2</v>
      </c>
      <c r="AC734" s="13">
        <f t="shared" si="1024"/>
        <v>4.8405180409121697E-3</v>
      </c>
      <c r="AD734" s="13">
        <f t="shared" si="1025"/>
        <v>4.0500175993409063E-2</v>
      </c>
      <c r="AE734" s="13">
        <f t="shared" si="1026"/>
        <v>5.2707018990981451E-2</v>
      </c>
      <c r="AF734" s="13">
        <f t="shared" si="1027"/>
        <v>3.4296515790052017E-2</v>
      </c>
      <c r="AG734" s="13">
        <f t="shared" si="1028"/>
        <v>1.487785394121862E-2</v>
      </c>
      <c r="AH734" s="13">
        <f t="shared" si="1029"/>
        <v>2.185989281630362E-3</v>
      </c>
      <c r="AI734" s="13">
        <f t="shared" si="1030"/>
        <v>5.9021710604019754E-3</v>
      </c>
      <c r="AJ734" s="13">
        <f t="shared" si="1031"/>
        <v>7.9679309315426675E-3</v>
      </c>
      <c r="AK734" s="13">
        <f t="shared" si="1032"/>
        <v>7.1711378383884005E-3</v>
      </c>
      <c r="AL734" s="13">
        <f t="shared" si="1033"/>
        <v>6.8034178038651127E-4</v>
      </c>
      <c r="AM734" s="13">
        <f t="shared" si="1034"/>
        <v>2.1870095036440888E-2</v>
      </c>
      <c r="AN734" s="13">
        <f t="shared" si="1035"/>
        <v>2.8461790255129973E-2</v>
      </c>
      <c r="AO734" s="13">
        <f t="shared" si="1036"/>
        <v>1.8520118526628083E-2</v>
      </c>
      <c r="AP734" s="13">
        <f t="shared" si="1037"/>
        <v>8.0340411282580522E-3</v>
      </c>
      <c r="AQ734" s="13">
        <f t="shared" si="1038"/>
        <v>2.6138797420925709E-3</v>
      </c>
      <c r="AR734" s="13">
        <f t="shared" si="1039"/>
        <v>5.6897026126367261E-4</v>
      </c>
      <c r="AS734" s="13">
        <f t="shared" si="1040"/>
        <v>1.5362197054119156E-3</v>
      </c>
      <c r="AT734" s="13">
        <f t="shared" si="1041"/>
        <v>2.0738966023060865E-3</v>
      </c>
      <c r="AU734" s="13">
        <f t="shared" si="1042"/>
        <v>1.8665069420754777E-3</v>
      </c>
      <c r="AV734" s="13">
        <f t="shared" si="1043"/>
        <v>1.2598921859009473E-3</v>
      </c>
      <c r="AW734" s="13">
        <f t="shared" si="1044"/>
        <v>6.6404872805414934E-5</v>
      </c>
      <c r="AX734" s="13">
        <f t="shared" si="1045"/>
        <v>9.8415427663984083E-3</v>
      </c>
      <c r="AY734" s="13">
        <f t="shared" si="1046"/>
        <v>1.2807805614808499E-2</v>
      </c>
      <c r="AZ734" s="13">
        <f t="shared" si="1047"/>
        <v>8.3340533369826442E-3</v>
      </c>
      <c r="BA734" s="13">
        <f t="shared" si="1048"/>
        <v>3.6153185077161267E-3</v>
      </c>
      <c r="BB734" s="13">
        <f t="shared" si="1049"/>
        <v>1.176245883941658E-3</v>
      </c>
      <c r="BC734" s="13">
        <f t="shared" si="1050"/>
        <v>3.0615380117393035E-4</v>
      </c>
      <c r="BD734" s="13">
        <f t="shared" si="1051"/>
        <v>1.2340986028722589E-4</v>
      </c>
      <c r="BE734" s="13">
        <f t="shared" si="1052"/>
        <v>3.3320662277550988E-4</v>
      </c>
      <c r="BF734" s="13">
        <f t="shared" si="1053"/>
        <v>4.498289407469384E-4</v>
      </c>
      <c r="BG734" s="13">
        <f t="shared" si="1054"/>
        <v>4.0484604667224451E-4</v>
      </c>
      <c r="BH734" s="13">
        <f t="shared" si="1055"/>
        <v>2.7327108150376501E-4</v>
      </c>
      <c r="BI734" s="13">
        <f t="shared" si="1056"/>
        <v>1.4756638401203305E-4</v>
      </c>
      <c r="BJ734" s="14">
        <f t="shared" si="1057"/>
        <v>0.64966740774630527</v>
      </c>
      <c r="BK734" s="14">
        <f t="shared" si="1058"/>
        <v>0.17938213049189308</v>
      </c>
      <c r="BL734" s="14">
        <f t="shared" si="1059"/>
        <v>0.15600574172059192</v>
      </c>
      <c r="BM734" s="14">
        <f t="shared" si="1060"/>
        <v>0.74113483591961393</v>
      </c>
      <c r="BN734" s="14">
        <f t="shared" si="1061"/>
        <v>0.23789791697438761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1.6236999999999999</v>
      </c>
      <c r="F735" s="10">
        <f>VLOOKUP(B735,home!$B$2:$E$405,3,FALSE)</f>
        <v>1.1878</v>
      </c>
      <c r="G735" s="10">
        <f>VLOOKUP(C735,away!$B$2:$E$405,4,FALSE)</f>
        <v>1.2757000000000001</v>
      </c>
      <c r="H735" s="10">
        <f>VLOOKUP(A735,away!$A$2:$E$405,3,FALSE)</f>
        <v>1.1289</v>
      </c>
      <c r="I735" s="10">
        <f>VLOOKUP(C735,away!$B$2:$E$405,3,FALSE)</f>
        <v>1.0755999999999999</v>
      </c>
      <c r="J735" s="10">
        <f>VLOOKUP(B735,home!$B$2:$E$405,4,FALSE)</f>
        <v>1.3287</v>
      </c>
      <c r="K735" s="12">
        <f t="shared" si="1006"/>
        <v>2.460354388102</v>
      </c>
      <c r="L735" s="12">
        <f t="shared" si="1007"/>
        <v>1.6133671189079999</v>
      </c>
      <c r="M735" s="13">
        <f t="shared" si="1008"/>
        <v>1.701395299750234E-2</v>
      </c>
      <c r="N735" s="13">
        <f t="shared" si="1009"/>
        <v>4.1860353916366055E-2</v>
      </c>
      <c r="O735" s="13">
        <f t="shared" si="1010"/>
        <v>2.7449752328816482E-2</v>
      </c>
      <c r="P735" s="13">
        <f t="shared" si="1011"/>
        <v>6.753611859451672E-2</v>
      </c>
      <c r="Q735" s="13">
        <f t="shared" si="1012"/>
        <v>5.1495652722816997E-2</v>
      </c>
      <c r="R735" s="13">
        <f t="shared" si="1013"/>
        <v>2.2143263914740405E-2</v>
      </c>
      <c r="S735" s="13">
        <f t="shared" si="1014"/>
        <v>6.7020393724524285E-2</v>
      </c>
      <c r="T735" s="13">
        <f t="shared" si="1015"/>
        <v>8.3081392869698165E-2</v>
      </c>
      <c r="U735" s="13">
        <f t="shared" si="1016"/>
        <v>5.4480276539532219E-2</v>
      </c>
      <c r="V735" s="13">
        <f t="shared" si="1017"/>
        <v>2.9559380922333702E-2</v>
      </c>
      <c r="W735" s="13">
        <f t="shared" si="1018"/>
        <v>4.2232518381586502E-2</v>
      </c>
      <c r="X735" s="13">
        <f t="shared" si="1019"/>
        <v>6.8136556505529369E-2</v>
      </c>
      <c r="Y735" s="13">
        <f t="shared" si="1020"/>
        <v>5.4964639930819029E-2</v>
      </c>
      <c r="Z735" s="13">
        <f t="shared" si="1021"/>
        <v>1.1908404635114736E-2</v>
      </c>
      <c r="AA735" s="13">
        <f t="shared" si="1022"/>
        <v>2.9298895599298738E-2</v>
      </c>
      <c r="AB735" s="13">
        <f t="shared" si="1023"/>
        <v>3.6042833177138522E-2</v>
      </c>
      <c r="AC735" s="13">
        <f t="shared" si="1024"/>
        <v>7.3334142859256711E-3</v>
      </c>
      <c r="AD735" s="13">
        <f t="shared" si="1025"/>
        <v>2.597674048018369E-2</v>
      </c>
      <c r="AE735" s="13">
        <f t="shared" si="1026"/>
        <v>4.1910018947134781E-2</v>
      </c>
      <c r="AF735" s="13">
        <f t="shared" si="1027"/>
        <v>3.380812326105926E-2</v>
      </c>
      <c r="AG735" s="13">
        <f t="shared" si="1028"/>
        <v>1.8181638140460574E-2</v>
      </c>
      <c r="AH735" s="13">
        <f t="shared" si="1029"/>
        <v>4.8031571192364338E-3</v>
      </c>
      <c r="AI735" s="13">
        <f t="shared" si="1030"/>
        <v>1.1817468695056722E-2</v>
      </c>
      <c r="AJ735" s="13">
        <f t="shared" si="1031"/>
        <v>1.4537580480070414E-2</v>
      </c>
      <c r="AK735" s="13">
        <f t="shared" si="1032"/>
        <v>1.1922533308842407E-2</v>
      </c>
      <c r="AL735" s="13">
        <f t="shared" si="1033"/>
        <v>1.1643862822230777E-3</v>
      </c>
      <c r="AM735" s="13">
        <f t="shared" si="1034"/>
        <v>1.2782397485801355E-2</v>
      </c>
      <c r="AN735" s="13">
        <f t="shared" si="1035"/>
        <v>2.0622699804404194E-2</v>
      </c>
      <c r="AO735" s="13">
        <f t="shared" si="1036"/>
        <v>1.6635992883768085E-2</v>
      </c>
      <c r="AP735" s="13">
        <f t="shared" si="1037"/>
        <v>8.9466546363529686E-3</v>
      </c>
      <c r="AQ735" s="13">
        <f t="shared" si="1038"/>
        <v>3.6085596036294228E-3</v>
      </c>
      <c r="AR735" s="13">
        <f t="shared" si="1039"/>
        <v>1.5498511526249848E-3</v>
      </c>
      <c r="AS735" s="13">
        <f t="shared" si="1040"/>
        <v>3.8131830842658234E-3</v>
      </c>
      <c r="AT735" s="13">
        <f t="shared" si="1041"/>
        <v>4.6908908670048703E-3</v>
      </c>
      <c r="AU735" s="13">
        <f t="shared" si="1042"/>
        <v>3.8470846429143426E-3</v>
      </c>
      <c r="AV735" s="13">
        <f t="shared" si="1043"/>
        <v>2.3662978956485304E-3</v>
      </c>
      <c r="AW735" s="13">
        <f t="shared" si="1044"/>
        <v>1.2838829997941883E-4</v>
      </c>
      <c r="AX735" s="13">
        <f t="shared" si="1045"/>
        <v>5.241537957442555E-3</v>
      </c>
      <c r="AY735" s="13">
        <f t="shared" si="1046"/>
        <v>8.4565249930460169E-3</v>
      </c>
      <c r="AZ735" s="13">
        <f t="shared" si="1047"/>
        <v>6.821739682002074E-3</v>
      </c>
      <c r="BA735" s="13">
        <f t="shared" si="1048"/>
        <v>3.6686568322306877E-3</v>
      </c>
      <c r="BB735" s="13">
        <f t="shared" si="1049"/>
        <v>1.4797225759195438E-3</v>
      </c>
      <c r="BC735" s="13">
        <f t="shared" si="1050"/>
        <v>4.7746714981888703E-4</v>
      </c>
      <c r="BD735" s="13">
        <f t="shared" si="1051"/>
        <v>4.1674648147446957E-4</v>
      </c>
      <c r="BE735" s="13">
        <f t="shared" si="1052"/>
        <v>1.02534403442178E-3</v>
      </c>
      <c r="BF735" s="13">
        <f t="shared" si="1053"/>
        <v>1.2613548472019175E-3</v>
      </c>
      <c r="BG735" s="13">
        <f t="shared" si="1054"/>
        <v>1.0344599777556552E-3</v>
      </c>
      <c r="BH735" s="13">
        <f t="shared" si="1055"/>
        <v>6.362845363967561E-4</v>
      </c>
      <c r="BI735" s="13">
        <f t="shared" si="1056"/>
        <v>3.1309709024104101E-4</v>
      </c>
      <c r="BJ735" s="14">
        <f t="shared" si="1057"/>
        <v>0.55038958876007005</v>
      </c>
      <c r="BK735" s="14">
        <f t="shared" si="1058"/>
        <v>0.19808417180007182</v>
      </c>
      <c r="BL735" s="14">
        <f t="shared" si="1059"/>
        <v>0.23345035577268247</v>
      </c>
      <c r="BM735" s="14">
        <f t="shared" si="1060"/>
        <v>0.75800528980011372</v>
      </c>
      <c r="BN735" s="14">
        <f t="shared" si="1061"/>
        <v>0.22749909447475902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1.6236999999999999</v>
      </c>
      <c r="F736" s="10">
        <f>VLOOKUP(B736,home!$B$2:$E$405,3,FALSE)</f>
        <v>1.2757000000000001</v>
      </c>
      <c r="G736" s="10">
        <f>VLOOKUP(C736,away!$B$2:$E$405,4,FALSE)</f>
        <v>0.78010000000000002</v>
      </c>
      <c r="H736" s="10">
        <f>VLOOKUP(A736,away!$A$2:$E$405,3,FALSE)</f>
        <v>1.1289</v>
      </c>
      <c r="I736" s="10">
        <f>VLOOKUP(C736,away!$B$2:$E$405,3,FALSE)</f>
        <v>1.7125999999999999</v>
      </c>
      <c r="J736" s="10">
        <f>VLOOKUP(B736,home!$B$2:$E$405,4,FALSE)</f>
        <v>0.75929999999999997</v>
      </c>
      <c r="K736" s="12">
        <f t="shared" si="1006"/>
        <v>1.6158633256089998</v>
      </c>
      <c r="L736" s="12">
        <f t="shared" si="1007"/>
        <v>1.4679957985019998</v>
      </c>
      <c r="M736" s="13">
        <f t="shared" si="1008"/>
        <v>4.5782235965674919E-2</v>
      </c>
      <c r="N736" s="13">
        <f t="shared" si="1009"/>
        <v>7.3977836061311433E-2</v>
      </c>
      <c r="O736" s="13">
        <f t="shared" si="1010"/>
        <v>6.7208130043637918E-2</v>
      </c>
      <c r="P736" s="13">
        <f t="shared" si="1011"/>
        <v>0.1085991525202749</v>
      </c>
      <c r="Q736" s="13">
        <f t="shared" si="1012"/>
        <v>5.9769036099694063E-2</v>
      </c>
      <c r="R736" s="13">
        <f t="shared" si="1013"/>
        <v>4.9330626264618253E-2</v>
      </c>
      <c r="S736" s="13">
        <f t="shared" si="1014"/>
        <v>6.4401484982976168E-2</v>
      </c>
      <c r="T736" s="13">
        <f t="shared" si="1015"/>
        <v>8.774069387486523E-2</v>
      </c>
      <c r="U736" s="13">
        <f t="shared" si="1016"/>
        <v>7.9711549810320734E-2</v>
      </c>
      <c r="V736" s="13">
        <f t="shared" si="1017"/>
        <v>1.6973945710787409E-2</v>
      </c>
      <c r="W736" s="13">
        <f t="shared" si="1018"/>
        <v>3.219286448016534E-2</v>
      </c>
      <c r="X736" s="13">
        <f t="shared" si="1019"/>
        <v>4.7258989798626985E-2</v>
      </c>
      <c r="Y736" s="13">
        <f t="shared" si="1020"/>
        <v>3.4687999232916648E-2</v>
      </c>
      <c r="Z736" s="13">
        <f t="shared" si="1021"/>
        <v>2.4139050697977331E-2</v>
      </c>
      <c r="AA736" s="13">
        <f t="shared" si="1022"/>
        <v>3.9005406737877897E-2</v>
      </c>
      <c r="AB736" s="13">
        <f t="shared" si="1023"/>
        <v>3.1513703124099547E-2</v>
      </c>
      <c r="AC736" s="13">
        <f t="shared" si="1024"/>
        <v>2.5164729291765006E-3</v>
      </c>
      <c r="AD736" s="13">
        <f t="shared" si="1025"/>
        <v>1.3004817264949949E-2</v>
      </c>
      <c r="AE736" s="13">
        <f t="shared" si="1026"/>
        <v>1.9091017105232793E-2</v>
      </c>
      <c r="AF736" s="13">
        <f t="shared" si="1027"/>
        <v>1.4012766449805779E-2</v>
      </c>
      <c r="AG736" s="13">
        <f t="shared" si="1028"/>
        <v>6.8568940912348882E-3</v>
      </c>
      <c r="AH736" s="13">
        <f t="shared" si="1029"/>
        <v>8.8590062511143715E-3</v>
      </c>
      <c r="AI736" s="13">
        <f t="shared" si="1030"/>
        <v>1.4314943302516585E-2</v>
      </c>
      <c r="AJ736" s="13">
        <f t="shared" si="1031"/>
        <v>1.1565495945354368E-2</v>
      </c>
      <c r="AK736" s="13">
        <f t="shared" si="1032"/>
        <v>6.229420246859239E-3</v>
      </c>
      <c r="AL736" s="13">
        <f t="shared" si="1033"/>
        <v>2.3877106190591267E-4</v>
      </c>
      <c r="AM736" s="13">
        <f t="shared" si="1034"/>
        <v>4.2028014549358702E-3</v>
      </c>
      <c r="AN736" s="13">
        <f t="shared" si="1035"/>
        <v>6.1696948777839478E-3</v>
      </c>
      <c r="AO736" s="13">
        <f t="shared" si="1036"/>
        <v>4.5285430793130738E-3</v>
      </c>
      <c r="AP736" s="13">
        <f t="shared" si="1037"/>
        <v>2.2159607379223E-3</v>
      </c>
      <c r="AQ736" s="13">
        <f t="shared" si="1038"/>
        <v>8.1325526322883178E-4</v>
      </c>
      <c r="AR736" s="13">
        <f t="shared" si="1039"/>
        <v>2.6009967911077708E-3</v>
      </c>
      <c r="AS736" s="13">
        <f t="shared" si="1040"/>
        <v>4.2028553247777396E-3</v>
      </c>
      <c r="AT736" s="13">
        <f t="shared" si="1041"/>
        <v>3.3956198910744264E-3</v>
      </c>
      <c r="AU736" s="13">
        <f t="shared" si="1042"/>
        <v>1.8289525498985312E-3</v>
      </c>
      <c r="AV736" s="13">
        <f t="shared" si="1043"/>
        <v>7.3883433741502502E-4</v>
      </c>
      <c r="AW736" s="13">
        <f t="shared" si="1044"/>
        <v>1.5732894370251549E-5</v>
      </c>
      <c r="AX736" s="13">
        <f t="shared" si="1045"/>
        <v>1.1318587893078375E-3</v>
      </c>
      <c r="AY736" s="13">
        <f t="shared" si="1046"/>
        <v>1.6615639472014655E-3</v>
      </c>
      <c r="AZ736" s="13">
        <f t="shared" si="1047"/>
        <v>1.2195844467170751E-3</v>
      </c>
      <c r="BA736" s="13">
        <f t="shared" si="1048"/>
        <v>5.9678161456635072E-4</v>
      </c>
      <c r="BB736" s="13">
        <f t="shared" si="1049"/>
        <v>2.1901822570166067E-4</v>
      </c>
      <c r="BC736" s="13">
        <f t="shared" si="1050"/>
        <v>6.4303567025080139E-5</v>
      </c>
      <c r="BD736" s="13">
        <f t="shared" si="1051"/>
        <v>6.3637539354389789E-4</v>
      </c>
      <c r="BE736" s="13">
        <f t="shared" si="1052"/>
        <v>1.0282956597475789E-3</v>
      </c>
      <c r="BF736" s="13">
        <f t="shared" si="1053"/>
        <v>8.3079262223451186E-4</v>
      </c>
      <c r="BG736" s="13">
        <f t="shared" si="1054"/>
        <v>4.4748244315176005E-4</v>
      </c>
      <c r="BH736" s="13">
        <f t="shared" si="1055"/>
        <v>1.8076761718571074E-4</v>
      </c>
      <c r="BI736" s="13">
        <f t="shared" si="1056"/>
        <v>5.841915261362339E-5</v>
      </c>
      <c r="BJ736" s="14">
        <f t="shared" si="1057"/>
        <v>0.4114162804625065</v>
      </c>
      <c r="BK736" s="14">
        <f t="shared" si="1058"/>
        <v>0.24017362711799731</v>
      </c>
      <c r="BL736" s="14">
        <f t="shared" si="1059"/>
        <v>0.32368767350914951</v>
      </c>
      <c r="BM736" s="14">
        <f t="shared" si="1060"/>
        <v>0.59310378377958828</v>
      </c>
      <c r="BN736" s="14">
        <f t="shared" si="1061"/>
        <v>0.40466701695521151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1.6236999999999999</v>
      </c>
      <c r="F737" s="10">
        <f>VLOOKUP(B737,home!$B$2:$E$405,3,FALSE)</f>
        <v>1.3265</v>
      </c>
      <c r="G737" s="10">
        <f>VLOOKUP(C737,away!$B$2:$E$405,4,FALSE)</f>
        <v>0.8054</v>
      </c>
      <c r="H737" s="10">
        <f>VLOOKUP(A737,away!$A$2:$E$405,3,FALSE)</f>
        <v>1.1289</v>
      </c>
      <c r="I737" s="10">
        <f>VLOOKUP(C737,away!$B$2:$E$405,3,FALSE)</f>
        <v>1.0902000000000001</v>
      </c>
      <c r="J737" s="10">
        <f>VLOOKUP(B737,home!$B$2:$E$405,4,FALSE)</f>
        <v>0.74950000000000006</v>
      </c>
      <c r="K737" s="12">
        <f t="shared" si="1006"/>
        <v>1.73470116547</v>
      </c>
      <c r="L737" s="12">
        <f t="shared" si="1007"/>
        <v>0.92242972161000014</v>
      </c>
      <c r="M737" s="13">
        <f t="shared" si="1008"/>
        <v>7.0149199267129786E-2</v>
      </c>
      <c r="N737" s="13">
        <f t="shared" si="1009"/>
        <v>0.12168789772547732</v>
      </c>
      <c r="O737" s="13">
        <f t="shared" si="1010"/>
        <v>6.4707706351142966E-2</v>
      </c>
      <c r="P737" s="13">
        <f t="shared" si="1011"/>
        <v>0.11224853362221822</v>
      </c>
      <c r="Q737" s="13">
        <f t="shared" si="1012"/>
        <v>0.10554606900398986</v>
      </c>
      <c r="R737" s="13">
        <f t="shared" si="1013"/>
        <v>2.9844155777753217E-2</v>
      </c>
      <c r="S737" s="13">
        <f t="shared" si="1014"/>
        <v>4.4903339710116209E-2</v>
      </c>
      <c r="T737" s="13">
        <f t="shared" si="1015"/>
        <v>9.7358831048380237E-2</v>
      </c>
      <c r="U737" s="13">
        <f t="shared" si="1016"/>
        <v>5.1770691810136743E-2</v>
      </c>
      <c r="V737" s="13">
        <f t="shared" si="1017"/>
        <v>7.983514011498636E-3</v>
      </c>
      <c r="W737" s="13">
        <f t="shared" si="1018"/>
        <v>6.10302963039994E-2</v>
      </c>
      <c r="X737" s="13">
        <f t="shared" si="1019"/>
        <v>5.6296159229473994E-2</v>
      </c>
      <c r="Y737" s="13">
        <f t="shared" si="1020"/>
        <v>2.5964625242877966E-2</v>
      </c>
      <c r="Z737" s="13">
        <f t="shared" si="1021"/>
        <v>9.1763787685861277E-3</v>
      </c>
      <c r="AA737" s="13">
        <f t="shared" si="1022"/>
        <v>1.591827494466052E-2</v>
      </c>
      <c r="AB737" s="13">
        <f t="shared" si="1023"/>
        <v>1.3806725049387254E-2</v>
      </c>
      <c r="AC737" s="13">
        <f t="shared" si="1024"/>
        <v>7.9842121355747921E-4</v>
      </c>
      <c r="AD737" s="13">
        <f t="shared" si="1025"/>
        <v>2.6467331531881817E-2</v>
      </c>
      <c r="AE737" s="13">
        <f t="shared" si="1026"/>
        <v>2.4414253256713325E-2</v>
      </c>
      <c r="AF737" s="13">
        <f t="shared" si="1027"/>
        <v>1.1260216417453055E-2</v>
      </c>
      <c r="AG737" s="13">
        <f t="shared" si="1028"/>
        <v>3.4622527650731922E-3</v>
      </c>
      <c r="AH737" s="13">
        <f t="shared" si="1029"/>
        <v>2.1161411282237036E-3</v>
      </c>
      <c r="AI737" s="13">
        <f t="shared" si="1030"/>
        <v>3.6708724814286599E-3</v>
      </c>
      <c r="AJ737" s="13">
        <f t="shared" si="1031"/>
        <v>3.1839333859130241E-3</v>
      </c>
      <c r="AK737" s="13">
        <f t="shared" si="1032"/>
        <v>1.841057651774055E-3</v>
      </c>
      <c r="AL737" s="13">
        <f t="shared" si="1033"/>
        <v>5.1103426052472939E-5</v>
      </c>
      <c r="AM737" s="13">
        <f t="shared" si="1034"/>
        <v>9.182582171047244E-3</v>
      </c>
      <c r="AN737" s="13">
        <f t="shared" si="1035"/>
        <v>8.4702867157000605E-3</v>
      </c>
      <c r="AO737" s="13">
        <f t="shared" si="1036"/>
        <v>3.906622108560044E-3</v>
      </c>
      <c r="AP737" s="13">
        <f t="shared" si="1037"/>
        <v>1.2011947813448381E-3</v>
      </c>
      <c r="AQ737" s="13">
        <f t="shared" si="1038"/>
        <v>2.7700444193882589E-4</v>
      </c>
      <c r="AR737" s="13">
        <f t="shared" si="1039"/>
        <v>3.9039829435897266E-4</v>
      </c>
      <c r="AS737" s="13">
        <f t="shared" si="1040"/>
        <v>6.7722437622201007E-4</v>
      </c>
      <c r="AT737" s="13">
        <f t="shared" si="1041"/>
        <v>5.8739095735850738E-4</v>
      </c>
      <c r="AU737" s="13">
        <f t="shared" si="1042"/>
        <v>3.3964925943878054E-4</v>
      </c>
      <c r="AV737" s="13">
        <f t="shared" si="1043"/>
        <v>1.4729749154986885E-4</v>
      </c>
      <c r="AW737" s="13">
        <f t="shared" si="1044"/>
        <v>2.2714619923559279E-6</v>
      </c>
      <c r="AX737" s="13">
        <f t="shared" si="1045"/>
        <v>2.6548393323566188E-3</v>
      </c>
      <c r="AY737" s="13">
        <f t="shared" si="1046"/>
        <v>2.448902706264995E-3</v>
      </c>
      <c r="AZ737" s="13">
        <f t="shared" si="1047"/>
        <v>1.1294703207949976E-3</v>
      </c>
      <c r="BA737" s="13">
        <f t="shared" si="1048"/>
        <v>3.4728566452589576E-4</v>
      </c>
      <c r="BB737" s="13">
        <f t="shared" si="1049"/>
        <v>8.0086654711941459E-5</v>
      </c>
      <c r="BC737" s="13">
        <f t="shared" si="1050"/>
        <v>1.4774862122122479E-5</v>
      </c>
      <c r="BD737" s="13">
        <f t="shared" si="1051"/>
        <v>6.0019164997094312E-5</v>
      </c>
      <c r="BE737" s="13">
        <f t="shared" si="1052"/>
        <v>1.0411531547099574E-4</v>
      </c>
      <c r="BF737" s="13">
        <f t="shared" si="1053"/>
        <v>9.0304479545406539E-5</v>
      </c>
      <c r="BG737" s="13">
        <f t="shared" si="1054"/>
        <v>5.2217095304859482E-5</v>
      </c>
      <c r="BH737" s="13">
        <f t="shared" si="1055"/>
        <v>2.2645264020699469E-5</v>
      </c>
      <c r="BI737" s="13">
        <f t="shared" si="1056"/>
        <v>7.8565531778166373E-6</v>
      </c>
      <c r="BJ737" s="14">
        <f t="shared" si="1057"/>
        <v>0.56320098228468773</v>
      </c>
      <c r="BK737" s="14">
        <f t="shared" si="1058"/>
        <v>0.23858301395683779</v>
      </c>
      <c r="BL737" s="14">
        <f t="shared" si="1059"/>
        <v>0.1893386768318652</v>
      </c>
      <c r="BM737" s="14">
        <f t="shared" si="1060"/>
        <v>0.49366885884999284</v>
      </c>
      <c r="BN737" s="14">
        <f t="shared" si="1061"/>
        <v>0.5041835617477114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1.6236999999999999</v>
      </c>
      <c r="F738" s="10">
        <f>VLOOKUP(B738,home!$B$2:$E$405,3,FALSE)</f>
        <v>0.83579999999999999</v>
      </c>
      <c r="G738" s="10">
        <f>VLOOKUP(C738,away!$B$2:$E$405,4,FALSE)</f>
        <v>1.0998000000000001</v>
      </c>
      <c r="H738" s="10">
        <f>VLOOKUP(A738,away!$A$2:$E$405,3,FALSE)</f>
        <v>1.1289</v>
      </c>
      <c r="I738" s="10">
        <f>VLOOKUP(C738,away!$B$2:$E$405,3,FALSE)</f>
        <v>0.82250000000000001</v>
      </c>
      <c r="J738" s="10">
        <f>VLOOKUP(B738,home!$B$2:$E$405,4,FALSE)</f>
        <v>1.0755999999999999</v>
      </c>
      <c r="K738" s="12">
        <f t="shared" si="1006"/>
        <v>1.4925258883080001</v>
      </c>
      <c r="L738" s="12">
        <f t="shared" si="1007"/>
        <v>0.99871638089999992</v>
      </c>
      <c r="M738" s="13">
        <f t="shared" si="1008"/>
        <v>8.2807034024866305E-2</v>
      </c>
      <c r="N738" s="13">
        <f t="shared" si="1009"/>
        <v>0.12359164201611439</v>
      </c>
      <c r="O738" s="13">
        <f t="shared" si="1010"/>
        <v>8.2700741334377631E-2</v>
      </c>
      <c r="P738" s="13">
        <f t="shared" si="1011"/>
        <v>0.12343299742382213</v>
      </c>
      <c r="Q738" s="13">
        <f t="shared" si="1012"/>
        <v>9.2231862643772755E-2</v>
      </c>
      <c r="R738" s="13">
        <f t="shared" si="1013"/>
        <v>4.1297292541608327E-2</v>
      </c>
      <c r="S738" s="13">
        <f t="shared" si="1014"/>
        <v>4.5997616725573447E-2</v>
      </c>
      <c r="T738" s="13">
        <f t="shared" si="1015"/>
        <v>9.2113472063254612E-2</v>
      </c>
      <c r="U738" s="13">
        <f t="shared" si="1016"/>
        <v>6.1637278235379324E-2</v>
      </c>
      <c r="V738" s="13">
        <f t="shared" si="1017"/>
        <v>7.6182788812692703E-3</v>
      </c>
      <c r="W738" s="13">
        <f t="shared" si="1018"/>
        <v>4.5886147574232788E-2</v>
      </c>
      <c r="X738" s="13">
        <f t="shared" si="1019"/>
        <v>4.5827247238781073E-2</v>
      </c>
      <c r="Y738" s="13">
        <f t="shared" si="1020"/>
        <v>2.2884211254462473E-2</v>
      </c>
      <c r="Z738" s="13">
        <f t="shared" si="1021"/>
        <v>1.3748094182707877E-2</v>
      </c>
      <c r="AA738" s="13">
        <f t="shared" si="1022"/>
        <v>2.0519386482588126E-2</v>
      </c>
      <c r="AB738" s="13">
        <f t="shared" si="1023"/>
        <v>1.5312857768730008E-2</v>
      </c>
      <c r="AC738" s="13">
        <f t="shared" si="1024"/>
        <v>7.0974269320774822E-4</v>
      </c>
      <c r="AD738" s="13">
        <f t="shared" si="1025"/>
        <v>1.7121565792315944E-2</v>
      </c>
      <c r="AE738" s="13">
        <f t="shared" si="1026"/>
        <v>1.7099588223443016E-2</v>
      </c>
      <c r="AF738" s="13">
        <f t="shared" si="1027"/>
        <v>8.5388194326986352E-3</v>
      </c>
      <c r="AG738" s="13">
        <f t="shared" si="1028"/>
        <v>2.8426196136611239E-3</v>
      </c>
      <c r="AH738" s="13">
        <f t="shared" si="1029"/>
        <v>3.4326117166065878E-3</v>
      </c>
      <c r="AI738" s="13">
        <f t="shared" si="1030"/>
        <v>5.1232618515446972E-3</v>
      </c>
      <c r="AJ738" s="13">
        <f t="shared" si="1031"/>
        <v>3.8233004730056194E-3</v>
      </c>
      <c r="AK738" s="13">
        <f t="shared" si="1032"/>
        <v>1.9021249782470362E-3</v>
      </c>
      <c r="AL738" s="13">
        <f t="shared" si="1033"/>
        <v>4.2317983757747581E-5</v>
      </c>
      <c r="AM738" s="13">
        <f t="shared" si="1034"/>
        <v>5.1108760386800447E-3</v>
      </c>
      <c r="AN738" s="13">
        <f t="shared" si="1035"/>
        <v>5.104315620579062E-3</v>
      </c>
      <c r="AO738" s="13">
        <f t="shared" si="1036"/>
        <v>2.5488818117780291E-3</v>
      </c>
      <c r="AP738" s="13">
        <f t="shared" si="1037"/>
        <v>8.4853667280026265E-4</v>
      </c>
      <c r="AQ738" s="13">
        <f t="shared" si="1038"/>
        <v>2.1186186873000138E-4</v>
      </c>
      <c r="AR738" s="13">
        <f t="shared" si="1039"/>
        <v>6.856411101288537E-4</v>
      </c>
      <c r="AS738" s="13">
        <f t="shared" si="1040"/>
        <v>1.0233371069555508E-3</v>
      </c>
      <c r="AT738" s="13">
        <f t="shared" si="1041"/>
        <v>7.6367856229868629E-4</v>
      </c>
      <c r="AU738" s="13">
        <f t="shared" si="1042"/>
        <v>3.7993667485887428E-4</v>
      </c>
      <c r="AV738" s="13">
        <f t="shared" si="1043"/>
        <v>1.417663307861323E-4</v>
      </c>
      <c r="AW738" s="13">
        <f t="shared" si="1044"/>
        <v>1.7522114454481309E-6</v>
      </c>
      <c r="AX738" s="13">
        <f t="shared" si="1045"/>
        <v>1.2713524666105025E-3</v>
      </c>
      <c r="AY738" s="13">
        <f t="shared" si="1046"/>
        <v>1.269720534301529E-3</v>
      </c>
      <c r="AZ738" s="13">
        <f t="shared" si="1047"/>
        <v>6.3404534838601857E-4</v>
      </c>
      <c r="BA738" s="13">
        <f t="shared" si="1048"/>
        <v>2.1107715855552139E-4</v>
      </c>
      <c r="BB738" s="13">
        <f t="shared" si="1049"/>
        <v>5.2701553970806431E-5</v>
      </c>
      <c r="BC738" s="13">
        <f t="shared" si="1050"/>
        <v>1.0526781049905967E-5</v>
      </c>
      <c r="BD738" s="13">
        <f t="shared" si="1051"/>
        <v>1.1412683468402446E-4</v>
      </c>
      <c r="BE738" s="13">
        <f t="shared" si="1052"/>
        <v>1.703372553165539E-4</v>
      </c>
      <c r="BF738" s="13">
        <f t="shared" si="1053"/>
        <v>1.2711638165164313E-4</v>
      </c>
      <c r="BG738" s="13">
        <f t="shared" si="1054"/>
        <v>6.3241496814372465E-5</v>
      </c>
      <c r="BH738" s="13">
        <f t="shared" si="1055"/>
        <v>2.3597392802699707E-5</v>
      </c>
      <c r="BI738" s="13">
        <f t="shared" si="1056"/>
        <v>7.043943930920438E-6</v>
      </c>
      <c r="BJ738" s="14">
        <f t="shared" si="1057"/>
        <v>0.48541107170817843</v>
      </c>
      <c r="BK738" s="14">
        <f t="shared" si="1058"/>
        <v>0.26187770826679813</v>
      </c>
      <c r="BL738" s="14">
        <f t="shared" si="1059"/>
        <v>0.23924867847231565</v>
      </c>
      <c r="BM738" s="14">
        <f t="shared" si="1060"/>
        <v>0.45295601432258253</v>
      </c>
      <c r="BN738" s="14">
        <f t="shared" si="1061"/>
        <v>0.54606156998456157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1.6236999999999999</v>
      </c>
      <c r="F739" s="10">
        <f>VLOOKUP(B739,home!$B$2:$E$405,3,FALSE)</f>
        <v>1.2318</v>
      </c>
      <c r="G739" s="10">
        <f>VLOOKUP(C739,away!$B$2:$E$405,4,FALSE)</f>
        <v>0.74790000000000001</v>
      </c>
      <c r="H739" s="10">
        <f>VLOOKUP(A739,away!$A$2:$E$405,3,FALSE)</f>
        <v>1.1289</v>
      </c>
      <c r="I739" s="10">
        <f>VLOOKUP(C739,away!$B$2:$E$405,3,FALSE)</f>
        <v>1.1389</v>
      </c>
      <c r="J739" s="10">
        <f>VLOOKUP(B739,home!$B$2:$E$405,4,FALSE)</f>
        <v>0.94489999999999996</v>
      </c>
      <c r="K739" s="12">
        <f t="shared" si="1006"/>
        <v>1.495855090314</v>
      </c>
      <c r="L739" s="12">
        <f t="shared" si="1007"/>
        <v>1.214861908029</v>
      </c>
      <c r="M739" s="13">
        <f t="shared" si="1008"/>
        <v>6.6489117033608006E-2</v>
      </c>
      <c r="N739" s="13">
        <f t="shared" si="1009"/>
        <v>9.9458084165205823E-2</v>
      </c>
      <c r="O739" s="13">
        <f t="shared" si="1010"/>
        <v>8.0775095582612505E-2</v>
      </c>
      <c r="P739" s="13">
        <f t="shared" si="1011"/>
        <v>0.12082783789785081</v>
      </c>
      <c r="Q739" s="13">
        <f t="shared" si="1012"/>
        <v>7.438744073570068E-2</v>
      </c>
      <c r="R739" s="13">
        <f t="shared" si="1013"/>
        <v>4.9065293370358747E-2</v>
      </c>
      <c r="S739" s="13">
        <f t="shared" si="1014"/>
        <v>5.4893819704696291E-2</v>
      </c>
      <c r="T739" s="13">
        <f t="shared" si="1015"/>
        <v>9.0370468185567487E-2</v>
      </c>
      <c r="U739" s="13">
        <f t="shared" si="1016"/>
        <v>7.3394568845800895E-2</v>
      </c>
      <c r="V739" s="13">
        <f t="shared" si="1017"/>
        <v>1.1084022042150787E-2</v>
      </c>
      <c r="W739" s="13">
        <f t="shared" si="1018"/>
        <v>3.709094395997628E-2</v>
      </c>
      <c r="X739" s="13">
        <f t="shared" si="1019"/>
        <v>4.5060374949813499E-2</v>
      </c>
      <c r="Y739" s="13">
        <f t="shared" si="1020"/>
        <v>2.7371066544016297E-2</v>
      </c>
      <c r="Z739" s="13">
        <f t="shared" si="1021"/>
        <v>1.9869185307305554E-2</v>
      </c>
      <c r="AA739" s="13">
        <f t="shared" si="1022"/>
        <v>2.9721421982325153E-2</v>
      </c>
      <c r="AB739" s="13">
        <f t="shared" si="1023"/>
        <v>2.2229470181815748E-2</v>
      </c>
      <c r="AC739" s="13">
        <f t="shared" si="1024"/>
        <v>1.2589075459975767E-3</v>
      </c>
      <c r="AD739" s="13">
        <f t="shared" si="1025"/>
        <v>1.3870669331770469E-2</v>
      </c>
      <c r="AE739" s="13">
        <f t="shared" si="1026"/>
        <v>1.6850947810034007E-2</v>
      </c>
      <c r="AF739" s="13">
        <f t="shared" si="1027"/>
        <v>1.0235787304297509E-2</v>
      </c>
      <c r="AG739" s="13">
        <f t="shared" si="1028"/>
        <v>4.1450226982259614E-3</v>
      </c>
      <c r="AH739" s="13">
        <f t="shared" si="1029"/>
        <v>6.0345790933537509E-3</v>
      </c>
      <c r="AI739" s="13">
        <f t="shared" si="1030"/>
        <v>9.0268558546956514E-3</v>
      </c>
      <c r="AJ739" s="13">
        <f t="shared" si="1031"/>
        <v>6.7514341398886117E-3</v>
      </c>
      <c r="AK739" s="13">
        <f t="shared" si="1032"/>
        <v>3.3663890416907004E-3</v>
      </c>
      <c r="AL739" s="13">
        <f t="shared" si="1033"/>
        <v>9.15103606018946E-5</v>
      </c>
      <c r="AM739" s="13">
        <f t="shared" si="1034"/>
        <v>4.1497022651982244E-3</v>
      </c>
      <c r="AN739" s="13">
        <f t="shared" si="1035"/>
        <v>5.0413152116509791E-3</v>
      </c>
      <c r="AO739" s="13">
        <f t="shared" si="1036"/>
        <v>3.0622509085009653E-3</v>
      </c>
      <c r="AP739" s="13">
        <f t="shared" si="1037"/>
        <v>1.2400706605216738E-3</v>
      </c>
      <c r="AQ739" s="13">
        <f t="shared" si="1038"/>
        <v>3.7662865218303582E-4</v>
      </c>
      <c r="AR739" s="13">
        <f t="shared" si="1039"/>
        <v>1.4662360543007285E-3</v>
      </c>
      <c r="AS739" s="13">
        <f t="shared" si="1040"/>
        <v>2.1932766654276597E-3</v>
      </c>
      <c r="AT739" s="13">
        <f t="shared" si="1041"/>
        <v>1.6404120322234402E-3</v>
      </c>
      <c r="AU739" s="13">
        <f t="shared" si="1042"/>
        <v>8.1793956287125531E-4</v>
      </c>
      <c r="AV739" s="13">
        <f t="shared" si="1043"/>
        <v>3.0587976467254409E-4</v>
      </c>
      <c r="AW739" s="13">
        <f t="shared" si="1044"/>
        <v>4.6193854766030769E-6</v>
      </c>
      <c r="AX739" s="13">
        <f t="shared" si="1045"/>
        <v>1.0345588761140492E-3</v>
      </c>
      <c r="AY739" s="13">
        <f t="shared" si="1046"/>
        <v>1.2568461702042518E-3</v>
      </c>
      <c r="AZ739" s="13">
        <f t="shared" si="1047"/>
        <v>7.6344726821663943E-4</v>
      </c>
      <c r="BA739" s="13">
        <f t="shared" si="1048"/>
        <v>3.0916100164839807E-4</v>
      </c>
      <c r="BB739" s="13">
        <f t="shared" si="1049"/>
        <v>9.3896981087682446E-5</v>
      </c>
      <c r="BC739" s="13">
        <f t="shared" si="1050"/>
        <v>2.2814373120468942E-5</v>
      </c>
      <c r="BD739" s="13">
        <f t="shared" si="1051"/>
        <v>2.9687905509144958E-4</v>
      </c>
      <c r="BE739" s="13">
        <f t="shared" si="1052"/>
        <v>4.4408804576615539E-4</v>
      </c>
      <c r="BF739" s="13">
        <f t="shared" si="1053"/>
        <v>3.3214568190345005E-4</v>
      </c>
      <c r="BG739" s="13">
        <f t="shared" si="1054"/>
        <v>1.6561393633369678E-4</v>
      </c>
      <c r="BH739" s="13">
        <f t="shared" si="1055"/>
        <v>6.193361242292481E-5</v>
      </c>
      <c r="BI739" s="13">
        <f t="shared" si="1056"/>
        <v>1.8528741880873272E-5</v>
      </c>
      <c r="BJ739" s="14">
        <f t="shared" si="1057"/>
        <v>0.43619149805305441</v>
      </c>
      <c r="BK739" s="14">
        <f t="shared" si="1058"/>
        <v>0.25590206075510963</v>
      </c>
      <c r="BL739" s="14">
        <f t="shared" si="1059"/>
        <v>0.28810804124543588</v>
      </c>
      <c r="BM739" s="14">
        <f t="shared" si="1060"/>
        <v>0.50781568979084102</v>
      </c>
      <c r="BN739" s="14">
        <f t="shared" si="1061"/>
        <v>0.49100286878533661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1.2513000000000001</v>
      </c>
      <c r="F740" s="10">
        <f>VLOOKUP(B740,home!$B$2:$E$405,3,FALSE)</f>
        <v>0.79920000000000002</v>
      </c>
      <c r="G740" s="10">
        <f>VLOOKUP(C740,away!$B$2:$E$405,4,FALSE)</f>
        <v>0.4995</v>
      </c>
      <c r="H740" s="10">
        <f>VLOOKUP(A740,away!$A$2:$E$405,3,FALSE)</f>
        <v>0.94869999999999999</v>
      </c>
      <c r="I740" s="10">
        <f>VLOOKUP(C740,away!$B$2:$E$405,3,FALSE)</f>
        <v>1.0541</v>
      </c>
      <c r="J740" s="10">
        <f>VLOOKUP(B740,home!$B$2:$E$405,4,FALSE)</f>
        <v>0.75290000000000001</v>
      </c>
      <c r="K740" s="12">
        <f t="shared" si="1006"/>
        <v>0.49951946052000007</v>
      </c>
      <c r="L740" s="12">
        <f t="shared" si="1007"/>
        <v>0.752918574043</v>
      </c>
      <c r="M740" s="13">
        <f t="shared" si="1008"/>
        <v>0.28580713906546185</v>
      </c>
      <c r="N740" s="13">
        <f t="shared" si="1009"/>
        <v>0.14276622791874413</v>
      </c>
      <c r="O740" s="13">
        <f t="shared" si="1010"/>
        <v>0.21518950359647693</v>
      </c>
      <c r="P740" s="13">
        <f t="shared" si="1011"/>
        <v>0.10749134474607876</v>
      </c>
      <c r="Q740" s="13">
        <f t="shared" si="1012"/>
        <v>3.5657254575223223E-2</v>
      </c>
      <c r="R740" s="13">
        <f t="shared" si="1013"/>
        <v>8.1010087098440195E-2</v>
      </c>
      <c r="S740" s="13">
        <f t="shared" si="1014"/>
        <v>1.0106805968091923E-2</v>
      </c>
      <c r="T740" s="13">
        <f t="shared" si="1015"/>
        <v>2.6847009269065303E-2</v>
      </c>
      <c r="U740" s="13">
        <f t="shared" si="1016"/>
        <v>4.0466115004091058E-2</v>
      </c>
      <c r="V740" s="13">
        <f t="shared" si="1017"/>
        <v>4.2234936162826832E-4</v>
      </c>
      <c r="W740" s="13">
        <f t="shared" si="1018"/>
        <v>5.9371641896799367E-3</v>
      </c>
      <c r="X740" s="13">
        <f t="shared" si="1019"/>
        <v>4.470201195552981E-3</v>
      </c>
      <c r="Y740" s="13">
        <f t="shared" si="1020"/>
        <v>1.6828487549205317E-3</v>
      </c>
      <c r="Z740" s="13">
        <f t="shared" si="1021"/>
        <v>2.033133308708561E-2</v>
      </c>
      <c r="AA740" s="13">
        <f t="shared" si="1022"/>
        <v>1.015589653531343E-2</v>
      </c>
      <c r="AB740" s="13">
        <f t="shared" si="1023"/>
        <v>2.5365339792083512E-3</v>
      </c>
      <c r="AC740" s="13">
        <f t="shared" si="1024"/>
        <v>9.9277831596764749E-6</v>
      </c>
      <c r="AD740" s="13">
        <f t="shared" si="1025"/>
        <v>7.4143226326189621E-4</v>
      </c>
      <c r="AE740" s="13">
        <f t="shared" si="1026"/>
        <v>5.5823812240462102E-4</v>
      </c>
      <c r="AF740" s="13">
        <f t="shared" si="1027"/>
        <v>2.1015392554866444E-4</v>
      </c>
      <c r="AG740" s="13">
        <f t="shared" si="1028"/>
        <v>5.2742931317879747E-5</v>
      </c>
      <c r="AH740" s="13">
        <f t="shared" si="1029"/>
        <v>3.8269595790804403E-3</v>
      </c>
      <c r="AI740" s="13">
        <f t="shared" si="1030"/>
        <v>1.9116407843741078E-3</v>
      </c>
      <c r="AJ740" s="13">
        <f t="shared" si="1031"/>
        <v>4.7745088665929208E-4</v>
      </c>
      <c r="AK740" s="13">
        <f t="shared" si="1032"/>
        <v>7.9498669776281776E-5</v>
      </c>
      <c r="AL740" s="13">
        <f t="shared" si="1033"/>
        <v>1.4935256910243627E-7</v>
      </c>
      <c r="AM740" s="13">
        <f t="shared" si="1034"/>
        <v>7.4071968831341043E-5</v>
      </c>
      <c r="AN740" s="13">
        <f t="shared" si="1035"/>
        <v>5.5770161149050839E-5</v>
      </c>
      <c r="AO740" s="13">
        <f t="shared" si="1036"/>
        <v>2.0995195103245833E-5</v>
      </c>
      <c r="AP740" s="13">
        <f t="shared" si="1037"/>
        <v>5.2692241196301436E-6</v>
      </c>
      <c r="AQ740" s="13">
        <f t="shared" si="1038"/>
        <v>9.9182417761622738E-7</v>
      </c>
      <c r="AR740" s="13">
        <f t="shared" si="1039"/>
        <v>5.7627778984028913E-4</v>
      </c>
      <c r="AS740" s="13">
        <f t="shared" si="1040"/>
        <v>2.8786197069067914E-4</v>
      </c>
      <c r="AT740" s="13">
        <f t="shared" si="1041"/>
        <v>7.1896328151816068E-5</v>
      </c>
      <c r="AU740" s="13">
        <f t="shared" si="1042"/>
        <v>1.1971205017254686E-5</v>
      </c>
      <c r="AV740" s="13">
        <f t="shared" si="1043"/>
        <v>1.4949624679983446E-6</v>
      </c>
      <c r="AW740" s="13">
        <f t="shared" si="1044"/>
        <v>1.5603090238672223E-9</v>
      </c>
      <c r="AX740" s="13">
        <f t="shared" si="1045"/>
        <v>6.1667316517142871E-6</v>
      </c>
      <c r="AY740" s="13">
        <f t="shared" si="1046"/>
        <v>4.6430468017145554E-6</v>
      </c>
      <c r="AZ740" s="13">
        <f t="shared" si="1047"/>
        <v>1.7479180885809168E-6</v>
      </c>
      <c r="BA740" s="13">
        <f t="shared" si="1048"/>
        <v>4.3867999826610345E-7</v>
      </c>
      <c r="BB740" s="13">
        <f t="shared" si="1049"/>
        <v>8.2572579688925065E-8</v>
      </c>
      <c r="BC740" s="13">
        <f t="shared" si="1050"/>
        <v>1.2434085790887494E-8</v>
      </c>
      <c r="BD740" s="13">
        <f t="shared" si="1051"/>
        <v>7.2315041963200304E-5</v>
      </c>
      <c r="BE740" s="13">
        <f t="shared" si="1052"/>
        <v>3.612277074893898E-5</v>
      </c>
      <c r="BF740" s="13">
        <f t="shared" si="1053"/>
        <v>9.0220134784988187E-6</v>
      </c>
      <c r="BG740" s="13">
        <f t="shared" si="1054"/>
        <v>1.5022237685279667E-6</v>
      </c>
      <c r="BH740" s="13">
        <f t="shared" si="1055"/>
        <v>1.8759750160885284E-7</v>
      </c>
      <c r="BI740" s="13">
        <f t="shared" si="1056"/>
        <v>1.8741720559710812E-8</v>
      </c>
      <c r="BJ740" s="14">
        <f t="shared" si="1057"/>
        <v>0.2190934629023058</v>
      </c>
      <c r="BK740" s="14">
        <f t="shared" si="1058"/>
        <v>0.40384235932379126</v>
      </c>
      <c r="BL740" s="14">
        <f t="shared" si="1059"/>
        <v>0.35672235677876951</v>
      </c>
      <c r="BM740" s="14">
        <f t="shared" si="1060"/>
        <v>0.13206331360503434</v>
      </c>
      <c r="BN740" s="14">
        <f t="shared" si="1061"/>
        <v>0.86792155700042506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1.2513000000000001</v>
      </c>
      <c r="F741" s="10">
        <f>VLOOKUP(B741,home!$B$2:$E$405,3,FALSE)</f>
        <v>1.1988000000000001</v>
      </c>
      <c r="G741" s="10">
        <f>VLOOKUP(C741,away!$B$2:$E$405,4,FALSE)</f>
        <v>1.5983000000000001</v>
      </c>
      <c r="H741" s="10">
        <f>VLOOKUP(A741,away!$A$2:$E$405,3,FALSE)</f>
        <v>0.94869999999999999</v>
      </c>
      <c r="I741" s="10">
        <f>VLOOKUP(C741,away!$B$2:$E$405,3,FALSE)</f>
        <v>0.79059999999999997</v>
      </c>
      <c r="J741" s="10">
        <f>VLOOKUP(B741,home!$B$2:$E$405,4,FALSE)</f>
        <v>1.8446</v>
      </c>
      <c r="K741" s="12">
        <f t="shared" si="1006"/>
        <v>2.3975434046520001</v>
      </c>
      <c r="L741" s="12">
        <f t="shared" si="1007"/>
        <v>1.383527879012</v>
      </c>
      <c r="M741" s="13">
        <f t="shared" si="1008"/>
        <v>2.2798254940141364E-2</v>
      </c>
      <c r="N741" s="13">
        <f t="shared" si="1009"/>
        <v>5.4659805769310808E-2</v>
      </c>
      <c r="O741" s="13">
        <f t="shared" si="1010"/>
        <v>3.1542021302508633E-2</v>
      </c>
      <c r="P741" s="13">
        <f t="shared" si="1011"/>
        <v>7.562336514322246E-2</v>
      </c>
      <c r="Q741" s="13">
        <f t="shared" si="1012"/>
        <v>6.5524628410885258E-2</v>
      </c>
      <c r="R741" s="13">
        <f t="shared" si="1013"/>
        <v>2.1819632916205554E-2</v>
      </c>
      <c r="S741" s="13">
        <f t="shared" si="1014"/>
        <v>6.2711963816973804E-2</v>
      </c>
      <c r="T741" s="13">
        <f t="shared" si="1015"/>
        <v>9.0655150168361523E-2</v>
      </c>
      <c r="U741" s="13">
        <f t="shared" si="1016"/>
        <v>5.2313516990176313E-2</v>
      </c>
      <c r="V741" s="13">
        <f t="shared" si="1017"/>
        <v>2.3113317474085182E-2</v>
      </c>
      <c r="W741" s="13">
        <f t="shared" si="1018"/>
        <v>5.236604689626366E-2</v>
      </c>
      <c r="X741" s="13">
        <f t="shared" si="1019"/>
        <v>7.2449885794630589E-2</v>
      </c>
      <c r="Y741" s="13">
        <f t="shared" si="1020"/>
        <v>5.0118218414053457E-2</v>
      </c>
      <c r="Z741" s="13">
        <f t="shared" si="1021"/>
        <v>1.0062690149792762E-2</v>
      </c>
      <c r="AA741" s="13">
        <f t="shared" si="1022"/>
        <v>2.4125736401692285E-2</v>
      </c>
      <c r="AB741" s="13">
        <f t="shared" si="1023"/>
        <v>2.8921250096125017E-2</v>
      </c>
      <c r="AC741" s="13">
        <f t="shared" si="1024"/>
        <v>4.791778064821289E-3</v>
      </c>
      <c r="AD741" s="13">
        <f t="shared" si="1025"/>
        <v>3.1387467590958576E-2</v>
      </c>
      <c r="AE741" s="13">
        <f t="shared" si="1026"/>
        <v>4.342543646367681E-2</v>
      </c>
      <c r="AF741" s="13">
        <f t="shared" si="1027"/>
        <v>3.0040151002880579E-2</v>
      </c>
      <c r="AG741" s="13">
        <f t="shared" si="1028"/>
        <v>1.3853795467405191E-2</v>
      </c>
      <c r="AH741" s="13">
        <f t="shared" si="1029"/>
        <v>3.4805030900244304E-3</v>
      </c>
      <c r="AI741" s="13">
        <f t="shared" si="1030"/>
        <v>8.3446572283589794E-3</v>
      </c>
      <c r="AJ741" s="13">
        <f t="shared" si="1031"/>
        <v>1.0003338950966858E-2</v>
      </c>
      <c r="AK741" s="13">
        <f t="shared" si="1032"/>
        <v>7.9944797754630138E-3</v>
      </c>
      <c r="AL741" s="13">
        <f t="shared" si="1033"/>
        <v>6.3578617439395474E-4</v>
      </c>
      <c r="AM741" s="13">
        <f t="shared" si="1034"/>
        <v>1.5050563182286217E-2</v>
      </c>
      <c r="AN741" s="13">
        <f t="shared" si="1035"/>
        <v>2.0822873757524545E-2</v>
      </c>
      <c r="AO741" s="13">
        <f t="shared" si="1036"/>
        <v>1.440451318234129E-2</v>
      </c>
      <c r="AP741" s="13">
        <f t="shared" si="1037"/>
        <v>6.6430151904550132E-3</v>
      </c>
      <c r="AQ741" s="13">
        <f t="shared" si="1038"/>
        <v>2.2976991791736796E-3</v>
      </c>
      <c r="AR741" s="13">
        <f t="shared" si="1039"/>
        <v>9.6307461160724224E-4</v>
      </c>
      <c r="AS741" s="13">
        <f t="shared" si="1040"/>
        <v>2.3090131832467302E-3</v>
      </c>
      <c r="AT741" s="13">
        <f t="shared" si="1041"/>
        <v>2.76797966437386E-3</v>
      </c>
      <c r="AU741" s="13">
        <f t="shared" si="1042"/>
        <v>2.2121171295101344E-3</v>
      </c>
      <c r="AV741" s="13">
        <f t="shared" si="1043"/>
        <v>1.3259117085436846E-3</v>
      </c>
      <c r="AW741" s="13">
        <f t="shared" si="1044"/>
        <v>5.8581835107610424E-5</v>
      </c>
      <c r="AX741" s="13">
        <f t="shared" si="1045"/>
        <v>6.0140630823314282E-3</v>
      </c>
      <c r="AY741" s="13">
        <f t="shared" si="1046"/>
        <v>8.3206239405423724E-3</v>
      </c>
      <c r="AZ741" s="13">
        <f t="shared" si="1047"/>
        <v>5.7559075962575305E-3</v>
      </c>
      <c r="BA741" s="13">
        <f t="shared" si="1048"/>
        <v>2.6544862094797467E-3</v>
      </c>
      <c r="BB741" s="13">
        <f t="shared" si="1049"/>
        <v>9.1813891881702917E-4</v>
      </c>
      <c r="BC741" s="13">
        <f t="shared" si="1050"/>
        <v>2.5405415819785898E-4</v>
      </c>
      <c r="BD741" s="13">
        <f t="shared" si="1051"/>
        <v>2.2207342912121199E-4</v>
      </c>
      <c r="BE741" s="13">
        <f t="shared" si="1052"/>
        <v>5.3243068533801526E-4</v>
      </c>
      <c r="BF741" s="13">
        <f t="shared" si="1053"/>
        <v>6.3826283903325163E-4</v>
      </c>
      <c r="BG741" s="13">
        <f t="shared" si="1054"/>
        <v>5.1008762005287775E-4</v>
      </c>
      <c r="BH741" s="13">
        <f t="shared" si="1055"/>
        <v>3.0573930231310312E-4</v>
      </c>
      <c r="BI741" s="13">
        <f t="shared" si="1056"/>
        <v>1.4660464956073679E-4</v>
      </c>
      <c r="BJ741" s="14">
        <f t="shared" si="1057"/>
        <v>0.58761652437583312</v>
      </c>
      <c r="BK741" s="14">
        <f t="shared" si="1058"/>
        <v>0.19799508955418041</v>
      </c>
      <c r="BL741" s="14">
        <f t="shared" si="1059"/>
        <v>0.2004784315742219</v>
      </c>
      <c r="BM741" s="14">
        <f t="shared" si="1060"/>
        <v>0.71592298506631924</v>
      </c>
      <c r="BN741" s="14">
        <f t="shared" si="1061"/>
        <v>0.27196770848227403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1.2513000000000001</v>
      </c>
      <c r="F742" s="10">
        <f>VLOOKUP(B742,home!$B$2:$E$405,3,FALSE)</f>
        <v>0.999</v>
      </c>
      <c r="G742" s="10">
        <f>VLOOKUP(C742,away!$B$2:$E$405,4,FALSE)</f>
        <v>0.39960000000000001</v>
      </c>
      <c r="H742" s="10">
        <f>VLOOKUP(A742,away!$A$2:$E$405,3,FALSE)</f>
        <v>0.94869999999999999</v>
      </c>
      <c r="I742" s="10">
        <f>VLOOKUP(C742,away!$B$2:$E$405,3,FALSE)</f>
        <v>0.52700000000000002</v>
      </c>
      <c r="J742" s="10">
        <f>VLOOKUP(B742,home!$B$2:$E$405,4,FALSE)</f>
        <v>1.0541</v>
      </c>
      <c r="K742" s="12">
        <f t="shared" si="1006"/>
        <v>0.49951946052000001</v>
      </c>
      <c r="L742" s="12">
        <f t="shared" si="1007"/>
        <v>0.52701300109000004</v>
      </c>
      <c r="M742" s="13">
        <f t="shared" si="1008"/>
        <v>0.358247044687516</v>
      </c>
      <c r="N742" s="13">
        <f t="shared" si="1009"/>
        <v>0.17895137049519233</v>
      </c>
      <c r="O742" s="13">
        <f t="shared" si="1010"/>
        <v>0.18880085015239118</v>
      </c>
      <c r="P742" s="13">
        <f t="shared" si="1011"/>
        <v>9.4309698813839798E-2</v>
      </c>
      <c r="Q742" s="13">
        <f t="shared" si="1012"/>
        <v>4.4694846024536564E-2</v>
      </c>
      <c r="R742" s="13">
        <f t="shared" si="1013"/>
        <v>4.9750251323577521E-2</v>
      </c>
      <c r="S742" s="13">
        <f t="shared" si="1014"/>
        <v>6.2068336796157805E-3</v>
      </c>
      <c r="T742" s="13">
        <f t="shared" si="1015"/>
        <v>2.3554764936646475E-2</v>
      </c>
      <c r="U742" s="13">
        <f t="shared" si="1016"/>
        <v>2.4851218701887858E-2</v>
      </c>
      <c r="V742" s="13">
        <f t="shared" si="1017"/>
        <v>1.8155212647950821E-4</v>
      </c>
      <c r="W742" s="13">
        <f t="shared" si="1018"/>
        <v>7.4419817914003249E-3</v>
      </c>
      <c r="X742" s="13">
        <f t="shared" si="1019"/>
        <v>3.9220211579430201E-3</v>
      </c>
      <c r="Y742" s="13">
        <f t="shared" si="1020"/>
        <v>1.0334780703930139E-3</v>
      </c>
      <c r="Z742" s="13">
        <f t="shared" si="1021"/>
        <v>8.7396764183401143E-3</v>
      </c>
      <c r="AA742" s="13">
        <f t="shared" si="1022"/>
        <v>4.3656384496086192E-3</v>
      </c>
      <c r="AB742" s="13">
        <f t="shared" si="1023"/>
        <v>1.0903606815869337E-3</v>
      </c>
      <c r="AC742" s="13">
        <f t="shared" si="1024"/>
        <v>2.9871367086624335E-6</v>
      </c>
      <c r="AD742" s="13">
        <f t="shared" si="1025"/>
        <v>9.2935368240998838E-4</v>
      </c>
      <c r="AE742" s="13">
        <f t="shared" si="1026"/>
        <v>4.8978147324093082E-4</v>
      </c>
      <c r="AF742" s="13">
        <f t="shared" si="1027"/>
        <v>1.2906060204549222E-4</v>
      </c>
      <c r="AG742" s="13">
        <f t="shared" si="1028"/>
        <v>2.2672205068825689E-5</v>
      </c>
      <c r="AH742" s="13">
        <f t="shared" si="1029"/>
        <v>1.1514807744462312E-3</v>
      </c>
      <c r="AI742" s="13">
        <f t="shared" si="1030"/>
        <v>5.7518705525053321E-4</v>
      </c>
      <c r="AJ742" s="13">
        <f t="shared" si="1031"/>
        <v>1.4365856376841692E-4</v>
      </c>
      <c r="AK742" s="13">
        <f t="shared" si="1032"/>
        <v>2.3920082757559216E-5</v>
      </c>
      <c r="AL742" s="13">
        <f t="shared" si="1033"/>
        <v>3.1454937868972307E-8</v>
      </c>
      <c r="AM742" s="13">
        <f t="shared" si="1034"/>
        <v>9.2846050013942598E-5</v>
      </c>
      <c r="AN742" s="13">
        <f t="shared" si="1035"/>
        <v>4.8931075457200129E-5</v>
      </c>
      <c r="AO742" s="13">
        <f t="shared" si="1036"/>
        <v>1.2893656461630142E-5</v>
      </c>
      <c r="AP742" s="13">
        <f t="shared" si="1037"/>
        <v>2.2650415289557244E-6</v>
      </c>
      <c r="AQ742" s="13">
        <f t="shared" si="1038"/>
        <v>2.9842658344210953E-7</v>
      </c>
      <c r="AR742" s="13">
        <f t="shared" si="1039"/>
        <v>1.2136906772766921E-4</v>
      </c>
      <c r="AS742" s="13">
        <f t="shared" si="1040"/>
        <v>6.0626211235140672E-5</v>
      </c>
      <c r="AT742" s="13">
        <f t="shared" si="1041"/>
        <v>1.5141986164774517E-5</v>
      </c>
      <c r="AU742" s="13">
        <f t="shared" si="1042"/>
        <v>2.5212389200764907E-6</v>
      </c>
      <c r="AV742" s="13">
        <f t="shared" si="1043"/>
        <v>3.1485197629965899E-7</v>
      </c>
      <c r="AW742" s="13">
        <f t="shared" si="1044"/>
        <v>2.3001707284132642E-10</v>
      </c>
      <c r="AX742" s="13">
        <f t="shared" si="1045"/>
        <v>7.7297348023962536E-6</v>
      </c>
      <c r="AY742" s="13">
        <f t="shared" si="1046"/>
        <v>4.0736707358406674E-6</v>
      </c>
      <c r="AZ742" s="13">
        <f t="shared" si="1047"/>
        <v>1.0734387199739493E-6</v>
      </c>
      <c r="BA742" s="13">
        <f t="shared" si="1048"/>
        <v>1.8857205376655977E-7</v>
      </c>
      <c r="BB742" s="13">
        <f t="shared" si="1049"/>
        <v>2.4844980994304874E-8</v>
      </c>
      <c r="BC742" s="13">
        <f t="shared" si="1050"/>
        <v>2.6187255991665262E-9</v>
      </c>
      <c r="BD742" s="13">
        <f t="shared" si="1051"/>
        <v>1.0660512770442397E-5</v>
      </c>
      <c r="BE742" s="13">
        <f t="shared" si="1052"/>
        <v>5.325133587957957E-6</v>
      </c>
      <c r="BF742" s="13">
        <f t="shared" si="1053"/>
        <v>1.3300039285268454E-6</v>
      </c>
      <c r="BG742" s="13">
        <f t="shared" si="1054"/>
        <v>2.2145428162240355E-7</v>
      </c>
      <c r="BH742" s="13">
        <f t="shared" si="1055"/>
        <v>2.7655180821466793E-8</v>
      </c>
      <c r="BI742" s="13">
        <f t="shared" si="1056"/>
        <v>2.7628602009044295E-9</v>
      </c>
      <c r="BJ742" s="14">
        <f t="shared" si="1057"/>
        <v>0.26133965756894073</v>
      </c>
      <c r="BK742" s="14">
        <f t="shared" si="1058"/>
        <v>0.45895222156983345</v>
      </c>
      <c r="BL742" s="14">
        <f t="shared" si="1059"/>
        <v>0.27097010666390842</v>
      </c>
      <c r="BM742" s="14">
        <f t="shared" si="1060"/>
        <v>8.5243527283250492E-2</v>
      </c>
      <c r="BN742" s="14">
        <f t="shared" si="1061"/>
        <v>0.91475406149705329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1.2513000000000001</v>
      </c>
      <c r="F743" s="10">
        <f>VLOOKUP(B743,home!$B$2:$E$405,3,FALSE)</f>
        <v>1.0275000000000001</v>
      </c>
      <c r="G743" s="10">
        <f>VLOOKUP(C743,away!$B$2:$E$405,4,FALSE)</f>
        <v>1.0989</v>
      </c>
      <c r="H743" s="10">
        <f>VLOOKUP(A743,away!$A$2:$E$405,3,FALSE)</f>
        <v>0.94869999999999999</v>
      </c>
      <c r="I743" s="10">
        <f>VLOOKUP(C743,away!$B$2:$E$405,3,FALSE)</f>
        <v>0.65880000000000005</v>
      </c>
      <c r="J743" s="10">
        <f>VLOOKUP(B743,home!$B$2:$E$405,4,FALSE)</f>
        <v>0.90349999999999997</v>
      </c>
      <c r="K743" s="12">
        <f t="shared" si="1006"/>
        <v>1.4128675431750002</v>
      </c>
      <c r="L743" s="12">
        <f t="shared" si="1007"/>
        <v>0.56469071646000002</v>
      </c>
      <c r="M743" s="13">
        <f t="shared" si="1008"/>
        <v>0.13840677846702806</v>
      </c>
      <c r="N743" s="13">
        <f t="shared" si="1009"/>
        <v>0.19555044505147642</v>
      </c>
      <c r="O743" s="13">
        <f t="shared" si="1010"/>
        <v>7.8157022895466569E-2</v>
      </c>
      <c r="P743" s="13">
        <f t="shared" si="1011"/>
        <v>0.11042552092019009</v>
      </c>
      <c r="Q743" s="13">
        <f t="shared" si="1012"/>
        <v>0.13814343843332874</v>
      </c>
      <c r="R743" s="13">
        <f t="shared" si="1013"/>
        <v>2.2067272627610816E-2</v>
      </c>
      <c r="S743" s="13">
        <f t="shared" si="1014"/>
        <v>2.2025286271293798E-2</v>
      </c>
      <c r="T743" s="13">
        <f t="shared" si="1015"/>
        <v>7.80083172231643E-2</v>
      </c>
      <c r="U743" s="13">
        <f t="shared" si="1016"/>
        <v>3.117813326194542E-2</v>
      </c>
      <c r="V743" s="13">
        <f t="shared" si="1017"/>
        <v>1.9525004779085778E-3</v>
      </c>
      <c r="W743" s="13">
        <f t="shared" si="1018"/>
        <v>6.5059460155014709E-2</v>
      </c>
      <c r="X743" s="13">
        <f t="shared" si="1019"/>
        <v>3.673847316743608E-2</v>
      </c>
      <c r="Y743" s="13">
        <f t="shared" si="1020"/>
        <v>1.0372937367282981E-2</v>
      </c>
      <c r="Z743" s="13">
        <f t="shared" si="1021"/>
        <v>4.1537279968012339E-3</v>
      </c>
      <c r="AA743" s="13">
        <f t="shared" si="1022"/>
        <v>5.8686674698577744E-3</v>
      </c>
      <c r="AB743" s="13">
        <f t="shared" si="1023"/>
        <v>4.1458248949245002E-3</v>
      </c>
      <c r="AC743" s="13">
        <f t="shared" si="1024"/>
        <v>9.7360604714411306E-5</v>
      </c>
      <c r="AD743" s="13">
        <f t="shared" si="1025"/>
        <v>2.2980099907376844E-2</v>
      </c>
      <c r="AE743" s="13">
        <f t="shared" si="1026"/>
        <v>1.2976649081019009E-2</v>
      </c>
      <c r="AF743" s="13">
        <f t="shared" si="1027"/>
        <v>3.6638966334053115E-3</v>
      </c>
      <c r="AG743" s="13">
        <f t="shared" si="1028"/>
        <v>6.8965613831767597E-4</v>
      </c>
      <c r="AH743" s="13">
        <f t="shared" si="1029"/>
        <v>5.8639290962341222E-4</v>
      </c>
      <c r="AI743" s="13">
        <f t="shared" si="1030"/>
        <v>8.2849550955487025E-4</v>
      </c>
      <c r="AJ743" s="13">
        <f t="shared" si="1031"/>
        <v>5.8527720755815484E-4</v>
      </c>
      <c r="AK743" s="13">
        <f t="shared" si="1032"/>
        <v>2.7563972343967177E-4</v>
      </c>
      <c r="AL743" s="13">
        <f t="shared" si="1033"/>
        <v>3.107100854964199E-6</v>
      </c>
      <c r="AM743" s="13">
        <f t="shared" si="1034"/>
        <v>6.4935674596103129E-3</v>
      </c>
      <c r="AN743" s="13">
        <f t="shared" si="1035"/>
        <v>3.6668572611486894E-3</v>
      </c>
      <c r="AO743" s="13">
        <f t="shared" si="1036"/>
        <v>1.0353201269773032E-3</v>
      </c>
      <c r="AP743" s="13">
        <f t="shared" si="1037"/>
        <v>1.9487855475609054E-4</v>
      </c>
      <c r="AQ743" s="13">
        <f t="shared" si="1038"/>
        <v>2.7511527676976521E-5</v>
      </c>
      <c r="AR743" s="13">
        <f t="shared" si="1039"/>
        <v>6.6226126452461741E-5</v>
      </c>
      <c r="AS743" s="13">
        <f t="shared" si="1040"/>
        <v>9.3568744574886511E-5</v>
      </c>
      <c r="AT743" s="13">
        <f t="shared" si="1041"/>
        <v>6.6100121132744535E-5</v>
      </c>
      <c r="AU743" s="13">
        <f t="shared" si="1042"/>
        <v>3.1130238582796906E-5</v>
      </c>
      <c r="AV743" s="13">
        <f t="shared" si="1043"/>
        <v>1.0995725926231956E-5</v>
      </c>
      <c r="AW743" s="13">
        <f t="shared" si="1044"/>
        <v>6.8859671441984207E-8</v>
      </c>
      <c r="AX743" s="13">
        <f t="shared" si="1045"/>
        <v>1.529091783850125E-3</v>
      </c>
      <c r="AY743" s="13">
        <f t="shared" si="1046"/>
        <v>8.6346393495542653E-4</v>
      </c>
      <c r="AZ743" s="13">
        <f t="shared" si="1047"/>
        <v>2.4379503403367526E-4</v>
      </c>
      <c r="BA743" s="13">
        <f t="shared" si="1048"/>
        <v>4.5889597479288735E-5</v>
      </c>
      <c r="BB743" s="13">
        <f t="shared" si="1049"/>
        <v>6.4783574196601397E-6</v>
      </c>
      <c r="BC743" s="13">
        <f t="shared" si="1050"/>
        <v>7.3165365855836841E-7</v>
      </c>
      <c r="BD743" s="13">
        <f t="shared" si="1051"/>
        <v>6.2328797991351968E-6</v>
      </c>
      <c r="BE743" s="13">
        <f t="shared" si="1052"/>
        <v>8.8062335687092345E-6</v>
      </c>
      <c r="BF743" s="13">
        <f t="shared" si="1053"/>
        <v>6.221020793423717E-6</v>
      </c>
      <c r="BG743" s="13">
        <f t="shared" si="1054"/>
        <v>2.92982612148172E-6</v>
      </c>
      <c r="BH743" s="13">
        <f t="shared" si="1055"/>
        <v>1.0348640585469534E-6</v>
      </c>
      <c r="BI743" s="13">
        <f t="shared" si="1056"/>
        <v>2.9242516798386871E-7</v>
      </c>
      <c r="BJ743" s="14">
        <f t="shared" si="1057"/>
        <v>0.57829095844938805</v>
      </c>
      <c r="BK743" s="14">
        <f t="shared" si="1058"/>
        <v>0.27377401777694527</v>
      </c>
      <c r="BL743" s="14">
        <f t="shared" si="1059"/>
        <v>0.14398626470615966</v>
      </c>
      <c r="BM743" s="14">
        <f t="shared" si="1060"/>
        <v>0.31659109545890973</v>
      </c>
      <c r="BN743" s="14">
        <f t="shared" si="1061"/>
        <v>0.68275047839510072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1.2513000000000001</v>
      </c>
      <c r="F744" s="10">
        <f>VLOOKUP(B744,home!$B$2:$E$405,3,FALSE)</f>
        <v>0.89910000000000001</v>
      </c>
      <c r="G744" s="10">
        <f>VLOOKUP(C744,away!$B$2:$E$405,4,FALSE)</f>
        <v>0.68500000000000005</v>
      </c>
      <c r="H744" s="10">
        <f>VLOOKUP(A744,away!$A$2:$E$405,3,FALSE)</f>
        <v>0.94869999999999999</v>
      </c>
      <c r="I744" s="10">
        <f>VLOOKUP(C744,away!$B$2:$E$405,3,FALSE)</f>
        <v>2.2587000000000002</v>
      </c>
      <c r="J744" s="10">
        <f>VLOOKUP(B744,home!$B$2:$E$405,4,FALSE)</f>
        <v>0.79059999999999997</v>
      </c>
      <c r="K744" s="12">
        <f t="shared" si="1006"/>
        <v>0.77065502355000015</v>
      </c>
      <c r="L744" s="12">
        <f t="shared" si="1007"/>
        <v>1.694120362314</v>
      </c>
      <c r="M744" s="13">
        <f t="shared" si="1008"/>
        <v>8.5027938703954004E-2</v>
      </c>
      <c r="N744" s="13">
        <f t="shared" si="1009"/>
        <v>6.5527208104303639E-2</v>
      </c>
      <c r="O744" s="13">
        <f t="shared" si="1010"/>
        <v>0.14404756232395516</v>
      </c>
      <c r="P744" s="13">
        <f t="shared" si="1011"/>
        <v>0.11101097753508776</v>
      </c>
      <c r="Q744" s="13">
        <f t="shared" si="1012"/>
        <v>2.5249436052393937E-2</v>
      </c>
      <c r="R744" s="13">
        <f t="shared" si="1013"/>
        <v>0.12201695423735373</v>
      </c>
      <c r="S744" s="13">
        <f t="shared" si="1014"/>
        <v>3.6233493723171639E-2</v>
      </c>
      <c r="T744" s="13">
        <f t="shared" si="1015"/>
        <v>4.2775583753305792E-2</v>
      </c>
      <c r="U744" s="13">
        <f t="shared" si="1016"/>
        <v>9.4032978741287118E-2</v>
      </c>
      <c r="V744" s="13">
        <f t="shared" si="1017"/>
        <v>5.2562011695230972E-3</v>
      </c>
      <c r="W744" s="13">
        <f t="shared" si="1018"/>
        <v>6.4862015785272925E-3</v>
      </c>
      <c r="X744" s="13">
        <f t="shared" si="1019"/>
        <v>1.0988406168256295E-2</v>
      </c>
      <c r="Y744" s="13">
        <f t="shared" si="1020"/>
        <v>9.3078413195098759E-3</v>
      </c>
      <c r="Z744" s="13">
        <f t="shared" si="1021"/>
        <v>6.890380224034548E-2</v>
      </c>
      <c r="AA744" s="13">
        <f t="shared" si="1022"/>
        <v>5.3101061338218E-2</v>
      </c>
      <c r="AB744" s="13">
        <f t="shared" si="1023"/>
        <v>2.0461299838067194E-2</v>
      </c>
      <c r="AC744" s="13">
        <f t="shared" si="1024"/>
        <v>4.2890022300597682E-4</v>
      </c>
      <c r="AD744" s="13">
        <f t="shared" si="1025"/>
        <v>1.2496559575624993E-3</v>
      </c>
      <c r="AE744" s="13">
        <f t="shared" si="1026"/>
        <v>2.1170676035936298E-3</v>
      </c>
      <c r="AF744" s="13">
        <f t="shared" si="1027"/>
        <v>1.7932836678216362E-3</v>
      </c>
      <c r="AG744" s="13">
        <f t="shared" si="1028"/>
        <v>1.0126794590205898E-3</v>
      </c>
      <c r="AH744" s="13">
        <f t="shared" si="1029"/>
        <v>2.9182833604056577E-2</v>
      </c>
      <c r="AI744" s="13">
        <f t="shared" si="1030"/>
        <v>2.2489897318389955E-2</v>
      </c>
      <c r="AJ744" s="13">
        <f t="shared" si="1031"/>
        <v>8.6659761737704465E-3</v>
      </c>
      <c r="AK744" s="13">
        <f t="shared" si="1032"/>
        <v>2.2261593574269354E-3</v>
      </c>
      <c r="AL744" s="13">
        <f t="shared" si="1033"/>
        <v>2.2398582746636199E-5</v>
      </c>
      <c r="AM744" s="13">
        <f t="shared" si="1034"/>
        <v>1.9261072828094519E-4</v>
      </c>
      <c r="AN744" s="13">
        <f t="shared" si="1035"/>
        <v>3.2630575678087829E-4</v>
      </c>
      <c r="AO744" s="13">
        <f t="shared" si="1036"/>
        <v>2.7640061345138279E-4</v>
      </c>
      <c r="AP744" s="13">
        <f t="shared" si="1037"/>
        <v>1.5608530246802283E-4</v>
      </c>
      <c r="AQ744" s="13">
        <f t="shared" si="1038"/>
        <v>6.6106822292254287E-5</v>
      </c>
      <c r="AR744" s="13">
        <f t="shared" si="1039"/>
        <v>9.8878465277306964E-3</v>
      </c>
      <c r="AS744" s="13">
        <f t="shared" si="1040"/>
        <v>7.6201185986870864E-3</v>
      </c>
      <c r="AT744" s="13">
        <f t="shared" si="1041"/>
        <v>2.9362413390624951E-3</v>
      </c>
      <c r="AU744" s="13">
        <f t="shared" si="1042"/>
        <v>7.5427637943456386E-4</v>
      </c>
      <c r="AV744" s="13">
        <f t="shared" si="1043"/>
        <v>1.4532172023908811E-4</v>
      </c>
      <c r="AW744" s="13">
        <f t="shared" si="1044"/>
        <v>8.1231096377299274E-7</v>
      </c>
      <c r="AX744" s="13">
        <f t="shared" si="1045"/>
        <v>2.4739404223222411E-5</v>
      </c>
      <c r="AY744" s="13">
        <f t="shared" si="1046"/>
        <v>4.1911528446078053E-5</v>
      </c>
      <c r="AZ744" s="13">
        <f t="shared" si="1047"/>
        <v>3.5501586878101642E-5</v>
      </c>
      <c r="BA744" s="13">
        <f t="shared" si="1048"/>
        <v>2.0047987074883834E-5</v>
      </c>
      <c r="BB744" s="13">
        <f t="shared" si="1049"/>
        <v>8.4909257817421488E-6</v>
      </c>
      <c r="BC744" s="13">
        <f t="shared" si="1050"/>
        <v>2.8769300523492572E-6</v>
      </c>
      <c r="BD744" s="13">
        <f t="shared" si="1051"/>
        <v>2.7918670236773912E-3</v>
      </c>
      <c r="BE744" s="13">
        <f t="shared" si="1052"/>
        <v>2.1515663468805687E-3</v>
      </c>
      <c r="BF744" s="13">
        <f t="shared" si="1053"/>
        <v>8.2905770686231609E-4</v>
      </c>
      <c r="BG744" s="13">
        <f t="shared" si="1054"/>
        <v>2.1297249553542914E-4</v>
      </c>
      <c r="BH744" s="13">
        <f t="shared" si="1055"/>
        <v>4.1032080890589599E-5</v>
      </c>
      <c r="BI744" s="13">
        <f t="shared" si="1056"/>
        <v>6.324315853008569E-6</v>
      </c>
      <c r="BJ744" s="14">
        <f t="shared" si="1057"/>
        <v>0.16765844125002505</v>
      </c>
      <c r="BK744" s="14">
        <f t="shared" si="1058"/>
        <v>0.2380218214659352</v>
      </c>
      <c r="BL744" s="14">
        <f t="shared" si="1059"/>
        <v>0.52360134746737841</v>
      </c>
      <c r="BM744" s="14">
        <f t="shared" si="1060"/>
        <v>0.44526423624915346</v>
      </c>
      <c r="BN744" s="14">
        <f t="shared" si="1061"/>
        <v>0.55288007695704822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1.1861999999999999</v>
      </c>
      <c r="F745" s="10">
        <f>VLOOKUP(B745,home!$B$2:$E$405,3,FALSE)</f>
        <v>1.2645</v>
      </c>
      <c r="G745" s="10">
        <f>VLOOKUP(C745,away!$B$2:$E$405,4,FALSE)</f>
        <v>0.64849999999999997</v>
      </c>
      <c r="H745" s="10">
        <f>VLOOKUP(A745,away!$A$2:$E$405,3,FALSE)</f>
        <v>1.0607</v>
      </c>
      <c r="I745" s="10">
        <f>VLOOKUP(C745,away!$B$2:$E$405,3,FALSE)</f>
        <v>1.0878000000000001</v>
      </c>
      <c r="J745" s="10">
        <f>VLOOKUP(B745,home!$B$2:$E$405,4,FALSE)</f>
        <v>1.3355999999999999</v>
      </c>
      <c r="K745" s="12">
        <f t="shared" si="1006"/>
        <v>0.97271751014999985</v>
      </c>
      <c r="L745" s="12">
        <f t="shared" si="1007"/>
        <v>1.5410546267759999</v>
      </c>
      <c r="M745" s="13">
        <f t="shared" si="1008"/>
        <v>8.0962261772007729E-2</v>
      </c>
      <c r="N745" s="13">
        <f t="shared" si="1009"/>
        <v>7.8753409686979872E-2</v>
      </c>
      <c r="O745" s="13">
        <f t="shared" si="1010"/>
        <v>0.12476726809800218</v>
      </c>
      <c r="P745" s="13">
        <f t="shared" si="1011"/>
        <v>0.12136330637250618</v>
      </c>
      <c r="Q745" s="13">
        <f t="shared" si="1012"/>
        <v>3.8302410293270958E-2</v>
      </c>
      <c r="R745" s="13">
        <f t="shared" si="1013"/>
        <v>9.6136587886313934E-2</v>
      </c>
      <c r="S745" s="13">
        <f t="shared" si="1014"/>
        <v>4.5481227337572011E-2</v>
      </c>
      <c r="T745" s="13">
        <f t="shared" si="1015"/>
        <v>5.9026106599117903E-2</v>
      </c>
      <c r="U745" s="13">
        <f t="shared" si="1016"/>
        <v>9.3513742403091932E-2</v>
      </c>
      <c r="V745" s="13">
        <f t="shared" si="1017"/>
        <v>7.5752057628900851E-3</v>
      </c>
      <c r="W745" s="13">
        <f t="shared" si="1018"/>
        <v>1.2419141724404755E-2</v>
      </c>
      <c r="X745" s="13">
        <f t="shared" si="1019"/>
        <v>1.9138575814980817E-2</v>
      </c>
      <c r="Y745" s="13">
        <f t="shared" si="1020"/>
        <v>1.4746795404789723E-2</v>
      </c>
      <c r="Z745" s="13">
        <f t="shared" si="1021"/>
        <v>4.9383911188220546E-2</v>
      </c>
      <c r="AA745" s="13">
        <f t="shared" si="1022"/>
        <v>4.8036595132474609E-2</v>
      </c>
      <c r="AB745" s="13">
        <f t="shared" si="1023"/>
        <v>2.3363018606672146E-2</v>
      </c>
      <c r="AC745" s="13">
        <f t="shared" si="1024"/>
        <v>7.0970721243661643E-4</v>
      </c>
      <c r="AD745" s="13">
        <f t="shared" si="1025"/>
        <v>3.0200791540907412E-3</v>
      </c>
      <c r="AE745" s="13">
        <f t="shared" si="1026"/>
        <v>4.6541069536412856E-3</v>
      </c>
      <c r="AF745" s="13">
        <f t="shared" si="1027"/>
        <v>3.5861165272096287E-3</v>
      </c>
      <c r="AG745" s="13">
        <f t="shared" si="1028"/>
        <v>1.842133822138093E-3</v>
      </c>
      <c r="AH745" s="13">
        <f t="shared" si="1029"/>
        <v>1.9025826206225591E-2</v>
      </c>
      <c r="AI745" s="13">
        <f t="shared" si="1030"/>
        <v>1.8506754295866373E-2</v>
      </c>
      <c r="AJ745" s="13">
        <f t="shared" si="1031"/>
        <v>9.0009219798164748E-3</v>
      </c>
      <c r="AK745" s="13">
        <f t="shared" si="1032"/>
        <v>2.9184514724204971E-3</v>
      </c>
      <c r="AL745" s="13">
        <f t="shared" si="1033"/>
        <v>4.2554351606566548E-5</v>
      </c>
      <c r="AM745" s="13">
        <f t="shared" si="1034"/>
        <v>5.8753677504461285E-4</v>
      </c>
      <c r="AN745" s="13">
        <f t="shared" si="1035"/>
        <v>9.0542626558355057E-4</v>
      </c>
      <c r="AO745" s="13">
        <f t="shared" si="1036"/>
        <v>6.9765566789102302E-4</v>
      </c>
      <c r="AP745" s="13">
        <f t="shared" si="1037"/>
        <v>3.5837516496665381E-4</v>
      </c>
      <c r="AQ745" s="13">
        <f t="shared" si="1038"/>
        <v>1.3806892652336856E-4</v>
      </c>
      <c r="AR745" s="13">
        <f t="shared" si="1039"/>
        <v>5.8639675006680048E-3</v>
      </c>
      <c r="AS745" s="13">
        <f t="shared" si="1040"/>
        <v>5.7039838668502992E-3</v>
      </c>
      <c r="AT745" s="13">
        <f t="shared" si="1041"/>
        <v>2.7741824924491952E-3</v>
      </c>
      <c r="AU745" s="13">
        <f t="shared" si="1042"/>
        <v>8.9949862891896745E-4</v>
      </c>
      <c r="AV745" s="13">
        <f t="shared" si="1043"/>
        <v>2.1873951667634911E-4</v>
      </c>
      <c r="AW745" s="13">
        <f t="shared" si="1044"/>
        <v>1.771928707714391E-6</v>
      </c>
      <c r="AX745" s="13">
        <f t="shared" si="1045"/>
        <v>9.5251218157159384E-5</v>
      </c>
      <c r="AY745" s="13">
        <f t="shared" si="1046"/>
        <v>1.467873304471406E-4</v>
      </c>
      <c r="AZ745" s="13">
        <f t="shared" si="1047"/>
        <v>1.1310364736883182E-4</v>
      </c>
      <c r="BA745" s="13">
        <f t="shared" si="1048"/>
        <v>5.8099633027659805E-5</v>
      </c>
      <c r="BB745" s="13">
        <f t="shared" si="1049"/>
        <v>2.2383677072815717E-5</v>
      </c>
      <c r="BC745" s="13">
        <f t="shared" si="1050"/>
        <v>6.8988938234645081E-6</v>
      </c>
      <c r="BD745" s="13">
        <f t="shared" si="1051"/>
        <v>1.506115708028087E-3</v>
      </c>
      <c r="BE745" s="13">
        <f t="shared" si="1052"/>
        <v>1.4650251215108849E-3</v>
      </c>
      <c r="BF745" s="13">
        <f t="shared" si="1053"/>
        <v>7.1252779425163442E-4</v>
      </c>
      <c r="BG745" s="13">
        <f t="shared" si="1054"/>
        <v>2.3102942064570712E-4</v>
      </c>
      <c r="BH745" s="13">
        <f t="shared" si="1055"/>
        <v>5.6181590705472285E-5</v>
      </c>
      <c r="BI745" s="13">
        <f t="shared" si="1056"/>
        <v>1.0929763405458679E-5</v>
      </c>
      <c r="BJ745" s="14">
        <f t="shared" si="1057"/>
        <v>0.23861846318053009</v>
      </c>
      <c r="BK745" s="14">
        <f t="shared" si="1058"/>
        <v>0.25628105013946634</v>
      </c>
      <c r="BL745" s="14">
        <f t="shared" si="1059"/>
        <v>0.45471134748499387</v>
      </c>
      <c r="BM745" s="14">
        <f t="shared" si="1060"/>
        <v>0.4585645124823905</v>
      </c>
      <c r="BN745" s="14">
        <f t="shared" si="1061"/>
        <v>0.54028524410908085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1.1861999999999999</v>
      </c>
      <c r="F746" s="10">
        <f>VLOOKUP(B746,home!$B$2:$E$405,3,FALSE)</f>
        <v>0.7782</v>
      </c>
      <c r="G746" s="10">
        <f>VLOOKUP(C746,away!$B$2:$E$405,4,FALSE)</f>
        <v>1.3617999999999999</v>
      </c>
      <c r="H746" s="10">
        <f>VLOOKUP(A746,away!$A$2:$E$405,3,FALSE)</f>
        <v>1.0607</v>
      </c>
      <c r="I746" s="10">
        <f>VLOOKUP(C746,away!$B$2:$E$405,3,FALSE)</f>
        <v>0.94279999999999997</v>
      </c>
      <c r="J746" s="10">
        <f>VLOOKUP(B746,home!$B$2:$E$405,4,FALSE)</f>
        <v>0.87029999999999996</v>
      </c>
      <c r="K746" s="12">
        <f t="shared" si="1006"/>
        <v>1.2570787239119998</v>
      </c>
      <c r="L746" s="12">
        <f t="shared" si="1007"/>
        <v>0.87032433358799988</v>
      </c>
      <c r="M746" s="13">
        <f t="shared" si="1008"/>
        <v>0.11914630854442432</v>
      </c>
      <c r="N746" s="13">
        <f t="shared" si="1009"/>
        <v>0.1497762895038503</v>
      </c>
      <c r="O746" s="13">
        <f t="shared" si="1010"/>
        <v>0.10369593158339631</v>
      </c>
      <c r="P746" s="13">
        <f t="shared" si="1011"/>
        <v>0.13035394934972186</v>
      </c>
      <c r="Q746" s="13">
        <f t="shared" si="1012"/>
        <v>9.4140293440887229E-2</v>
      </c>
      <c r="R746" s="13">
        <f t="shared" si="1013"/>
        <v>4.5124546275553103E-2</v>
      </c>
      <c r="S746" s="13">
        <f t="shared" si="1014"/>
        <v>3.5653962591577576E-2</v>
      </c>
      <c r="T746" s="13">
        <f t="shared" si="1015"/>
        <v>8.1932588152718935E-2</v>
      </c>
      <c r="U746" s="13">
        <f t="shared" si="1016"/>
        <v>5.6725107049180275E-2</v>
      </c>
      <c r="V746" s="13">
        <f t="shared" si="1017"/>
        <v>4.3341994958021489E-3</v>
      </c>
      <c r="W746" s="13">
        <f t="shared" si="1018"/>
        <v>3.9447253315790562E-2</v>
      </c>
      <c r="X746" s="13">
        <f t="shared" si="1019"/>
        <v>3.4331904453942436E-2</v>
      </c>
      <c r="Y746" s="13">
        <f t="shared" si="1020"/>
        <v>1.4939945932342165E-2</v>
      </c>
      <c r="Z746" s="13">
        <f t="shared" si="1021"/>
        <v>1.3090996888577207E-2</v>
      </c>
      <c r="AA746" s="13">
        <f t="shared" si="1022"/>
        <v>1.6456413663428596E-2</v>
      </c>
      <c r="AB746" s="13">
        <f t="shared" si="1023"/>
        <v>1.0343503744095412E-2</v>
      </c>
      <c r="AC746" s="13">
        <f t="shared" si="1024"/>
        <v>2.9636882399546174E-4</v>
      </c>
      <c r="AD746" s="13">
        <f t="shared" si="1025"/>
        <v>1.2397075715011856E-2</v>
      </c>
      <c r="AE746" s="13">
        <f t="shared" si="1026"/>
        <v>1.0789476660107669E-2</v>
      </c>
      <c r="AF746" s="13">
        <f t="shared" si="1027"/>
        <v>4.6951720419857422E-3</v>
      </c>
      <c r="AG746" s="13">
        <f t="shared" si="1028"/>
        <v>1.3621074928407502E-3</v>
      </c>
      <c r="AH746" s="13">
        <f t="shared" si="1029"/>
        <v>2.848353285763384E-3</v>
      </c>
      <c r="AI746" s="13">
        <f t="shared" si="1030"/>
        <v>3.5806043137179863E-3</v>
      </c>
      <c r="AJ746" s="13">
        <f t="shared" si="1031"/>
        <v>2.250550750761205E-3</v>
      </c>
      <c r="AK746" s="13">
        <f t="shared" si="1032"/>
        <v>9.430398219553624E-4</v>
      </c>
      <c r="AL746" s="13">
        <f t="shared" si="1033"/>
        <v>1.2969884554177889E-5</v>
      </c>
      <c r="AM746" s="13">
        <f t="shared" si="1034"/>
        <v>3.1168200240135079E-3</v>
      </c>
      <c r="AN746" s="13">
        <f t="shared" si="1035"/>
        <v>2.71264431031329E-3</v>
      </c>
      <c r="AO746" s="13">
        <f t="shared" si="1036"/>
        <v>1.1804401758173466E-3</v>
      </c>
      <c r="AP746" s="13">
        <f t="shared" si="1037"/>
        <v>3.4245526978624459E-4</v>
      </c>
      <c r="AQ746" s="13">
        <f t="shared" si="1038"/>
        <v>7.4511788615102994E-5</v>
      </c>
      <c r="AR746" s="13">
        <f t="shared" si="1039"/>
        <v>4.9579823505104155E-4</v>
      </c>
      <c r="AS746" s="13">
        <f t="shared" si="1040"/>
        <v>6.2325741263578502E-4</v>
      </c>
      <c r="AT746" s="13">
        <f t="shared" si="1041"/>
        <v>3.9174181647244377E-4</v>
      </c>
      <c r="AU746" s="13">
        <f t="shared" si="1042"/>
        <v>1.6415010091804942E-4</v>
      </c>
      <c r="AV746" s="13">
        <f t="shared" si="1043"/>
        <v>5.1587399848021913E-5</v>
      </c>
      <c r="AW746" s="13">
        <f t="shared" si="1044"/>
        <v>3.941642317522449E-7</v>
      </c>
      <c r="AX746" s="13">
        <f t="shared" si="1045"/>
        <v>6.5301468974171062E-4</v>
      </c>
      <c r="AY746" s="13">
        <f t="shared" si="1046"/>
        <v>5.683345746726288E-4</v>
      </c>
      <c r="AZ746" s="13">
        <f t="shared" si="1047"/>
        <v>2.4731770497848747E-4</v>
      </c>
      <c r="BA746" s="13">
        <f t="shared" si="1048"/>
        <v>7.1748872256638572E-5</v>
      </c>
      <c r="BB746" s="13">
        <f t="shared" si="1049"/>
        <v>1.561119735811237E-5</v>
      </c>
      <c r="BC746" s="13">
        <f t="shared" si="1050"/>
        <v>2.7173609874419797E-6</v>
      </c>
      <c r="BD746" s="13">
        <f t="shared" si="1051"/>
        <v>7.1917544752484017E-5</v>
      </c>
      <c r="BE746" s="13">
        <f t="shared" si="1052"/>
        <v>9.0406015384336737E-5</v>
      </c>
      <c r="BF746" s="13">
        <f t="shared" si="1053"/>
        <v>5.6823739226655347E-5</v>
      </c>
      <c r="BG746" s="13">
        <f t="shared" si="1054"/>
        <v>2.3810637864984038E-5</v>
      </c>
      <c r="BH746" s="13">
        <f t="shared" si="1055"/>
        <v>7.4829615657112235E-6</v>
      </c>
      <c r="BI746" s="13">
        <f t="shared" si="1056"/>
        <v>1.8813343552213601E-6</v>
      </c>
      <c r="BJ746" s="14">
        <f t="shared" si="1057"/>
        <v>0.45279772267801827</v>
      </c>
      <c r="BK746" s="14">
        <f t="shared" si="1058"/>
        <v>0.29036609326474822</v>
      </c>
      <c r="BL746" s="14">
        <f t="shared" si="1059"/>
        <v>0.24394690768592642</v>
      </c>
      <c r="BM746" s="14">
        <f t="shared" si="1060"/>
        <v>0.35739646140899611</v>
      </c>
      <c r="BN746" s="14">
        <f t="shared" si="1061"/>
        <v>0.64223731869783307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1.25</v>
      </c>
      <c r="F749" s="10">
        <f>VLOOKUP(B749,home!$B$2:$E$405,3,FALSE)</f>
        <v>0.64</v>
      </c>
      <c r="G749" s="10">
        <f>VLOOKUP(C749,away!$B$2:$E$405,4,FALSE)</f>
        <v>1.2</v>
      </c>
      <c r="H749" s="10">
        <f>VLOOKUP(A749,away!$A$2:$E$405,3,FALSE)</f>
        <v>0.84089999999999998</v>
      </c>
      <c r="I749" s="10">
        <f>VLOOKUP(C749,away!$B$2:$E$405,3,FALSE)</f>
        <v>0.99099999999999999</v>
      </c>
      <c r="J749" s="10">
        <f>VLOOKUP(B749,home!$B$2:$E$405,4,FALSE)</f>
        <v>1.6649</v>
      </c>
      <c r="K749" s="12">
        <f t="shared" si="1006"/>
        <v>0.96</v>
      </c>
      <c r="L749" s="12">
        <f t="shared" si="1007"/>
        <v>1.38741428031</v>
      </c>
      <c r="M749" s="13">
        <f t="shared" si="1008"/>
        <v>9.5616079227626327E-2</v>
      </c>
      <c r="N749" s="13">
        <f t="shared" si="1009"/>
        <v>9.1791436058521261E-2</v>
      </c>
      <c r="O749" s="13">
        <f t="shared" si="1010"/>
        <v>0.13265911374766112</v>
      </c>
      <c r="P749" s="13">
        <f t="shared" si="1011"/>
        <v>0.12735274919775466</v>
      </c>
      <c r="Q749" s="13">
        <f t="shared" si="1012"/>
        <v>4.4059889308090204E-2</v>
      </c>
      <c r="R749" s="13">
        <f t="shared" si="1013"/>
        <v>9.2026574413386866E-2</v>
      </c>
      <c r="S749" s="13">
        <f t="shared" si="1014"/>
        <v>4.2405845489688655E-2</v>
      </c>
      <c r="T749" s="13">
        <f t="shared" si="1015"/>
        <v>6.112931961492224E-2</v>
      </c>
      <c r="U749" s="13">
        <f t="shared" si="1016"/>
        <v>8.8345511436851362E-2</v>
      </c>
      <c r="V749" s="13">
        <f t="shared" si="1017"/>
        <v>6.275677397441436E-3</v>
      </c>
      <c r="W749" s="13">
        <f t="shared" si="1018"/>
        <v>1.4099164578588865E-2</v>
      </c>
      <c r="X749" s="13">
        <f t="shared" si="1019"/>
        <v>1.9561382276775115E-2</v>
      </c>
      <c r="Y749" s="13">
        <f t="shared" si="1020"/>
        <v>1.3569870556700371E-2</v>
      </c>
      <c r="Z749" s="13">
        <f t="shared" si="1021"/>
        <v>4.2559661169714602E-2</v>
      </c>
      <c r="AA749" s="13">
        <f t="shared" si="1022"/>
        <v>4.085727472292601E-2</v>
      </c>
      <c r="AB749" s="13">
        <f t="shared" si="1023"/>
        <v>1.9611491867004487E-2</v>
      </c>
      <c r="AC749" s="13">
        <f t="shared" si="1024"/>
        <v>5.224178663897366E-4</v>
      </c>
      <c r="AD749" s="13">
        <f t="shared" si="1025"/>
        <v>3.3837994988613271E-3</v>
      </c>
      <c r="AE749" s="13">
        <f t="shared" si="1026"/>
        <v>4.6947317464260275E-3</v>
      </c>
      <c r="AF749" s="13">
        <f t="shared" si="1027"/>
        <v>3.2567689336080886E-3</v>
      </c>
      <c r="AG749" s="13">
        <f t="shared" si="1028"/>
        <v>1.5061625753859443E-3</v>
      </c>
      <c r="AH749" s="13">
        <f t="shared" si="1029"/>
        <v>1.4761970418004262E-2</v>
      </c>
      <c r="AI749" s="13">
        <f t="shared" si="1030"/>
        <v>1.417149160128409E-2</v>
      </c>
      <c r="AJ749" s="13">
        <f t="shared" si="1031"/>
        <v>6.8023159686163631E-3</v>
      </c>
      <c r="AK749" s="13">
        <f t="shared" si="1032"/>
        <v>2.1767411099572363E-3</v>
      </c>
      <c r="AL749" s="13">
        <f t="shared" si="1033"/>
        <v>2.7832704311738973E-5</v>
      </c>
      <c r="AM749" s="13">
        <f t="shared" si="1034"/>
        <v>6.4968950378137497E-4</v>
      </c>
      <c r="AN749" s="13">
        <f t="shared" si="1035"/>
        <v>9.0138849531379739E-4</v>
      </c>
      <c r="AO749" s="13">
        <f t="shared" si="1036"/>
        <v>6.2529963525275313E-4</v>
      </c>
      <c r="AP749" s="13">
        <f t="shared" si="1037"/>
        <v>2.8918321447410139E-4</v>
      </c>
      <c r="AQ749" s="13">
        <f t="shared" si="1038"/>
        <v>1.0030423034682945E-4</v>
      </c>
      <c r="AR749" s="13">
        <f t="shared" si="1039"/>
        <v>4.096193712690579E-3</v>
      </c>
      <c r="AS749" s="13">
        <f t="shared" si="1040"/>
        <v>3.9323459641829551E-3</v>
      </c>
      <c r="AT749" s="13">
        <f t="shared" si="1041"/>
        <v>1.8875260628078187E-3</v>
      </c>
      <c r="AU749" s="13">
        <f t="shared" si="1042"/>
        <v>6.0400834009850194E-4</v>
      </c>
      <c r="AV749" s="13">
        <f t="shared" si="1043"/>
        <v>1.4496200162364046E-4</v>
      </c>
      <c r="AW749" s="13">
        <f t="shared" si="1044"/>
        <v>1.0297464379133949E-6</v>
      </c>
      <c r="AX749" s="13">
        <f t="shared" si="1045"/>
        <v>1.0395032060501993E-4</v>
      </c>
      <c r="AY749" s="13">
        <f t="shared" si="1046"/>
        <v>1.4422215925020751E-4</v>
      </c>
      <c r="AZ749" s="13">
        <f t="shared" si="1047"/>
        <v>1.0004794164044044E-4</v>
      </c>
      <c r="BA749" s="13">
        <f t="shared" si="1048"/>
        <v>4.6269314315856193E-5</v>
      </c>
      <c r="BB749" s="13">
        <f t="shared" si="1049"/>
        <v>1.6048676855492701E-5</v>
      </c>
      <c r="BC749" s="13">
        <f t="shared" si="1050"/>
        <v>4.4532326898782329E-6</v>
      </c>
      <c r="BD749" s="13">
        <f t="shared" si="1051"/>
        <v>9.4718627531715702E-4</v>
      </c>
      <c r="BE749" s="13">
        <f t="shared" si="1052"/>
        <v>9.0929882430447061E-4</v>
      </c>
      <c r="BF749" s="13">
        <f t="shared" si="1053"/>
        <v>4.364634356661459E-4</v>
      </c>
      <c r="BG749" s="13">
        <f t="shared" si="1054"/>
        <v>1.396682994131667E-4</v>
      </c>
      <c r="BH749" s="13">
        <f t="shared" si="1055"/>
        <v>3.352039185916E-5</v>
      </c>
      <c r="BI749" s="13">
        <f t="shared" si="1056"/>
        <v>6.4359152369587213E-6</v>
      </c>
      <c r="BJ749" s="14">
        <f t="shared" si="1057"/>
        <v>0.26003338187240516</v>
      </c>
      <c r="BK749" s="14">
        <f t="shared" si="1058"/>
        <v>0.27234482404246274</v>
      </c>
      <c r="BL749" s="14">
        <f t="shared" si="1059"/>
        <v>0.42455009450889242</v>
      </c>
      <c r="BM749" s="14">
        <f t="shared" si="1060"/>
        <v>0.41583892722762211</v>
      </c>
      <c r="BN749" s="14">
        <f t="shared" si="1061"/>
        <v>0.58350584195304034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1.25</v>
      </c>
      <c r="F750" s="10">
        <f>VLOOKUP(B750,home!$B$2:$E$405,3,FALSE)</f>
        <v>0.5333</v>
      </c>
      <c r="G750" s="10">
        <f>VLOOKUP(C750,away!$B$2:$E$405,4,FALSE)</f>
        <v>0.64</v>
      </c>
      <c r="H750" s="10">
        <f>VLOOKUP(A750,away!$A$2:$E$405,3,FALSE)</f>
        <v>0.84089999999999998</v>
      </c>
      <c r="I750" s="10">
        <f>VLOOKUP(C750,away!$B$2:$E$405,3,FALSE)</f>
        <v>1.1892</v>
      </c>
      <c r="J750" s="10">
        <f>VLOOKUP(B750,home!$B$2:$E$405,4,FALSE)</f>
        <v>1.1892</v>
      </c>
      <c r="K750" s="12">
        <f t="shared" si="1006"/>
        <v>0.42664000000000002</v>
      </c>
      <c r="L750" s="12">
        <f t="shared" si="1007"/>
        <v>1.1891979545760001</v>
      </c>
      <c r="M750" s="13">
        <f t="shared" si="1008"/>
        <v>0.19872407890121946</v>
      </c>
      <c r="N750" s="13">
        <f t="shared" si="1009"/>
        <v>8.4783641022416256E-2</v>
      </c>
      <c r="O750" s="13">
        <f t="shared" si="1010"/>
        <v>0.2363222681543298</v>
      </c>
      <c r="P750" s="13">
        <f t="shared" si="1011"/>
        <v>0.10082453248536326</v>
      </c>
      <c r="Q750" s="13">
        <f t="shared" si="1012"/>
        <v>1.8086046302901834E-2</v>
      </c>
      <c r="R750" s="13">
        <f t="shared" si="1013"/>
        <v>0.14051697895494505</v>
      </c>
      <c r="S750" s="13">
        <f t="shared" si="1014"/>
        <v>1.2788568963433368E-2</v>
      </c>
      <c r="T750" s="13">
        <f t="shared" si="1015"/>
        <v>2.1507889269777689E-2</v>
      </c>
      <c r="U750" s="13">
        <f t="shared" si="1016"/>
        <v>5.9950163901337748E-2</v>
      </c>
      <c r="V750" s="13">
        <f t="shared" si="1017"/>
        <v>7.2093343025852444E-4</v>
      </c>
      <c r="W750" s="13">
        <f t="shared" si="1018"/>
        <v>2.5720769315566798E-3</v>
      </c>
      <c r="X750" s="13">
        <f t="shared" si="1019"/>
        <v>3.0587086260193182E-3</v>
      </c>
      <c r="Y750" s="13">
        <f t="shared" si="1020"/>
        <v>1.8187050208530709E-3</v>
      </c>
      <c r="Z750" s="13">
        <f t="shared" si="1021"/>
        <v>5.5700834652139826E-2</v>
      </c>
      <c r="AA750" s="13">
        <f t="shared" si="1022"/>
        <v>2.3764204095988933E-2</v>
      </c>
      <c r="AB750" s="13">
        <f t="shared" si="1023"/>
        <v>5.0693800177563589E-3</v>
      </c>
      <c r="AC750" s="13">
        <f t="shared" si="1024"/>
        <v>2.2860772729702834E-5</v>
      </c>
      <c r="AD750" s="13">
        <f t="shared" si="1025"/>
        <v>2.7433772551983549E-4</v>
      </c>
      <c r="AE750" s="13">
        <f t="shared" si="1026"/>
        <v>3.2624186205122046E-4</v>
      </c>
      <c r="AF750" s="13">
        <f t="shared" si="1027"/>
        <v>1.9398307752418854E-4</v>
      </c>
      <c r="AG750" s="13">
        <f t="shared" si="1028"/>
        <v>7.6894759671374213E-5</v>
      </c>
      <c r="AH750" s="13">
        <f t="shared" si="1029"/>
        <v>1.6559829659125173E-2</v>
      </c>
      <c r="AI750" s="13">
        <f t="shared" si="1030"/>
        <v>7.0650857257691631E-3</v>
      </c>
      <c r="AJ750" s="13">
        <f t="shared" si="1031"/>
        <v>1.5071240870210777E-3</v>
      </c>
      <c r="AK750" s="13">
        <f t="shared" si="1032"/>
        <v>2.1433314016222423E-4</v>
      </c>
      <c r="AL750" s="13">
        <f t="shared" si="1033"/>
        <v>4.6394513145478394E-7</v>
      </c>
      <c r="AM750" s="13">
        <f t="shared" si="1034"/>
        <v>2.3408689443156523E-5</v>
      </c>
      <c r="AN750" s="13">
        <f t="shared" si="1035"/>
        <v>2.7837565605106541E-5</v>
      </c>
      <c r="AO750" s="13">
        <f t="shared" si="1036"/>
        <v>1.6552188038983961E-5</v>
      </c>
      <c r="AP750" s="13">
        <f t="shared" si="1037"/>
        <v>6.5612760532390188E-6</v>
      </c>
      <c r="AQ750" s="13">
        <f t="shared" si="1038"/>
        <v>1.9506640154800837E-6</v>
      </c>
      <c r="AR750" s="13">
        <f t="shared" si="1039"/>
        <v>3.9385831117517223E-3</v>
      </c>
      <c r="AS750" s="13">
        <f t="shared" si="1040"/>
        <v>1.6803570987977546E-3</v>
      </c>
      <c r="AT750" s="13">
        <f t="shared" si="1041"/>
        <v>3.5845377631553698E-4</v>
      </c>
      <c r="AU750" s="13">
        <f t="shared" si="1042"/>
        <v>5.097690637575358E-5</v>
      </c>
      <c r="AV750" s="13">
        <f t="shared" si="1043"/>
        <v>5.4371968340378763E-6</v>
      </c>
      <c r="AW750" s="13">
        <f t="shared" si="1044"/>
        <v>6.5385258512466614E-9</v>
      </c>
      <c r="AX750" s="13">
        <f t="shared" si="1045"/>
        <v>1.66451387733805E-6</v>
      </c>
      <c r="AY750" s="13">
        <f t="shared" si="1046"/>
        <v>1.9794364982937761E-6</v>
      </c>
      <c r="AZ750" s="13">
        <f t="shared" si="1047"/>
        <v>1.1769709174920196E-6</v>
      </c>
      <c r="BA750" s="13">
        <f t="shared" si="1048"/>
        <v>4.6655046922564922E-7</v>
      </c>
      <c r="BB750" s="13">
        <f t="shared" si="1049"/>
        <v>1.3870521592740384E-7</v>
      </c>
      <c r="BC750" s="13">
        <f t="shared" si="1050"/>
        <v>3.2989591813978173E-8</v>
      </c>
      <c r="BD750" s="13">
        <f t="shared" si="1051"/>
        <v>7.8062583007045374E-4</v>
      </c>
      <c r="BE750" s="13">
        <f t="shared" si="1052"/>
        <v>3.3304620414125835E-4</v>
      </c>
      <c r="BF750" s="13">
        <f t="shared" si="1053"/>
        <v>7.1045416267413221E-5</v>
      </c>
      <c r="BG750" s="13">
        <f t="shared" si="1054"/>
        <v>1.0103605465443061E-5</v>
      </c>
      <c r="BH750" s="13">
        <f t="shared" si="1055"/>
        <v>1.0776505589441568E-6</v>
      </c>
      <c r="BI750" s="13">
        <f t="shared" si="1056"/>
        <v>9.1953766893587018E-8</v>
      </c>
      <c r="BJ750" s="14">
        <f t="shared" si="1057"/>
        <v>0.13278029414801751</v>
      </c>
      <c r="BK750" s="14">
        <f t="shared" si="1058"/>
        <v>0.31308341793463412</v>
      </c>
      <c r="BL750" s="14">
        <f t="shared" si="1059"/>
        <v>0.4981991664867807</v>
      </c>
      <c r="BM750" s="14">
        <f t="shared" si="1060"/>
        <v>0.22050419450242406</v>
      </c>
      <c r="BN750" s="14">
        <f t="shared" si="1061"/>
        <v>0.77925754582117568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1.6236999999999999</v>
      </c>
      <c r="F751" s="10">
        <f>VLOOKUP(B751,home!$B$2:$E$405,3,FALSE)</f>
        <v>0.96779999999999999</v>
      </c>
      <c r="G751" s="10">
        <f>VLOOKUP(C751,away!$B$2:$E$405,4,FALSE)</f>
        <v>1.3139000000000001</v>
      </c>
      <c r="H751" s="10">
        <f>VLOOKUP(A751,away!$A$2:$E$405,3,FALSE)</f>
        <v>1.1289</v>
      </c>
      <c r="I751" s="10">
        <f>VLOOKUP(C751,away!$B$2:$E$405,3,FALSE)</f>
        <v>1.1220000000000001</v>
      </c>
      <c r="J751" s="10">
        <f>VLOOKUP(B751,home!$B$2:$E$405,4,FALSE)</f>
        <v>1.3919999999999999</v>
      </c>
      <c r="K751" s="12">
        <f t="shared" si="1006"/>
        <v>2.0646846123539997</v>
      </c>
      <c r="L751" s="12">
        <f t="shared" si="1007"/>
        <v>1.7631431136</v>
      </c>
      <c r="M751" s="13">
        <f t="shared" si="1008"/>
        <v>2.1756826122929708E-2</v>
      </c>
      <c r="N751" s="13">
        <f t="shared" si="1009"/>
        <v>4.4920984109674496E-2</v>
      </c>
      <c r="O751" s="13">
        <f t="shared" si="1010"/>
        <v>3.8360398152436095E-2</v>
      </c>
      <c r="P751" s="13">
        <f t="shared" si="1011"/>
        <v>7.9202123789107612E-2</v>
      </c>
      <c r="Q751" s="13">
        <f t="shared" si="1012"/>
        <v>4.6373832331521744E-2</v>
      </c>
      <c r="R751" s="13">
        <f t="shared" si="1013"/>
        <v>3.3817435918710941E-2</v>
      </c>
      <c r="S751" s="13">
        <f t="shared" si="1014"/>
        <v>7.2080555055017689E-2</v>
      </c>
      <c r="T751" s="13">
        <f t="shared" si="1015"/>
        <v>8.1763703126563586E-2</v>
      </c>
      <c r="U751" s="13">
        <f t="shared" si="1016"/>
        <v>6.9822339570629915E-2</v>
      </c>
      <c r="V751" s="13">
        <f t="shared" si="1017"/>
        <v>2.9155258686265853E-2</v>
      </c>
      <c r="W751" s="13">
        <f t="shared" si="1018"/>
        <v>3.1915779343592444E-2</v>
      </c>
      <c r="X751" s="13">
        <f t="shared" si="1019"/>
        <v>5.6272086564832145E-2</v>
      </c>
      <c r="Y751" s="13">
        <f t="shared" si="1020"/>
        <v>4.9607870957343446E-2</v>
      </c>
      <c r="Z751" s="13">
        <f t="shared" si="1021"/>
        <v>1.9874993086561498E-2</v>
      </c>
      <c r="AA751" s="13">
        <f t="shared" si="1022"/>
        <v>4.1035592396465648E-2</v>
      </c>
      <c r="AB751" s="13">
        <f t="shared" si="1023"/>
        <v>4.2362778089906718E-2</v>
      </c>
      <c r="AC751" s="13">
        <f t="shared" si="1024"/>
        <v>6.633430798126159E-3</v>
      </c>
      <c r="AD751" s="13">
        <f t="shared" si="1025"/>
        <v>1.6474004625500242E-2</v>
      </c>
      <c r="AE751" s="13">
        <f t="shared" si="1026"/>
        <v>2.9046027808865296E-2</v>
      </c>
      <c r="AF751" s="13">
        <f t="shared" si="1027"/>
        <v>2.5606151954317476E-2</v>
      </c>
      <c r="AG751" s="13">
        <f t="shared" si="1028"/>
        <v>1.5049103494683349E-2</v>
      </c>
      <c r="AH751" s="13">
        <f t="shared" si="1029"/>
        <v>8.7606142983546274E-3</v>
      </c>
      <c r="AI751" s="13">
        <f t="shared" si="1030"/>
        <v>1.8087905536581229E-2</v>
      </c>
      <c r="AJ751" s="13">
        <f t="shared" si="1031"/>
        <v>1.8672910115545994E-2</v>
      </c>
      <c r="AK751" s="13">
        <f t="shared" si="1032"/>
        <v>1.2851223394479052E-2</v>
      </c>
      <c r="AL751" s="13">
        <f t="shared" si="1033"/>
        <v>9.6591626784379655E-4</v>
      </c>
      <c r="AM751" s="13">
        <f t="shared" si="1034"/>
        <v>6.8027247708237907E-3</v>
      </c>
      <c r="AN751" s="13">
        <f t="shared" si="1035"/>
        <v>1.1994177333394104E-2</v>
      </c>
      <c r="AO751" s="13">
        <f t="shared" si="1036"/>
        <v>1.0573725584335515E-2</v>
      </c>
      <c r="AP751" s="13">
        <f t="shared" si="1037"/>
        <v>6.2143304830391006E-3</v>
      </c>
      <c r="AQ751" s="13">
        <f t="shared" si="1038"/>
        <v>2.7391884992012377E-3</v>
      </c>
      <c r="AR751" s="13">
        <f t="shared" si="1039"/>
        <v>3.0892433542099324E-3</v>
      </c>
      <c r="AS751" s="13">
        <f t="shared" si="1040"/>
        <v>6.3783132172541036E-3</v>
      </c>
      <c r="AT751" s="13">
        <f t="shared" si="1041"/>
        <v>6.5846025762193424E-3</v>
      </c>
      <c r="AU751" s="13">
        <f t="shared" si="1042"/>
        <v>4.5317092058621928E-3</v>
      </c>
      <c r="AV751" s="13">
        <f t="shared" si="1043"/>
        <v>2.3391375662516587E-3</v>
      </c>
      <c r="AW751" s="13">
        <f t="shared" si="1044"/>
        <v>9.767384087415508E-5</v>
      </c>
      <c r="AX751" s="13">
        <f t="shared" si="1045"/>
        <v>2.3409135260665436E-3</v>
      </c>
      <c r="AY751" s="13">
        <f t="shared" si="1046"/>
        <v>4.1273655630173203E-3</v>
      </c>
      <c r="AZ751" s="13">
        <f t="shared" si="1047"/>
        <v>3.6385680848718882E-3</v>
      </c>
      <c r="BA751" s="13">
        <f t="shared" si="1048"/>
        <v>2.1384387540688706E-3</v>
      </c>
      <c r="BB751" s="13">
        <f t="shared" si="1049"/>
        <v>9.4259339077297304E-4</v>
      </c>
      <c r="BC751" s="13">
        <f t="shared" si="1050"/>
        <v>3.3238540917324838E-4</v>
      </c>
      <c r="BD751" s="13">
        <f t="shared" si="1051"/>
        <v>9.0779635770163371E-4</v>
      </c>
      <c r="BE751" s="13">
        <f t="shared" si="1052"/>
        <v>1.8743131708975705E-3</v>
      </c>
      <c r="BF751" s="13">
        <f t="shared" si="1053"/>
        <v>1.9349327813423234E-3</v>
      </c>
      <c r="BG751" s="13">
        <f t="shared" si="1054"/>
        <v>1.3316753131922738E-3</v>
      </c>
      <c r="BH751" s="13">
        <f t="shared" si="1055"/>
        <v>6.8737238194994531E-4</v>
      </c>
      <c r="BI751" s="13">
        <f t="shared" si="1056"/>
        <v>2.8384143599383355E-4</v>
      </c>
      <c r="BJ751" s="14">
        <f t="shared" si="1057"/>
        <v>0.44887395571565869</v>
      </c>
      <c r="BK751" s="14">
        <f t="shared" si="1058"/>
        <v>0.21392147628230812</v>
      </c>
      <c r="BL751" s="14">
        <f t="shared" si="1059"/>
        <v>0.31371413483398508</v>
      </c>
      <c r="BM751" s="14">
        <f t="shared" si="1060"/>
        <v>0.72792326777198946</v>
      </c>
      <c r="BN751" s="14">
        <f t="shared" si="1061"/>
        <v>0.26443160042438063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1.6236999999999999</v>
      </c>
      <c r="F752" s="10">
        <f>VLOOKUP(B752,home!$B$2:$E$405,3,FALSE)</f>
        <v>0.87980000000000003</v>
      </c>
      <c r="G752" s="10">
        <f>VLOOKUP(C752,away!$B$2:$E$405,4,FALSE)</f>
        <v>1.3636999999999999</v>
      </c>
      <c r="H752" s="10">
        <f>VLOOKUP(A752,away!$A$2:$E$405,3,FALSE)</f>
        <v>1.1289</v>
      </c>
      <c r="I752" s="10">
        <f>VLOOKUP(C752,away!$B$2:$E$405,3,FALSE)</f>
        <v>1.3919999999999999</v>
      </c>
      <c r="J752" s="10">
        <f>VLOOKUP(B752,home!$B$2:$E$405,4,FALSE)</f>
        <v>0.88580000000000003</v>
      </c>
      <c r="K752" s="12">
        <f t="shared" si="1006"/>
        <v>1.9480880792619999</v>
      </c>
      <c r="L752" s="12">
        <f t="shared" si="1007"/>
        <v>1.3919716310399999</v>
      </c>
      <c r="M752" s="13">
        <f t="shared" si="1008"/>
        <v>3.5434841833321913E-2</v>
      </c>
      <c r="N752" s="13">
        <f t="shared" si="1009"/>
        <v>6.9030192966028844E-2</v>
      </c>
      <c r="O752" s="13">
        <f t="shared" si="1010"/>
        <v>4.9324294582373522E-2</v>
      </c>
      <c r="P752" s="13">
        <f t="shared" si="1011"/>
        <v>9.6088070293929101E-2</v>
      </c>
      <c r="Q752" s="13">
        <f t="shared" si="1012"/>
        <v>6.7238448013138205E-2</v>
      </c>
      <c r="R752" s="13">
        <f t="shared" si="1013"/>
        <v>3.4329009389861963E-2</v>
      </c>
      <c r="S752" s="13">
        <f t="shared" si="1014"/>
        <v>6.5140104873621124E-2</v>
      </c>
      <c r="T752" s="13">
        <f t="shared" si="1015"/>
        <v>9.3594012149446223E-2</v>
      </c>
      <c r="U752" s="13">
        <f t="shared" si="1016"/>
        <v>6.687593396526334E-2</v>
      </c>
      <c r="V752" s="13">
        <f t="shared" si="1017"/>
        <v>1.9626593024811033E-2</v>
      </c>
      <c r="W752" s="13">
        <f t="shared" si="1018"/>
        <v>4.3662139680824087E-2</v>
      </c>
      <c r="X752" s="13">
        <f t="shared" si="1019"/>
        <v>6.0776459786213002E-2</v>
      </c>
      <c r="Y752" s="13">
        <f t="shared" si="1020"/>
        <v>4.2299553928725947E-2</v>
      </c>
      <c r="Z752" s="13">
        <f t="shared" si="1021"/>
        <v>1.5928335730797879E-2</v>
      </c>
      <c r="AA752" s="13">
        <f t="shared" si="1022"/>
        <v>3.1029800959650321E-2</v>
      </c>
      <c r="AB752" s="13">
        <f t="shared" si="1023"/>
        <v>3.0224392675683689E-2</v>
      </c>
      <c r="AC752" s="13">
        <f t="shared" si="1024"/>
        <v>3.3263190842454807E-3</v>
      </c>
      <c r="AD752" s="13">
        <f t="shared" si="1025"/>
        <v>2.1264423456821425E-2</v>
      </c>
      <c r="AE752" s="13">
        <f t="shared" si="1026"/>
        <v>2.9599474202316952E-2</v>
      </c>
      <c r="AF752" s="13">
        <f t="shared" si="1027"/>
        <v>2.0600814191662768E-2</v>
      </c>
      <c r="AG752" s="13">
        <f t="shared" si="1028"/>
        <v>9.5585829770402694E-3</v>
      </c>
      <c r="AH752" s="13">
        <f t="shared" si="1029"/>
        <v>5.542947866737858E-3</v>
      </c>
      <c r="AI752" s="13">
        <f t="shared" si="1030"/>
        <v>1.0798150663162753E-2</v>
      </c>
      <c r="AJ752" s="13">
        <f t="shared" si="1031"/>
        <v>1.0517874292491214E-2</v>
      </c>
      <c r="AK752" s="13">
        <f t="shared" si="1032"/>
        <v>6.8299151761261256E-3</v>
      </c>
      <c r="AL752" s="13">
        <f t="shared" si="1033"/>
        <v>3.6079696191724646E-4</v>
      </c>
      <c r="AM752" s="13">
        <f t="shared" si="1034"/>
        <v>8.2849939697226139E-3</v>
      </c>
      <c r="AN752" s="13">
        <f t="shared" si="1035"/>
        <v>1.153247656919135E-2</v>
      </c>
      <c r="AO752" s="13">
        <f t="shared" si="1036"/>
        <v>8.0264401099739337E-3</v>
      </c>
      <c r="AP752" s="13">
        <f t="shared" si="1037"/>
        <v>3.7241923104417655E-3</v>
      </c>
      <c r="AQ752" s="13">
        <f t="shared" si="1038"/>
        <v>1.2959925111680627E-3</v>
      </c>
      <c r="AR752" s="13">
        <f t="shared" si="1039"/>
        <v>1.5431252365665561E-3</v>
      </c>
      <c r="AS752" s="13">
        <f t="shared" si="1040"/>
        <v>3.0061438781636613E-3</v>
      </c>
      <c r="AT752" s="13">
        <f t="shared" si="1041"/>
        <v>2.9281165267985342E-3</v>
      </c>
      <c r="AU752" s="13">
        <f t="shared" si="1042"/>
        <v>1.9014096335154252E-3</v>
      </c>
      <c r="AV752" s="13">
        <f t="shared" si="1043"/>
        <v>9.2602836021133154E-4</v>
      </c>
      <c r="AW752" s="13">
        <f t="shared" si="1044"/>
        <v>2.717686419862377E-5</v>
      </c>
      <c r="AX752" s="13">
        <f t="shared" si="1045"/>
        <v>2.6899829981956989E-3</v>
      </c>
      <c r="AY752" s="13">
        <f t="shared" si="1046"/>
        <v>3.7443800214683361E-3</v>
      </c>
      <c r="AZ752" s="13">
        <f t="shared" si="1047"/>
        <v>2.6060353828584355E-3</v>
      </c>
      <c r="BA752" s="13">
        <f t="shared" si="1048"/>
        <v>1.2091757741418026E-3</v>
      </c>
      <c r="BB752" s="13">
        <f t="shared" si="1049"/>
        <v>4.207845936365549E-4</v>
      </c>
      <c r="BC752" s="13">
        <f t="shared" si="1050"/>
        <v>1.1714404342415571E-4</v>
      </c>
      <c r="BD752" s="13">
        <f t="shared" si="1051"/>
        <v>3.5799775874042252E-4</v>
      </c>
      <c r="BE752" s="13">
        <f t="shared" si="1052"/>
        <v>6.9741116620473053E-4</v>
      </c>
      <c r="BF752" s="13">
        <f t="shared" si="1053"/>
        <v>6.7930918961382259E-4</v>
      </c>
      <c r="BG752" s="13">
        <f t="shared" si="1054"/>
        <v>4.4111804480660585E-4</v>
      </c>
      <c r="BH752" s="13">
        <f t="shared" si="1055"/>
        <v>2.1483420115877731E-4</v>
      </c>
      <c r="BI752" s="13">
        <f t="shared" si="1056"/>
        <v>8.3703189259037731E-5</v>
      </c>
      <c r="BJ752" s="14">
        <f t="shared" si="1057"/>
        <v>0.50127569963644036</v>
      </c>
      <c r="BK752" s="14">
        <f t="shared" si="1058"/>
        <v>0.22372110609331425</v>
      </c>
      <c r="BL752" s="14">
        <f t="shared" si="1059"/>
        <v>0.25825151675638974</v>
      </c>
      <c r="BM752" s="14">
        <f t="shared" si="1060"/>
        <v>0.64401459798101857</v>
      </c>
      <c r="BN752" s="14">
        <f t="shared" si="1061"/>
        <v>0.35144485707865353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1.6236999999999999</v>
      </c>
      <c r="F753" s="10">
        <f>VLOOKUP(B753,home!$B$2:$E$405,3,FALSE)</f>
        <v>1.0674999999999999</v>
      </c>
      <c r="G753" s="10">
        <f>VLOOKUP(C753,away!$B$2:$E$405,4,FALSE)</f>
        <v>1.0998000000000001</v>
      </c>
      <c r="H753" s="10">
        <f>VLOOKUP(A753,away!$A$2:$E$405,3,FALSE)</f>
        <v>1.1289</v>
      </c>
      <c r="I753" s="10">
        <f>VLOOKUP(C753,away!$B$2:$E$405,3,FALSE)</f>
        <v>1.0755999999999999</v>
      </c>
      <c r="J753" s="10">
        <f>VLOOKUP(B753,home!$B$2:$E$405,4,FALSE)</f>
        <v>0.7087</v>
      </c>
      <c r="K753" s="12">
        <f t="shared" si="1006"/>
        <v>1.90628306505</v>
      </c>
      <c r="L753" s="12">
        <f t="shared" si="1007"/>
        <v>0.86053531810799988</v>
      </c>
      <c r="M753" s="13">
        <f t="shared" si="1008"/>
        <v>6.2861688722306616E-2</v>
      </c>
      <c r="N753" s="13">
        <f t="shared" si="1009"/>
        <v>0.11983217265177767</v>
      </c>
      <c r="O753" s="13">
        <f t="shared" si="1010"/>
        <v>5.4094703301456194E-2</v>
      </c>
      <c r="P753" s="13">
        <f t="shared" si="1011"/>
        <v>0.10311981681247026</v>
      </c>
      <c r="Q753" s="13">
        <f t="shared" si="1012"/>
        <v>0.11421702068711581</v>
      </c>
      <c r="R753" s="13">
        <f t="shared" si="1013"/>
        <v>2.3275201356738238E-2</v>
      </c>
      <c r="S753" s="13">
        <f t="shared" si="1014"/>
        <v>4.229005311332034E-2</v>
      </c>
      <c r="T753" s="13">
        <f t="shared" si="1015"/>
        <v>9.8287780230335201E-2</v>
      </c>
      <c r="U753" s="13">
        <f t="shared" si="1016"/>
        <v>4.4369122181978887E-2</v>
      </c>
      <c r="V753" s="13">
        <f t="shared" si="1017"/>
        <v>7.7081793354999576E-3</v>
      </c>
      <c r="W753" s="13">
        <f t="shared" si="1018"/>
        <v>7.2576657425438118E-2</v>
      </c>
      <c r="X753" s="13">
        <f t="shared" si="1019"/>
        <v>6.2454776984814719E-2</v>
      </c>
      <c r="Y753" s="13">
        <f t="shared" si="1020"/>
        <v>2.6872270689995859E-2</v>
      </c>
      <c r="Z753" s="13">
        <f t="shared" si="1021"/>
        <v>6.6763776011828316E-3</v>
      </c>
      <c r="AA753" s="13">
        <f t="shared" si="1022"/>
        <v>1.2727065557013974E-2</v>
      </c>
      <c r="AB753" s="13">
        <f t="shared" si="1023"/>
        <v>1.2130694769558446E-2</v>
      </c>
      <c r="AC753" s="13">
        <f t="shared" si="1024"/>
        <v>7.9029260228929803E-4</v>
      </c>
      <c r="AD753" s="13">
        <f t="shared" si="1025"/>
        <v>3.4587913242012006E-2</v>
      </c>
      <c r="AE753" s="13">
        <f t="shared" si="1026"/>
        <v>2.9764120924406699E-2</v>
      </c>
      <c r="AF753" s="13">
        <f t="shared" si="1027"/>
        <v>1.2806538633944646E-2</v>
      </c>
      <c r="AG753" s="13">
        <f t="shared" si="1028"/>
        <v>3.6734929324079828E-3</v>
      </c>
      <c r="AH753" s="13">
        <f t="shared" si="1029"/>
        <v>1.4363146807107479E-3</v>
      </c>
      <c r="AI753" s="13">
        <f t="shared" si="1030"/>
        <v>2.7380223519215966E-3</v>
      </c>
      <c r="AJ753" s="13">
        <f t="shared" si="1031"/>
        <v>2.6097228205982561E-3</v>
      </c>
      <c r="AK753" s="13">
        <f t="shared" si="1032"/>
        <v>1.6582901391269914E-3</v>
      </c>
      <c r="AL753" s="13">
        <f t="shared" si="1033"/>
        <v>5.1856595031246219E-5</v>
      </c>
      <c r="AM753" s="13">
        <f t="shared" si="1034"/>
        <v>1.3186870653733213E-2</v>
      </c>
      <c r="AN753" s="13">
        <f t="shared" si="1035"/>
        <v>1.1347767932859359E-2</v>
      </c>
      <c r="AO753" s="13">
        <f t="shared" si="1036"/>
        <v>4.8825775439594443E-3</v>
      </c>
      <c r="AP753" s="13">
        <f t="shared" si="1037"/>
        <v>1.4005434733260391E-3</v>
      </c>
      <c r="AQ753" s="13">
        <f t="shared" si="1038"/>
        <v>3.0130428083567651E-4</v>
      </c>
      <c r="AR753" s="13">
        <f t="shared" si="1039"/>
        <v>2.4719990213372284E-4</v>
      </c>
      <c r="AS753" s="13">
        <f t="shared" si="1040"/>
        <v>4.7123298711953323E-4</v>
      </c>
      <c r="AT753" s="13">
        <f t="shared" si="1041"/>
        <v>4.4915173151944561E-4</v>
      </c>
      <c r="AU753" s="13">
        <f t="shared" si="1042"/>
        <v>2.8540344647780112E-4</v>
      </c>
      <c r="AV753" s="13">
        <f t="shared" si="1043"/>
        <v>1.3601493918188409E-4</v>
      </c>
      <c r="AW753" s="13">
        <f t="shared" si="1044"/>
        <v>2.3629666127289634E-6</v>
      </c>
      <c r="AX753" s="13">
        <f t="shared" si="1045"/>
        <v>4.189651368036079E-3</v>
      </c>
      <c r="AY753" s="13">
        <f t="shared" si="1046"/>
        <v>3.6053429727545437E-3</v>
      </c>
      <c r="AZ753" s="13">
        <f t="shared" si="1047"/>
        <v>1.5512624809738865E-3</v>
      </c>
      <c r="BA753" s="13">
        <f t="shared" si="1048"/>
        <v>4.4497205084462291E-4</v>
      </c>
      <c r="BB753" s="13">
        <f t="shared" si="1049"/>
        <v>9.5728541330686645E-5</v>
      </c>
      <c r="BC753" s="13">
        <f t="shared" si="1050"/>
        <v>1.6475558153203459E-5</v>
      </c>
      <c r="BD753" s="13">
        <f t="shared" si="1051"/>
        <v>3.5454041069818251E-5</v>
      </c>
      <c r="BE753" s="13">
        <f t="shared" si="1052"/>
        <v>6.7585438078981725E-5</v>
      </c>
      <c r="BF753" s="13">
        <f t="shared" si="1053"/>
        <v>6.4418488026974144E-5</v>
      </c>
      <c r="BG753" s="13">
        <f t="shared" si="1054"/>
        <v>4.0933290933982332E-5</v>
      </c>
      <c r="BH753" s="13">
        <f t="shared" si="1055"/>
        <v>1.9507609826053802E-5</v>
      </c>
      <c r="BI753" s="13">
        <f t="shared" si="1056"/>
        <v>7.4374052502018618E-6</v>
      </c>
      <c r="BJ753" s="14">
        <f t="shared" si="1057"/>
        <v>0.61609524125905557</v>
      </c>
      <c r="BK753" s="14">
        <f t="shared" si="1058"/>
        <v>0.22042723015367227</v>
      </c>
      <c r="BL753" s="14">
        <f t="shared" si="1059"/>
        <v>0.15686347643872173</v>
      </c>
      <c r="BM753" s="14">
        <f t="shared" si="1060"/>
        <v>0.51905874191462575</v>
      </c>
      <c r="BN753" s="14">
        <f t="shared" si="1061"/>
        <v>0.47740060353186475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1.2513000000000001</v>
      </c>
      <c r="F754" s="10">
        <f>VLOOKUP(B754,home!$B$2:$E$405,3,FALSE)</f>
        <v>1.5983000000000001</v>
      </c>
      <c r="G754" s="10">
        <f>VLOOKUP(C754,away!$B$2:$E$405,4,FALSE)</f>
        <v>0.999</v>
      </c>
      <c r="H754" s="10">
        <f>VLOOKUP(A754,away!$A$2:$E$405,3,FALSE)</f>
        <v>0.94869999999999999</v>
      </c>
      <c r="I754" s="10">
        <f>VLOOKUP(C754,away!$B$2:$E$405,3,FALSE)</f>
        <v>1.7129000000000001</v>
      </c>
      <c r="J754" s="10">
        <f>VLOOKUP(B754,home!$B$2:$E$405,4,FALSE)</f>
        <v>0.30120000000000002</v>
      </c>
      <c r="K754" s="12">
        <f t="shared" si="1006"/>
        <v>1.9979528372100002</v>
      </c>
      <c r="L754" s="12">
        <f t="shared" si="1007"/>
        <v>0.48945850287600007</v>
      </c>
      <c r="M754" s="13">
        <f t="shared" si="1008"/>
        <v>8.3124870318460997E-2</v>
      </c>
      <c r="N754" s="13">
        <f t="shared" si="1009"/>
        <v>0.1660795704954825</v>
      </c>
      <c r="O754" s="13">
        <f t="shared" si="1010"/>
        <v>4.0686174577835583E-2</v>
      </c>
      <c r="P754" s="13">
        <f t="shared" si="1011"/>
        <v>8.1289057933007988E-2</v>
      </c>
      <c r="Q754" s="13">
        <f t="shared" si="1012"/>
        <v>0.16590957453703381</v>
      </c>
      <c r="R754" s="13">
        <f t="shared" si="1013"/>
        <v>9.9570970483094882E-3</v>
      </c>
      <c r="S754" s="13">
        <f t="shared" si="1014"/>
        <v>1.987344736394853E-2</v>
      </c>
      <c r="T754" s="13">
        <f t="shared" si="1015"/>
        <v>8.1205851965690717E-2</v>
      </c>
      <c r="U754" s="13">
        <f t="shared" si="1016"/>
        <v>1.989381029804526E-2</v>
      </c>
      <c r="V754" s="13">
        <f t="shared" si="1017"/>
        <v>2.159393596521919E-3</v>
      </c>
      <c r="W754" s="13">
        <f t="shared" si="1018"/>
        <v>0.11049316838885685</v>
      </c>
      <c r="X754" s="13">
        <f t="shared" si="1019"/>
        <v>5.408182077763566E-2</v>
      </c>
      <c r="Y754" s="13">
        <f t="shared" si="1020"/>
        <v>1.323540351531485E-2</v>
      </c>
      <c r="Z754" s="13">
        <f t="shared" si="1021"/>
        <v>1.6245286047522009E-3</v>
      </c>
      <c r="AA754" s="13">
        <f t="shared" si="1022"/>
        <v>3.2457315349934627E-3</v>
      </c>
      <c r="AB754" s="13">
        <f t="shared" si="1023"/>
        <v>3.2424092645810801E-3</v>
      </c>
      <c r="AC754" s="13">
        <f t="shared" si="1024"/>
        <v>1.3198146241863415E-4</v>
      </c>
      <c r="AD754" s="13">
        <f t="shared" si="1025"/>
        <v>5.5190034818709745E-2</v>
      </c>
      <c r="AE754" s="13">
        <f t="shared" si="1026"/>
        <v>2.7013231816039995E-2</v>
      </c>
      <c r="AF754" s="13">
        <f t="shared" si="1027"/>
        <v>6.6109280012606325E-3</v>
      </c>
      <c r="AG754" s="13">
        <f t="shared" si="1028"/>
        <v>1.0785916407060193E-3</v>
      </c>
      <c r="AH754" s="13">
        <f t="shared" si="1029"/>
        <v>1.9878483469031231E-4</v>
      </c>
      <c r="AI754" s="13">
        <f t="shared" si="1030"/>
        <v>3.9716272446383035E-4</v>
      </c>
      <c r="AJ754" s="13">
        <f t="shared" si="1031"/>
        <v>3.9675619608828185E-4</v>
      </c>
      <c r="AK754" s="13">
        <f t="shared" si="1032"/>
        <v>2.6423338921840989E-4</v>
      </c>
      <c r="AL754" s="13">
        <f t="shared" si="1033"/>
        <v>5.1626660966946572E-6</v>
      </c>
      <c r="AM754" s="13">
        <f t="shared" si="1034"/>
        <v>2.2053417330351956E-2</v>
      </c>
      <c r="AN754" s="13">
        <f t="shared" si="1035"/>
        <v>1.0794232629813705E-2</v>
      </c>
      <c r="AO754" s="13">
        <f t="shared" si="1036"/>
        <v>2.6416644713419422E-3</v>
      </c>
      <c r="AP754" s="13">
        <f t="shared" si="1037"/>
        <v>4.3099504574791586E-4</v>
      </c>
      <c r="AQ754" s="13">
        <f t="shared" si="1038"/>
        <v>5.2738547459687002E-5</v>
      </c>
      <c r="AR754" s="13">
        <f t="shared" si="1039"/>
        <v>1.9459385516394694E-5</v>
      </c>
      <c r="AS754" s="13">
        <f t="shared" si="1040"/>
        <v>3.887893450284396E-5</v>
      </c>
      <c r="AT754" s="13">
        <f t="shared" si="1041"/>
        <v>3.8839138748829448E-5</v>
      </c>
      <c r="AU754" s="13">
        <f t="shared" si="1042"/>
        <v>2.5866255819338873E-5</v>
      </c>
      <c r="AV754" s="13">
        <f t="shared" si="1043"/>
        <v>1.2919889800561953E-5</v>
      </c>
      <c r="AW754" s="13">
        <f t="shared" si="1044"/>
        <v>1.4024023997978727E-7</v>
      </c>
      <c r="AX754" s="13">
        <f t="shared" si="1045"/>
        <v>7.343614620892145E-3</v>
      </c>
      <c r="AY754" s="13">
        <f t="shared" si="1046"/>
        <v>3.5943946180401749E-3</v>
      </c>
      <c r="AZ754" s="13">
        <f t="shared" si="1047"/>
        <v>8.796535042457479E-4</v>
      </c>
      <c r="BA754" s="13">
        <f t="shared" si="1048"/>
        <v>1.435179624125837E-4</v>
      </c>
      <c r="BB754" s="13">
        <f t="shared" si="1049"/>
        <v>1.7561521754569311E-5</v>
      </c>
      <c r="BC754" s="13">
        <f t="shared" si="1050"/>
        <v>1.7191272292431609E-6</v>
      </c>
      <c r="BD754" s="13">
        <f t="shared" si="1051"/>
        <v>1.5874269502902443E-6</v>
      </c>
      <c r="BE754" s="13">
        <f t="shared" si="1052"/>
        <v>3.1716041791960113E-6</v>
      </c>
      <c r="BF754" s="13">
        <f t="shared" si="1053"/>
        <v>3.1683577841658836E-6</v>
      </c>
      <c r="BG754" s="13">
        <f t="shared" si="1054"/>
        <v>2.110076474723538E-6</v>
      </c>
      <c r="BH754" s="13">
        <f t="shared" si="1055"/>
        <v>1.0539583198509927E-6</v>
      </c>
      <c r="BI754" s="13">
        <f t="shared" si="1056"/>
        <v>4.2115180308947496E-7</v>
      </c>
      <c r="BJ754" s="14">
        <f t="shared" si="1057"/>
        <v>0.72885168533602052</v>
      </c>
      <c r="BK754" s="14">
        <f t="shared" si="1058"/>
        <v>0.19017830795849494</v>
      </c>
      <c r="BL754" s="14">
        <f t="shared" si="1059"/>
        <v>7.8429636048125015E-2</v>
      </c>
      <c r="BM754" s="14">
        <f t="shared" si="1060"/>
        <v>0.44844355865946189</v>
      </c>
      <c r="BN754" s="14">
        <f t="shared" si="1061"/>
        <v>0.54704634491013038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1.1861999999999999</v>
      </c>
      <c r="F755" s="15">
        <f>VLOOKUP(B755,home!$B$2:$E$405,3,FALSE)</f>
        <v>1.1942999999999999</v>
      </c>
      <c r="G755" s="15">
        <f>VLOOKUP(C755,away!$B$2:$E$405,4,FALSE)</f>
        <v>0.63229999999999997</v>
      </c>
      <c r="H755" s="15">
        <f>VLOOKUP(A755,away!$A$2:$E$405,3,FALSE)</f>
        <v>1.0607</v>
      </c>
      <c r="I755" s="15">
        <f>VLOOKUP(C755,away!$B$2:$E$405,3,FALSE)</f>
        <v>0.94279999999999997</v>
      </c>
      <c r="J755" s="15">
        <f>VLOOKUP(B755,home!$B$2:$E$405,4,FALSE)</f>
        <v>1.0213000000000001</v>
      </c>
      <c r="K755" s="16">
        <f t="shared" si="1006"/>
        <v>0.89576591671799988</v>
      </c>
      <c r="L755" s="16">
        <f t="shared" si="1007"/>
        <v>1.0213285555480001</v>
      </c>
      <c r="M755" s="17">
        <f t="shared" si="1008"/>
        <v>0.14703355215928815</v>
      </c>
      <c r="N755" s="17">
        <f t="shared" si="1009"/>
        <v>0.13170764463826859</v>
      </c>
      <c r="O755" s="17">
        <f t="shared" si="1010"/>
        <v>0.15016956544393728</v>
      </c>
      <c r="P755" s="17">
        <f t="shared" si="1011"/>
        <v>0.13451677845303214</v>
      </c>
      <c r="Q755" s="17">
        <f t="shared" si="1012"/>
        <v>5.8989609519083608E-2</v>
      </c>
      <c r="R755" s="17">
        <f t="shared" si="1013"/>
        <v>7.6686232681063657E-2</v>
      </c>
      <c r="S755" s="17">
        <f t="shared" si="1014"/>
        <v>3.0766385324383735E-2</v>
      </c>
      <c r="T755" s="17">
        <f t="shared" si="1015"/>
        <v>6.0247772682466214E-2</v>
      </c>
      <c r="U755" s="17">
        <f t="shared" si="1016"/>
        <v>6.8692913517202817E-2</v>
      </c>
      <c r="V755" s="17">
        <f t="shared" si="1017"/>
        <v>3.1274759156084157E-3</v>
      </c>
      <c r="W755" s="17">
        <f t="shared" si="1018"/>
        <v>1.7613627215899593E-2</v>
      </c>
      <c r="X755" s="17">
        <f t="shared" si="1019"/>
        <v>1.7989300442375674E-2</v>
      </c>
      <c r="Y755" s="17">
        <f t="shared" si="1020"/>
        <v>9.1864931180652715E-3</v>
      </c>
      <c r="Z755" s="17">
        <f t="shared" si="1021"/>
        <v>2.6107279751522858E-2</v>
      </c>
      <c r="AA755" s="17">
        <f t="shared" si="1022"/>
        <v>2.3386011379636147E-2</v>
      </c>
      <c r="AB755" s="17">
        <f t="shared" si="1023"/>
        <v>1.0474195960928676E-2</v>
      </c>
      <c r="AC755" s="17">
        <f t="shared" si="1024"/>
        <v>1.788273742110448E-4</v>
      </c>
      <c r="AD755" s="17">
        <f t="shared" si="1025"/>
        <v>3.9444217324448522E-3</v>
      </c>
      <c r="AE755" s="17">
        <f t="shared" si="1026"/>
        <v>4.0285505504700407E-3</v>
      </c>
      <c r="AF755" s="17">
        <f t="shared" si="1027"/>
        <v>2.0572368573318332E-3</v>
      </c>
      <c r="AG755" s="17">
        <f t="shared" si="1028"/>
        <v>7.003715826396095E-4</v>
      </c>
      <c r="AH755" s="17">
        <f t="shared" si="1029"/>
        <v>6.6660275794775993E-3</v>
      </c>
      <c r="AI755" s="17">
        <f t="shared" si="1030"/>
        <v>5.9712003055982206E-3</v>
      </c>
      <c r="AJ755" s="17">
        <f t="shared" si="1031"/>
        <v>2.6743988578254957E-3</v>
      </c>
      <c r="AK755" s="17">
        <f t="shared" si="1032"/>
        <v>7.985451148498756E-4</v>
      </c>
      <c r="AL755" s="17">
        <f t="shared" si="1033"/>
        <v>6.544161363121914E-6</v>
      </c>
      <c r="AM755" s="17">
        <f t="shared" si="1034"/>
        <v>7.0665570981717318E-4</v>
      </c>
      <c r="AN755" s="17">
        <f t="shared" si="1035"/>
        <v>7.2172765537732015E-4</v>
      </c>
      <c r="AO755" s="17">
        <f t="shared" si="1036"/>
        <v>3.6856053188278151E-4</v>
      </c>
      <c r="AP755" s="17">
        <f t="shared" si="1037"/>
        <v>1.254737985532813E-4</v>
      </c>
      <c r="AQ755" s="17">
        <f t="shared" si="1038"/>
        <v>3.2037493358885888E-5</v>
      </c>
      <c r="AR755" s="17">
        <f t="shared" si="1039"/>
        <v>1.3616408637981976E-3</v>
      </c>
      <c r="AS755" s="17">
        <f t="shared" si="1040"/>
        <v>1.2197114766008816E-3</v>
      </c>
      <c r="AT755" s="17">
        <f t="shared" si="1041"/>
        <v>5.4628798448442693E-4</v>
      </c>
      <c r="AU755" s="17">
        <f t="shared" si="1042"/>
        <v>1.6311538573790706E-4</v>
      </c>
      <c r="AV755" s="17">
        <f t="shared" si="1043"/>
        <v>3.6528300759081614E-5</v>
      </c>
      <c r="AW755" s="17">
        <f t="shared" si="1044"/>
        <v>1.6630737438952675E-7</v>
      </c>
      <c r="AX755" s="17">
        <f t="shared" si="1045"/>
        <v>1.0549968328473146E-4</v>
      </c>
      <c r="AY755" s="17">
        <f t="shared" si="1046"/>
        <v>1.0774983913996625E-4</v>
      </c>
      <c r="AZ755" s="17">
        <f t="shared" si="1047"/>
        <v>5.5023993784675542E-5</v>
      </c>
      <c r="BA755" s="17">
        <f t="shared" si="1048"/>
        <v>1.8732525364194937E-5</v>
      </c>
      <c r="BB755" s="17">
        <f t="shared" si="1049"/>
        <v>4.7830157679948723E-6</v>
      </c>
      <c r="BC755" s="17">
        <f t="shared" si="1050"/>
        <v>9.7700611709790238E-7</v>
      </c>
      <c r="BD755" s="17">
        <f t="shared" si="1051"/>
        <v>2.3178044943302395E-4</v>
      </c>
      <c r="BE755" s="17">
        <f t="shared" si="1052"/>
        <v>2.076210267636827E-4</v>
      </c>
      <c r="BF755" s="17">
        <f t="shared" si="1053"/>
        <v>9.2989919684451316E-5</v>
      </c>
      <c r="BG755" s="17">
        <f t="shared" si="1054"/>
        <v>2.7765733550558569E-5</v>
      </c>
      <c r="BH755" s="17">
        <f t="shared" si="1055"/>
        <v>6.2178994418159547E-6</v>
      </c>
      <c r="BI755" s="17">
        <f t="shared" si="1056"/>
        <v>1.1139564787117221E-6</v>
      </c>
      <c r="BJ755" s="18">
        <f t="shared" si="1057"/>
        <v>0.3087122495914934</v>
      </c>
      <c r="BK755" s="18">
        <f t="shared" si="1058"/>
        <v>0.31573731322702658</v>
      </c>
      <c r="BL755" s="18">
        <f t="shared" si="1059"/>
        <v>0.34941386383725254</v>
      </c>
      <c r="BM755" s="18">
        <f t="shared" si="1060"/>
        <v>0.30075973998085637</v>
      </c>
      <c r="BN755" s="18">
        <f t="shared" si="1061"/>
        <v>0.69910338289467344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1.1861999999999999</v>
      </c>
      <c r="F756" s="10">
        <f>VLOOKUP(B756,home!$B$2:$E$405,3,FALSE)</f>
        <v>0.7782</v>
      </c>
      <c r="G756" s="10">
        <f>VLOOKUP(C756,away!$B$2:$E$405,4,FALSE)</f>
        <v>1.1240000000000001</v>
      </c>
      <c r="H756" s="10">
        <f>VLOOKUP(A756,away!$A$2:$E$405,3,FALSE)</f>
        <v>1.0607</v>
      </c>
      <c r="I756" s="10">
        <f>VLOOKUP(C756,away!$B$2:$E$405,3,FALSE)</f>
        <v>0.78559999999999997</v>
      </c>
      <c r="J756" s="10">
        <f>VLOOKUP(B756,home!$B$2:$E$405,4,FALSE)</f>
        <v>0.87029999999999996</v>
      </c>
      <c r="K756" s="12">
        <f t="shared" ref="K756:K790" si="1062">E756*F756*G756</f>
        <v>1.0375653441600001</v>
      </c>
      <c r="L756" s="12">
        <f t="shared" ref="L756:L790" si="1063">H756*I756*J756</f>
        <v>0.7252087361759999</v>
      </c>
      <c r="M756" s="13">
        <f t="shared" ref="M756:M790" si="1064">_xlfn.POISSON.DIST(0,K756,FALSE) * _xlfn.POISSON.DIST(0,L756,FALSE)</f>
        <v>0.17156825892519037</v>
      </c>
      <c r="N756" s="13">
        <f t="shared" ref="N756:N790" si="1065">_xlfn.POISSON.DIST(1,K756,FALSE) * _xlfn.POISSON.DIST(0,L756,FALSE)</f>
        <v>0.17801327961864716</v>
      </c>
      <c r="O756" s="13">
        <f t="shared" ref="O756:O790" si="1066">_xlfn.POISSON.DIST(0,K756,FALSE) * _xlfn.POISSON.DIST(1,L756,FALSE)</f>
        <v>0.12442280022305403</v>
      </c>
      <c r="P756" s="13">
        <f t="shared" ref="P756:P790" si="1067">_xlfn.POISSON.DIST(1,K756,FALSE) * _xlfn.POISSON.DIST(1,L756,FALSE)</f>
        <v>0.12909678553478399</v>
      </c>
      <c r="Q756" s="13">
        <f t="shared" ref="Q756:Q790" si="1068">_xlfn.POISSON.DIST(2,K756,FALSE) * _xlfn.POISSON.DIST(0,L756,FALSE)</f>
        <v>9.2350204866285979E-2</v>
      </c>
      <c r="R756" s="13">
        <f t="shared" ref="R756:R790" si="1069">_xlfn.POISSON.DIST(0,K756,FALSE) * _xlfn.POISSON.DIST(2,L756,FALSE)</f>
        <v>4.511625085061996E-2</v>
      </c>
      <c r="S756" s="13">
        <f t="shared" ref="S756:S790" si="1070">_xlfn.POISSON.DIST(2,K756,FALSE) * _xlfn.POISSON.DIST(2,L756,FALSE)</f>
        <v>2.4284765929053563E-2</v>
      </c>
      <c r="T756" s="13">
        <f t="shared" ref="T756:T790" si="1071">_xlfn.POISSON.DIST(2,K756,FALSE) * _xlfn.POISSON.DIST(1,L756,FALSE)</f>
        <v>6.6973175356673936E-2</v>
      </c>
      <c r="U756" s="13">
        <f t="shared" ref="U756:U790" si="1072">_xlfn.POISSON.DIST(1,K756,FALSE) * _xlfn.POISSON.DIST(2,L756,FALSE)</f>
        <v>4.6811058341032399E-2</v>
      </c>
      <c r="V756" s="13">
        <f t="shared" ref="V756:V790" si="1073">_xlfn.POISSON.DIST(3,K756,FALSE) * _xlfn.POISSON.DIST(3,L756,FALSE)</f>
        <v>2.0303452648108753E-3</v>
      </c>
      <c r="W756" s="13">
        <f t="shared" ref="W756:W790" si="1074">_xlfn.POISSON.DIST(3,K756,FALSE) * _xlfn.POISSON.DIST(0,L756,FALSE)</f>
        <v>3.1939790698444853E-2</v>
      </c>
      <c r="X756" s="13">
        <f t="shared" ref="X756:X790" si="1075">_xlfn.POISSON.DIST(3,K756,FALSE) * _xlfn.POISSON.DIST(1,L756,FALSE)</f>
        <v>2.3163015246145151E-2</v>
      </c>
      <c r="Y756" s="13">
        <f t="shared" ref="Y756:Y790" si="1076">_xlfn.POISSON.DIST(3,K756,FALSE) * _xlfn.POISSON.DIST(2,L756,FALSE)</f>
        <v>8.3990105063411705E-3</v>
      </c>
      <c r="Z756" s="13">
        <f t="shared" ref="Z756:Z790" si="1077">_xlfn.POISSON.DIST(0,K756,FALSE) * _xlfn.POISSON.DIST(3,L756,FALSE)</f>
        <v>1.0906233086792495E-2</v>
      </c>
      <c r="AA756" s="13">
        <f t="shared" ref="AA756:AA790" si="1078">_xlfn.POISSON.DIST(1,K756,FALSE) * _xlfn.POISSON.DIST(3,L756,FALSE)</f>
        <v>1.1315929486187036E-2</v>
      </c>
      <c r="AB756" s="13">
        <f t="shared" ref="AB756:AB790" si="1079">_xlfn.POISSON.DIST(2,K756,FALSE) * _xlfn.POISSON.DIST(3,L756,FALSE)</f>
        <v>5.8705081359129727E-3</v>
      </c>
      <c r="AC756" s="13">
        <f t="shared" ref="AC756:AC790" si="1080">_xlfn.POISSON.DIST(4,K756,FALSE) * _xlfn.POISSON.DIST(4,L756,FALSE)</f>
        <v>9.5483515152685884E-5</v>
      </c>
      <c r="AD756" s="13">
        <f t="shared" ref="AD756:AD790" si="1081">_xlfn.POISSON.DIST(4,K756,FALSE) * _xlfn.POISSON.DIST(0,L756,FALSE)</f>
        <v>8.2849049821075733E-3</v>
      </c>
      <c r="AE756" s="13">
        <f t="shared" ref="AE756:AE790" si="1082">_xlfn.POISSON.DIST(4,K756,FALSE) * _xlfn.POISSON.DIST(1,L756,FALSE)</f>
        <v>6.008285471412478E-3</v>
      </c>
      <c r="AF756" s="13">
        <f t="shared" ref="AF756:AF790" si="1083">_xlfn.POISSON.DIST(4,K756,FALSE) * _xlfn.POISSON.DIST(2,L756,FALSE)</f>
        <v>2.1786305566538324E-3</v>
      </c>
      <c r="AG756" s="13">
        <f t="shared" ref="AG756:AG790" si="1084">_xlfn.POISSON.DIST(4,K756,FALSE) * _xlfn.POISSON.DIST(3,L756,FALSE)</f>
        <v>5.2665397086178037E-4</v>
      </c>
      <c r="AH756" s="13">
        <f t="shared" ref="AH756:AH790" si="1085">_xlfn.POISSON.DIST(0,K756,FALSE) * _xlfn.POISSON.DIST(4,L756,FALSE)</f>
        <v>1.9773238783284144E-3</v>
      </c>
      <c r="AI756" s="13">
        <f t="shared" ref="AI756:AI790" si="1086">_xlfn.POISSON.DIST(1,K756,FALSE) * _xlfn.POISSON.DIST(4,L756,FALSE)</f>
        <v>2.0516027303336079E-3</v>
      </c>
      <c r="AJ756" s="13">
        <f t="shared" ref="AJ756:AJ790" si="1087">_xlfn.POISSON.DIST(2,K756,FALSE) * _xlfn.POISSON.DIST(4,L756,FALSE)</f>
        <v>1.0643359464890926E-3</v>
      </c>
      <c r="AK756" s="13">
        <f t="shared" ref="AK756:AK790" si="1088">_xlfn.POISSON.DIST(3,K756,FALSE) * _xlfn.POISSON.DIST(4,L756,FALSE)</f>
        <v>3.6810603087360509E-4</v>
      </c>
      <c r="AL756" s="13">
        <f t="shared" ref="AL756:AL790" si="1089">_xlfn.POISSON.DIST(5,K756,FALSE) * _xlfn.POISSON.DIST(5,L756,FALSE)</f>
        <v>2.8738683845124111E-6</v>
      </c>
      <c r="AM756" s="13">
        <f t="shared" ref="AM756:AM790" si="1090">_xlfn.POISSON.DIST(5,K756,FALSE) * _xlfn.POISSON.DIST(0,L756,FALSE)</f>
        <v>1.7192260578186697E-3</v>
      </c>
      <c r="AN756" s="13">
        <f t="shared" ref="AN756:AN790" si="1091">_xlfn.POISSON.DIST(5,K756,FALSE) * _xlfn.POISSON.DIST(1,L756,FALSE)</f>
        <v>1.246797756591524E-3</v>
      </c>
      <c r="AO756" s="13">
        <f t="shared" ref="AO756:AO790" si="1092">_xlfn.POISSON.DIST(5,K756,FALSE) * _xlfn.POISSON.DIST(2,L756,FALSE)</f>
        <v>4.5209431266240551E-4</v>
      </c>
      <c r="AP756" s="13">
        <f t="shared" ref="AP756:AP790" si="1093">_xlfn.POISSON.DIST(5,K756,FALSE) * _xlfn.POISSON.DIST(3,L756,FALSE)</f>
        <v>1.0928758170608682E-4</v>
      </c>
      <c r="AQ756" s="13">
        <f t="shared" ref="AQ756:AQ790" si="1094">_xlfn.POISSON.DIST(5,K756,FALSE) * _xlfn.POISSON.DIST(4,L756,FALSE)</f>
        <v>1.9814077252200636E-5</v>
      </c>
      <c r="AR756" s="13">
        <f t="shared" ref="AR756:AR790" si="1095">_xlfn.POISSON.DIST(0,K756,FALSE) * _xlfn.POISSON.DIST(5,L756,FALSE)</f>
        <v>2.8679451016263527E-4</v>
      </c>
      <c r="AS756" s="13">
        <f t="shared" ref="AS756:AS790" si="1096">_xlfn.POISSON.DIST(1,K756,FALSE) * _xlfn.POISSON.DIST(5,L756,FALSE)</f>
        <v>2.9756804464009339E-4</v>
      </c>
      <c r="AT756" s="13">
        <f t="shared" ref="AT756:AT790" si="1097">_xlfn.POISSON.DIST(2,K756,FALSE) * _xlfn.POISSON.DIST(5,L756,FALSE)</f>
        <v>1.5437314532400835E-4</v>
      </c>
      <c r="AU756" s="13">
        <f t="shared" ref="AU756:AU790" si="1098">_xlfn.POISSON.DIST(3,K756,FALSE) * _xlfn.POISSON.DIST(5,L756,FALSE)</f>
        <v>5.3390741885722162E-5</v>
      </c>
      <c r="AV756" s="13">
        <f t="shared" ref="AV756:AV790" si="1099">_xlfn.POISSON.DIST(4,K756,FALSE) * _xlfn.POISSON.DIST(5,L756,FALSE)</f>
        <v>1.3849095869904257E-5</v>
      </c>
      <c r="AW756" s="13">
        <f t="shared" ref="AW756:AW790" si="1100">_xlfn.POISSON.DIST(6,K756,FALSE) * _xlfn.POISSON.DIST(6,L756,FALSE)</f>
        <v>6.0067956627941938E-8</v>
      </c>
      <c r="AX756" s="13">
        <f t="shared" ref="AX756:AX790" si="1101">_xlfn.POISSON.DIST(6,K756,FALSE) * _xlfn.POISSON.DIST(0,L756,FALSE)</f>
        <v>2.9730156272824451E-4</v>
      </c>
      <c r="AY756" s="13">
        <f t="shared" ref="AY756:AY790" si="1102">_xlfn.POISSON.DIST(6,K756,FALSE) * _xlfn.POISSON.DIST(1,L756,FALSE)</f>
        <v>2.1560569056929999E-4</v>
      </c>
      <c r="AZ756" s="13">
        <f t="shared" ref="AZ756:AZ790" si="1103">_xlfn.POISSON.DIST(6,K756,FALSE) * _xlfn.POISSON.DIST(2,L756,FALSE)</f>
        <v>7.8179565185057865E-5</v>
      </c>
      <c r="BA756" s="13">
        <f t="shared" ref="BA756:BA790" si="1104">_xlfn.POISSON.DIST(6,K756,FALSE) * _xlfn.POISSON.DIST(3,L756,FALSE)</f>
        <v>1.8898834554215008E-5</v>
      </c>
      <c r="BB756" s="13">
        <f t="shared" ref="BB756:BB790" si="1105">_xlfn.POISSON.DIST(6,K756,FALSE) * _xlfn.POISSON.DIST(4,L756,FALSE)</f>
        <v>3.4263999805653948E-6</v>
      </c>
      <c r="BC756" s="13">
        <f t="shared" ref="BC756:BC790" si="1106">_xlfn.POISSON.DIST(6,K756,FALSE) * _xlfn.POISSON.DIST(5,L756,FALSE)</f>
        <v>4.9697103990786023E-7</v>
      </c>
      <c r="BD756" s="13">
        <f t="shared" ref="BD756:BD790" si="1107">_xlfn.POISSON.DIST(0,K756,FALSE) * _xlfn.POISSON.DIST(6,L756,FALSE)</f>
        <v>3.4664314042876602E-5</v>
      </c>
      <c r="BE756" s="13">
        <f t="shared" ref="BE756:BE790" si="1108">_xlfn.POISSON.DIST(1,K756,FALSE) * _xlfn.POISSON.DIST(6,L756,FALSE)</f>
        <v>3.5966490929967591E-5</v>
      </c>
      <c r="BF756" s="13">
        <f t="shared" ref="BF756:BF790" si="1109">_xlfn.POISSON.DIST(2,K756,FALSE) * _xlfn.POISSON.DIST(6,L756,FALSE)</f>
        <v>1.8658792269989671E-5</v>
      </c>
      <c r="BG756" s="13">
        <f t="shared" ref="BG756:BG790" si="1110">_xlfn.POISSON.DIST(3,K756,FALSE) * _xlfn.POISSON.DIST(6,L756,FALSE)</f>
        <v>6.4532387410739292E-6</v>
      </c>
      <c r="BH756" s="13">
        <f t="shared" ref="BH756:BH790" si="1111">_xlfn.POISSON.DIST(4,K756,FALSE) * _xlfn.POISSON.DIST(6,L756,FALSE)</f>
        <v>1.6739142188322536E-6</v>
      </c>
      <c r="BI756" s="13">
        <f t="shared" ref="BI756:BI790" si="1112">_xlfn.POISSON.DIST(5,K756,FALSE) * _xlfn.POISSON.DIST(6,L756,FALSE)</f>
        <v>3.4735907651140122E-7</v>
      </c>
      <c r="BJ756" s="14">
        <f t="shared" ref="BJ756:BJ790" si="1113">SUM(N756,Q756,T756,W756,X756,Y756,AD756,AE756,AF756,AG756,AM756,AN756,AO756,AP756,AQ756,AX756,AY756,AZ756,BA756,BB756,BC756)</f>
        <v>0.42199808008366219</v>
      </c>
      <c r="BK756" s="14">
        <f t="shared" ref="BK756:BK790" si="1114">SUM(M756,P756,S756,V756,AC756,AL756,AY756)</f>
        <v>0.32729411872794523</v>
      </c>
      <c r="BL756" s="14">
        <f t="shared" ref="BL756:BL790" si="1115">SUM(O756,R756,U756,AA756,AB756,AH756,AI756,AJ756,AK756,AR756,AS756,AT756,AU756,AV756,BD756,BE756,BF756,BG756,BH756,BI756)</f>
        <v>0.23990165526999271</v>
      </c>
      <c r="BM756" s="14">
        <f t="shared" ref="BM756:BM790" si="1116">SUM(S756:BI756)</f>
        <v>0.25931696152719835</v>
      </c>
      <c r="BN756" s="14">
        <f t="shared" ref="BN756:BN790" si="1117">SUM(M756:R756)</f>
        <v>0.74056758001858147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1.2513000000000001</v>
      </c>
      <c r="F757" s="10">
        <f>VLOOKUP(B757,home!$B$2:$E$405,3,FALSE)</f>
        <v>1.5983000000000001</v>
      </c>
      <c r="G757" s="10">
        <f>VLOOKUP(C757,away!$B$2:$E$405,4,FALSE)</f>
        <v>0.79920000000000002</v>
      </c>
      <c r="H757" s="10">
        <f>VLOOKUP(A757,away!$A$2:$E$405,3,FALSE)</f>
        <v>0.94869999999999999</v>
      </c>
      <c r="I757" s="10">
        <f>VLOOKUP(C757,away!$B$2:$E$405,3,FALSE)</f>
        <v>0.45169999999999999</v>
      </c>
      <c r="J757" s="10">
        <f>VLOOKUP(B757,home!$B$2:$E$405,4,FALSE)</f>
        <v>1.0541</v>
      </c>
      <c r="K757" s="12">
        <f t="shared" si="1062"/>
        <v>1.5983622697680002</v>
      </c>
      <c r="L757" s="12">
        <f t="shared" si="1063"/>
        <v>0.45171114343899998</v>
      </c>
      <c r="M757" s="13">
        <f t="shared" si="1064"/>
        <v>0.1287254530925788</v>
      </c>
      <c r="N757" s="13">
        <f t="shared" si="1065"/>
        <v>0.20574990738196849</v>
      </c>
      <c r="O757" s="13">
        <f t="shared" si="1066"/>
        <v>5.814672160615212E-2</v>
      </c>
      <c r="P757" s="13">
        <f t="shared" si="1067"/>
        <v>9.2939525925977318E-2</v>
      </c>
      <c r="Q757" s="13">
        <f t="shared" si="1068"/>
        <v>0.16443144448379954</v>
      </c>
      <c r="R757" s="13">
        <f t="shared" si="1069"/>
        <v>1.3132761051972091E-2</v>
      </c>
      <c r="S757" s="13">
        <f t="shared" si="1070"/>
        <v>1.6775539086922416E-2</v>
      </c>
      <c r="T757" s="13">
        <f t="shared" si="1071"/>
        <v>7.4275515805103526E-2</v>
      </c>
      <c r="U757" s="13">
        <f t="shared" si="1072"/>
        <v>2.0990909763350902E-2</v>
      </c>
      <c r="V757" s="13">
        <f t="shared" si="1073"/>
        <v>1.3457673870450183E-3</v>
      </c>
      <c r="W757" s="13">
        <f t="shared" si="1074"/>
        <v>8.7607005608785593E-2</v>
      </c>
      <c r="X757" s="13">
        <f t="shared" si="1075"/>
        <v>3.957306067681142E-2</v>
      </c>
      <c r="Y757" s="13">
        <f t="shared" si="1076"/>
        <v>8.9377962438517075E-3</v>
      </c>
      <c r="Z757" s="13">
        <f t="shared" si="1077"/>
        <v>1.9774048370991598E-3</v>
      </c>
      <c r="AA757" s="13">
        <f t="shared" si="1078"/>
        <v>3.1606092836760358E-3</v>
      </c>
      <c r="AB757" s="13">
        <f t="shared" si="1079"/>
        <v>2.5258993142531216E-3</v>
      </c>
      <c r="AC757" s="13">
        <f t="shared" si="1080"/>
        <v>6.0727589199400488E-5</v>
      </c>
      <c r="AD757" s="13">
        <f t="shared" si="1081"/>
        <v>3.5006933083109107E-2</v>
      </c>
      <c r="AE757" s="13">
        <f t="shared" si="1082"/>
        <v>1.5813021771263772E-2</v>
      </c>
      <c r="AF757" s="13">
        <f t="shared" si="1083"/>
        <v>3.5714590727616794E-3</v>
      </c>
      <c r="AG757" s="13">
        <f t="shared" si="1084"/>
        <v>5.3775595383425648E-4</v>
      </c>
      <c r="AH757" s="13">
        <f t="shared" si="1085"/>
        <v>2.2330395000196761E-4</v>
      </c>
      <c r="AI757" s="13">
        <f t="shared" si="1086"/>
        <v>3.5692060837330501E-4</v>
      </c>
      <c r="AJ757" s="13">
        <f t="shared" si="1087"/>
        <v>2.8524421686326572E-4</v>
      </c>
      <c r="AK757" s="13">
        <f t="shared" si="1088"/>
        <v>1.5197453130125503E-4</v>
      </c>
      <c r="AL757" s="13">
        <f t="shared" si="1089"/>
        <v>1.7538080356992478E-6</v>
      </c>
      <c r="AM757" s="13">
        <f t="shared" si="1090"/>
        <v>1.1190752204066953E-2</v>
      </c>
      <c r="AN757" s="13">
        <f t="shared" si="1091"/>
        <v>5.0549874740415919E-3</v>
      </c>
      <c r="AO757" s="13">
        <f t="shared" si="1092"/>
        <v>1.141697085984575E-3</v>
      </c>
      <c r="AP757" s="13">
        <f t="shared" si="1093"/>
        <v>1.7190576539035559E-4</v>
      </c>
      <c r="AQ757" s="13">
        <f t="shared" si="1094"/>
        <v>1.9412937462058488E-5</v>
      </c>
      <c r="AR757" s="13">
        <f t="shared" si="1095"/>
        <v>2.0173776517966818E-5</v>
      </c>
      <c r="AS757" s="13">
        <f t="shared" si="1096"/>
        <v>3.2245003225049826E-5</v>
      </c>
      <c r="AT757" s="13">
        <f t="shared" si="1097"/>
        <v>2.5769598271733569E-5</v>
      </c>
      <c r="AU757" s="13">
        <f t="shared" si="1098"/>
        <v>1.3729717861539203E-5</v>
      </c>
      <c r="AV757" s="13">
        <f t="shared" si="1099"/>
        <v>5.4862657511110124E-6</v>
      </c>
      <c r="AW757" s="13">
        <f t="shared" si="1100"/>
        <v>3.517349942305984E-8</v>
      </c>
      <c r="AX757" s="13">
        <f t="shared" si="1101"/>
        <v>2.9811460155506194E-3</v>
      </c>
      <c r="AY757" s="13">
        <f t="shared" si="1102"/>
        <v>1.3466168754429891E-3</v>
      </c>
      <c r="AZ757" s="13">
        <f t="shared" si="1103"/>
        <v>3.0414092429030298E-4</v>
      </c>
      <c r="BA757" s="13">
        <f t="shared" si="1104"/>
        <v>4.5794614892589044E-5</v>
      </c>
      <c r="BB757" s="13">
        <f t="shared" si="1105"/>
        <v>5.1714844641200109E-6</v>
      </c>
      <c r="BC757" s="13">
        <f t="shared" si="1106"/>
        <v>4.6720343211293491E-7</v>
      </c>
      <c r="BD757" s="13">
        <f t="shared" si="1107"/>
        <v>1.5187866097356066E-6</v>
      </c>
      <c r="BE757" s="13">
        <f t="shared" si="1108"/>
        <v>2.4275712128302503E-6</v>
      </c>
      <c r="BF757" s="13">
        <f t="shared" si="1109"/>
        <v>1.9400691168814086E-6</v>
      </c>
      <c r="BG757" s="13">
        <f t="shared" si="1110"/>
        <v>1.0336444257217892E-6</v>
      </c>
      <c r="BH757" s="13">
        <f t="shared" si="1111"/>
        <v>4.1303456260742995E-7</v>
      </c>
      <c r="BI757" s="13">
        <f t="shared" si="1112"/>
        <v>1.3203577219636897E-7</v>
      </c>
      <c r="BJ757" s="14">
        <f t="shared" si="1113"/>
        <v>0.65776599266630753</v>
      </c>
      <c r="BK757" s="14">
        <f t="shared" si="1114"/>
        <v>0.24119538376520161</v>
      </c>
      <c r="BL757" s="14">
        <f t="shared" si="1115"/>
        <v>9.9079213829271442E-2</v>
      </c>
      <c r="BM757" s="14">
        <f t="shared" si="1116"/>
        <v>0.33554559985348759</v>
      </c>
      <c r="BN757" s="14">
        <f t="shared" si="1117"/>
        <v>0.66312581354244837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1.2464</v>
      </c>
      <c r="F758" s="10">
        <f>VLOOKUP(B758,home!$B$2:$E$405,3,FALSE)</f>
        <v>0.73550000000000004</v>
      </c>
      <c r="G758" s="10">
        <f>VLOOKUP(C758,away!$B$2:$E$405,4,FALSE)</f>
        <v>0.46800000000000003</v>
      </c>
      <c r="H758" s="10">
        <f>VLOOKUP(A758,away!$A$2:$E$405,3,FALSE)</f>
        <v>1.1087</v>
      </c>
      <c r="I758" s="10">
        <f>VLOOKUP(C758,away!$B$2:$E$405,3,FALSE)</f>
        <v>0.82679999999999998</v>
      </c>
      <c r="J758" s="10">
        <f>VLOOKUP(B758,home!$B$2:$E$405,4,FALSE)</f>
        <v>0.90200000000000002</v>
      </c>
      <c r="K758" s="12">
        <f t="shared" si="1062"/>
        <v>0.42902832960000004</v>
      </c>
      <c r="L758" s="12">
        <f t="shared" si="1063"/>
        <v>0.82683919031999997</v>
      </c>
      <c r="M758" s="13">
        <f t="shared" si="1064"/>
        <v>0.28482864648912626</v>
      </c>
      <c r="N758" s="13">
        <f t="shared" si="1065"/>
        <v>0.12219955842545875</v>
      </c>
      <c r="O758" s="13">
        <f t="shared" si="1066"/>
        <v>0.23550748744301067</v>
      </c>
      <c r="P758" s="13">
        <f t="shared" si="1067"/>
        <v>0.10103938394596784</v>
      </c>
      <c r="Q758" s="13">
        <f t="shared" si="1068"/>
        <v>2.6213536214566083E-2</v>
      </c>
      <c r="R758" s="13">
        <f t="shared" si="1069"/>
        <v>9.7363410115838225E-2</v>
      </c>
      <c r="S758" s="13">
        <f t="shared" si="1070"/>
        <v>8.9606130159475047E-3</v>
      </c>
      <c r="T758" s="13">
        <f t="shared" si="1071"/>
        <v>2.1674379059075818E-2</v>
      </c>
      <c r="U758" s="13">
        <f t="shared" si="1072"/>
        <v>4.1771661206157815E-2</v>
      </c>
      <c r="V758" s="13">
        <f t="shared" si="1073"/>
        <v>3.5318498803069772E-4</v>
      </c>
      <c r="W758" s="13">
        <f t="shared" si="1074"/>
        <v>3.7487832183481316E-3</v>
      </c>
      <c r="X758" s="13">
        <f t="shared" si="1075"/>
        <v>3.0996408809441729E-3</v>
      </c>
      <c r="Y758" s="13">
        <f t="shared" si="1076"/>
        <v>1.2814522781413253E-3</v>
      </c>
      <c r="Z758" s="13">
        <f t="shared" si="1077"/>
        <v>2.6834627728991266E-2</v>
      </c>
      <c r="AA758" s="13">
        <f t="shared" si="1078"/>
        <v>1.1512815510006965E-2</v>
      </c>
      <c r="AB758" s="13">
        <f t="shared" si="1079"/>
        <v>2.4696620036256298E-3</v>
      </c>
      <c r="AC758" s="13">
        <f t="shared" si="1080"/>
        <v>7.8304960827886883E-6</v>
      </c>
      <c r="AD758" s="13">
        <f t="shared" si="1081"/>
        <v>4.0208355055010281E-4</v>
      </c>
      <c r="AE758" s="13">
        <f t="shared" si="1082"/>
        <v>3.3245843737783777E-4</v>
      </c>
      <c r="AF758" s="13">
        <f t="shared" si="1083"/>
        <v>1.3744483258827187E-4</v>
      </c>
      <c r="AG758" s="13">
        <f t="shared" si="1084"/>
        <v>3.7881591363651562E-5</v>
      </c>
      <c r="AH758" s="13">
        <f t="shared" si="1085"/>
        <v>5.5469804659944383E-3</v>
      </c>
      <c r="AI758" s="13">
        <f t="shared" si="1086"/>
        <v>2.3798117636494235E-3</v>
      </c>
      <c r="AJ758" s="13">
        <f t="shared" si="1087"/>
        <v>5.10503332860471E-4</v>
      </c>
      <c r="AK758" s="13">
        <f t="shared" si="1088"/>
        <v>7.3006797384120225E-5</v>
      </c>
      <c r="AL758" s="13">
        <f t="shared" si="1089"/>
        <v>1.1111080433077002E-7</v>
      </c>
      <c r="AM758" s="13">
        <f t="shared" si="1090"/>
        <v>3.4501046810429577E-5</v>
      </c>
      <c r="AN758" s="13">
        <f t="shared" si="1091"/>
        <v>2.8526817609928008E-5</v>
      </c>
      <c r="AO758" s="13">
        <f t="shared" si="1092"/>
        <v>1.1793545387499592E-5</v>
      </c>
      <c r="AP758" s="13">
        <f t="shared" si="1093"/>
        <v>3.2504551730674454E-6</v>
      </c>
      <c r="AQ758" s="13">
        <f t="shared" si="1094"/>
        <v>6.719009308676354E-7</v>
      </c>
      <c r="AR758" s="13">
        <f t="shared" si="1095"/>
        <v>9.1729216744473982E-4</v>
      </c>
      <c r="AS758" s="13">
        <f t="shared" si="1096"/>
        <v>3.9354432635398026E-4</v>
      </c>
      <c r="AT758" s="13">
        <f t="shared" si="1097"/>
        <v>8.442083247960269E-5</v>
      </c>
      <c r="AU758" s="13">
        <f t="shared" si="1098"/>
        <v>1.2072976247388456E-5</v>
      </c>
      <c r="AV758" s="13">
        <f t="shared" si="1099"/>
        <v>1.2949122081793867E-6</v>
      </c>
      <c r="AW758" s="13">
        <f t="shared" si="1100"/>
        <v>1.0948656087424669E-9</v>
      </c>
      <c r="AX758" s="13">
        <f t="shared" si="1101"/>
        <v>2.4669877470883328E-6</v>
      </c>
      <c r="AY758" s="13">
        <f t="shared" si="1102"/>
        <v>2.0398021513318783E-6</v>
      </c>
      <c r="AZ758" s="13">
        <f t="shared" si="1103"/>
        <v>8.4329417961012185E-7</v>
      </c>
      <c r="BA758" s="13">
        <f t="shared" si="1104"/>
        <v>2.3242289222346732E-7</v>
      </c>
      <c r="BB758" s="13">
        <f t="shared" si="1105"/>
        <v>4.8044089004471078E-8</v>
      </c>
      <c r="BC758" s="13">
        <f t="shared" si="1106"/>
        <v>7.9449471304237781E-9</v>
      </c>
      <c r="BD758" s="13">
        <f t="shared" si="1107"/>
        <v>1.2640885216948103E-4</v>
      </c>
      <c r="BE758" s="13">
        <f t="shared" si="1108"/>
        <v>5.4232978692925779E-5</v>
      </c>
      <c r="BF758" s="13">
        <f t="shared" si="1109"/>
        <v>1.1633742128929168E-5</v>
      </c>
      <c r="BG758" s="13">
        <f t="shared" si="1110"/>
        <v>1.6637349841905431E-6</v>
      </c>
      <c r="BH758" s="13">
        <f t="shared" si="1111"/>
        <v>1.7844736029108781E-7</v>
      </c>
      <c r="BI758" s="13">
        <f t="shared" si="1112"/>
        <v>1.5311794581442963E-8</v>
      </c>
      <c r="BJ758" s="14">
        <f t="shared" si="1113"/>
        <v>0.17921160075033227</v>
      </c>
      <c r="BK758" s="14">
        <f t="shared" si="1114"/>
        <v>0.39519180984811081</v>
      </c>
      <c r="BL758" s="14">
        <f t="shared" si="1115"/>
        <v>0.39873809692039208</v>
      </c>
      <c r="BM758" s="14">
        <f t="shared" si="1116"/>
        <v>0.13282207390657283</v>
      </c>
      <c r="BN758" s="14">
        <f t="shared" si="1117"/>
        <v>0.86715202263396796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1.3654999999999999</v>
      </c>
      <c r="F759" s="10">
        <f>VLOOKUP(B759,home!$B$2:$E$405,3,FALSE)</f>
        <v>0.92759999999999998</v>
      </c>
      <c r="G759" s="10">
        <f>VLOOKUP(C759,away!$B$2:$E$405,4,FALSE)</f>
        <v>0.68</v>
      </c>
      <c r="H759" s="10">
        <f>VLOOKUP(A759,away!$A$2:$E$405,3,FALSE)</f>
        <v>1.2</v>
      </c>
      <c r="I759" s="10">
        <f>VLOOKUP(C759,away!$B$2:$E$405,3,FALSE)</f>
        <v>0.83330000000000004</v>
      </c>
      <c r="J759" s="10">
        <f>VLOOKUP(B759,home!$B$2:$E$405,4,FALSE)</f>
        <v>0.88890000000000002</v>
      </c>
      <c r="K759" s="12">
        <f t="shared" si="1062"/>
        <v>0.86131370399999996</v>
      </c>
      <c r="L759" s="12">
        <f t="shared" si="1063"/>
        <v>0.88886444399999998</v>
      </c>
      <c r="M759" s="13">
        <f t="shared" si="1064"/>
        <v>0.1737429887273102</v>
      </c>
      <c r="N759" s="13">
        <f t="shared" si="1065"/>
        <v>0.14964721716474977</v>
      </c>
      <c r="O759" s="13">
        <f t="shared" si="1066"/>
        <v>0.15443396507399884</v>
      </c>
      <c r="P759" s="13">
        <f t="shared" si="1067"/>
        <v>0.13301609048129256</v>
      </c>
      <c r="Q759" s="13">
        <f t="shared" si="1068"/>
        <v>6.4446599454731496E-2</v>
      </c>
      <c r="R759" s="13">
        <f t="shared" si="1069"/>
        <v>6.8635430250107696E-2</v>
      </c>
      <c r="S759" s="13">
        <f t="shared" si="1070"/>
        <v>2.5458984642391859E-2</v>
      </c>
      <c r="T759" s="13">
        <f t="shared" si="1071"/>
        <v>5.728429079202061E-2</v>
      </c>
      <c r="U759" s="13">
        <f t="shared" si="1072"/>
        <v>5.9116636654353898E-2</v>
      </c>
      <c r="V759" s="13">
        <f t="shared" si="1073"/>
        <v>2.1656858594285037E-3</v>
      </c>
      <c r="W759" s="13">
        <f t="shared" si="1074"/>
        <v>1.8502913095519723E-2</v>
      </c>
      <c r="X759" s="13">
        <f t="shared" si="1075"/>
        <v>1.6446581561029457E-2</v>
      </c>
      <c r="Y759" s="13">
        <f t="shared" si="1076"/>
        <v>7.3093907874725505E-3</v>
      </c>
      <c r="Z759" s="13">
        <f t="shared" si="1077"/>
        <v>2.0335864515987588E-2</v>
      </c>
      <c r="AA759" s="13">
        <f t="shared" si="1078"/>
        <v>1.7515558790307435E-2</v>
      </c>
      <c r="AB759" s="13">
        <f t="shared" si="1079"/>
        <v>7.5431954096547267E-3</v>
      </c>
      <c r="AC759" s="13">
        <f t="shared" si="1080"/>
        <v>1.0362686731345077E-4</v>
      </c>
      <c r="AD759" s="13">
        <f t="shared" si="1081"/>
        <v>3.9842031532730483E-3</v>
      </c>
      <c r="AE759" s="13">
        <f t="shared" si="1082"/>
        <v>3.5414165206170949E-3</v>
      </c>
      <c r="AF759" s="13">
        <f t="shared" si="1083"/>
        <v>1.5739196132853641E-3</v>
      </c>
      <c r="AG759" s="13">
        <f t="shared" si="1084"/>
        <v>4.663337273211968E-4</v>
      </c>
      <c r="AH759" s="13">
        <f t="shared" si="1085"/>
        <v>4.5189567265656577E-3</v>
      </c>
      <c r="AI759" s="13">
        <f t="shared" si="1086"/>
        <v>3.8922393563739816E-3</v>
      </c>
      <c r="AJ759" s="13">
        <f t="shared" si="1087"/>
        <v>1.6762195484465248E-3</v>
      </c>
      <c r="AK759" s="13">
        <f t="shared" si="1088"/>
        <v>4.8125028932989464E-4</v>
      </c>
      <c r="AL759" s="13">
        <f t="shared" si="1089"/>
        <v>3.1734324037657583E-6</v>
      </c>
      <c r="AM759" s="13">
        <f t="shared" si="1090"/>
        <v>6.86329755086818E-4</v>
      </c>
      <c r="AN759" s="13">
        <f t="shared" si="1091"/>
        <v>6.1005411615590072E-4</v>
      </c>
      <c r="AO759" s="13">
        <f t="shared" si="1092"/>
        <v>2.7112770638341299E-4</v>
      </c>
      <c r="AP759" s="13">
        <f t="shared" si="1093"/>
        <v>8.0331925995829224E-5</v>
      </c>
      <c r="AQ759" s="13">
        <f t="shared" si="1094"/>
        <v>1.7851048183932968E-5</v>
      </c>
      <c r="AR759" s="13">
        <f t="shared" si="1095"/>
        <v>8.0334799164376888E-4</v>
      </c>
      <c r="AS759" s="13">
        <f t="shared" si="1096"/>
        <v>6.9193463428365561E-4</v>
      </c>
      <c r="AT759" s="13">
        <f t="shared" si="1097"/>
        <v>2.9798639139037034E-4</v>
      </c>
      <c r="AU759" s="13">
        <f t="shared" si="1098"/>
        <v>8.5553254170011209E-5</v>
      </c>
      <c r="AV759" s="13">
        <f t="shared" si="1099"/>
        <v>1.8422047559606444E-5</v>
      </c>
      <c r="AW759" s="13">
        <f t="shared" si="1100"/>
        <v>6.7487546923258007E-8</v>
      </c>
      <c r="AX759" s="13">
        <f t="shared" si="1101"/>
        <v>9.8524203919873304E-5</v>
      </c>
      <c r="AY759" s="13">
        <f t="shared" si="1102"/>
        <v>8.7574661737780808E-5</v>
      </c>
      <c r="AZ759" s="13">
        <f t="shared" si="1103"/>
        <v>3.89210015070203E-5</v>
      </c>
      <c r="BA759" s="13">
        <f t="shared" si="1104"/>
        <v>1.1531831454820255E-5</v>
      </c>
      <c r="BB759" s="13">
        <f t="shared" si="1105"/>
        <v>2.5625587385976286E-6</v>
      </c>
      <c r="BC759" s="13">
        <f t="shared" si="1106"/>
        <v>4.5555346968018462E-7</v>
      </c>
      <c r="BD759" s="13">
        <f t="shared" si="1107"/>
        <v>1.1901124432182584E-4</v>
      </c>
      <c r="BE759" s="13">
        <f t="shared" si="1108"/>
        <v>1.0250601566448076E-4</v>
      </c>
      <c r="BF759" s="13">
        <f t="shared" si="1109"/>
        <v>4.4144918017127969E-5</v>
      </c>
      <c r="BG759" s="13">
        <f t="shared" si="1110"/>
        <v>1.2674207616702944E-5</v>
      </c>
      <c r="BH759" s="13">
        <f t="shared" si="1111"/>
        <v>2.7291171769018554E-6</v>
      </c>
      <c r="BI759" s="13">
        <f t="shared" si="1112"/>
        <v>4.7012520485747221E-7</v>
      </c>
      <c r="BJ759" s="14">
        <f t="shared" si="1113"/>
        <v>0.32510813023265384</v>
      </c>
      <c r="BK759" s="14">
        <f t="shared" si="1114"/>
        <v>0.33457812467187814</v>
      </c>
      <c r="BL759" s="14">
        <f t="shared" si="1115"/>
        <v>0.31999223204618799</v>
      </c>
      <c r="BM759" s="14">
        <f t="shared" si="1116"/>
        <v>0.25600455314032622</v>
      </c>
      <c r="BN759" s="14">
        <f t="shared" si="1117"/>
        <v>0.74392229115219055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1.3654999999999999</v>
      </c>
      <c r="F760" s="10">
        <f>VLOOKUP(B760,home!$B$2:$E$405,3,FALSE)</f>
        <v>1.3077000000000001</v>
      </c>
      <c r="G760" s="10">
        <f>VLOOKUP(C760,away!$B$2:$E$405,4,FALSE)</f>
        <v>1.5169999999999999</v>
      </c>
      <c r="H760" s="10">
        <f>VLOOKUP(A760,away!$A$2:$E$405,3,FALSE)</f>
        <v>1.2</v>
      </c>
      <c r="I760" s="10">
        <f>VLOOKUP(C760,away!$B$2:$E$405,3,FALSE)</f>
        <v>0.65480000000000005</v>
      </c>
      <c r="J760" s="10">
        <f>VLOOKUP(B760,home!$B$2:$E$405,4,FALSE)</f>
        <v>0.65480000000000005</v>
      </c>
      <c r="K760" s="12">
        <f t="shared" si="1062"/>
        <v>2.7088528189499996</v>
      </c>
      <c r="L760" s="12">
        <f t="shared" si="1063"/>
        <v>0.51451564800000005</v>
      </c>
      <c r="M760" s="13">
        <f t="shared" si="1064"/>
        <v>3.9820697389539E-2</v>
      </c>
      <c r="N760" s="13">
        <f t="shared" si="1065"/>
        <v>0.10786840837620762</v>
      </c>
      <c r="O760" s="13">
        <f t="shared" si="1066"/>
        <v>2.048837192119057E-2</v>
      </c>
      <c r="P760" s="13">
        <f t="shared" si="1067"/>
        <v>5.5499984034413093E-2</v>
      </c>
      <c r="Q760" s="13">
        <f t="shared" si="1068"/>
        <v>0.14609982105276989</v>
      </c>
      <c r="R760" s="13">
        <f t="shared" si="1069"/>
        <v>5.2707939777481847E-3</v>
      </c>
      <c r="S760" s="13">
        <f t="shared" si="1070"/>
        <v>1.9338236330268897E-2</v>
      </c>
      <c r="T760" s="13">
        <f t="shared" si="1071"/>
        <v>7.5170644101649947E-2</v>
      </c>
      <c r="U760" s="13">
        <f t="shared" si="1072"/>
        <v>1.4277805124727852E-2</v>
      </c>
      <c r="V760" s="13">
        <f t="shared" si="1073"/>
        <v>2.9947346702214159E-3</v>
      </c>
      <c r="W760" s="13">
        <f t="shared" si="1074"/>
        <v>0.13192097070229539</v>
      </c>
      <c r="X760" s="13">
        <f t="shared" si="1075"/>
        <v>6.787540372568053E-2</v>
      </c>
      <c r="Y760" s="13">
        <f t="shared" si="1076"/>
        <v>1.7461478665590065E-2</v>
      </c>
      <c r="Z760" s="13">
        <f t="shared" si="1077"/>
        <v>9.0396865964520175E-4</v>
      </c>
      <c r="AA760" s="13">
        <f t="shared" si="1078"/>
        <v>2.4487180519223574E-3</v>
      </c>
      <c r="AB760" s="13">
        <f t="shared" si="1079"/>
        <v>3.3166083988818147E-3</v>
      </c>
      <c r="AC760" s="13">
        <f t="shared" si="1080"/>
        <v>2.6086893449952359E-4</v>
      </c>
      <c r="AD760" s="13">
        <f t="shared" si="1081"/>
        <v>8.9338623341383316E-2</v>
      </c>
      <c r="AE760" s="13">
        <f t="shared" si="1082"/>
        <v>4.5966119679919766E-2</v>
      </c>
      <c r="AF760" s="13">
        <f t="shared" si="1083"/>
        <v>1.1825143926579735E-2</v>
      </c>
      <c r="AG760" s="13">
        <f t="shared" si="1084"/>
        <v>2.0280738633591455E-3</v>
      </c>
      <c r="AH760" s="13">
        <f t="shared" si="1085"/>
        <v>1.1627650517226061E-4</v>
      </c>
      <c r="AI760" s="13">
        <f t="shared" si="1086"/>
        <v>3.1497593881353239E-4</v>
      </c>
      <c r="AJ760" s="13">
        <f t="shared" si="1087"/>
        <v>4.2661172987822993E-4</v>
      </c>
      <c r="AK760" s="13">
        <f t="shared" si="1088"/>
        <v>3.8520946235925962E-4</v>
      </c>
      <c r="AL760" s="13">
        <f t="shared" si="1089"/>
        <v>1.4543413499936732E-5</v>
      </c>
      <c r="AM760" s="13">
        <f t="shared" si="1090"/>
        <v>4.840103633588369E-2</v>
      </c>
      <c r="AN760" s="13">
        <f t="shared" si="1091"/>
        <v>2.4903090574228747E-2</v>
      </c>
      <c r="AO760" s="13">
        <f t="shared" si="1092"/>
        <v>6.4065148920009968E-3</v>
      </c>
      <c r="AP760" s="13">
        <f t="shared" si="1093"/>
        <v>1.0987507203598476E-3</v>
      </c>
      <c r="AQ760" s="13">
        <f t="shared" si="1094"/>
        <v>1.4133110971910348E-4</v>
      </c>
      <c r="AR760" s="13">
        <f t="shared" si="1095"/>
        <v>1.1965216281176209E-5</v>
      </c>
      <c r="AS760" s="13">
        <f t="shared" si="1096"/>
        <v>3.2412009852610604E-5</v>
      </c>
      <c r="AT760" s="13">
        <f t="shared" si="1097"/>
        <v>4.3899682128539703E-5</v>
      </c>
      <c r="AU760" s="13">
        <f t="shared" si="1098"/>
        <v>3.963925922830123E-5</v>
      </c>
      <c r="AV760" s="13">
        <f t="shared" si="1099"/>
        <v>2.6844229775418398E-5</v>
      </c>
      <c r="AW760" s="13">
        <f t="shared" si="1100"/>
        <v>5.6305114757873387E-7</v>
      </c>
      <c r="AX760" s="13">
        <f t="shared" si="1101"/>
        <v>2.1851880619759973E-2</v>
      </c>
      <c r="AY760" s="13">
        <f t="shared" si="1102"/>
        <v>1.1243134517094446E-2</v>
      </c>
      <c r="AZ760" s="13">
        <f t="shared" si="1103"/>
        <v>2.8923843208070073E-3</v>
      </c>
      <c r="BA760" s="13">
        <f t="shared" si="1104"/>
        <v>4.9605899769501912E-4</v>
      </c>
      <c r="BB760" s="13">
        <f t="shared" si="1105"/>
        <v>6.3807529161320821E-5</v>
      </c>
      <c r="BC760" s="13">
        <f t="shared" si="1106"/>
        <v>6.5659944427431794E-6</v>
      </c>
      <c r="BD760" s="13">
        <f t="shared" si="1107"/>
        <v>1.0260485013949205E-6</v>
      </c>
      <c r="BE760" s="13">
        <f t="shared" si="1108"/>
        <v>2.7794143753830526E-6</v>
      </c>
      <c r="BF760" s="13">
        <f t="shared" si="1109"/>
        <v>3.7645122328932678E-6</v>
      </c>
      <c r="BG760" s="13">
        <f t="shared" si="1110"/>
        <v>3.3991698580148952E-6</v>
      </c>
      <c r="BH760" s="13">
        <f t="shared" si="1111"/>
        <v>2.3019627129933803E-6</v>
      </c>
      <c r="BI760" s="13">
        <f t="shared" si="1112"/>
        <v>1.2471356368419816E-6</v>
      </c>
      <c r="BJ760" s="14">
        <f t="shared" si="1113"/>
        <v>0.81305924304658828</v>
      </c>
      <c r="BK760" s="14">
        <f t="shared" si="1114"/>
        <v>0.1291721992895363</v>
      </c>
      <c r="BL760" s="14">
        <f t="shared" si="1115"/>
        <v>4.7214649751277628E-2</v>
      </c>
      <c r="BM760" s="14">
        <f t="shared" si="1116"/>
        <v>0.60405941252923234</v>
      </c>
      <c r="BN760" s="14">
        <f t="shared" si="1117"/>
        <v>0.37504807675186835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1.3654999999999999</v>
      </c>
      <c r="F761" s="10">
        <f>VLOOKUP(B761,home!$B$2:$E$405,3,FALSE)</f>
        <v>0.68</v>
      </c>
      <c r="G761" s="10">
        <f>VLOOKUP(C761,away!$B$2:$E$405,4,FALSE)</f>
        <v>1.0741000000000001</v>
      </c>
      <c r="H761" s="10">
        <f>VLOOKUP(A761,away!$A$2:$E$405,3,FALSE)</f>
        <v>1.2</v>
      </c>
      <c r="I761" s="10">
        <f>VLOOKUP(C761,away!$B$2:$E$405,3,FALSE)</f>
        <v>1</v>
      </c>
      <c r="J761" s="10">
        <f>VLOOKUP(B761,home!$B$2:$E$405,4,FALSE)</f>
        <v>1.369</v>
      </c>
      <c r="K761" s="12">
        <f t="shared" si="1062"/>
        <v>0.99734481400000008</v>
      </c>
      <c r="L761" s="12">
        <f t="shared" si="1063"/>
        <v>1.6428</v>
      </c>
      <c r="M761" s="13">
        <f t="shared" si="1064"/>
        <v>7.1350936193722361E-2</v>
      </c>
      <c r="N761" s="13">
        <f t="shared" si="1065"/>
        <v>7.1161486186853903E-2</v>
      </c>
      <c r="O761" s="13">
        <f t="shared" si="1066"/>
        <v>0.11721531797904711</v>
      </c>
      <c r="P761" s="13">
        <f t="shared" si="1067"/>
        <v>0.1169040895077636</v>
      </c>
      <c r="Q761" s="13">
        <f t="shared" si="1068"/>
        <v>3.5486269602495686E-2</v>
      </c>
      <c r="R761" s="13">
        <f t="shared" si="1069"/>
        <v>9.6280662187989294E-2</v>
      </c>
      <c r="S761" s="13">
        <f t="shared" si="1070"/>
        <v>4.7885027417627707E-2</v>
      </c>
      <c r="T761" s="13">
        <f t="shared" si="1071"/>
        <v>5.8296843702979925E-2</v>
      </c>
      <c r="U761" s="13">
        <f t="shared" si="1072"/>
        <v>9.6025019121677019E-2</v>
      </c>
      <c r="V761" s="13">
        <f t="shared" si="1073"/>
        <v>8.7174057162462074E-3</v>
      </c>
      <c r="W761" s="13">
        <f t="shared" si="1074"/>
        <v>1.1797348985418309E-2</v>
      </c>
      <c r="X761" s="13">
        <f t="shared" si="1075"/>
        <v>1.9380684913245197E-2</v>
      </c>
      <c r="Y761" s="13">
        <f t="shared" si="1076"/>
        <v>1.5919294587739604E-2</v>
      </c>
      <c r="Z761" s="13">
        <f t="shared" si="1077"/>
        <v>5.2723290614142937E-2</v>
      </c>
      <c r="AA761" s="13">
        <f t="shared" si="1078"/>
        <v>5.2583300471030332E-2</v>
      </c>
      <c r="AB761" s="13">
        <f t="shared" si="1079"/>
        <v>2.6221841013892931E-2</v>
      </c>
      <c r="AC761" s="13">
        <f t="shared" si="1080"/>
        <v>8.9268308211175188E-4</v>
      </c>
      <c r="AD761" s="13">
        <f t="shared" si="1081"/>
        <v>2.9415062073887771E-3</v>
      </c>
      <c r="AE761" s="13">
        <f t="shared" si="1082"/>
        <v>4.832306397498284E-3</v>
      </c>
      <c r="AF761" s="13">
        <f t="shared" si="1083"/>
        <v>3.9692564749050901E-3</v>
      </c>
      <c r="AG761" s="13">
        <f t="shared" si="1084"/>
        <v>2.1735648456580273E-3</v>
      </c>
      <c r="AH761" s="13">
        <f t="shared" si="1085"/>
        <v>2.1653455455228506E-2</v>
      </c>
      <c r="AI761" s="13">
        <f t="shared" si="1086"/>
        <v>2.1595961503452159E-2</v>
      </c>
      <c r="AJ761" s="13">
        <f t="shared" si="1087"/>
        <v>1.0769310104405828E-2</v>
      </c>
      <c r="AK761" s="13">
        <f t="shared" si="1088"/>
        <v>3.5802385276623178E-3</v>
      </c>
      <c r="AL761" s="13">
        <f t="shared" si="1089"/>
        <v>5.8504237505682636E-5</v>
      </c>
      <c r="AM761" s="13">
        <f t="shared" si="1090"/>
        <v>5.8673919225760141E-4</v>
      </c>
      <c r="AN761" s="13">
        <f t="shared" si="1091"/>
        <v>9.6389514504078763E-4</v>
      </c>
      <c r="AO761" s="13">
        <f t="shared" si="1092"/>
        <v>7.9174347213650288E-4</v>
      </c>
      <c r="AP761" s="13">
        <f t="shared" si="1093"/>
        <v>4.3355872534194895E-4</v>
      </c>
      <c r="AQ761" s="13">
        <f t="shared" si="1094"/>
        <v>1.7806256849793847E-4</v>
      </c>
      <c r="AR761" s="13">
        <f t="shared" si="1095"/>
        <v>7.1144593243698748E-3</v>
      </c>
      <c r="AS761" s="13">
        <f t="shared" si="1096"/>
        <v>7.0955691115742389E-3</v>
      </c>
      <c r="AT761" s="13">
        <f t="shared" si="1097"/>
        <v>3.5383645279035772E-3</v>
      </c>
      <c r="AU761" s="13">
        <f t="shared" si="1098"/>
        <v>1.1763231706487306E-3</v>
      </c>
      <c r="AV761" s="13">
        <f t="shared" si="1099"/>
        <v>2.9329995345863709E-4</v>
      </c>
      <c r="AW761" s="13">
        <f t="shared" si="1100"/>
        <v>2.6626547062856917E-6</v>
      </c>
      <c r="AX761" s="13">
        <f t="shared" si="1101"/>
        <v>9.7530215094777923E-5</v>
      </c>
      <c r="AY761" s="13">
        <f t="shared" si="1102"/>
        <v>1.6022263735770119E-4</v>
      </c>
      <c r="AZ761" s="13">
        <f t="shared" si="1103"/>
        <v>1.3160687432561575E-4</v>
      </c>
      <c r="BA761" s="13">
        <f t="shared" si="1104"/>
        <v>7.2067924380707178E-5</v>
      </c>
      <c r="BB761" s="13">
        <f t="shared" si="1105"/>
        <v>2.9598296543156442E-5</v>
      </c>
      <c r="BC761" s="13">
        <f t="shared" si="1106"/>
        <v>9.7248163122194759E-6</v>
      </c>
      <c r="BD761" s="13">
        <f t="shared" si="1107"/>
        <v>1.947938963012471E-3</v>
      </c>
      <c r="BE761" s="13">
        <f t="shared" si="1108"/>
        <v>1.9427668227490259E-3</v>
      </c>
      <c r="BF761" s="13">
        <f t="shared" si="1109"/>
        <v>9.6880420773999912E-4</v>
      </c>
      <c r="BG761" s="13">
        <f t="shared" si="1110"/>
        <v>3.2207728412362235E-4</v>
      </c>
      <c r="BH761" s="13">
        <f t="shared" si="1111"/>
        <v>8.03055272569748E-5</v>
      </c>
      <c r="BI761" s="13">
        <f t="shared" si="1112"/>
        <v>1.60184602290559E-5</v>
      </c>
      <c r="BJ761" s="14">
        <f t="shared" si="1113"/>
        <v>0.22941331177147187</v>
      </c>
      <c r="BK761" s="14">
        <f t="shared" si="1114"/>
        <v>0.24596886879233498</v>
      </c>
      <c r="BL761" s="14">
        <f t="shared" si="1115"/>
        <v>0.47042103371745175</v>
      </c>
      <c r="BM761" s="14">
        <f t="shared" si="1116"/>
        <v>0.48997018325487807</v>
      </c>
      <c r="BN761" s="14">
        <f t="shared" si="1117"/>
        <v>0.5083987616578719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1.3654999999999999</v>
      </c>
      <c r="F762" s="10">
        <f>VLOOKUP(B762,home!$B$2:$E$405,3,FALSE)</f>
        <v>0.78459999999999996</v>
      </c>
      <c r="G762" s="10">
        <f>VLOOKUP(C762,away!$B$2:$E$405,4,FALSE)</f>
        <v>0.53700000000000003</v>
      </c>
      <c r="H762" s="10">
        <f>VLOOKUP(A762,away!$A$2:$E$405,3,FALSE)</f>
        <v>1.2</v>
      </c>
      <c r="I762" s="10">
        <f>VLOOKUP(C762,away!$B$2:$E$405,3,FALSE)</f>
        <v>1.2222</v>
      </c>
      <c r="J762" s="10">
        <f>VLOOKUP(B762,home!$B$2:$E$405,4,FALSE)</f>
        <v>1.131</v>
      </c>
      <c r="K762" s="12">
        <f t="shared" si="1062"/>
        <v>0.57532638809999992</v>
      </c>
      <c r="L762" s="12">
        <f t="shared" si="1063"/>
        <v>1.6587698399999999</v>
      </c>
      <c r="M762" s="13">
        <f t="shared" si="1064"/>
        <v>0.10708887004254448</v>
      </c>
      <c r="N762" s="13">
        <f t="shared" si="1065"/>
        <v>6.1611052807287389E-2</v>
      </c>
      <c r="O762" s="13">
        <f t="shared" si="1066"/>
        <v>0.17763578782625225</v>
      </c>
      <c r="P762" s="13">
        <f t="shared" si="1067"/>
        <v>0.10219855620737563</v>
      </c>
      <c r="Q762" s="13">
        <f t="shared" si="1068"/>
        <v>1.7723232239327511E-2</v>
      </c>
      <c r="R762" s="13">
        <f t="shared" si="1069"/>
        <v>0.14732844367541323</v>
      </c>
      <c r="S762" s="13">
        <f t="shared" si="1070"/>
        <v>2.4382890786695886E-2</v>
      </c>
      <c r="T762" s="13">
        <f t="shared" si="1071"/>
        <v>2.9398763105912128E-2</v>
      </c>
      <c r="U762" s="13">
        <f t="shared" si="1072"/>
        <v>8.4761941364169757E-2</v>
      </c>
      <c r="V762" s="13">
        <f t="shared" si="1073"/>
        <v>2.5854914641066668E-3</v>
      </c>
      <c r="W762" s="13">
        <f t="shared" si="1074"/>
        <v>3.3988810632365903E-3</v>
      </c>
      <c r="X762" s="13">
        <f t="shared" si="1075"/>
        <v>5.6379613974439878E-3</v>
      </c>
      <c r="Y762" s="13">
        <f t="shared" si="1076"/>
        <v>4.676040162582171E-3</v>
      </c>
      <c r="Z762" s="13">
        <f t="shared" si="1077"/>
        <v>8.1461326314304736E-2</v>
      </c>
      <c r="AA762" s="13">
        <f t="shared" si="1078"/>
        <v>4.686685063824441E-2</v>
      </c>
      <c r="AB762" s="13">
        <f t="shared" si="1079"/>
        <v>1.3481867949661669E-2</v>
      </c>
      <c r="AC762" s="13">
        <f t="shared" si="1080"/>
        <v>1.5421391049626592E-4</v>
      </c>
      <c r="AD762" s="13">
        <f t="shared" si="1081"/>
        <v>4.8886649142334865E-4</v>
      </c>
      <c r="AE762" s="13">
        <f t="shared" si="1082"/>
        <v>8.1091699175966925E-4</v>
      </c>
      <c r="AF762" s="13">
        <f t="shared" si="1083"/>
        <v>6.7256232433723407E-4</v>
      </c>
      <c r="AG762" s="13">
        <f t="shared" si="1084"/>
        <v>3.7187536637696726E-4</v>
      </c>
      <c r="AH762" s="13">
        <f t="shared" si="1085"/>
        <v>3.3781397804141779E-2</v>
      </c>
      <c r="AI762" s="13">
        <f t="shared" si="1086"/>
        <v>1.9435329583626156E-2</v>
      </c>
      <c r="AJ762" s="13">
        <f t="shared" si="1087"/>
        <v>5.5908289854403569E-3</v>
      </c>
      <c r="AK762" s="13">
        <f t="shared" si="1088"/>
        <v>1.072183815559396E-3</v>
      </c>
      <c r="AL762" s="13">
        <f t="shared" si="1089"/>
        <v>5.8868634970377408E-6</v>
      </c>
      <c r="AM762" s="13">
        <f t="shared" si="1090"/>
        <v>5.6251558554742972E-5</v>
      </c>
      <c r="AN762" s="13">
        <f t="shared" si="1091"/>
        <v>9.3308388783601607E-5</v>
      </c>
      <c r="AO762" s="13">
        <f t="shared" si="1092"/>
        <v>7.7388570566616331E-5</v>
      </c>
      <c r="AP762" s="13">
        <f t="shared" si="1093"/>
        <v>4.2789942272204957E-5</v>
      </c>
      <c r="AQ762" s="13">
        <f t="shared" si="1094"/>
        <v>1.7744666424118673E-5</v>
      </c>
      <c r="AR762" s="13">
        <f t="shared" si="1095"/>
        <v>1.1207112766110524E-2</v>
      </c>
      <c r="AS762" s="13">
        <f t="shared" si="1096"/>
        <v>6.4477477087557652E-3</v>
      </c>
      <c r="AT762" s="13">
        <f t="shared" si="1097"/>
        <v>1.8547797003292525E-3</v>
      </c>
      <c r="AU762" s="13">
        <f t="shared" si="1098"/>
        <v>3.5570123523720975E-4</v>
      </c>
      <c r="AV762" s="13">
        <f t="shared" si="1099"/>
        <v>5.1161076727933069E-5</v>
      </c>
      <c r="AW762" s="13">
        <f t="shared" si="1100"/>
        <v>1.5605650961469443E-7</v>
      </c>
      <c r="AX762" s="13">
        <f t="shared" si="1101"/>
        <v>5.3938343347159861E-6</v>
      </c>
      <c r="AY762" s="13">
        <f t="shared" si="1102"/>
        <v>8.9471297163833418E-6</v>
      </c>
      <c r="AZ762" s="13">
        <f t="shared" si="1103"/>
        <v>7.4206144640522218E-6</v>
      </c>
      <c r="BA762" s="13">
        <f t="shared" si="1104"/>
        <v>4.1030304890791962E-6</v>
      </c>
      <c r="BB762" s="13">
        <f t="shared" si="1105"/>
        <v>1.7014958069712558E-6</v>
      </c>
      <c r="BC762" s="13">
        <f t="shared" si="1106"/>
        <v>5.6447798549807626E-7</v>
      </c>
      <c r="BD762" s="13">
        <f t="shared" si="1107"/>
        <v>3.0983367749838528E-3</v>
      </c>
      <c r="BE762" s="13">
        <f t="shared" si="1108"/>
        <v>1.7825549058688619E-3</v>
      </c>
      <c r="BF762" s="13">
        <f t="shared" si="1109"/>
        <v>5.1277543779173389E-4</v>
      </c>
      <c r="BG762" s="13">
        <f t="shared" si="1110"/>
        <v>9.8337746843704844E-5</v>
      </c>
      <c r="BH762" s="13">
        <f t="shared" si="1111"/>
        <v>1.4144075176370216E-5</v>
      </c>
      <c r="BI762" s="13">
        <f t="shared" si="1112"/>
        <v>1.6274919368471895E-6</v>
      </c>
      <c r="BJ762" s="14">
        <f t="shared" si="1113"/>
        <v>0.12510576565908496</v>
      </c>
      <c r="BK762" s="14">
        <f t="shared" si="1114"/>
        <v>0.23642485640443237</v>
      </c>
      <c r="BL762" s="14">
        <f t="shared" si="1115"/>
        <v>0.55537891056227118</v>
      </c>
      <c r="BM762" s="14">
        <f t="shared" si="1116"/>
        <v>0.3847761250686858</v>
      </c>
      <c r="BN762" s="14">
        <f t="shared" si="1117"/>
        <v>0.61358594279820056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1.2513000000000001</v>
      </c>
      <c r="F763" s="10">
        <f>VLOOKUP(B763,home!$B$2:$E$405,3,FALSE)</f>
        <v>0.69930000000000003</v>
      </c>
      <c r="G763" s="10">
        <f>VLOOKUP(C763,away!$B$2:$E$405,4,FALSE)</f>
        <v>1.4842</v>
      </c>
      <c r="H763" s="10">
        <f>VLOOKUP(A763,away!$A$2:$E$405,3,FALSE)</f>
        <v>0.94869999999999999</v>
      </c>
      <c r="I763" s="10">
        <f>VLOOKUP(C763,away!$B$2:$E$405,3,FALSE)</f>
        <v>1.0541</v>
      </c>
      <c r="J763" s="10">
        <f>VLOOKUP(B763,home!$B$2:$E$405,4,FALSE)</f>
        <v>0.65880000000000005</v>
      </c>
      <c r="K763" s="12">
        <f t="shared" si="1062"/>
        <v>1.298725596378</v>
      </c>
      <c r="L763" s="12">
        <f t="shared" si="1063"/>
        <v>0.65881625259600007</v>
      </c>
      <c r="M763" s="13">
        <f t="shared" si="1064"/>
        <v>0.14120509811083107</v>
      </c>
      <c r="N763" s="13">
        <f t="shared" si="1065"/>
        <v>0.18338667525560309</v>
      </c>
      <c r="O763" s="13">
        <f t="shared" si="1066"/>
        <v>9.3028213584828268E-2</v>
      </c>
      <c r="P763" s="13">
        <f t="shared" si="1067"/>
        <v>0.12081812216793605</v>
      </c>
      <c r="Q763" s="13">
        <f t="shared" si="1068"/>
        <v>0.11908448459455589</v>
      </c>
      <c r="R763" s="13">
        <f t="shared" si="1069"/>
        <v>3.064424952982843E-2</v>
      </c>
      <c r="S763" s="13">
        <f t="shared" si="1070"/>
        <v>2.5843646652065646E-2</v>
      </c>
      <c r="T763" s="13">
        <f t="shared" si="1071"/>
        <v>7.8454793882911433E-2</v>
      </c>
      <c r="U763" s="13">
        <f t="shared" si="1072"/>
        <v>3.9798471246182673E-2</v>
      </c>
      <c r="V763" s="13">
        <f t="shared" si="1073"/>
        <v>2.4569311670661737E-3</v>
      </c>
      <c r="W763" s="13">
        <f t="shared" si="1074"/>
        <v>5.155268942481047E-2</v>
      </c>
      <c r="X763" s="13">
        <f t="shared" si="1075"/>
        <v>3.3963749658099084E-2</v>
      </c>
      <c r="Y763" s="13">
        <f t="shared" si="1076"/>
        <v>1.1187935136928756E-2</v>
      </c>
      <c r="Z763" s="13">
        <f t="shared" si="1077"/>
        <v>6.7296432129527678E-3</v>
      </c>
      <c r="AA763" s="13">
        <f t="shared" si="1078"/>
        <v>8.7399598951532435E-3</v>
      </c>
      <c r="AB763" s="13">
        <f t="shared" si="1079"/>
        <v>5.6754048135763506E-3</v>
      </c>
      <c r="AC763" s="13">
        <f t="shared" si="1080"/>
        <v>1.3138770035228339E-4</v>
      </c>
      <c r="AD763" s="13">
        <f t="shared" si="1081"/>
        <v>1.6738199329531689E-2</v>
      </c>
      <c r="AE763" s="13">
        <f t="shared" si="1082"/>
        <v>1.1027397757486949E-2</v>
      </c>
      <c r="AF763" s="13">
        <f t="shared" si="1083"/>
        <v>3.6325144332365433E-3</v>
      </c>
      <c r="AG763" s="13">
        <f t="shared" si="1084"/>
        <v>7.9771984880192752E-4</v>
      </c>
      <c r="AH763" s="13">
        <f t="shared" si="1085"/>
        <v>1.1083995807164117E-3</v>
      </c>
      <c r="AI763" s="13">
        <f t="shared" si="1086"/>
        <v>1.4395069064910471E-3</v>
      </c>
      <c r="AJ763" s="13">
        <f t="shared" si="1087"/>
        <v>9.3476223281141772E-4</v>
      </c>
      <c r="AK763" s="13">
        <f t="shared" si="1088"/>
        <v>4.0466654609321327E-4</v>
      </c>
      <c r="AL763" s="13">
        <f t="shared" si="1089"/>
        <v>4.4967258108675158E-6</v>
      </c>
      <c r="AM763" s="13">
        <f t="shared" si="1090"/>
        <v>4.3476655813079763E-3</v>
      </c>
      <c r="AN763" s="13">
        <f t="shared" si="1091"/>
        <v>2.8643127458179312E-3</v>
      </c>
      <c r="AO763" s="13">
        <f t="shared" si="1092"/>
        <v>9.435278947313643E-4</v>
      </c>
      <c r="AP763" s="13">
        <f t="shared" si="1093"/>
        <v>2.0720383727557023E-4</v>
      </c>
      <c r="AQ763" s="13">
        <f t="shared" si="1094"/>
        <v>3.4127313899350632E-5</v>
      </c>
      <c r="AR763" s="13">
        <f t="shared" si="1095"/>
        <v>1.4604633162931287E-4</v>
      </c>
      <c r="AS763" s="13">
        <f t="shared" si="1096"/>
        <v>1.8967410914409852E-4</v>
      </c>
      <c r="AT763" s="13">
        <f t="shared" si="1097"/>
        <v>1.2316731025781763E-4</v>
      </c>
      <c r="AU763" s="13">
        <f t="shared" si="1098"/>
        <v>5.3320179489619474E-5</v>
      </c>
      <c r="AV763" s="13">
        <f t="shared" si="1099"/>
        <v>1.7312070476659505E-5</v>
      </c>
      <c r="AW763" s="13">
        <f t="shared" si="1100"/>
        <v>1.0687487279961936E-7</v>
      </c>
      <c r="AX763" s="13">
        <f t="shared" si="1101"/>
        <v>9.410707624893836E-4</v>
      </c>
      <c r="AY763" s="13">
        <f t="shared" si="1102"/>
        <v>6.1999271317091629E-4</v>
      </c>
      <c r="AZ763" s="13">
        <f t="shared" si="1103"/>
        <v>2.0423063796404486E-4</v>
      </c>
      <c r="BA763" s="13">
        <f t="shared" si="1104"/>
        <v>4.4850154522920812E-5</v>
      </c>
      <c r="BB763" s="13">
        <f t="shared" si="1105"/>
        <v>7.3870026827855552E-6</v>
      </c>
      <c r="BC763" s="13">
        <f t="shared" si="1106"/>
        <v>9.7333548507787593E-7</v>
      </c>
      <c r="BD763" s="13">
        <f t="shared" si="1107"/>
        <v>1.6036282818236092E-5</v>
      </c>
      <c r="BE763" s="13">
        <f t="shared" si="1108"/>
        <v>2.0826730966799947E-5</v>
      </c>
      <c r="BF763" s="13">
        <f t="shared" si="1109"/>
        <v>1.3524104297730713E-5</v>
      </c>
      <c r="BG763" s="13">
        <f t="shared" si="1110"/>
        <v>5.8547001398495332E-6</v>
      </c>
      <c r="BH763" s="13">
        <f t="shared" si="1111"/>
        <v>1.9009122326851103E-6</v>
      </c>
      <c r="BI763" s="13">
        <f t="shared" si="1112"/>
        <v>4.9375267461124099E-7</v>
      </c>
      <c r="BJ763" s="14">
        <f t="shared" si="1113"/>
        <v>0.52004150130131321</v>
      </c>
      <c r="BK763" s="14">
        <f t="shared" si="1114"/>
        <v>0.29107967523723299</v>
      </c>
      <c r="BL763" s="14">
        <f t="shared" si="1115"/>
        <v>0.18236179081980849</v>
      </c>
      <c r="BM763" s="14">
        <f t="shared" si="1116"/>
        <v>0.31142588148942651</v>
      </c>
      <c r="BN763" s="14">
        <f t="shared" si="1117"/>
        <v>0.6881668432435829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1.2513000000000001</v>
      </c>
      <c r="F764" s="10">
        <f>VLOOKUP(B764,home!$B$2:$E$405,3,FALSE)</f>
        <v>0.68500000000000005</v>
      </c>
      <c r="G764" s="10">
        <f>VLOOKUP(C764,away!$B$2:$E$405,4,FALSE)</f>
        <v>1.5983000000000001</v>
      </c>
      <c r="H764" s="10">
        <f>VLOOKUP(A764,away!$A$2:$E$405,3,FALSE)</f>
        <v>0.94869999999999999</v>
      </c>
      <c r="I764" s="10">
        <f>VLOOKUP(C764,away!$B$2:$E$405,3,FALSE)</f>
        <v>0.15060000000000001</v>
      </c>
      <c r="J764" s="10">
        <f>VLOOKUP(B764,home!$B$2:$E$405,4,FALSE)</f>
        <v>0.60229999999999995</v>
      </c>
      <c r="K764" s="12">
        <f t="shared" si="1062"/>
        <v>1.3699676611500002</v>
      </c>
      <c r="L764" s="12">
        <f t="shared" si="1063"/>
        <v>8.6053142705999994E-2</v>
      </c>
      <c r="M764" s="13">
        <f t="shared" si="1064"/>
        <v>0.23316222947463841</v>
      </c>
      <c r="N764" s="13">
        <f t="shared" si="1065"/>
        <v>0.31942471418189</v>
      </c>
      <c r="O764" s="13">
        <f t="shared" si="1066"/>
        <v>2.0064342606630179E-2</v>
      </c>
      <c r="P764" s="13">
        <f t="shared" si="1067"/>
        <v>2.7487500513317442E-2</v>
      </c>
      <c r="Q764" s="13">
        <f t="shared" si="1068"/>
        <v>0.21880076430063561</v>
      </c>
      <c r="R764" s="13">
        <f t="shared" si="1069"/>
        <v>8.632998688152115E-4</v>
      </c>
      <c r="S764" s="13">
        <f t="shared" si="1070"/>
        <v>8.1012551450985678E-4</v>
      </c>
      <c r="T764" s="13">
        <f t="shared" si="1071"/>
        <v>1.8828493394544465E-2</v>
      </c>
      <c r="U764" s="13">
        <f t="shared" si="1072"/>
        <v>1.1826929021518772E-3</v>
      </c>
      <c r="V764" s="13">
        <f t="shared" si="1073"/>
        <v>1.0611746139213547E-5</v>
      </c>
      <c r="W764" s="13">
        <f t="shared" si="1074"/>
        <v>9.9916657108924764E-2</v>
      </c>
      <c r="X764" s="13">
        <f t="shared" si="1075"/>
        <v>8.5981423529007724E-3</v>
      </c>
      <c r="Y764" s="13">
        <f t="shared" si="1076"/>
        <v>3.6994858545033642E-4</v>
      </c>
      <c r="Z764" s="13">
        <f t="shared" si="1077"/>
        <v>2.4763222269742162E-5</v>
      </c>
      <c r="AA764" s="13">
        <f t="shared" si="1078"/>
        <v>3.3924813695416265E-5</v>
      </c>
      <c r="AB764" s="13">
        <f t="shared" si="1079"/>
        <v>2.3237948836629463E-5</v>
      </c>
      <c r="AC764" s="13">
        <f t="shared" si="1080"/>
        <v>7.8188687042618346E-8</v>
      </c>
      <c r="AD764" s="13">
        <f t="shared" si="1081"/>
        <v>3.4220647262360043E-2</v>
      </c>
      <c r="AE764" s="13">
        <f t="shared" si="1082"/>
        <v>2.944794242359557E-3</v>
      </c>
      <c r="AF764" s="13">
        <f t="shared" si="1083"/>
        <v>1.2670439958878705E-4</v>
      </c>
      <c r="AG764" s="13">
        <f t="shared" si="1084"/>
        <v>3.634437259763981E-6</v>
      </c>
      <c r="AH764" s="13">
        <f t="shared" si="1085"/>
        <v>5.327382749596297E-7</v>
      </c>
      <c r="AI764" s="13">
        <f t="shared" si="1086"/>
        <v>7.298342085515296E-7</v>
      </c>
      <c r="AJ764" s="13">
        <f t="shared" si="1087"/>
        <v>4.9992463185830035E-7</v>
      </c>
      <c r="AK764" s="13">
        <f t="shared" si="1088"/>
        <v>2.2829352621939693E-7</v>
      </c>
      <c r="AL764" s="13">
        <f t="shared" si="1089"/>
        <v>3.6870664344944659E-10</v>
      </c>
      <c r="AM764" s="13">
        <f t="shared" si="1090"/>
        <v>9.3762360186109041E-3</v>
      </c>
      <c r="AN764" s="13">
        <f t="shared" si="1091"/>
        <v>8.0685457615466138E-4</v>
      </c>
      <c r="AO764" s="13">
        <f t="shared" si="1092"/>
        <v>3.4716185992413119E-5</v>
      </c>
      <c r="AP764" s="13">
        <f t="shared" si="1093"/>
        <v>9.9581230247105493E-7</v>
      </c>
      <c r="AQ764" s="13">
        <f t="shared" si="1094"/>
        <v>2.1423194543233025E-8</v>
      </c>
      <c r="AR764" s="13">
        <f t="shared" si="1095"/>
        <v>9.1687605600098613E-9</v>
      </c>
      <c r="AS764" s="13">
        <f t="shared" si="1096"/>
        <v>1.2560905460041076E-8</v>
      </c>
      <c r="AT764" s="13">
        <f t="shared" si="1097"/>
        <v>8.6040171375093711E-9</v>
      </c>
      <c r="AU764" s="13">
        <f t="shared" si="1098"/>
        <v>3.9290750781227453E-9</v>
      </c>
      <c r="AV764" s="13">
        <f t="shared" si="1099"/>
        <v>1.3456764488146425E-9</v>
      </c>
      <c r="AW764" s="13">
        <f t="shared" si="1100"/>
        <v>1.2074120707376653E-12</v>
      </c>
      <c r="AX764" s="13">
        <f t="shared" si="1101"/>
        <v>2.1408566881344635E-3</v>
      </c>
      <c r="AY764" s="13">
        <f t="shared" si="1102"/>
        <v>1.842274460971295E-4</v>
      </c>
      <c r="AZ764" s="13">
        <f t="shared" si="1103"/>
        <v>7.9266753546791053E-6</v>
      </c>
      <c r="BA764" s="13">
        <f t="shared" si="1104"/>
        <v>2.2737177516011145E-7</v>
      </c>
      <c r="BB764" s="13">
        <f t="shared" si="1105"/>
        <v>4.8915139537924029E-9</v>
      </c>
      <c r="BC764" s="13">
        <f t="shared" si="1106"/>
        <v>8.4186029662817625E-11</v>
      </c>
      <c r="BD764" s="13">
        <f t="shared" si="1107"/>
        <v>1.3150011015127881E-10</v>
      </c>
      <c r="BE764" s="13">
        <f t="shared" si="1108"/>
        <v>1.8015089834491481E-10</v>
      </c>
      <c r="BF764" s="13">
        <f t="shared" si="1109"/>
        <v>1.234004524298272E-10</v>
      </c>
      <c r="BG764" s="13">
        <f t="shared" si="1110"/>
        <v>5.6351543066714097E-11</v>
      </c>
      <c r="BH764" s="13">
        <f t="shared" si="1111"/>
        <v>1.9299947914324949E-11</v>
      </c>
      <c r="BI764" s="13">
        <f t="shared" si="1112"/>
        <v>5.2880609009009125E-12</v>
      </c>
      <c r="BJ764" s="14">
        <f t="shared" si="1113"/>
        <v>0.71578656743923075</v>
      </c>
      <c r="BK764" s="14">
        <f t="shared" si="1114"/>
        <v>0.26165477325209574</v>
      </c>
      <c r="BL764" s="14">
        <f t="shared" si="1115"/>
        <v>2.21695250551966E-2</v>
      </c>
      <c r="BM764" s="14">
        <f t="shared" si="1116"/>
        <v>0.17964855057797596</v>
      </c>
      <c r="BN764" s="14">
        <f t="shared" si="1117"/>
        <v>0.81980285094592675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1.2513000000000001</v>
      </c>
      <c r="F765" s="10">
        <f>VLOOKUP(B765,home!$B$2:$E$405,3,FALSE)</f>
        <v>0.68500000000000005</v>
      </c>
      <c r="G765" s="10">
        <f>VLOOKUP(C765,away!$B$2:$E$405,4,FALSE)</f>
        <v>1.0275000000000001</v>
      </c>
      <c r="H765" s="10">
        <f>VLOOKUP(A765,away!$A$2:$E$405,3,FALSE)</f>
        <v>0.94869999999999999</v>
      </c>
      <c r="I765" s="10">
        <f>VLOOKUP(C765,away!$B$2:$E$405,3,FALSE)</f>
        <v>0.75290000000000001</v>
      </c>
      <c r="J765" s="10">
        <f>VLOOKUP(B765,home!$B$2:$E$405,4,FALSE)</f>
        <v>0.90349999999999997</v>
      </c>
      <c r="K765" s="12">
        <f t="shared" si="1062"/>
        <v>0.8807118637500001</v>
      </c>
      <c r="L765" s="12">
        <f t="shared" si="1063"/>
        <v>0.64534857380499999</v>
      </c>
      <c r="M765" s="13">
        <f t="shared" si="1064"/>
        <v>0.21739040564099879</v>
      </c>
      <c r="N765" s="13">
        <f t="shared" si="1065"/>
        <v>0.19145830931345262</v>
      </c>
      <c r="O765" s="13">
        <f t="shared" si="1066"/>
        <v>0.14029258823930899</v>
      </c>
      <c r="P765" s="13">
        <f t="shared" si="1067"/>
        <v>0.12355734685855317</v>
      </c>
      <c r="Q765" s="13">
        <f t="shared" si="1068"/>
        <v>8.4309802212937407E-2</v>
      </c>
      <c r="R765" s="13">
        <f t="shared" si="1069"/>
        <v>4.5268810867825082E-2</v>
      </c>
      <c r="S765" s="13">
        <f t="shared" si="1070"/>
        <v>1.7556453236413715E-2</v>
      </c>
      <c r="T765" s="13">
        <f t="shared" si="1071"/>
        <v>5.4409210615900781E-2</v>
      </c>
      <c r="U765" s="13">
        <f t="shared" si="1072"/>
        <v>3.986877878914849E-2</v>
      </c>
      <c r="V765" s="13">
        <f t="shared" si="1073"/>
        <v>1.1087215166042639E-3</v>
      </c>
      <c r="W765" s="13">
        <f t="shared" si="1074"/>
        <v>2.475088101311667E-2</v>
      </c>
      <c r="X765" s="13">
        <f t="shared" si="1075"/>
        <v>1.5972945762232096E-2</v>
      </c>
      <c r="Y765" s="13">
        <f t="shared" si="1076"/>
        <v>5.1540588835605498E-3</v>
      </c>
      <c r="Z765" s="13">
        <f t="shared" si="1077"/>
        <v>9.7380541771330681E-3</v>
      </c>
      <c r="AA765" s="13">
        <f t="shared" si="1078"/>
        <v>8.5764198436413391E-3</v>
      </c>
      <c r="AB765" s="13">
        <f t="shared" si="1079"/>
        <v>3.7766773523979233E-3</v>
      </c>
      <c r="AC765" s="13">
        <f t="shared" si="1080"/>
        <v>3.9384985906082896E-5</v>
      </c>
      <c r="AD765" s="13">
        <f t="shared" si="1081"/>
        <v>5.4495986366291166E-3</v>
      </c>
      <c r="AE765" s="13">
        <f t="shared" si="1082"/>
        <v>3.5168907079582722E-3</v>
      </c>
      <c r="AF765" s="13">
        <f t="shared" si="1083"/>
        <v>1.1348102013044638E-3</v>
      </c>
      <c r="AG765" s="13">
        <f t="shared" si="1084"/>
        <v>2.4411604831706693E-4</v>
      </c>
      <c r="AH765" s="13">
        <f t="shared" si="1085"/>
        <v>1.5711098437121618E-3</v>
      </c>
      <c r="AI765" s="13">
        <f t="shared" si="1086"/>
        <v>1.3836950786117095E-3</v>
      </c>
      <c r="AJ765" s="13">
        <f t="shared" si="1087"/>
        <v>6.0931833577291064E-4</v>
      </c>
      <c r="AK765" s="13">
        <f t="shared" si="1088"/>
        <v>1.7887796237186956E-4</v>
      </c>
      <c r="AL765" s="13">
        <f t="shared" si="1089"/>
        <v>8.9540370473449311E-7</v>
      </c>
      <c r="AM765" s="13">
        <f t="shared" si="1090"/>
        <v>9.5990523439101814E-4</v>
      </c>
      <c r="AN765" s="13">
        <f t="shared" si="1091"/>
        <v>6.1947347400219768E-4</v>
      </c>
      <c r="AO765" s="13">
        <f t="shared" si="1092"/>
        <v>1.9988816147867349E-4</v>
      </c>
      <c r="AP765" s="13">
        <f t="shared" si="1093"/>
        <v>4.2999179976921834E-5</v>
      </c>
      <c r="AQ765" s="13">
        <f t="shared" si="1094"/>
        <v>6.9373648682227526E-6</v>
      </c>
      <c r="AR765" s="13">
        <f t="shared" si="1095"/>
        <v>2.0278269938612802E-4</v>
      </c>
      <c r="AS765" s="13">
        <f t="shared" si="1096"/>
        <v>1.7859312911261283E-4</v>
      </c>
      <c r="AT765" s="13">
        <f t="shared" si="1097"/>
        <v>7.8644543796856802E-5</v>
      </c>
      <c r="AU765" s="13">
        <f t="shared" si="1098"/>
        <v>2.3087727580366098E-5</v>
      </c>
      <c r="AV765" s="13">
        <f t="shared" si="1099"/>
        <v>5.0834088967641241E-6</v>
      </c>
      <c r="AW765" s="13">
        <f t="shared" si="1100"/>
        <v>1.4136587557264128E-8</v>
      </c>
      <c r="AX765" s="13">
        <f t="shared" si="1101"/>
        <v>1.4089998800064895E-4</v>
      </c>
      <c r="AY765" s="13">
        <f t="shared" si="1102"/>
        <v>9.0929606305360406E-5</v>
      </c>
      <c r="AZ765" s="13">
        <f t="shared" si="1103"/>
        <v>2.9340645872907234E-5</v>
      </c>
      <c r="BA765" s="13">
        <f t="shared" si="1104"/>
        <v>6.3116479895327483E-6</v>
      </c>
      <c r="BB765" s="13">
        <f t="shared" si="1105"/>
        <v>1.0183032571010384E-6</v>
      </c>
      <c r="BC765" s="13">
        <f t="shared" si="1106"/>
        <v>1.314321109342283E-7</v>
      </c>
      <c r="BD765" s="13">
        <f t="shared" si="1107"/>
        <v>2.1810920973527627E-5</v>
      </c>
      <c r="BE765" s="13">
        <f t="shared" si="1108"/>
        <v>1.9209136860699486E-5</v>
      </c>
      <c r="BF765" s="13">
        <f t="shared" si="1109"/>
        <v>8.458857362807732E-6</v>
      </c>
      <c r="BG765" s="13">
        <f t="shared" si="1110"/>
        <v>2.4832720110646039E-6</v>
      </c>
      <c r="BH765" s="13">
        <f t="shared" si="1111"/>
        <v>5.4676178026572933E-7</v>
      </c>
      <c r="BI765" s="13">
        <f t="shared" si="1112"/>
        <v>9.6307917305019735E-8</v>
      </c>
      <c r="BJ765" s="14">
        <f t="shared" si="1113"/>
        <v>0.38849845843366265</v>
      </c>
      <c r="BK765" s="14">
        <f t="shared" si="1114"/>
        <v>0.35974413724848608</v>
      </c>
      <c r="BL765" s="14">
        <f t="shared" si="1115"/>
        <v>0.24206707307846889</v>
      </c>
      <c r="BM765" s="14">
        <f t="shared" si="1116"/>
        <v>0.19767954433495677</v>
      </c>
      <c r="BN765" s="14">
        <f t="shared" si="1117"/>
        <v>0.80227726313307601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1.2513000000000001</v>
      </c>
      <c r="F766" s="10">
        <f>VLOOKUP(B766,home!$B$2:$E$405,3,FALSE)</f>
        <v>1.3985000000000001</v>
      </c>
      <c r="G766" s="10">
        <f>VLOOKUP(C766,away!$B$2:$E$405,4,FALSE)</f>
        <v>1.1416999999999999</v>
      </c>
      <c r="H766" s="10">
        <f>VLOOKUP(A766,away!$A$2:$E$405,3,FALSE)</f>
        <v>0.94869999999999999</v>
      </c>
      <c r="I766" s="10">
        <f>VLOOKUP(C766,away!$B$2:$E$405,3,FALSE)</f>
        <v>0.90349999999999997</v>
      </c>
      <c r="J766" s="10">
        <f>VLOOKUP(B766,home!$B$2:$E$405,4,FALSE)</f>
        <v>1.4494</v>
      </c>
      <c r="K766" s="12">
        <f t="shared" si="1062"/>
        <v>1.997909980185</v>
      </c>
      <c r="L766" s="12">
        <f t="shared" si="1063"/>
        <v>1.2423538622300001</v>
      </c>
      <c r="M766" s="13">
        <f t="shared" si="1064"/>
        <v>3.9153563365358059E-2</v>
      </c>
      <c r="N766" s="13">
        <f t="shared" si="1065"/>
        <v>7.8225295007454662E-2</v>
      </c>
      <c r="O766" s="13">
        <f t="shared" si="1066"/>
        <v>4.8642580667019618E-2</v>
      </c>
      <c r="P766" s="13">
        <f t="shared" si="1067"/>
        <v>9.7183497376592431E-2</v>
      </c>
      <c r="Q766" s="13">
        <f t="shared" si="1068"/>
        <v>7.8143548799154777E-2</v>
      </c>
      <c r="R766" s="13">
        <f t="shared" si="1069"/>
        <v>3.0215648980253085E-2</v>
      </c>
      <c r="S766" s="13">
        <f t="shared" si="1070"/>
        <v>6.0305061344062043E-2</v>
      </c>
      <c r="T766" s="13">
        <f t="shared" si="1071"/>
        <v>9.7081939658988411E-2</v>
      </c>
      <c r="U766" s="13">
        <f t="shared" si="1072"/>
        <v>6.0368146655414359E-2</v>
      </c>
      <c r="V766" s="13">
        <f t="shared" si="1073"/>
        <v>1.6631540776556302E-2</v>
      </c>
      <c r="W766" s="13">
        <f t="shared" si="1074"/>
        <v>5.2041258677634976E-2</v>
      </c>
      <c r="X766" s="13">
        <f t="shared" si="1075"/>
        <v>6.4653658713470313E-2</v>
      </c>
      <c r="Y766" s="13">
        <f t="shared" si="1076"/>
        <v>4.0161361304990081E-2</v>
      </c>
      <c r="Z766" s="13">
        <f t="shared" si="1077"/>
        <v>1.251284273680113E-2</v>
      </c>
      <c r="AA766" s="13">
        <f t="shared" si="1078"/>
        <v>2.4999533384340369E-2</v>
      </c>
      <c r="AB766" s="13">
        <f t="shared" si="1079"/>
        <v>2.497340862427086E-2</v>
      </c>
      <c r="AC766" s="13">
        <f t="shared" si="1080"/>
        <v>2.5800833316636509E-3</v>
      </c>
      <c r="AD766" s="13">
        <f t="shared" si="1081"/>
        <v>2.5993437523359038E-2</v>
      </c>
      <c r="AE766" s="13">
        <f t="shared" si="1082"/>
        <v>3.2293047499779307E-2</v>
      </c>
      <c r="AF766" s="13">
        <f t="shared" si="1083"/>
        <v>2.0059696142263838E-2</v>
      </c>
      <c r="AG766" s="13">
        <f t="shared" si="1084"/>
        <v>8.3070803258339047E-3</v>
      </c>
      <c r="AH766" s="13">
        <f t="shared" si="1085"/>
        <v>3.8863446253853732E-3</v>
      </c>
      <c r="AI766" s="13">
        <f t="shared" si="1086"/>
        <v>7.7645667134957725E-3</v>
      </c>
      <c r="AJ766" s="13">
        <f t="shared" si="1087"/>
        <v>7.7564526643527261E-3</v>
      </c>
      <c r="AK766" s="13">
        <f t="shared" si="1088"/>
        <v>5.1655647296476159E-3</v>
      </c>
      <c r="AL766" s="13">
        <f t="shared" si="1089"/>
        <v>2.5616214734209652E-4</v>
      </c>
      <c r="AM766" s="13">
        <f t="shared" si="1090"/>
        <v>1.0386509649446865E-2</v>
      </c>
      <c r="AN766" s="13">
        <f t="shared" si="1091"/>
        <v>1.2903720378079476E-2</v>
      </c>
      <c r="AO766" s="13">
        <f t="shared" si="1092"/>
        <v>8.0154934244214982E-3</v>
      </c>
      <c r="AP766" s="13">
        <f t="shared" si="1093"/>
        <v>3.3193597378364066E-3</v>
      </c>
      <c r="AQ766" s="13">
        <f t="shared" si="1094"/>
        <v>1.0309548476079553E-3</v>
      </c>
      <c r="AR766" s="13">
        <f t="shared" si="1095"/>
        <v>9.6564305106086286E-4</v>
      </c>
      <c r="AS766" s="13">
        <f t="shared" si="1096"/>
        <v>1.9292678890107915E-3</v>
      </c>
      <c r="AT766" s="13">
        <f t="shared" si="1097"/>
        <v>1.927251784952554E-3</v>
      </c>
      <c r="AU766" s="13">
        <f t="shared" si="1098"/>
        <v>1.2834918584953546E-3</v>
      </c>
      <c r="AV766" s="13">
        <f t="shared" si="1099"/>
        <v>6.4107529839351558E-4</v>
      </c>
      <c r="AW766" s="13">
        <f t="shared" si="1100"/>
        <v>1.7661748052221321E-5</v>
      </c>
      <c r="AX766" s="13">
        <f t="shared" si="1101"/>
        <v>3.4585518813196143E-3</v>
      </c>
      <c r="AY766" s="13">
        <f t="shared" si="1102"/>
        <v>4.296745287480256E-3</v>
      </c>
      <c r="AZ766" s="13">
        <f t="shared" si="1103"/>
        <v>2.6690390514598245E-3</v>
      </c>
      <c r="BA766" s="13">
        <f t="shared" si="1104"/>
        <v>1.1052969913412697E-3</v>
      </c>
      <c r="BB766" s="13">
        <f t="shared" si="1105"/>
        <v>3.4329249652600649E-4</v>
      </c>
      <c r="BC766" s="13">
        <f t="shared" si="1106"/>
        <v>8.5298151786732484E-5</v>
      </c>
      <c r="BD766" s="13">
        <f t="shared" si="1107"/>
        <v>1.9994506233683744E-4</v>
      </c>
      <c r="BE766" s="13">
        <f t="shared" si="1108"/>
        <v>3.9947223553147947E-4</v>
      </c>
      <c r="BF766" s="13">
        <f t="shared" si="1109"/>
        <v>3.99054783087578E-4</v>
      </c>
      <c r="BG766" s="13">
        <f t="shared" si="1110"/>
        <v>2.6575851125707753E-4</v>
      </c>
      <c r="BH766" s="13">
        <f t="shared" si="1111"/>
        <v>1.327403954899057E-4</v>
      </c>
      <c r="BI766" s="13">
        <f t="shared" si="1112"/>
        <v>5.3040672184597351E-5</v>
      </c>
      <c r="BJ766" s="14">
        <f t="shared" si="1113"/>
        <v>0.5445745855502353</v>
      </c>
      <c r="BK766" s="14">
        <f t="shared" si="1114"/>
        <v>0.22040665362905482</v>
      </c>
      <c r="BL766" s="14">
        <f t="shared" si="1115"/>
        <v>0.22196898858598033</v>
      </c>
      <c r="BM766" s="14">
        <f t="shared" si="1116"/>
        <v>0.62361985276681109</v>
      </c>
      <c r="BN766" s="14">
        <f t="shared" si="1117"/>
        <v>0.37156413419583267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1.2513000000000001</v>
      </c>
      <c r="F767" s="10">
        <f>VLOOKUP(B767,home!$B$2:$E$405,3,FALSE)</f>
        <v>0.57079999999999997</v>
      </c>
      <c r="G767" s="10">
        <f>VLOOKUP(C767,away!$B$2:$E$405,4,FALSE)</f>
        <v>1.0989</v>
      </c>
      <c r="H767" s="10">
        <f>VLOOKUP(A767,away!$A$2:$E$405,3,FALSE)</f>
        <v>0.94869999999999999</v>
      </c>
      <c r="I767" s="10">
        <f>VLOOKUP(C767,away!$B$2:$E$405,3,FALSE)</f>
        <v>0.52700000000000002</v>
      </c>
      <c r="J767" s="10">
        <f>VLOOKUP(B767,home!$B$2:$E$405,4,FALSE)</f>
        <v>1.0541</v>
      </c>
      <c r="K767" s="12">
        <f t="shared" si="1062"/>
        <v>0.78488057775600006</v>
      </c>
      <c r="L767" s="12">
        <f t="shared" si="1063"/>
        <v>0.52701300109000004</v>
      </c>
      <c r="M767" s="13">
        <f t="shared" si="1064"/>
        <v>0.26930961426740979</v>
      </c>
      <c r="N767" s="13">
        <f t="shared" si="1065"/>
        <v>0.2113758856414501</v>
      </c>
      <c r="O767" s="13">
        <f t="shared" si="1066"/>
        <v>0.14192966803745791</v>
      </c>
      <c r="P767" s="13">
        <f t="shared" si="1067"/>
        <v>0.11139783984995727</v>
      </c>
      <c r="Q767" s="13">
        <f t="shared" si="1068"/>
        <v>8.2952413622973772E-2</v>
      </c>
      <c r="R767" s="13">
        <f t="shared" si="1069"/>
        <v>3.7399390148064073E-2</v>
      </c>
      <c r="S767" s="13">
        <f t="shared" si="1070"/>
        <v>1.1519713803194182E-2</v>
      </c>
      <c r="T767" s="13">
        <f t="shared" si="1071"/>
        <v>4.3717000451102411E-2</v>
      </c>
      <c r="U767" s="13">
        <f t="shared" si="1072"/>
        <v>2.9354054947134584E-2</v>
      </c>
      <c r="V767" s="13">
        <f t="shared" si="1073"/>
        <v>5.2944895036162497E-4</v>
      </c>
      <c r="W767" s="13">
        <f t="shared" si="1074"/>
        <v>2.1702579443551449E-2</v>
      </c>
      <c r="X767" s="13">
        <f t="shared" si="1075"/>
        <v>1.1437541523940192E-2</v>
      </c>
      <c r="Y767" s="13">
        <f t="shared" si="1076"/>
        <v>3.013866541811606E-3</v>
      </c>
      <c r="Z767" s="13">
        <f t="shared" si="1077"/>
        <v>6.5699882802890104E-3</v>
      </c>
      <c r="AA767" s="13">
        <f t="shared" si="1078"/>
        <v>5.1566561972833875E-3</v>
      </c>
      <c r="AB767" s="13">
        <f t="shared" si="1079"/>
        <v>2.0236796477064215E-3</v>
      </c>
      <c r="AC767" s="13">
        <f t="shared" si="1080"/>
        <v>1.3687654064437903E-5</v>
      </c>
      <c r="AD767" s="13">
        <f t="shared" si="1081"/>
        <v>4.2584832731125365E-3</v>
      </c>
      <c r="AE767" s="13">
        <f t="shared" si="1082"/>
        <v>2.2442760498546043E-3</v>
      </c>
      <c r="AF767" s="13">
        <f t="shared" si="1083"/>
        <v>5.9138132815414273E-4</v>
      </c>
      <c r="AG767" s="13">
        <f t="shared" si="1084"/>
        <v>1.0388854951303498E-4</v>
      </c>
      <c r="AH767" s="13">
        <f t="shared" si="1085"/>
        <v>8.6561731018030966E-4</v>
      </c>
      <c r="AI767" s="13">
        <f t="shared" si="1086"/>
        <v>6.794062145299162E-4</v>
      </c>
      <c r="AJ767" s="13">
        <f t="shared" si="1087"/>
        <v>2.6662637109562873E-4</v>
      </c>
      <c r="AK767" s="13">
        <f t="shared" si="1088"/>
        <v>6.9756620063507593E-5</v>
      </c>
      <c r="AL767" s="13">
        <f t="shared" si="1089"/>
        <v>2.2647169125983795E-7</v>
      </c>
      <c r="AM767" s="13">
        <f t="shared" si="1090"/>
        <v>6.6848016235296641E-4</v>
      </c>
      <c r="AN767" s="13">
        <f t="shared" si="1091"/>
        <v>3.5229773653076732E-4</v>
      </c>
      <c r="AO767" s="13">
        <f t="shared" si="1092"/>
        <v>9.2832743703146899E-5</v>
      </c>
      <c r="AP767" s="13">
        <f t="shared" si="1093"/>
        <v>1.6308020952804752E-5</v>
      </c>
      <c r="AQ767" s="13">
        <f t="shared" si="1094"/>
        <v>2.1486347660440582E-6</v>
      </c>
      <c r="AR767" s="13">
        <f t="shared" si="1095"/>
        <v>9.1238315286715745E-5</v>
      </c>
      <c r="AS767" s="13">
        <f t="shared" si="1096"/>
        <v>7.1611181615721542E-5</v>
      </c>
      <c r="AT767" s="13">
        <f t="shared" si="1097"/>
        <v>2.8103112800168686E-5</v>
      </c>
      <c r="AU767" s="13">
        <f t="shared" si="1098"/>
        <v>7.3525291371128134E-6</v>
      </c>
      <c r="AV767" s="13">
        <f t="shared" si="1099"/>
        <v>1.442714329276232E-6</v>
      </c>
      <c r="AW767" s="13">
        <f t="shared" si="1100"/>
        <v>2.6021740052017563E-9</v>
      </c>
      <c r="AX767" s="13">
        <f t="shared" si="1101"/>
        <v>8.7446182674336787E-5</v>
      </c>
      <c r="AY767" s="13">
        <f t="shared" si="1102"/>
        <v>4.6085275165066598E-5</v>
      </c>
      <c r="AZ767" s="13">
        <f t="shared" si="1103"/>
        <v>1.2143769585400095E-5</v>
      </c>
      <c r="BA767" s="13">
        <f t="shared" si="1104"/>
        <v>2.1333081512490569E-6</v>
      </c>
      <c r="BB767" s="13">
        <f t="shared" si="1105"/>
        <v>2.8107028275988123E-7</v>
      </c>
      <c r="BC767" s="13">
        <f t="shared" si="1106"/>
        <v>2.9625538646899998E-8</v>
      </c>
      <c r="BD767" s="13">
        <f t="shared" si="1107"/>
        <v>8.0139630589412758E-6</v>
      </c>
      <c r="BE767" s="13">
        <f t="shared" si="1108"/>
        <v>6.2900039558170708E-6</v>
      </c>
      <c r="BF767" s="13">
        <f t="shared" si="1109"/>
        <v>2.4684509694646137E-6</v>
      </c>
      <c r="BG767" s="13">
        <f t="shared" si="1110"/>
        <v>6.4581307435858157E-7</v>
      </c>
      <c r="BH767" s="13">
        <f t="shared" si="1111"/>
        <v>1.2672153473123549E-7</v>
      </c>
      <c r="BI767" s="13">
        <f t="shared" si="1112"/>
        <v>1.9892254278795841E-8</v>
      </c>
      <c r="BJ767" s="14">
        <f t="shared" si="1113"/>
        <v>0.38267750295516711</v>
      </c>
      <c r="BK767" s="14">
        <f t="shared" si="1114"/>
        <v>0.39281661627184361</v>
      </c>
      <c r="BL767" s="14">
        <f t="shared" si="1115"/>
        <v>0.2179621681915323</v>
      </c>
      <c r="BM767" s="14">
        <f t="shared" si="1116"/>
        <v>0.14561538145852798</v>
      </c>
      <c r="BN767" s="14">
        <f t="shared" si="1117"/>
        <v>0.85436481156731281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1.6236999999999999</v>
      </c>
      <c r="F768" s="10">
        <f>VLOOKUP(B768,home!$B$2:$E$405,3,FALSE)</f>
        <v>1.3549</v>
      </c>
      <c r="G768" s="10">
        <f>VLOOKUP(C768,away!$B$2:$E$405,4,FALSE)</f>
        <v>0.87980000000000003</v>
      </c>
      <c r="H768" s="10">
        <f>VLOOKUP(A768,away!$A$2:$E$405,3,FALSE)</f>
        <v>1.1289</v>
      </c>
      <c r="I768" s="10">
        <f>VLOOKUP(C768,away!$B$2:$E$405,3,FALSE)</f>
        <v>0.94910000000000005</v>
      </c>
      <c r="J768" s="10">
        <f>VLOOKUP(B768,home!$B$2:$E$405,4,FALSE)</f>
        <v>0.94489999999999996</v>
      </c>
      <c r="K768" s="12">
        <f t="shared" si="1062"/>
        <v>1.9355170041740002</v>
      </c>
      <c r="L768" s="12">
        <f t="shared" si="1063"/>
        <v>1.012402701651</v>
      </c>
      <c r="M768" s="13">
        <f t="shared" si="1064"/>
        <v>5.2448701265692357E-2</v>
      </c>
      <c r="N768" s="13">
        <f t="shared" si="1065"/>
        <v>0.10151535314658997</v>
      </c>
      <c r="O768" s="13">
        <f t="shared" si="1066"/>
        <v>5.3099206859473162E-2</v>
      </c>
      <c r="P768" s="13">
        <f t="shared" si="1067"/>
        <v>0.10277441778466301</v>
      </c>
      <c r="Q768" s="13">
        <f t="shared" si="1068"/>
        <v>9.8242346099976743E-2</v>
      </c>
      <c r="R768" s="13">
        <f t="shared" si="1069"/>
        <v>2.6878890240027969E-2</v>
      </c>
      <c r="S768" s="13">
        <f t="shared" si="1070"/>
        <v>5.0347199721252366E-2</v>
      </c>
      <c r="T768" s="13">
        <f t="shared" si="1071"/>
        <v>9.9460816608149025E-2</v>
      </c>
      <c r="U768" s="13">
        <f t="shared" si="1072"/>
        <v>5.2024549112900706E-2</v>
      </c>
      <c r="V768" s="13">
        <f t="shared" si="1073"/>
        <v>1.0961830880187288E-2</v>
      </c>
      <c r="W768" s="13">
        <f t="shared" si="1074"/>
        <v>6.3383243802150754E-2</v>
      </c>
      <c r="X768" s="13">
        <f t="shared" si="1075"/>
        <v>6.4169367264701418E-2</v>
      </c>
      <c r="Y768" s="13">
        <f t="shared" si="1076"/>
        <v>3.2482620391009479E-2</v>
      </c>
      <c r="Z768" s="13">
        <f t="shared" si="1077"/>
        <v>9.0707536987950053E-3</v>
      </c>
      <c r="AA768" s="13">
        <f t="shared" si="1078"/>
        <v>1.7556598024691939E-2</v>
      </c>
      <c r="AB768" s="13">
        <f t="shared" si="1079"/>
        <v>1.6990547006119457E-2</v>
      </c>
      <c r="AC768" s="13">
        <f t="shared" si="1080"/>
        <v>1.3424972394193901E-3</v>
      </c>
      <c r="AD768" s="13">
        <f t="shared" si="1081"/>
        <v>3.0669836539692266E-2</v>
      </c>
      <c r="AE768" s="13">
        <f t="shared" si="1082"/>
        <v>3.1050225371979004E-2</v>
      </c>
      <c r="AF768" s="13">
        <f t="shared" si="1083"/>
        <v>1.5717666026731986E-2</v>
      </c>
      <c r="AG768" s="13">
        <f t="shared" si="1084"/>
        <v>5.3042025163705341E-3</v>
      </c>
      <c r="AH768" s="13">
        <f t="shared" si="1085"/>
        <v>2.2958138876677157E-3</v>
      </c>
      <c r="AI768" s="13">
        <f t="shared" si="1086"/>
        <v>4.4435868179996821E-3</v>
      </c>
      <c r="AJ768" s="13">
        <f t="shared" si="1087"/>
        <v>4.3003189228809115E-3</v>
      </c>
      <c r="AK768" s="13">
        <f t="shared" si="1088"/>
        <v>2.7744467995357417E-3</v>
      </c>
      <c r="AL768" s="13">
        <f t="shared" si="1089"/>
        <v>1.052261496122855E-4</v>
      </c>
      <c r="AM768" s="13">
        <f t="shared" si="1090"/>
        <v>1.1872398027562299E-2</v>
      </c>
      <c r="AN768" s="13">
        <f t="shared" si="1091"/>
        <v>1.2019647838180074E-2</v>
      </c>
      <c r="AO768" s="13">
        <f t="shared" si="1092"/>
        <v>6.0843619721335541E-3</v>
      </c>
      <c r="AP768" s="13">
        <f t="shared" si="1093"/>
        <v>2.0532748328035391E-3</v>
      </c>
      <c r="AQ768" s="13">
        <f t="shared" si="1094"/>
        <v>5.1968524699057706E-4</v>
      </c>
      <c r="AR768" s="13">
        <f t="shared" si="1095"/>
        <v>4.6485763647253629E-4</v>
      </c>
      <c r="AS768" s="13">
        <f t="shared" si="1096"/>
        <v>8.9973985991272988E-4</v>
      </c>
      <c r="AT768" s="13">
        <f t="shared" si="1097"/>
        <v>8.7073089909711079E-4</v>
      </c>
      <c r="AU768" s="13">
        <f t="shared" si="1098"/>
        <v>5.6177148708739123E-4</v>
      </c>
      <c r="AV768" s="13">
        <f t="shared" si="1099"/>
        <v>2.7182956642944004E-4</v>
      </c>
      <c r="AW768" s="13">
        <f t="shared" si="1100"/>
        <v>5.7275839699593942E-6</v>
      </c>
      <c r="AX768" s="13">
        <f t="shared" si="1101"/>
        <v>3.8298713771114427E-3</v>
      </c>
      <c r="AY768" s="13">
        <f t="shared" si="1102"/>
        <v>3.8773721291634599E-3</v>
      </c>
      <c r="AZ768" s="13">
        <f t="shared" si="1103"/>
        <v>1.9627310094356885E-3</v>
      </c>
      <c r="BA768" s="13">
        <f t="shared" si="1104"/>
        <v>6.6235805885562853E-4</v>
      </c>
      <c r="BB768" s="13">
        <f t="shared" si="1105"/>
        <v>1.6764327206143757E-4</v>
      </c>
      <c r="BC768" s="13">
        <f t="shared" si="1106"/>
        <v>3.3944500309722612E-5</v>
      </c>
      <c r="BD768" s="13">
        <f t="shared" si="1107"/>
        <v>7.8437187841315671E-5</v>
      </c>
      <c r="BE768" s="13">
        <f t="shared" si="1108"/>
        <v>1.5181651082645661E-4</v>
      </c>
      <c r="BF768" s="13">
        <f t="shared" si="1109"/>
        <v>1.469217191094865E-4</v>
      </c>
      <c r="BG768" s="13">
        <f t="shared" si="1110"/>
        <v>9.4789828539629093E-5</v>
      </c>
      <c r="BH768" s="13">
        <f t="shared" si="1111"/>
        <v>4.5866831240297498E-5</v>
      </c>
      <c r="BI768" s="13">
        <f t="shared" si="1112"/>
        <v>1.7755206358635023E-5</v>
      </c>
      <c r="BJ768" s="14">
        <f t="shared" si="1113"/>
        <v>0.58507896603195853</v>
      </c>
      <c r="BK768" s="14">
        <f t="shared" si="1114"/>
        <v>0.22185724516999014</v>
      </c>
      <c r="BL768" s="14">
        <f t="shared" si="1115"/>
        <v>0.18396847440421232</v>
      </c>
      <c r="BM768" s="14">
        <f t="shared" si="1116"/>
        <v>0.56114487936333923</v>
      </c>
      <c r="BN768" s="14">
        <f t="shared" si="1117"/>
        <v>0.43495891539642323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1.6236999999999999</v>
      </c>
      <c r="F769" s="10">
        <f>VLOOKUP(B769,home!$B$2:$E$405,3,FALSE)</f>
        <v>0.90329999999999999</v>
      </c>
      <c r="G769" s="10">
        <f>VLOOKUP(C769,away!$B$2:$E$405,4,FALSE)</f>
        <v>0.78010000000000002</v>
      </c>
      <c r="H769" s="10">
        <f>VLOOKUP(A769,away!$A$2:$E$405,3,FALSE)</f>
        <v>1.1289</v>
      </c>
      <c r="I769" s="10">
        <f>VLOOKUP(C769,away!$B$2:$E$405,3,FALSE)</f>
        <v>1.7125999999999999</v>
      </c>
      <c r="J769" s="10">
        <f>VLOOKUP(B769,home!$B$2:$E$405,4,FALSE)</f>
        <v>0.59050000000000002</v>
      </c>
      <c r="K769" s="12">
        <f t="shared" si="1062"/>
        <v>1.1441634726209999</v>
      </c>
      <c r="L769" s="12">
        <f t="shared" si="1063"/>
        <v>1.14164561967</v>
      </c>
      <c r="M769" s="13">
        <f t="shared" si="1064"/>
        <v>0.1016917508004216</v>
      </c>
      <c r="N769" s="13">
        <f t="shared" si="1065"/>
        <v>0.11635198673271972</v>
      </c>
      <c r="O769" s="13">
        <f t="shared" si="1066"/>
        <v>0.11609594185787453</v>
      </c>
      <c r="P769" s="13">
        <f t="shared" si="1067"/>
        <v>0.13283273599331141</v>
      </c>
      <c r="Q769" s="13">
        <f t="shared" si="1068"/>
        <v>6.6562846593230585E-2</v>
      </c>
      <c r="R769" s="13">
        <f t="shared" si="1069"/>
        <v>6.6270211741752752E-2</v>
      </c>
      <c r="S769" s="13">
        <f t="shared" si="1070"/>
        <v>4.3377500172304122E-2</v>
      </c>
      <c r="T769" s="13">
        <f t="shared" si="1071"/>
        <v>7.5991182245927866E-2</v>
      </c>
      <c r="U769" s="13">
        <f t="shared" si="1072"/>
        <v>7.5823955597772788E-2</v>
      </c>
      <c r="V769" s="13">
        <f t="shared" si="1073"/>
        <v>6.2956620080726975E-3</v>
      </c>
      <c r="W769" s="13">
        <f t="shared" si="1074"/>
        <v>2.5386259235216532E-2</v>
      </c>
      <c r="X769" s="13">
        <f t="shared" si="1075"/>
        <v>2.8982111655692037E-2</v>
      </c>
      <c r="Y769" s="13">
        <f t="shared" si="1076"/>
        <v>1.6543650410253838E-2</v>
      </c>
      <c r="Z769" s="13">
        <f t="shared" si="1077"/>
        <v>2.5219032316525142E-2</v>
      </c>
      <c r="AA769" s="13">
        <f t="shared" si="1078"/>
        <v>2.8854695591416624E-2</v>
      </c>
      <c r="AB769" s="13">
        <f t="shared" si="1079"/>
        <v>1.6507244354648558E-2</v>
      </c>
      <c r="AC769" s="13">
        <f t="shared" si="1080"/>
        <v>5.1397360333994108E-4</v>
      </c>
      <c r="AD769" s="13">
        <f t="shared" si="1081"/>
        <v>7.2615076308555661E-3</v>
      </c>
      <c r="AE769" s="13">
        <f t="shared" si="1082"/>
        <v>8.2900683789665364E-3</v>
      </c>
      <c r="AF769" s="13">
        <f t="shared" si="1083"/>
        <v>4.7321601258059629E-3</v>
      </c>
      <c r="AG769" s="13">
        <f t="shared" si="1084"/>
        <v>1.8008166264011378E-3</v>
      </c>
      <c r="AH769" s="13">
        <f t="shared" si="1085"/>
        <v>7.1977994441192704E-3</v>
      </c>
      <c r="AI769" s="13">
        <f t="shared" si="1086"/>
        <v>8.235459207213006E-3</v>
      </c>
      <c r="AJ769" s="13">
        <f t="shared" si="1087"/>
        <v>4.7113558025767121E-3</v>
      </c>
      <c r="AK769" s="13">
        <f t="shared" si="1088"/>
        <v>1.7968537386097564E-3</v>
      </c>
      <c r="AL769" s="13">
        <f t="shared" si="1089"/>
        <v>2.6854693491894262E-5</v>
      </c>
      <c r="AM769" s="13">
        <f t="shared" si="1090"/>
        <v>1.6616703574767195E-3</v>
      </c>
      <c r="AN769" s="13">
        <f t="shared" si="1091"/>
        <v>1.8970386849487797E-3</v>
      </c>
      <c r="AO769" s="13">
        <f t="shared" si="1092"/>
        <v>1.082872952508156E-3</v>
      </c>
      <c r="AP769" s="13">
        <f t="shared" si="1093"/>
        <v>4.1208572096335208E-4</v>
      </c>
      <c r="AQ769" s="13">
        <f t="shared" si="1094"/>
        <v>1.1761396456659111E-4</v>
      </c>
      <c r="AR769" s="13">
        <f t="shared" si="1095"/>
        <v>1.6434672413283848E-3</v>
      </c>
      <c r="AS769" s="13">
        <f t="shared" si="1096"/>
        <v>1.8803951859771395E-3</v>
      </c>
      <c r="AT769" s="13">
        <f t="shared" si="1097"/>
        <v>1.0757397429437079E-3</v>
      </c>
      <c r="AU769" s="13">
        <f t="shared" si="1098"/>
        <v>4.1027403997429825E-4</v>
      </c>
      <c r="AV769" s="13">
        <f t="shared" si="1099"/>
        <v>1.1735514257580994E-4</v>
      </c>
      <c r="AW769" s="13">
        <f t="shared" si="1100"/>
        <v>9.7439959013188635E-7</v>
      </c>
      <c r="AX769" s="13">
        <f t="shared" si="1101"/>
        <v>3.1687042109365709E-4</v>
      </c>
      <c r="AY769" s="13">
        <f t="shared" si="1102"/>
        <v>3.6175372824456196E-4</v>
      </c>
      <c r="AZ769" s="13">
        <f t="shared" si="1103"/>
        <v>2.0649727962484792E-4</v>
      </c>
      <c r="BA769" s="13">
        <f t="shared" si="1104"/>
        <v>7.8582238252492917E-5</v>
      </c>
      <c r="BB769" s="13">
        <f t="shared" si="1105"/>
        <v>2.2428267021205697E-5</v>
      </c>
      <c r="BC769" s="13">
        <f t="shared" si="1106"/>
        <v>5.1210265603097197E-6</v>
      </c>
      <c r="BD769" s="13">
        <f t="shared" si="1107"/>
        <v>3.1270952952228154E-4</v>
      </c>
      <c r="BE769" s="13">
        <f t="shared" si="1108"/>
        <v>3.5779082121989274E-4</v>
      </c>
      <c r="BF769" s="13">
        <f t="shared" si="1109"/>
        <v>2.0468559423943597E-4</v>
      </c>
      <c r="BG769" s="13">
        <f t="shared" si="1110"/>
        <v>7.806459343349534E-5</v>
      </c>
      <c r="BH769" s="13">
        <f t="shared" si="1111"/>
        <v>2.2329664077903625E-5</v>
      </c>
      <c r="BI769" s="13">
        <f t="shared" si="1112"/>
        <v>5.1097571987669237E-6</v>
      </c>
      <c r="BJ769" s="14">
        <f t="shared" si="1113"/>
        <v>0.35806512427633047</v>
      </c>
      <c r="BK769" s="14">
        <f t="shared" si="1114"/>
        <v>0.28510023099918619</v>
      </c>
      <c r="BL769" s="14">
        <f t="shared" si="1115"/>
        <v>0.33160143864847513</v>
      </c>
      <c r="BM769" s="14">
        <f t="shared" si="1116"/>
        <v>0.39981957319255201</v>
      </c>
      <c r="BN769" s="14">
        <f t="shared" si="1117"/>
        <v>0.59980547371931059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1.6236999999999999</v>
      </c>
      <c r="F770" s="10">
        <f>VLOOKUP(B770,home!$B$2:$E$405,3,FALSE)</f>
        <v>0.83579999999999999</v>
      </c>
      <c r="G770" s="10">
        <f>VLOOKUP(C770,away!$B$2:$E$405,4,FALSE)</f>
        <v>1.0998000000000001</v>
      </c>
      <c r="H770" s="10">
        <f>VLOOKUP(A770,away!$A$2:$E$405,3,FALSE)</f>
        <v>1.1289</v>
      </c>
      <c r="I770" s="10">
        <f>VLOOKUP(C770,away!$B$2:$E$405,3,FALSE)</f>
        <v>1.0755999999999999</v>
      </c>
      <c r="J770" s="10">
        <f>VLOOKUP(B770,home!$B$2:$E$405,4,FALSE)</f>
        <v>1.0755999999999999</v>
      </c>
      <c r="K770" s="12">
        <f t="shared" si="1062"/>
        <v>1.4925258883080001</v>
      </c>
      <c r="L770" s="12">
        <f t="shared" si="1063"/>
        <v>1.3060417499039998</v>
      </c>
      <c r="M770" s="13">
        <f t="shared" si="1064"/>
        <v>6.0897227045838255E-2</v>
      </c>
      <c r="N770" s="13">
        <f t="shared" si="1065"/>
        <v>9.0890687892083724E-2</v>
      </c>
      <c r="O770" s="13">
        <f t="shared" si="1066"/>
        <v>7.9534320975247777E-2</v>
      </c>
      <c r="P770" s="13">
        <f t="shared" si="1067"/>
        <v>0.11870703306455531</v>
      </c>
      <c r="Q770" s="13">
        <f t="shared" si="1068"/>
        <v>6.7828352342528736E-2</v>
      </c>
      <c r="R770" s="13">
        <f t="shared" si="1069"/>
        <v>5.1937571871969505E-2</v>
      </c>
      <c r="S770" s="13">
        <f t="shared" si="1070"/>
        <v>5.7848938213486516E-2</v>
      </c>
      <c r="T770" s="13">
        <f t="shared" si="1071"/>
        <v>8.8586659986541277E-2</v>
      </c>
      <c r="U770" s="13">
        <f t="shared" si="1072"/>
        <v>7.7518170594771896E-2</v>
      </c>
      <c r="V770" s="13">
        <f t="shared" si="1073"/>
        <v>1.2529444468955335E-2</v>
      </c>
      <c r="W770" s="13">
        <f t="shared" si="1074"/>
        <v>3.3745190610833566E-2</v>
      </c>
      <c r="X770" s="13">
        <f t="shared" si="1075"/>
        <v>4.4072627796217095E-2</v>
      </c>
      <c r="Y770" s="13">
        <f t="shared" si="1076"/>
        <v>2.8780345964919522E-2</v>
      </c>
      <c r="Z770" s="13">
        <f t="shared" si="1077"/>
        <v>2.2610879084477269E-2</v>
      </c>
      <c r="AA770" s="13">
        <f t="shared" si="1078"/>
        <v>3.374732239098422E-2</v>
      </c>
      <c r="AB770" s="13">
        <f t="shared" si="1079"/>
        <v>2.5184376164810094E-2</v>
      </c>
      <c r="AC770" s="13">
        <f t="shared" si="1080"/>
        <v>1.5264787608240073E-3</v>
      </c>
      <c r="AD770" s="13">
        <f t="shared" si="1081"/>
        <v>1.2591392648139289E-2</v>
      </c>
      <c r="AE770" s="13">
        <f t="shared" si="1082"/>
        <v>1.6444884487904193E-2</v>
      </c>
      <c r="AF770" s="13">
        <f t="shared" si="1083"/>
        <v>1.0738852856775769E-2</v>
      </c>
      <c r="AG770" s="13">
        <f t="shared" si="1084"/>
        <v>4.6751300590083308E-3</v>
      </c>
      <c r="AH770" s="13">
        <f t="shared" si="1085"/>
        <v>7.3826880215896095E-3</v>
      </c>
      <c r="AI770" s="13">
        <f t="shared" si="1086"/>
        <v>1.1018852997523865E-2</v>
      </c>
      <c r="AJ770" s="13">
        <f t="shared" si="1087"/>
        <v>8.2229616791322895E-3</v>
      </c>
      <c r="AK770" s="13">
        <f t="shared" si="1088"/>
        <v>4.090994394889854E-3</v>
      </c>
      <c r="AL770" s="13">
        <f t="shared" si="1089"/>
        <v>1.1902267050490298E-4</v>
      </c>
      <c r="AM770" s="13">
        <f t="shared" si="1090"/>
        <v>3.7585958994397831E-3</v>
      </c>
      <c r="AN770" s="13">
        <f t="shared" si="1091"/>
        <v>4.908883165686332E-3</v>
      </c>
      <c r="AO770" s="13">
        <f t="shared" si="1092"/>
        <v>3.2056031798936321E-3</v>
      </c>
      <c r="AP770" s="13">
        <f t="shared" si="1093"/>
        <v>1.3955505288553683E-3</v>
      </c>
      <c r="AQ770" s="13">
        <f t="shared" si="1094"/>
        <v>4.5566181369642935E-4</v>
      </c>
      <c r="AR770" s="13">
        <f t="shared" si="1095"/>
        <v>1.9284197565424381E-3</v>
      </c>
      <c r="AS770" s="13">
        <f t="shared" si="1096"/>
        <v>2.8782164101642002E-3</v>
      </c>
      <c r="AT770" s="13">
        <f t="shared" si="1097"/>
        <v>2.1479062521614933E-3</v>
      </c>
      <c r="AU770" s="13">
        <f t="shared" si="1098"/>
        <v>1.0686018956698798E-3</v>
      </c>
      <c r="AV770" s="13">
        <f t="shared" si="1099"/>
        <v>3.9872899839557508E-4</v>
      </c>
      <c r="AW770" s="13">
        <f t="shared" si="1100"/>
        <v>6.4447507019682979E-6</v>
      </c>
      <c r="AX770" s="13">
        <f t="shared" si="1101"/>
        <v>9.3496694726702921E-4</v>
      </c>
      <c r="AY770" s="13">
        <f t="shared" si="1102"/>
        <v>1.2211058679110313E-3</v>
      </c>
      <c r="AZ770" s="13">
        <f t="shared" si="1103"/>
        <v>7.9740762227228305E-4</v>
      </c>
      <c r="BA770" s="13">
        <f t="shared" si="1104"/>
        <v>3.4714921545976005E-4</v>
      </c>
      <c r="BB770" s="13">
        <f t="shared" si="1105"/>
        <v>1.133478422092164E-4</v>
      </c>
      <c r="BC770" s="13">
        <f t="shared" si="1106"/>
        <v>2.9607402837353488E-5</v>
      </c>
      <c r="BD770" s="13">
        <f t="shared" si="1107"/>
        <v>4.1976611889735514E-4</v>
      </c>
      <c r="BE770" s="13">
        <f t="shared" si="1108"/>
        <v>6.2651179948887664E-4</v>
      </c>
      <c r="BF770" s="13">
        <f t="shared" si="1109"/>
        <v>4.6754254003378965E-4</v>
      </c>
      <c r="BG770" s="13">
        <f t="shared" si="1110"/>
        <v>2.3260644829523684E-4</v>
      </c>
      <c r="BH770" s="13">
        <f t="shared" si="1111"/>
        <v>8.6792786467004319E-5</v>
      </c>
      <c r="BI770" s="13">
        <f t="shared" si="1112"/>
        <v>2.590809614407844E-5</v>
      </c>
      <c r="BJ770" s="14">
        <f t="shared" si="1113"/>
        <v>0.41552200413047979</v>
      </c>
      <c r="BK770" s="14">
        <f t="shared" si="1114"/>
        <v>0.25284925009207537</v>
      </c>
      <c r="BL770" s="14">
        <f t="shared" si="1115"/>
        <v>0.30891826019317903</v>
      </c>
      <c r="BM770" s="14">
        <f t="shared" si="1116"/>
        <v>0.52889053919077911</v>
      </c>
      <c r="BN770" s="14">
        <f t="shared" si="1117"/>
        <v>0.46979519319222335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1.6236999999999999</v>
      </c>
      <c r="F771" s="10">
        <f>VLOOKUP(B771,home!$B$2:$E$405,3,FALSE)</f>
        <v>1.1878</v>
      </c>
      <c r="G771" s="10">
        <f>VLOOKUP(C771,away!$B$2:$E$405,4,FALSE)</f>
        <v>0.71060000000000001</v>
      </c>
      <c r="H771" s="10">
        <f>VLOOKUP(A771,away!$A$2:$E$405,3,FALSE)</f>
        <v>1.1289</v>
      </c>
      <c r="I771" s="10">
        <f>VLOOKUP(C771,away!$B$2:$E$405,3,FALSE)</f>
        <v>1.4309000000000001</v>
      </c>
      <c r="J771" s="10">
        <f>VLOOKUP(B771,home!$B$2:$E$405,4,FALSE)</f>
        <v>1.3287</v>
      </c>
      <c r="K771" s="12">
        <f t="shared" si="1062"/>
        <v>1.3704850891160001</v>
      </c>
      <c r="L771" s="12">
        <f t="shared" si="1063"/>
        <v>2.1463062573870002</v>
      </c>
      <c r="M771" s="13">
        <f t="shared" si="1064"/>
        <v>2.9694562032010749E-2</v>
      </c>
      <c r="N771" s="13">
        <f t="shared" si="1065"/>
        <v>4.0695954492700845E-2</v>
      </c>
      <c r="O771" s="13">
        <f t="shared" si="1066"/>
        <v>6.373362429967111E-2</v>
      </c>
      <c r="P771" s="13">
        <f t="shared" si="1067"/>
        <v>8.7345981778020415E-2</v>
      </c>
      <c r="Q771" s="13">
        <f t="shared" si="1068"/>
        <v>2.7886599409794904E-2</v>
      </c>
      <c r="R771" s="13">
        <f t="shared" si="1069"/>
        <v>6.8395938320168131E-2</v>
      </c>
      <c r="S771" s="13">
        <f t="shared" si="1070"/>
        <v>6.4231630395338607E-2</v>
      </c>
      <c r="T771" s="13">
        <f t="shared" si="1071"/>
        <v>5.9853182810487425E-2</v>
      </c>
      <c r="U771" s="13">
        <f t="shared" si="1072"/>
        <v>9.3735613623888075E-2</v>
      </c>
      <c r="V771" s="13">
        <f t="shared" si="1073"/>
        <v>2.0992900286425822E-2</v>
      </c>
      <c r="W771" s="13">
        <f t="shared" si="1074"/>
        <v>1.2739389559091657E-2</v>
      </c>
      <c r="X771" s="13">
        <f t="shared" si="1075"/>
        <v>2.7342631525969042E-2</v>
      </c>
      <c r="Y771" s="13">
        <f t="shared" si="1076"/>
        <v>2.934283056880721E-2</v>
      </c>
      <c r="Z771" s="13">
        <f t="shared" si="1077"/>
        <v>4.8932876798810726E-2</v>
      </c>
      <c r="AA771" s="13">
        <f t="shared" si="1078"/>
        <v>6.7061778020320373E-2</v>
      </c>
      <c r="AB771" s="13">
        <f t="shared" si="1079"/>
        <v>4.5953583413228097E-2</v>
      </c>
      <c r="AC771" s="13">
        <f t="shared" si="1080"/>
        <v>3.8593882187698179E-3</v>
      </c>
      <c r="AD771" s="13">
        <f t="shared" si="1081"/>
        <v>4.3647858587937917E-3</v>
      </c>
      <c r="AE771" s="13">
        <f t="shared" si="1082"/>
        <v>9.3681672008834056E-3</v>
      </c>
      <c r="AF771" s="13">
        <f t="shared" si="1083"/>
        <v>1.0053477941751859E-2</v>
      </c>
      <c r="AG771" s="13">
        <f t="shared" si="1084"/>
        <v>7.1926142049613968E-3</v>
      </c>
      <c r="AH771" s="13">
        <f t="shared" si="1085"/>
        <v>2.6256234916308661E-2</v>
      </c>
      <c r="AI771" s="13">
        <f t="shared" si="1086"/>
        <v>3.5983778449127903E-2</v>
      </c>
      <c r="AJ771" s="13">
        <f t="shared" si="1087"/>
        <v>2.4657615907291736E-2</v>
      </c>
      <c r="AK771" s="13">
        <f t="shared" si="1088"/>
        <v>1.1264298311364274E-2</v>
      </c>
      <c r="AL771" s="13">
        <f t="shared" si="1089"/>
        <v>4.5409264183466117E-4</v>
      </c>
      <c r="AM771" s="13">
        <f t="shared" si="1090"/>
        <v>1.1963747873322517E-3</v>
      </c>
      <c r="AN771" s="13">
        <f t="shared" si="1091"/>
        <v>2.5677866922312531E-3</v>
      </c>
      <c r="AO771" s="13">
        <f t="shared" si="1092"/>
        <v>2.7556283225855034E-3</v>
      </c>
      <c r="AP771" s="13">
        <f t="shared" si="1093"/>
        <v>1.9714741039327027E-3</v>
      </c>
      <c r="AQ771" s="13">
        <f t="shared" si="1094"/>
        <v>1.0578468013867975E-3</v>
      </c>
      <c r="AR771" s="13">
        <f t="shared" si="1095"/>
        <v>1.1270784259259259E-2</v>
      </c>
      <c r="AS771" s="13">
        <f t="shared" si="1096"/>
        <v>1.5446441769958137E-2</v>
      </c>
      <c r="AT771" s="13">
        <f t="shared" si="1097"/>
        <v>1.0584559062813094E-2</v>
      </c>
      <c r="AU771" s="13">
        <f t="shared" si="1098"/>
        <v>4.8353267901509907E-3</v>
      </c>
      <c r="AV771" s="13">
        <f t="shared" si="1099"/>
        <v>1.6566858167262654E-3</v>
      </c>
      <c r="AW771" s="13">
        <f t="shared" si="1100"/>
        <v>3.7102909781994747E-5</v>
      </c>
      <c r="AX771" s="13">
        <f t="shared" si="1101"/>
        <v>2.7326896783886289E-4</v>
      </c>
      <c r="AY771" s="13">
        <f t="shared" si="1102"/>
        <v>5.8651889562223833E-4</v>
      </c>
      <c r="AZ771" s="13">
        <f t="shared" si="1103"/>
        <v>6.2942458787486159E-4</v>
      </c>
      <c r="BA771" s="13">
        <f t="shared" si="1104"/>
        <v>4.5031264383634971E-4</v>
      </c>
      <c r="BB771" s="13">
        <f t="shared" si="1105"/>
        <v>2.4162721131161025E-4</v>
      </c>
      <c r="BC771" s="13">
        <f t="shared" si="1106"/>
        <v>1.0372119911861598E-4</v>
      </c>
      <c r="BD771" s="13">
        <f t="shared" si="1107"/>
        <v>4.0317591302178419E-3</v>
      </c>
      <c r="BE771" s="13">
        <f t="shared" si="1108"/>
        <v>5.5254657708708466E-3</v>
      </c>
      <c r="BF771" s="13">
        <f t="shared" si="1109"/>
        <v>3.7862842246996708E-3</v>
      </c>
      <c r="BG771" s="13">
        <f t="shared" si="1110"/>
        <v>1.729682024368678E-3</v>
      </c>
      <c r="BH771" s="13">
        <f t="shared" si="1111"/>
        <v>5.9262585582731272E-4</v>
      </c>
      <c r="BI771" s="13">
        <f t="shared" si="1112"/>
        <v>1.6243697976718786E-4</v>
      </c>
      <c r="BJ771" s="14">
        <f t="shared" si="1113"/>
        <v>0.24067361778631255</v>
      </c>
      <c r="BK771" s="14">
        <f t="shared" si="1114"/>
        <v>0.20716507424802233</v>
      </c>
      <c r="BL771" s="14">
        <f t="shared" si="1115"/>
        <v>0.4966645169460277</v>
      </c>
      <c r="BM771" s="14">
        <f t="shared" si="1116"/>
        <v>0.67513400946096669</v>
      </c>
      <c r="BN771" s="14">
        <f t="shared" si="1117"/>
        <v>0.31775266033236615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1.2513000000000001</v>
      </c>
      <c r="F772" s="10">
        <f>VLOOKUP(B772,home!$B$2:$E$405,3,FALSE)</f>
        <v>1.0275000000000001</v>
      </c>
      <c r="G772" s="10">
        <f>VLOOKUP(C772,away!$B$2:$E$405,4,FALSE)</f>
        <v>0.69930000000000003</v>
      </c>
      <c r="H772" s="10">
        <f>VLOOKUP(A772,away!$A$2:$E$405,3,FALSE)</f>
        <v>0.94869999999999999</v>
      </c>
      <c r="I772" s="10">
        <f>VLOOKUP(C772,away!$B$2:$E$405,3,FALSE)</f>
        <v>1.1858</v>
      </c>
      <c r="J772" s="10">
        <f>VLOOKUP(B772,home!$B$2:$E$405,4,FALSE)</f>
        <v>1.0541</v>
      </c>
      <c r="K772" s="12">
        <f t="shared" si="1062"/>
        <v>0.89909752747500016</v>
      </c>
      <c r="L772" s="12">
        <f t="shared" si="1063"/>
        <v>1.185829253686</v>
      </c>
      <c r="M772" s="13">
        <f t="shared" si="1064"/>
        <v>0.12431622212201059</v>
      </c>
      <c r="N772" s="13">
        <f t="shared" si="1065"/>
        <v>0.11177240793493264</v>
      </c>
      <c r="O772" s="13">
        <f t="shared" si="1066"/>
        <v>0.14741781290000683</v>
      </c>
      <c r="P772" s="13">
        <f t="shared" si="1067"/>
        <v>0.13254299108416831</v>
      </c>
      <c r="Q772" s="13">
        <f t="shared" si="1068"/>
        <v>5.0247147807112508E-2</v>
      </c>
      <c r="R772" s="13">
        <f t="shared" si="1069"/>
        <v>8.7406177525618758E-2</v>
      </c>
      <c r="S772" s="13">
        <f t="shared" si="1070"/>
        <v>3.5328543985788309E-2</v>
      </c>
      <c r="T772" s="13">
        <f t="shared" si="1071"/>
        <v>5.9584537783958356E-2</v>
      </c>
      <c r="U772" s="13">
        <f t="shared" si="1072"/>
        <v>7.858667809932475E-2</v>
      </c>
      <c r="V772" s="13">
        <f t="shared" si="1073"/>
        <v>4.1851612235281757E-3</v>
      </c>
      <c r="W772" s="13">
        <f t="shared" si="1074"/>
        <v>1.5059028785348582E-2</v>
      </c>
      <c r="X772" s="13">
        <f t="shared" si="1075"/>
        <v>1.7857436865765901E-2</v>
      </c>
      <c r="Y772" s="13">
        <f t="shared" si="1076"/>
        <v>1.0587935515638022E-2</v>
      </c>
      <c r="Z772" s="13">
        <f t="shared" si="1077"/>
        <v>3.4549600754250169E-2</v>
      </c>
      <c r="AA772" s="13">
        <f t="shared" si="1078"/>
        <v>3.1063460613394725E-2</v>
      </c>
      <c r="AB772" s="13">
        <f t="shared" si="1079"/>
        <v>1.3964540316160123E-2</v>
      </c>
      <c r="AC772" s="13">
        <f t="shared" si="1080"/>
        <v>2.7888244252602238E-4</v>
      </c>
      <c r="AD772" s="13">
        <f t="shared" si="1081"/>
        <v>3.3848838867704401E-3</v>
      </c>
      <c r="AE772" s="13">
        <f t="shared" si="1082"/>
        <v>4.0138943332627582E-3</v>
      </c>
      <c r="AF772" s="13">
        <f t="shared" si="1083"/>
        <v>2.3798966607937208E-3</v>
      </c>
      <c r="AG772" s="13">
        <f t="shared" si="1084"/>
        <v>9.4071702703960708E-4</v>
      </c>
      <c r="AH772" s="13">
        <f t="shared" si="1085"/>
        <v>1.0242481819390432E-2</v>
      </c>
      <c r="AI772" s="13">
        <f t="shared" si="1086"/>
        <v>9.2089900790215777E-3</v>
      </c>
      <c r="AJ772" s="13">
        <f t="shared" si="1087"/>
        <v>4.1398901052950533E-3</v>
      </c>
      <c r="AK772" s="13">
        <f t="shared" si="1088"/>
        <v>1.2407216525630006E-3</v>
      </c>
      <c r="AL772" s="13">
        <f t="shared" si="1089"/>
        <v>1.1893512354961786E-5</v>
      </c>
      <c r="AM772" s="13">
        <f t="shared" si="1090"/>
        <v>6.0866814667705443E-4</v>
      </c>
      <c r="AN772" s="13">
        <f t="shared" si="1091"/>
        <v>7.2177649411649222E-4</v>
      </c>
      <c r="AO772" s="13">
        <f t="shared" si="1092"/>
        <v>4.2795184067312886E-4</v>
      </c>
      <c r="AP772" s="13">
        <f t="shared" si="1093"/>
        <v>1.6915927061298878E-4</v>
      </c>
      <c r="AQ772" s="13">
        <f t="shared" si="1094"/>
        <v>5.0148502906267135E-5</v>
      </c>
      <c r="AR772" s="13">
        <f t="shared" si="1095"/>
        <v>2.4291669143560344E-3</v>
      </c>
      <c r="AS772" s="13">
        <f t="shared" si="1096"/>
        <v>2.184057966521586E-3</v>
      </c>
      <c r="AT772" s="13">
        <f t="shared" si="1097"/>
        <v>9.8184055878081729E-4</v>
      </c>
      <c r="AU772" s="13">
        <f t="shared" si="1098"/>
        <v>2.9425680625816853E-4</v>
      </c>
      <c r="AV772" s="13">
        <f t="shared" si="1099"/>
        <v>6.6141391737352344E-5</v>
      </c>
      <c r="AW772" s="13">
        <f t="shared" si="1100"/>
        <v>3.5223831145972845E-7</v>
      </c>
      <c r="AX772" s="13">
        <f t="shared" si="1101"/>
        <v>9.1208670955021684E-5</v>
      </c>
      <c r="AY772" s="13">
        <f t="shared" si="1102"/>
        <v>1.081579102082853E-4</v>
      </c>
      <c r="AZ772" s="13">
        <f t="shared" si="1103"/>
        <v>6.412840697126419E-5</v>
      </c>
      <c r="BA772" s="13">
        <f t="shared" si="1104"/>
        <v>2.5348446992935431E-5</v>
      </c>
      <c r="BB772" s="13">
        <f t="shared" si="1105"/>
        <v>7.5147324949329362E-6</v>
      </c>
      <c r="BC772" s="13">
        <f t="shared" si="1106"/>
        <v>1.7822379252232502E-6</v>
      </c>
      <c r="BD772" s="13">
        <f t="shared" si="1107"/>
        <v>4.8009619818825634E-4</v>
      </c>
      <c r="BE772" s="13">
        <f t="shared" si="1108"/>
        <v>4.3165330474120893E-4</v>
      </c>
      <c r="BF772" s="13">
        <f t="shared" si="1109"/>
        <v>1.9404920950961683E-4</v>
      </c>
      <c r="BG772" s="13">
        <f t="shared" si="1110"/>
        <v>5.8156388159524945E-5</v>
      </c>
      <c r="BH772" s="13">
        <f t="shared" si="1111"/>
        <v>1.3072066200276309E-5</v>
      </c>
      <c r="BI772" s="13">
        <f t="shared" si="1112"/>
        <v>2.350612479931591E-6</v>
      </c>
      <c r="BJ772" s="14">
        <f t="shared" si="1113"/>
        <v>0.27810373126115617</v>
      </c>
      <c r="BK772" s="14">
        <f t="shared" si="1114"/>
        <v>0.29677185228058467</v>
      </c>
      <c r="BL772" s="14">
        <f t="shared" si="1115"/>
        <v>0.3904055945277079</v>
      </c>
      <c r="BM772" s="14">
        <f t="shared" si="1116"/>
        <v>0.3460202137779525</v>
      </c>
      <c r="BN772" s="14">
        <f t="shared" si="1117"/>
        <v>0.65370275937384958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1.2513000000000001</v>
      </c>
      <c r="F773" s="10">
        <f>VLOOKUP(B773,home!$B$2:$E$405,3,FALSE)</f>
        <v>1.3985000000000001</v>
      </c>
      <c r="G773" s="10">
        <f>VLOOKUP(C773,away!$B$2:$E$405,4,FALSE)</f>
        <v>1.37</v>
      </c>
      <c r="H773" s="10">
        <f>VLOOKUP(A773,away!$A$2:$E$405,3,FALSE)</f>
        <v>0.94869999999999999</v>
      </c>
      <c r="I773" s="10">
        <f>VLOOKUP(C773,away!$B$2:$E$405,3,FALSE)</f>
        <v>0.90349999999999997</v>
      </c>
      <c r="J773" s="10">
        <f>VLOOKUP(B773,home!$B$2:$E$405,4,FALSE)</f>
        <v>1.3176000000000001</v>
      </c>
      <c r="K773" s="12">
        <f t="shared" si="1062"/>
        <v>2.3974219785000006</v>
      </c>
      <c r="L773" s="12">
        <f t="shared" si="1063"/>
        <v>1.12938143292</v>
      </c>
      <c r="M773" s="13">
        <f t="shared" si="1064"/>
        <v>2.9398741507530711E-2</v>
      </c>
      <c r="N773" s="13">
        <f t="shared" si="1065"/>
        <v>7.0481189030394367E-2</v>
      </c>
      <c r="O773" s="13">
        <f t="shared" si="1066"/>
        <v>3.3202392809819715E-2</v>
      </c>
      <c r="P773" s="13">
        <f t="shared" si="1067"/>
        <v>7.9600146261052176E-2</v>
      </c>
      <c r="Q773" s="13">
        <f t="shared" si="1068"/>
        <v>8.4486575826140317E-2</v>
      </c>
      <c r="R773" s="13">
        <f t="shared" si="1069"/>
        <v>1.874908298396346E-2</v>
      </c>
      <c r="S773" s="13">
        <f t="shared" si="1070"/>
        <v>5.3881416005153157E-2</v>
      </c>
      <c r="T773" s="13">
        <f t="shared" si="1071"/>
        <v>9.541757006903058E-2</v>
      </c>
      <c r="U773" s="13">
        <f t="shared" si="1072"/>
        <v>4.4949463622474366E-2</v>
      </c>
      <c r="V773" s="13">
        <f t="shared" si="1073"/>
        <v>1.620994782932058E-2</v>
      </c>
      <c r="W773" s="13">
        <f t="shared" si="1074"/>
        <v>6.7516657924598544E-2</v>
      </c>
      <c r="X773" s="13">
        <f t="shared" si="1075"/>
        <v>7.6252059872852579E-2</v>
      </c>
      <c r="Y773" s="13">
        <f t="shared" si="1076"/>
        <v>4.3058830321151959E-2</v>
      </c>
      <c r="Z773" s="13">
        <f t="shared" si="1077"/>
        <v>7.0582887354548795E-3</v>
      </c>
      <c r="AA773" s="13">
        <f t="shared" si="1078"/>
        <v>1.6921696544978503E-2</v>
      </c>
      <c r="AB773" s="13">
        <f t="shared" si="1079"/>
        <v>2.0284223605219497E-2</v>
      </c>
      <c r="AC773" s="13">
        <f t="shared" si="1080"/>
        <v>2.7431323415821646E-3</v>
      </c>
      <c r="AD773" s="13">
        <f t="shared" si="1081"/>
        <v>4.0466479905824707E-2</v>
      </c>
      <c r="AE773" s="13">
        <f t="shared" si="1082"/>
        <v>4.5702091061268692E-2</v>
      </c>
      <c r="AF773" s="13">
        <f t="shared" si="1083"/>
        <v>2.5807546545107994E-2</v>
      </c>
      <c r="AG773" s="13">
        <f t="shared" si="1084"/>
        <v>9.7155212990878859E-3</v>
      </c>
      <c r="AH773" s="13">
        <f t="shared" si="1085"/>
        <v>1.9928750615027819E-3</v>
      </c>
      <c r="AI773" s="13">
        <f t="shared" si="1086"/>
        <v>4.777762472851309E-3</v>
      </c>
      <c r="AJ773" s="13">
        <f t="shared" si="1087"/>
        <v>5.7271563802331216E-3</v>
      </c>
      <c r="AK773" s="13">
        <f t="shared" si="1088"/>
        <v>4.5768035267591311E-3</v>
      </c>
      <c r="AL773" s="13">
        <f t="shared" si="1089"/>
        <v>2.9709262969291364E-4</v>
      </c>
      <c r="AM773" s="13">
        <f t="shared" si="1090"/>
        <v>1.9403045663750548E-2</v>
      </c>
      <c r="AN773" s="13">
        <f t="shared" si="1091"/>
        <v>2.1913439514738786E-2</v>
      </c>
      <c r="AO773" s="13">
        <f t="shared" si="1092"/>
        <v>1.2374315859680726E-2</v>
      </c>
      <c r="AP773" s="13">
        <f t="shared" si="1093"/>
        <v>4.6584408590036328E-3</v>
      </c>
      <c r="AQ773" s="13">
        <f t="shared" si="1094"/>
        <v>1.3152891531286498E-3</v>
      </c>
      <c r="AR773" s="13">
        <f t="shared" si="1095"/>
        <v>4.5014321851810911E-4</v>
      </c>
      <c r="AS773" s="13">
        <f t="shared" si="1096"/>
        <v>1.0791832455480431E-3</v>
      </c>
      <c r="AT773" s="13">
        <f t="shared" si="1097"/>
        <v>1.293628815852921E-3</v>
      </c>
      <c r="AU773" s="13">
        <f t="shared" si="1098"/>
        <v>1.0337913850489075E-3</v>
      </c>
      <c r="AV773" s="13">
        <f t="shared" si="1099"/>
        <v>6.1960854692505213E-4</v>
      </c>
      <c r="AW773" s="13">
        <f t="shared" si="1100"/>
        <v>2.2344698714567946E-5</v>
      </c>
      <c r="AX773" s="13">
        <f t="shared" si="1101"/>
        <v>7.7528813540191184E-3</v>
      </c>
      <c r="AY773" s="13">
        <f t="shared" si="1102"/>
        <v>8.7559602528608609E-3</v>
      </c>
      <c r="AZ773" s="13">
        <f t="shared" si="1103"/>
        <v>4.9444094684832855E-3</v>
      </c>
      <c r="BA773" s="13">
        <f t="shared" si="1104"/>
        <v>1.8613747501529559E-3</v>
      </c>
      <c r="BB773" s="13">
        <f t="shared" si="1105"/>
        <v>5.2555052063221318E-4</v>
      </c>
      <c r="BC773" s="13">
        <f t="shared" si="1106"/>
        <v>1.1870940001269222E-4</v>
      </c>
      <c r="BD773" s="13">
        <f t="shared" si="1107"/>
        <v>8.4730565524867045E-5</v>
      </c>
      <c r="BE773" s="13">
        <f t="shared" si="1108"/>
        <v>2.0313492004005068E-4</v>
      </c>
      <c r="BF773" s="13">
        <f t="shared" si="1109"/>
        <v>2.435000609524289E-4</v>
      </c>
      <c r="BG773" s="13">
        <f t="shared" si="1110"/>
        <v>1.9459079929781429E-4</v>
      </c>
      <c r="BH773" s="13">
        <f t="shared" si="1111"/>
        <v>1.1662906476261564E-4</v>
      </c>
      <c r="BI773" s="13">
        <f t="shared" si="1112"/>
        <v>5.592181663875891E-5</v>
      </c>
      <c r="BJ773" s="14">
        <f t="shared" si="1113"/>
        <v>0.64252793865192104</v>
      </c>
      <c r="BK773" s="14">
        <f t="shared" si="1114"/>
        <v>0.19088643682719253</v>
      </c>
      <c r="BL773" s="14">
        <f t="shared" si="1115"/>
        <v>0.15655631944691145</v>
      </c>
      <c r="BM773" s="14">
        <f t="shared" si="1116"/>
        <v>0.67237723968843277</v>
      </c>
      <c r="BN773" s="14">
        <f t="shared" si="1117"/>
        <v>0.31591812841890071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1.2513000000000001</v>
      </c>
      <c r="F774" s="10">
        <f>VLOOKUP(B774,home!$B$2:$E$405,3,FALSE)</f>
        <v>0.68500000000000005</v>
      </c>
      <c r="G774" s="10">
        <f>VLOOKUP(C774,away!$B$2:$E$405,4,FALSE)</f>
        <v>1.0989</v>
      </c>
      <c r="H774" s="10">
        <f>VLOOKUP(A774,away!$A$2:$E$405,3,FALSE)</f>
        <v>0.94869999999999999</v>
      </c>
      <c r="I774" s="10">
        <f>VLOOKUP(C774,away!$B$2:$E$405,3,FALSE)</f>
        <v>1.3176000000000001</v>
      </c>
      <c r="J774" s="10">
        <f>VLOOKUP(B774,home!$B$2:$E$405,4,FALSE)</f>
        <v>0.75290000000000001</v>
      </c>
      <c r="K774" s="12">
        <f t="shared" si="1062"/>
        <v>0.94191169545000009</v>
      </c>
      <c r="L774" s="12">
        <f t="shared" si="1063"/>
        <v>0.94113036064800004</v>
      </c>
      <c r="M774" s="13">
        <f t="shared" si="1064"/>
        <v>0.15212662342222905</v>
      </c>
      <c r="N774" s="13">
        <f t="shared" si="1065"/>
        <v>0.14328984579071544</v>
      </c>
      <c r="O774" s="13">
        <f t="shared" si="1066"/>
        <v>0.14317098396552491</v>
      </c>
      <c r="P774" s="13">
        <f t="shared" si="1067"/>
        <v>0.13485442424621233</v>
      </c>
      <c r="Q774" s="13">
        <f t="shared" si="1068"/>
        <v>6.7483190794750916E-2</v>
      </c>
      <c r="R774" s="13">
        <f t="shared" si="1069"/>
        <v>6.7371279886901725E-2</v>
      </c>
      <c r="S774" s="13">
        <f t="shared" si="1070"/>
        <v>2.9885820327949387E-2</v>
      </c>
      <c r="T774" s="13">
        <f t="shared" si="1071"/>
        <v>6.3510479690341723E-2</v>
      </c>
      <c r="U774" s="13">
        <f t="shared" si="1072"/>
        <v>6.3457796462908098E-2</v>
      </c>
      <c r="V774" s="13">
        <f t="shared" si="1073"/>
        <v>2.9436261004064318E-3</v>
      </c>
      <c r="W774" s="13">
        <f t="shared" si="1074"/>
        <v>2.1187735551953225E-2</v>
      </c>
      <c r="X774" s="13">
        <f t="shared" si="1075"/>
        <v>1.994042120132419E-2</v>
      </c>
      <c r="Y774" s="13">
        <f t="shared" si="1076"/>
        <v>9.3832678983376289E-3</v>
      </c>
      <c r="Z774" s="13">
        <f t="shared" si="1077"/>
        <v>2.1135052312425726E-2</v>
      </c>
      <c r="AA774" s="13">
        <f t="shared" si="1078"/>
        <v>1.9907352957021361E-2</v>
      </c>
      <c r="AB774" s="13">
        <f t="shared" si="1079"/>
        <v>9.3754842878347802E-3</v>
      </c>
      <c r="AC774" s="13">
        <f t="shared" si="1080"/>
        <v>1.6308823615010135E-4</v>
      </c>
      <c r="AD774" s="13">
        <f t="shared" si="1081"/>
        <v>4.9892439791216249E-3</v>
      </c>
      <c r="AE774" s="13">
        <f t="shared" si="1082"/>
        <v>4.6955289854315983E-3</v>
      </c>
      <c r="AF774" s="13">
        <f t="shared" si="1083"/>
        <v>2.2095524437461883E-3</v>
      </c>
      <c r="AG774" s="13">
        <f t="shared" si="1084"/>
        <v>6.9315896275117341E-4</v>
      </c>
      <c r="AH774" s="13">
        <f t="shared" si="1085"/>
        <v>4.9727098512768932E-3</v>
      </c>
      <c r="AI774" s="13">
        <f t="shared" si="1086"/>
        <v>4.6838535669971358E-3</v>
      </c>
      <c r="AJ774" s="13">
        <f t="shared" si="1087"/>
        <v>2.2058882272649009E-3</v>
      </c>
      <c r="AK774" s="13">
        <f t="shared" si="1088"/>
        <v>6.9258397337209276E-4</v>
      </c>
      <c r="AL774" s="13">
        <f t="shared" si="1089"/>
        <v>5.7828589611983876E-6</v>
      </c>
      <c r="AM774" s="13">
        <f t="shared" si="1090"/>
        <v>9.3988545107763141E-4</v>
      </c>
      <c r="AN774" s="13">
        <f t="shared" si="1091"/>
        <v>8.8455473354049946E-4</v>
      </c>
      <c r="AO774" s="13">
        <f t="shared" si="1092"/>
        <v>4.1624065769493282E-4</v>
      </c>
      <c r="AP774" s="13">
        <f t="shared" si="1093"/>
        <v>1.305789067642643E-4</v>
      </c>
      <c r="AQ774" s="13">
        <f t="shared" si="1094"/>
        <v>3.0722943404018407E-5</v>
      </c>
      <c r="AR774" s="13">
        <f t="shared" si="1095"/>
        <v>9.35993643146017E-4</v>
      </c>
      <c r="AS774" s="13">
        <f t="shared" si="1096"/>
        <v>8.8162335934608717E-4</v>
      </c>
      <c r="AT774" s="13">
        <f t="shared" si="1097"/>
        <v>4.152056765749988E-4</v>
      </c>
      <c r="AU774" s="13">
        <f t="shared" si="1098"/>
        <v>1.3036236092774052E-4</v>
      </c>
      <c r="AV774" s="13">
        <f t="shared" si="1099"/>
        <v>3.0697458101078218E-5</v>
      </c>
      <c r="AW774" s="13">
        <f t="shared" si="1100"/>
        <v>1.4239674857806382E-7</v>
      </c>
      <c r="AX774" s="13">
        <f t="shared" si="1101"/>
        <v>1.4754818312555327E-4</v>
      </c>
      <c r="AY774" s="13">
        <f t="shared" si="1102"/>
        <v>1.3886207479790909E-4</v>
      </c>
      <c r="AZ774" s="13">
        <f t="shared" si="1103"/>
        <v>6.5343657267442852E-5</v>
      </c>
      <c r="BA774" s="13">
        <f t="shared" si="1104"/>
        <v>2.0498966576722604E-5</v>
      </c>
      <c r="BB774" s="13">
        <f t="shared" si="1105"/>
        <v>4.8230499518155604E-6</v>
      </c>
      <c r="BC774" s="13">
        <f t="shared" si="1106"/>
        <v>9.0782374811509958E-7</v>
      </c>
      <c r="BD774" s="13">
        <f t="shared" si="1107"/>
        <v>1.4681533915637441E-4</v>
      </c>
      <c r="BE774" s="13">
        <f t="shared" si="1108"/>
        <v>1.3828708502284739E-4</v>
      </c>
      <c r="BF774" s="13">
        <f t="shared" si="1109"/>
        <v>6.5127111356354247E-5</v>
      </c>
      <c r="BG774" s="13">
        <f t="shared" si="1110"/>
        <v>2.044799595914153E-5</v>
      </c>
      <c r="BH774" s="13">
        <f t="shared" si="1111"/>
        <v>4.815051635607436E-6</v>
      </c>
      <c r="BI774" s="13">
        <f t="shared" si="1112"/>
        <v>9.0707068995485965E-7</v>
      </c>
      <c r="BJ774" s="14">
        <f t="shared" si="1113"/>
        <v>0.34016239174642271</v>
      </c>
      <c r="BK774" s="14">
        <f t="shared" si="1114"/>
        <v>0.32011822726670636</v>
      </c>
      <c r="BL774" s="14">
        <f t="shared" si="1115"/>
        <v>0.31860821533101813</v>
      </c>
      <c r="BM774" s="14">
        <f t="shared" si="1116"/>
        <v>0.29158881887218913</v>
      </c>
      <c r="BN774" s="14">
        <f t="shared" si="1117"/>
        <v>0.70829634810633446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1.2513000000000001</v>
      </c>
      <c r="F775" s="10">
        <f>VLOOKUP(B775,home!$B$2:$E$405,3,FALSE)</f>
        <v>0.57079999999999997</v>
      </c>
      <c r="G775" s="10">
        <f>VLOOKUP(C775,away!$B$2:$E$405,4,FALSE)</f>
        <v>0.4995</v>
      </c>
      <c r="H775" s="10">
        <f>VLOOKUP(A775,away!$A$2:$E$405,3,FALSE)</f>
        <v>0.94869999999999999</v>
      </c>
      <c r="I775" s="10">
        <f>VLOOKUP(C775,away!$B$2:$E$405,3,FALSE)</f>
        <v>0.52700000000000002</v>
      </c>
      <c r="J775" s="10">
        <f>VLOOKUP(B775,home!$B$2:$E$405,4,FALSE)</f>
        <v>0.45169999999999999</v>
      </c>
      <c r="K775" s="12">
        <f t="shared" si="1062"/>
        <v>0.35676389897999999</v>
      </c>
      <c r="L775" s="12">
        <f t="shared" si="1063"/>
        <v>0.22583414532999999</v>
      </c>
      <c r="M775" s="13">
        <f t="shared" si="1064"/>
        <v>0.55844561377518209</v>
      </c>
      <c r="N775" s="13">
        <f t="shared" si="1065"/>
        <v>0.19923323453871314</v>
      </c>
      <c r="O775" s="13">
        <f t="shared" si="1066"/>
        <v>0.12611608790020551</v>
      </c>
      <c r="P775" s="13">
        <f t="shared" si="1067"/>
        <v>4.4993667243381712E-2</v>
      </c>
      <c r="Q775" s="13">
        <f t="shared" si="1068"/>
        <v>3.5539612780214044E-2</v>
      </c>
      <c r="R775" s="13">
        <f t="shared" si="1069"/>
        <v>1.4240659461653029E-2</v>
      </c>
      <c r="S775" s="13">
        <f t="shared" si="1070"/>
        <v>9.0627898315947337E-4</v>
      </c>
      <c r="T775" s="13">
        <f t="shared" si="1071"/>
        <v>8.0260580775787828E-3</v>
      </c>
      <c r="U775" s="13">
        <f t="shared" si="1072"/>
        <v>5.0805531935857618E-3</v>
      </c>
      <c r="V775" s="13">
        <f t="shared" si="1073"/>
        <v>8.1131575040325622E-6</v>
      </c>
      <c r="W775" s="13">
        <f t="shared" si="1074"/>
        <v>4.226416941236202E-3</v>
      </c>
      <c r="X775" s="13">
        <f t="shared" si="1075"/>
        <v>9.5446925773231032E-4</v>
      </c>
      <c r="Y775" s="13">
        <f t="shared" si="1076"/>
        <v>1.0777587453186788E-4</v>
      </c>
      <c r="Z775" s="13">
        <f t="shared" si="1077"/>
        <v>1.0720090528193295E-3</v>
      </c>
      <c r="AA775" s="13">
        <f t="shared" si="1078"/>
        <v>3.8245412942568074E-4</v>
      </c>
      <c r="AB775" s="13">
        <f t="shared" si="1079"/>
        <v>6.8222913197453689E-5</v>
      </c>
      <c r="AC775" s="13">
        <f t="shared" si="1080"/>
        <v>4.08545501147655E-8</v>
      </c>
      <c r="AD775" s="13">
        <f t="shared" si="1081"/>
        <v>3.7695824666763813E-4</v>
      </c>
      <c r="AE775" s="13">
        <f t="shared" si="1082"/>
        <v>8.513004346128136E-5</v>
      </c>
      <c r="AF775" s="13">
        <f t="shared" si="1083"/>
        <v>9.6126353034921125E-6</v>
      </c>
      <c r="AG775" s="13">
        <f t="shared" si="1084"/>
        <v>7.2362042604437524E-7</v>
      </c>
      <c r="AH775" s="13">
        <f t="shared" si="1085"/>
        <v>6.0524062057369042E-5</v>
      </c>
      <c r="AI775" s="13">
        <f t="shared" si="1086"/>
        <v>2.1592800361694457E-5</v>
      </c>
      <c r="AJ775" s="13">
        <f t="shared" si="1087"/>
        <v>3.8517658234674338E-6</v>
      </c>
      <c r="AK775" s="13">
        <f t="shared" si="1088"/>
        <v>4.5805699771271753E-7</v>
      </c>
      <c r="AL775" s="13">
        <f t="shared" si="1089"/>
        <v>1.3166517833780246E-10</v>
      </c>
      <c r="AM775" s="13">
        <f t="shared" si="1090"/>
        <v>2.6897018766762233E-5</v>
      </c>
      <c r="AN775" s="13">
        <f t="shared" si="1091"/>
        <v>6.0742652451167191E-6</v>
      </c>
      <c r="AO775" s="13">
        <f t="shared" si="1092"/>
        <v>6.8588825006932839E-7</v>
      </c>
      <c r="AP775" s="13">
        <f t="shared" si="1093"/>
        <v>5.1632328915432017E-8</v>
      </c>
      <c r="AQ775" s="13">
        <f t="shared" si="1094"/>
        <v>2.9150857180035091E-9</v>
      </c>
      <c r="AR775" s="13">
        <f t="shared" si="1095"/>
        <v>2.7336799653251656E-6</v>
      </c>
      <c r="AS775" s="13">
        <f t="shared" si="1096"/>
        <v>9.7527832299291715E-7</v>
      </c>
      <c r="AT775" s="13">
        <f t="shared" si="1097"/>
        <v>1.7397204855081441E-7</v>
      </c>
      <c r="AU775" s="13">
        <f t="shared" si="1098"/>
        <v>2.0688982118175478E-8</v>
      </c>
      <c r="AV775" s="13">
        <f t="shared" si="1099"/>
        <v>1.8452704816019451E-9</v>
      </c>
      <c r="AW775" s="13">
        <f t="shared" si="1100"/>
        <v>2.9467204621889488E-13</v>
      </c>
      <c r="AX775" s="13">
        <f t="shared" si="1101"/>
        <v>1.5993142143613879E-6</v>
      </c>
      <c r="AY775" s="13">
        <f t="shared" si="1102"/>
        <v>3.6117975871442436E-7</v>
      </c>
      <c r="AZ775" s="13">
        <f t="shared" si="1103"/>
        <v>4.0783361059883814E-8</v>
      </c>
      <c r="BA775" s="13">
        <f t="shared" si="1104"/>
        <v>3.0700918295478872E-9</v>
      </c>
      <c r="BB775" s="13">
        <f t="shared" si="1105"/>
        <v>1.7333289110264082E-10</v>
      </c>
      <c r="BC775" s="13">
        <f t="shared" si="1106"/>
        <v>7.8288970639485756E-12</v>
      </c>
      <c r="BD775" s="13">
        <f t="shared" si="1107"/>
        <v>1.0289304642915859E-7</v>
      </c>
      <c r="BE775" s="13">
        <f t="shared" si="1108"/>
        <v>3.6708524421996786E-8</v>
      </c>
      <c r="BF775" s="13">
        <f t="shared" si="1109"/>
        <v>6.5481381492970606E-9</v>
      </c>
      <c r="BG775" s="13">
        <f t="shared" si="1110"/>
        <v>7.7871309906763391E-10</v>
      </c>
      <c r="BH775" s="13">
        <f t="shared" si="1111"/>
        <v>6.9454180352541998E-11</v>
      </c>
      <c r="BI775" s="13">
        <f t="shared" si="1112"/>
        <v>4.9557488366065984E-12</v>
      </c>
      <c r="BJ775" s="14">
        <f t="shared" si="1113"/>
        <v>0.24859570826412916</v>
      </c>
      <c r="BK775" s="14">
        <f t="shared" si="1114"/>
        <v>0.60435407532520125</v>
      </c>
      <c r="BL775" s="14">
        <f t="shared" si="1115"/>
        <v>0.14597845675072918</v>
      </c>
      <c r="BM775" s="14">
        <f t="shared" si="1116"/>
        <v>2.1431012514065397E-2</v>
      </c>
      <c r="BN775" s="14">
        <f t="shared" si="1117"/>
        <v>0.97856887569934936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1.1861999999999999</v>
      </c>
      <c r="F776" s="10">
        <f>VLOOKUP(B776,home!$B$2:$E$405,3,FALSE)</f>
        <v>1.1496</v>
      </c>
      <c r="G776" s="10">
        <f>VLOOKUP(C776,away!$B$2:$E$405,4,FALSE)</f>
        <v>1.0839000000000001</v>
      </c>
      <c r="H776" s="10">
        <f>VLOOKUP(A776,away!$A$2:$E$405,3,FALSE)</f>
        <v>1.0607</v>
      </c>
      <c r="I776" s="10">
        <f>VLOOKUP(C776,away!$B$2:$E$405,3,FALSE)</f>
        <v>1.0101</v>
      </c>
      <c r="J776" s="10">
        <f>VLOOKUP(B776,home!$B$2:$E$405,4,FALSE)</f>
        <v>1.4570000000000001</v>
      </c>
      <c r="K776" s="12">
        <f t="shared" si="1062"/>
        <v>1.478066218128</v>
      </c>
      <c r="L776" s="12">
        <f t="shared" si="1063"/>
        <v>1.56104884299</v>
      </c>
      <c r="M776" s="13">
        <f t="shared" si="1064"/>
        <v>4.7877239183507586E-2</v>
      </c>
      <c r="N776" s="13">
        <f t="shared" si="1065"/>
        <v>7.0765729854376749E-2</v>
      </c>
      <c r="O776" s="13">
        <f t="shared" si="1066"/>
        <v>7.4738708832969999E-2</v>
      </c>
      <c r="P776" s="13">
        <f t="shared" si="1067"/>
        <v>0.11046876071251771</v>
      </c>
      <c r="Q776" s="13">
        <f t="shared" si="1068"/>
        <v>5.2298217349463182E-2</v>
      </c>
      <c r="R776" s="13">
        <f t="shared" si="1069"/>
        <v>5.8335387475137168E-2</v>
      </c>
      <c r="S776" s="13">
        <f t="shared" si="1070"/>
        <v>6.3722069721823191E-2</v>
      </c>
      <c r="T776" s="13">
        <f t="shared" si="1071"/>
        <v>8.1640071683819038E-2</v>
      </c>
      <c r="U776" s="13">
        <f t="shared" si="1072"/>
        <v>8.6223565548407488E-2</v>
      </c>
      <c r="V776" s="13">
        <f t="shared" si="1073"/>
        <v>1.6336452217875372E-2</v>
      </c>
      <c r="W776" s="13">
        <f t="shared" si="1074"/>
        <v>2.5766742777519072E-2</v>
      </c>
      <c r="X776" s="13">
        <f t="shared" si="1075"/>
        <v>4.022314400046708E-2</v>
      </c>
      <c r="Y776" s="13">
        <f t="shared" si="1076"/>
        <v>3.1395146201674655E-2</v>
      </c>
      <c r="Z776" s="13">
        <f t="shared" si="1077"/>
        <v>3.0354796374478736E-2</v>
      </c>
      <c r="AA776" s="13">
        <f t="shared" si="1078"/>
        <v>4.4866399079271313E-2</v>
      </c>
      <c r="AB776" s="13">
        <f t="shared" si="1079"/>
        <v>3.3157754404060068E-2</v>
      </c>
      <c r="AC776" s="13">
        <f t="shared" si="1080"/>
        <v>2.355852778016925E-3</v>
      </c>
      <c r="AD776" s="13">
        <f t="shared" si="1081"/>
        <v>9.5212380126611425E-3</v>
      </c>
      <c r="AE776" s="13">
        <f t="shared" si="1082"/>
        <v>1.4863117583497083E-2</v>
      </c>
      <c r="AF776" s="13">
        <f t="shared" si="1083"/>
        <v>1.1601026253471224E-2</v>
      </c>
      <c r="AG776" s="13">
        <f t="shared" si="1084"/>
        <v>6.0365895368259563E-3</v>
      </c>
      <c r="AH776" s="13">
        <f t="shared" si="1085"/>
        <v>1.1846329939894271E-2</v>
      </c>
      <c r="AI776" s="13">
        <f t="shared" si="1086"/>
        <v>1.7509660092956025E-2</v>
      </c>
      <c r="AJ776" s="13">
        <f t="shared" si="1087"/>
        <v>1.2940218537151139E-2</v>
      </c>
      <c r="AK776" s="13">
        <f t="shared" si="1088"/>
        <v>6.375499958318943E-3</v>
      </c>
      <c r="AL776" s="13">
        <f t="shared" si="1089"/>
        <v>2.174295270545341E-4</v>
      </c>
      <c r="AM776" s="13">
        <f t="shared" si="1090"/>
        <v>2.8146040522541178E-3</v>
      </c>
      <c r="AN776" s="13">
        <f t="shared" si="1091"/>
        <v>4.3937343992462557E-3</v>
      </c>
      <c r="AO776" s="13">
        <f t="shared" si="1092"/>
        <v>3.4294170001743659E-3</v>
      </c>
      <c r="AP776" s="13">
        <f t="shared" si="1093"/>
        <v>1.7844958134174767E-3</v>
      </c>
      <c r="AQ776" s="13">
        <f t="shared" si="1094"/>
        <v>6.9642128121396283E-4</v>
      </c>
      <c r="AR776" s="13">
        <f t="shared" si="1095"/>
        <v>3.6985399292699507E-3</v>
      </c>
      <c r="AS776" s="13">
        <f t="shared" si="1096"/>
        <v>5.4666869258514364E-3</v>
      </c>
      <c r="AT776" s="13">
        <f t="shared" si="1097"/>
        <v>4.0400626350915085E-3</v>
      </c>
      <c r="AU776" s="13">
        <f t="shared" si="1098"/>
        <v>1.9904933666833164E-3</v>
      </c>
      <c r="AV776" s="13">
        <f t="shared" si="1099"/>
        <v>7.3552025067561983E-4</v>
      </c>
      <c r="AW776" s="13">
        <f t="shared" si="1100"/>
        <v>1.3935623462121935E-5</v>
      </c>
      <c r="AX776" s="13">
        <f t="shared" si="1101"/>
        <v>6.9336186117383188E-4</v>
      </c>
      <c r="AY776" s="13">
        <f t="shared" si="1102"/>
        <v>1.0823717311588031E-3</v>
      </c>
      <c r="AZ776" s="13">
        <f t="shared" si="1103"/>
        <v>8.4481756930526665E-4</v>
      </c>
      <c r="BA776" s="13">
        <f t="shared" si="1104"/>
        <v>4.3960049636720358E-4</v>
      </c>
      <c r="BB776" s="13">
        <f t="shared" si="1105"/>
        <v>1.7155946155796324E-4</v>
      </c>
      <c r="BC776" s="13">
        <f t="shared" si="1106"/>
        <v>5.3562539793809192E-5</v>
      </c>
      <c r="BD776" s="13">
        <f t="shared" si="1107"/>
        <v>9.622669128898615E-4</v>
      </c>
      <c r="BE776" s="13">
        <f t="shared" si="1108"/>
        <v>1.4222942167648231E-3</v>
      </c>
      <c r="BF776" s="13">
        <f t="shared" si="1109"/>
        <v>1.0511225170194542E-3</v>
      </c>
      <c r="BG776" s="13">
        <f t="shared" si="1110"/>
        <v>5.1787622784004307E-4</v>
      </c>
      <c r="BH776" s="13">
        <f t="shared" si="1111"/>
        <v>1.913638393854817E-4</v>
      </c>
      <c r="BI776" s="13">
        <f t="shared" si="1112"/>
        <v>5.6569685273390516E-5</v>
      </c>
      <c r="BJ776" s="14">
        <f t="shared" si="1113"/>
        <v>0.36051496945943823</v>
      </c>
      <c r="BK776" s="14">
        <f t="shared" si="1114"/>
        <v>0.24206017587195411</v>
      </c>
      <c r="BL776" s="14">
        <f t="shared" si="1115"/>
        <v>0.36612632037491133</v>
      </c>
      <c r="BM776" s="14">
        <f t="shared" si="1116"/>
        <v>0.58350378256511304</v>
      </c>
      <c r="BN776" s="14">
        <f t="shared" si="1117"/>
        <v>0.41448404340797235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1.1861999999999999</v>
      </c>
      <c r="F777" s="10">
        <f>VLOOKUP(B777,home!$B$2:$E$405,3,FALSE)</f>
        <v>0.84299999999999997</v>
      </c>
      <c r="G777" s="10">
        <f>VLOOKUP(C777,away!$B$2:$E$405,4,FALSE)</f>
        <v>1.405</v>
      </c>
      <c r="H777" s="10">
        <f>VLOOKUP(A777,away!$A$2:$E$405,3,FALSE)</f>
        <v>1.0607</v>
      </c>
      <c r="I777" s="10">
        <f>VLOOKUP(C777,away!$B$2:$E$405,3,FALSE)</f>
        <v>0.78559999999999997</v>
      </c>
      <c r="J777" s="10">
        <f>VLOOKUP(B777,home!$B$2:$E$405,4,FALSE)</f>
        <v>1.2329000000000001</v>
      </c>
      <c r="K777" s="12">
        <f t="shared" si="1062"/>
        <v>1.4049530729999999</v>
      </c>
      <c r="L777" s="12">
        <f t="shared" si="1063"/>
        <v>1.0273582107679999</v>
      </c>
      <c r="M777" s="13">
        <f t="shared" si="1064"/>
        <v>8.7833589446996291E-2</v>
      </c>
      <c r="N777" s="13">
        <f t="shared" si="1065"/>
        <v>0.12340207140617779</v>
      </c>
      <c r="O777" s="13">
        <f t="shared" si="1066"/>
        <v>9.0236559299597188E-2</v>
      </c>
      <c r="P777" s="13">
        <f t="shared" si="1067"/>
        <v>0.12677813128491577</v>
      </c>
      <c r="Q777" s="13">
        <f t="shared" si="1068"/>
        <v>8.668705971833747E-2</v>
      </c>
      <c r="R777" s="13">
        <f t="shared" si="1069"/>
        <v>4.6352635053947343E-2</v>
      </c>
      <c r="S777" s="13">
        <f t="shared" si="1070"/>
        <v>4.5747574115124007E-2</v>
      </c>
      <c r="T777" s="13">
        <f t="shared" si="1071"/>
        <v>8.9058662568969951E-2</v>
      </c>
      <c r="U777" s="13">
        <f t="shared" si="1072"/>
        <v>6.5123277060690835E-2</v>
      </c>
      <c r="V777" s="13">
        <f t="shared" si="1073"/>
        <v>7.3368438273751849E-3</v>
      </c>
      <c r="W777" s="13">
        <f t="shared" si="1074"/>
        <v>4.0597083646870917E-2</v>
      </c>
      <c r="X777" s="13">
        <f t="shared" si="1075"/>
        <v>4.1707747217848132E-2</v>
      </c>
      <c r="Y777" s="13">
        <f t="shared" si="1076"/>
        <v>2.1424398278446243E-2</v>
      </c>
      <c r="Z777" s="13">
        <f t="shared" si="1077"/>
        <v>1.5873586737801808E-2</v>
      </c>
      <c r="AA777" s="13">
        <f t="shared" si="1078"/>
        <v>2.2301644466806693E-2</v>
      </c>
      <c r="AB777" s="13">
        <f t="shared" si="1079"/>
        <v>1.5666381963296758E-2</v>
      </c>
      <c r="AC777" s="13">
        <f t="shared" si="1080"/>
        <v>6.6187047277425687E-4</v>
      </c>
      <c r="AD777" s="13">
        <f t="shared" si="1081"/>
        <v>1.4259249356127331E-2</v>
      </c>
      <c r="AE777" s="13">
        <f t="shared" si="1082"/>
        <v>1.4649356905405728E-2</v>
      </c>
      <c r="AF777" s="13">
        <f t="shared" si="1083"/>
        <v>7.5250685496197371E-3</v>
      </c>
      <c r="AG777" s="13">
        <f t="shared" si="1084"/>
        <v>2.5769803203479608E-3</v>
      </c>
      <c r="AH777" s="13">
        <f t="shared" si="1085"/>
        <v>4.076964917354679E-3</v>
      </c>
      <c r="AI777" s="13">
        <f t="shared" si="1086"/>
        <v>5.7279443891506462E-3</v>
      </c>
      <c r="AJ777" s="13">
        <f t="shared" si="1087"/>
        <v>4.0237465357551546E-3</v>
      </c>
      <c r="AK777" s="13">
        <f t="shared" si="1088"/>
        <v>1.8843916867941032E-3</v>
      </c>
      <c r="AL777" s="13">
        <f t="shared" si="1089"/>
        <v>3.8213490861202035E-5</v>
      </c>
      <c r="AM777" s="13">
        <f t="shared" si="1090"/>
        <v>4.0067152403128747E-3</v>
      </c>
      <c r="AN777" s="13">
        <f t="shared" si="1091"/>
        <v>4.1163318003447124E-3</v>
      </c>
      <c r="AO777" s="13">
        <f t="shared" si="1092"/>
        <v>2.1144736366647816E-3</v>
      </c>
      <c r="AP777" s="13">
        <f t="shared" si="1093"/>
        <v>7.2410728402667879E-4</v>
      </c>
      <c r="AQ777" s="13">
        <f t="shared" si="1094"/>
        <v>1.8597939093043111E-4</v>
      </c>
      <c r="AR777" s="13">
        <f t="shared" si="1095"/>
        <v>8.3770067657148225E-4</v>
      </c>
      <c r="AS777" s="13">
        <f t="shared" si="1096"/>
        <v>1.176930139803283E-3</v>
      </c>
      <c r="AT777" s="13">
        <f t="shared" si="1097"/>
        <v>8.2676580831147117E-4</v>
      </c>
      <c r="AU777" s="13">
        <f t="shared" si="1098"/>
        <v>3.8718905434617678E-4</v>
      </c>
      <c r="AV777" s="13">
        <f t="shared" si="1099"/>
        <v>1.3599561293390621E-4</v>
      </c>
      <c r="AW777" s="13">
        <f t="shared" si="1100"/>
        <v>1.5321381514237464E-6</v>
      </c>
      <c r="AX777" s="13">
        <f t="shared" si="1101"/>
        <v>9.3820781491891678E-4</v>
      </c>
      <c r="AY777" s="13">
        <f t="shared" si="1102"/>
        <v>9.6387550206365313E-4</v>
      </c>
      <c r="AZ777" s="13">
        <f t="shared" si="1103"/>
        <v>4.9512270560161118E-4</v>
      </c>
      <c r="BA777" s="13">
        <f t="shared" si="1104"/>
        <v>1.695561256458275E-4</v>
      </c>
      <c r="BB777" s="13">
        <f t="shared" si="1105"/>
        <v>4.3548719467062875E-5</v>
      </c>
      <c r="BC777" s="13">
        <f t="shared" si="1106"/>
        <v>8.9480269025838591E-6</v>
      </c>
      <c r="BD777" s="13">
        <f t="shared" si="1107"/>
        <v>1.4343644470693676E-4</v>
      </c>
      <c r="BE777" s="13">
        <f t="shared" si="1108"/>
        <v>2.0152147377120537E-4</v>
      </c>
      <c r="BF777" s="13">
        <f t="shared" si="1109"/>
        <v>1.4156410692517198E-4</v>
      </c>
      <c r="BG777" s="13">
        <f t="shared" si="1110"/>
        <v>6.6296975683673655E-5</v>
      </c>
      <c r="BH777" s="13">
        <f t="shared" si="1111"/>
        <v>2.3286034929345885E-5</v>
      </c>
      <c r="BI777" s="13">
        <f t="shared" si="1112"/>
        <v>6.5431572663939712E-6</v>
      </c>
      <c r="BJ777" s="14">
        <f t="shared" si="1113"/>
        <v>0.45565454421503049</v>
      </c>
      <c r="BK777" s="14">
        <f t="shared" si="1114"/>
        <v>0.26936009814011042</v>
      </c>
      <c r="BL777" s="14">
        <f t="shared" si="1115"/>
        <v>0.25934077485864249</v>
      </c>
      <c r="BM777" s="14">
        <f t="shared" si="1116"/>
        <v>0.43797661437770108</v>
      </c>
      <c r="BN777" s="14">
        <f t="shared" si="1117"/>
        <v>0.56129004620997192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1.1861999999999999</v>
      </c>
      <c r="F778" s="10">
        <f>VLOOKUP(B778,home!$B$2:$E$405,3,FALSE)</f>
        <v>1.2645</v>
      </c>
      <c r="G778" s="10">
        <f>VLOOKUP(C778,away!$B$2:$E$405,4,FALSE)</f>
        <v>0.9133</v>
      </c>
      <c r="H778" s="10">
        <f>VLOOKUP(A778,away!$A$2:$E$405,3,FALSE)</f>
        <v>1.0607</v>
      </c>
      <c r="I778" s="10">
        <f>VLOOKUP(C778,away!$B$2:$E$405,3,FALSE)</f>
        <v>0.62849999999999995</v>
      </c>
      <c r="J778" s="10">
        <f>VLOOKUP(B778,home!$B$2:$E$405,4,FALSE)</f>
        <v>1.1785000000000001</v>
      </c>
      <c r="K778" s="12">
        <f t="shared" si="1062"/>
        <v>1.3699042436699997</v>
      </c>
      <c r="L778" s="12">
        <f t="shared" si="1063"/>
        <v>0.78564696607499995</v>
      </c>
      <c r="M778" s="13">
        <f t="shared" si="1064"/>
        <v>0.11583932124906139</v>
      </c>
      <c r="N778" s="13">
        <f t="shared" si="1065"/>
        <v>0.15868877776294157</v>
      </c>
      <c r="O778" s="13">
        <f t="shared" si="1066"/>
        <v>9.1008811291512351E-2</v>
      </c>
      <c r="P778" s="13">
        <f t="shared" si="1067"/>
        <v>0.12467335679960495</v>
      </c>
      <c r="Q778" s="13">
        <f t="shared" si="1068"/>
        <v>0.1086942150401296</v>
      </c>
      <c r="R778" s="13">
        <f t="shared" si="1069"/>
        <v>3.5750398238634434E-2</v>
      </c>
      <c r="S778" s="13">
        <f t="shared" si="1070"/>
        <v>3.3545271433053116E-2</v>
      </c>
      <c r="T778" s="13">
        <f t="shared" si="1071"/>
        <v>8.5395280276181443E-2</v>
      </c>
      <c r="U778" s="13">
        <f t="shared" si="1072"/>
        <v>4.8974622259997803E-2</v>
      </c>
      <c r="V778" s="13">
        <f t="shared" si="1073"/>
        <v>4.0114967959422616E-3</v>
      </c>
      <c r="W778" s="13">
        <f t="shared" si="1074"/>
        <v>4.9633555481950989E-2</v>
      </c>
      <c r="X778" s="13">
        <f t="shared" si="1075"/>
        <v>3.8994452279909976E-2</v>
      </c>
      <c r="Y778" s="13">
        <f t="shared" si="1076"/>
        <v>1.5317936563733819E-2</v>
      </c>
      <c r="Z778" s="13">
        <f t="shared" si="1077"/>
        <v>9.3623973040520558E-3</v>
      </c>
      <c r="AA778" s="13">
        <f t="shared" si="1078"/>
        <v>1.2825587797745477E-2</v>
      </c>
      <c r="AB778" s="13">
        <f t="shared" si="1079"/>
        <v>8.7849135758468495E-3</v>
      </c>
      <c r="AC778" s="13">
        <f t="shared" si="1080"/>
        <v>2.6983862536284191E-4</v>
      </c>
      <c r="AD778" s="13">
        <f t="shared" si="1081"/>
        <v>1.6998304570788769E-2</v>
      </c>
      <c r="AE778" s="13">
        <f t="shared" si="1082"/>
        <v>1.3354666414459001E-2</v>
      </c>
      <c r="AF778" s="13">
        <f t="shared" si="1083"/>
        <v>5.2460265757317062E-3</v>
      </c>
      <c r="AG778" s="13">
        <f t="shared" si="1084"/>
        <v>1.3738416210574787E-3</v>
      </c>
      <c r="AH778" s="13">
        <f t="shared" si="1085"/>
        <v>1.8388847592793139E-3</v>
      </c>
      <c r="AI778" s="13">
        <f t="shared" si="1086"/>
        <v>2.5190960353568183E-3</v>
      </c>
      <c r="AJ778" s="13">
        <f t="shared" si="1087"/>
        <v>1.7254601745237889E-3</v>
      </c>
      <c r="AK778" s="13">
        <f t="shared" si="1088"/>
        <v>7.8790507178790514E-4</v>
      </c>
      <c r="AL778" s="13">
        <f t="shared" si="1089"/>
        <v>1.1616672768945158E-5</v>
      </c>
      <c r="AM778" s="13">
        <f t="shared" si="1090"/>
        <v>4.6572099133437381E-3</v>
      </c>
      <c r="AN778" s="13">
        <f t="shared" si="1091"/>
        <v>3.6589228387929212E-3</v>
      </c>
      <c r="AO778" s="13">
        <f t="shared" si="1092"/>
        <v>1.4373108137000924E-3</v>
      </c>
      <c r="AP778" s="13">
        <f t="shared" si="1093"/>
        <v>3.7640629336342234E-4</v>
      </c>
      <c r="AQ778" s="13">
        <f t="shared" si="1094"/>
        <v>7.3930615598127275E-5</v>
      </c>
      <c r="AR778" s="13">
        <f t="shared" si="1095"/>
        <v>2.8894284641787002E-4</v>
      </c>
      <c r="AS778" s="13">
        <f t="shared" si="1096"/>
        <v>3.9582403148592918E-4</v>
      </c>
      <c r="AT778" s="13">
        <f t="shared" si="1097"/>
        <v>2.7112051023957105E-4</v>
      </c>
      <c r="AU778" s="13">
        <f t="shared" si="1098"/>
        <v>1.2380304584105461E-4</v>
      </c>
      <c r="AV778" s="13">
        <f t="shared" si="1099"/>
        <v>4.2399579469233074E-5</v>
      </c>
      <c r="AW778" s="13">
        <f t="shared" si="1100"/>
        <v>3.4729369894303926E-7</v>
      </c>
      <c r="AX778" s="13">
        <f t="shared" si="1101"/>
        <v>1.0633219373252611E-3</v>
      </c>
      <c r="AY778" s="13">
        <f t="shared" si="1102"/>
        <v>8.3539565402058265E-4</v>
      </c>
      <c r="AZ778" s="13">
        <f t="shared" si="1103"/>
        <v>3.2816303052675557E-4</v>
      </c>
      <c r="BA778" s="13">
        <f t="shared" si="1104"/>
        <v>8.5940096437107696E-5</v>
      </c>
      <c r="BB778" s="13">
        <f t="shared" si="1105"/>
        <v>1.6879644007501643E-5</v>
      </c>
      <c r="BC778" s="13">
        <f t="shared" si="1106"/>
        <v>2.652288220583945E-6</v>
      </c>
      <c r="BD778" s="13">
        <f t="shared" si="1107"/>
        <v>3.7834511776212362E-5</v>
      </c>
      <c r="BE778" s="13">
        <f t="shared" si="1108"/>
        <v>5.1829658239415897E-5</v>
      </c>
      <c r="BF778" s="13">
        <f t="shared" si="1109"/>
        <v>3.5500834385070811E-5</v>
      </c>
      <c r="BG778" s="13">
        <f t="shared" si="1110"/>
        <v>1.621091455931144E-5</v>
      </c>
      <c r="BH778" s="13">
        <f t="shared" si="1111"/>
        <v>5.5518501621431346E-6</v>
      </c>
      <c r="BI778" s="13">
        <f t="shared" si="1112"/>
        <v>1.5211006194679713E-6</v>
      </c>
      <c r="BJ778" s="14">
        <f t="shared" si="1113"/>
        <v>0.50623318971222053</v>
      </c>
      <c r="BK778" s="14">
        <f t="shared" si="1114"/>
        <v>0.27918629722981408</v>
      </c>
      <c r="BL778" s="14">
        <f t="shared" si="1115"/>
        <v>0.20548621808788006</v>
      </c>
      <c r="BM778" s="14">
        <f t="shared" si="1116"/>
        <v>0.36477817359176068</v>
      </c>
      <c r="BN778" s="14">
        <f t="shared" si="1117"/>
        <v>0.63465488038188433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1.2464</v>
      </c>
      <c r="F779" s="10">
        <f>VLOOKUP(B779,home!$B$2:$E$405,3,FALSE)</f>
        <v>0.65639999999999998</v>
      </c>
      <c r="G779" s="10">
        <f>VLOOKUP(C779,away!$B$2:$E$405,4,FALSE)</f>
        <v>0.65639999999999998</v>
      </c>
      <c r="H779" s="10">
        <f>VLOOKUP(A779,away!$A$2:$E$405,3,FALSE)</f>
        <v>1.1087</v>
      </c>
      <c r="I779" s="10">
        <f>VLOOKUP(C779,away!$B$2:$E$405,3,FALSE)</f>
        <v>1.6398999999999999</v>
      </c>
      <c r="J779" s="10">
        <f>VLOOKUP(B779,home!$B$2:$E$405,4,FALSE)</f>
        <v>1.3938999999999999</v>
      </c>
      <c r="K779" s="12">
        <f t="shared" si="1062"/>
        <v>0.53702510054399988</v>
      </c>
      <c r="L779" s="12">
        <f t="shared" si="1063"/>
        <v>2.5343292235069996</v>
      </c>
      <c r="M779" s="13">
        <f t="shared" si="1064"/>
        <v>4.6358328124413491E-2</v>
      </c>
      <c r="N779" s="13">
        <f t="shared" si="1065"/>
        <v>2.4895585822064886E-2</v>
      </c>
      <c r="O779" s="13">
        <f t="shared" si="1066"/>
        <v>0.11748726571862755</v>
      </c>
      <c r="P779" s="13">
        <f t="shared" si="1067"/>
        <v>6.3093610685185583E-2</v>
      </c>
      <c r="Q779" s="13">
        <f t="shared" si="1068"/>
        <v>6.6847772395980873E-3</v>
      </c>
      <c r="R779" s="13">
        <f t="shared" si="1069"/>
        <v>0.148875705450325</v>
      </c>
      <c r="S779" s="13">
        <f t="shared" si="1070"/>
        <v>2.1467575893862809E-2</v>
      </c>
      <c r="T779" s="13">
        <f t="shared" si="1071"/>
        <v>1.6941426310947885E-2</v>
      </c>
      <c r="U779" s="13">
        <f t="shared" si="1072"/>
        <v>7.9949990688019668E-2</v>
      </c>
      <c r="V779" s="13">
        <f t="shared" si="1073"/>
        <v>3.2463707304040247E-3</v>
      </c>
      <c r="W779" s="13">
        <f t="shared" si="1074"/>
        <v>1.1966310564031349E-3</v>
      </c>
      <c r="X779" s="13">
        <f t="shared" si="1075"/>
        <v>3.0326570559985177E-3</v>
      </c>
      <c r="Y779" s="13">
        <f t="shared" si="1076"/>
        <v>3.8428757009458746E-3</v>
      </c>
      <c r="Z779" s="13">
        <f t="shared" si="1077"/>
        <v>0.12576668366432628</v>
      </c>
      <c r="AA779" s="13">
        <f t="shared" si="1078"/>
        <v>6.7539865939920243E-2</v>
      </c>
      <c r="AB779" s="13">
        <f t="shared" si="1079"/>
        <v>1.8135301648556968E-2</v>
      </c>
      <c r="AC779" s="13">
        <f t="shared" si="1080"/>
        <v>2.7614408684858668E-4</v>
      </c>
      <c r="AD779" s="13">
        <f t="shared" si="1081"/>
        <v>1.6065522834474155E-4</v>
      </c>
      <c r="AE779" s="13">
        <f t="shared" si="1082"/>
        <v>4.0715324010326864E-4</v>
      </c>
      <c r="AF779" s="13">
        <f t="shared" si="1083"/>
        <v>5.1593017741963806E-4</v>
      </c>
      <c r="AG779" s="13">
        <f t="shared" si="1084"/>
        <v>4.3584564197457986E-4</v>
      </c>
      <c r="AH779" s="13">
        <f t="shared" si="1085"/>
        <v>7.9683545438515621E-2</v>
      </c>
      <c r="AI779" s="13">
        <f t="shared" si="1086"/>
        <v>4.279206400082123E-2</v>
      </c>
      <c r="AJ779" s="13">
        <f t="shared" si="1087"/>
        <v>1.1490206236263149E-2</v>
      </c>
      <c r="AK779" s="13">
        <f t="shared" si="1088"/>
        <v>2.0568430531001706E-3</v>
      </c>
      <c r="AL779" s="13">
        <f t="shared" si="1089"/>
        <v>1.503326648181296E-5</v>
      </c>
      <c r="AM779" s="13">
        <f t="shared" si="1090"/>
        <v>1.7255178030950825E-5</v>
      </c>
      <c r="AN779" s="13">
        <f t="shared" si="1091"/>
        <v>4.3730301940654652E-5</v>
      </c>
      <c r="AO779" s="13">
        <f t="shared" si="1092"/>
        <v>5.5413491080492981E-5</v>
      </c>
      <c r="AP779" s="13">
        <f t="shared" si="1093"/>
        <v>4.6812009940612601E-5</v>
      </c>
      <c r="AQ779" s="13">
        <f t="shared" si="1094"/>
        <v>2.965926120089867E-5</v>
      </c>
      <c r="AR779" s="13">
        <f t="shared" si="1095"/>
        <v>4.0388867567495594E-2</v>
      </c>
      <c r="AS779" s="13">
        <f t="shared" si="1096"/>
        <v>2.1689835666292616E-2</v>
      </c>
      <c r="AT779" s="13">
        <f t="shared" si="1097"/>
        <v>5.823993089736813E-3</v>
      </c>
      <c r="AU779" s="13">
        <f t="shared" si="1098"/>
        <v>1.0425434915278242E-3</v>
      </c>
      <c r="AV779" s="13">
        <f t="shared" si="1099"/>
        <v>1.3996800583980561E-4</v>
      </c>
      <c r="AW779" s="13">
        <f t="shared" si="1100"/>
        <v>5.6834032554734695E-7</v>
      </c>
      <c r="AX779" s="13">
        <f t="shared" si="1101"/>
        <v>1.5444106194959965E-6</v>
      </c>
      <c r="AY779" s="13">
        <f t="shared" si="1102"/>
        <v>3.9140449660832532E-6</v>
      </c>
      <c r="AZ779" s="13">
        <f t="shared" si="1103"/>
        <v>4.9597392698326276E-6</v>
      </c>
      <c r="BA779" s="13">
        <f t="shared" si="1104"/>
        <v>4.1898707241706979E-6</v>
      </c>
      <c r="BB779" s="13">
        <f t="shared" si="1105"/>
        <v>2.6546279547455588E-6</v>
      </c>
      <c r="BC779" s="13">
        <f t="shared" si="1106"/>
        <v>1.3455402406500571E-6</v>
      </c>
      <c r="BD779" s="13">
        <f t="shared" si="1107"/>
        <v>1.7059781230109698E-2</v>
      </c>
      <c r="BE779" s="13">
        <f t="shared" si="1108"/>
        <v>9.1615307303583009E-3</v>
      </c>
      <c r="BF779" s="13">
        <f t="shared" si="1109"/>
        <v>2.4599859808038058E-3</v>
      </c>
      <c r="BG779" s="13">
        <f t="shared" si="1110"/>
        <v>4.4035807289266468E-4</v>
      </c>
      <c r="BH779" s="13">
        <f t="shared" si="1111"/>
        <v>5.912083459263631E-5</v>
      </c>
      <c r="BI779" s="13">
        <f t="shared" si="1112"/>
        <v>6.3498744282711428E-6</v>
      </c>
      <c r="BJ779" s="14">
        <f t="shared" si="1113"/>
        <v>5.8325015949769195E-2</v>
      </c>
      <c r="BK779" s="14">
        <f t="shared" si="1114"/>
        <v>0.13446097683216238</v>
      </c>
      <c r="BL779" s="14">
        <f t="shared" si="1115"/>
        <v>0.66628312271822743</v>
      </c>
      <c r="BM779" s="14">
        <f t="shared" si="1116"/>
        <v>0.57743718041963032</v>
      </c>
      <c r="BN779" s="14">
        <f t="shared" si="1117"/>
        <v>0.40739527304021461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1.2939000000000001</v>
      </c>
      <c r="F780" s="10">
        <f>VLOOKUP(B780,home!$B$2:$E$405,3,FALSE)</f>
        <v>0.77290000000000003</v>
      </c>
      <c r="G780" s="10">
        <f>VLOOKUP(C780,away!$B$2:$E$405,4,FALSE)</f>
        <v>0.96609999999999996</v>
      </c>
      <c r="H780" s="10">
        <f>VLOOKUP(A780,away!$A$2:$E$405,3,FALSE)</f>
        <v>1.1342000000000001</v>
      </c>
      <c r="I780" s="10">
        <f>VLOOKUP(C780,away!$B$2:$E$405,3,FALSE)</f>
        <v>1.3775999999999999</v>
      </c>
      <c r="J780" s="10">
        <f>VLOOKUP(B780,home!$B$2:$E$405,4,FALSE)</f>
        <v>0.88170000000000004</v>
      </c>
      <c r="K780" s="12">
        <f t="shared" si="1062"/>
        <v>0.96615343499100004</v>
      </c>
      <c r="L780" s="12">
        <f t="shared" si="1063"/>
        <v>1.377633255264</v>
      </c>
      <c r="M780" s="13">
        <f t="shared" si="1064"/>
        <v>9.5963565052733305E-2</v>
      </c>
      <c r="N780" s="13">
        <f t="shared" si="1065"/>
        <v>9.2715528009680553E-2</v>
      </c>
      <c r="O780" s="13">
        <f t="shared" si="1066"/>
        <v>0.13220259851033564</v>
      </c>
      <c r="P780" s="13">
        <f t="shared" si="1067"/>
        <v>0.12772799466549681</v>
      </c>
      <c r="Q780" s="13">
        <f t="shared" si="1068"/>
        <v>4.4788712931778572E-2</v>
      </c>
      <c r="R780" s="13">
        <f t="shared" si="1069"/>
        <v>9.1063348070076669E-2</v>
      </c>
      <c r="S780" s="13">
        <f t="shared" si="1070"/>
        <v>4.2501653133416244E-2</v>
      </c>
      <c r="T780" s="13">
        <f t="shared" si="1071"/>
        <v>6.170242039529094E-2</v>
      </c>
      <c r="U780" s="13">
        <f t="shared" si="1072"/>
        <v>8.7981166539685615E-2</v>
      </c>
      <c r="V780" s="13">
        <f t="shared" si="1073"/>
        <v>6.2855463502871798E-3</v>
      </c>
      <c r="W780" s="13">
        <f t="shared" si="1074"/>
        <v>1.4424256282621234E-2</v>
      </c>
      <c r="X780" s="13">
        <f t="shared" si="1075"/>
        <v>1.9871335137389697E-2</v>
      </c>
      <c r="Y780" s="13">
        <f t="shared" si="1076"/>
        <v>1.3687706055882038E-2</v>
      </c>
      <c r="Z780" s="13">
        <f t="shared" si="1077"/>
        <v>4.1817298879006141E-2</v>
      </c>
      <c r="AA780" s="13">
        <f t="shared" si="1078"/>
        <v>4.0401926953997074E-2</v>
      </c>
      <c r="AB780" s="13">
        <f t="shared" si="1079"/>
        <v>1.9517230253429871E-2</v>
      </c>
      <c r="AC780" s="13">
        <f t="shared" si="1080"/>
        <v>5.2288089121248931E-4</v>
      </c>
      <c r="AD780" s="13">
        <f t="shared" si="1081"/>
        <v>3.4840111886612537E-3</v>
      </c>
      <c r="AE780" s="13">
        <f t="shared" si="1082"/>
        <v>4.7996896752116021E-3</v>
      </c>
      <c r="AF780" s="13">
        <f t="shared" si="1083"/>
        <v>3.306106055759385E-3</v>
      </c>
      <c r="AG780" s="13">
        <f t="shared" si="1084"/>
        <v>1.5182005492812751E-3</v>
      </c>
      <c r="AH780" s="13">
        <f t="shared" si="1085"/>
        <v>1.4402225395258218E-2</v>
      </c>
      <c r="AI780" s="13">
        <f t="shared" si="1086"/>
        <v>1.3914759537143339E-2</v>
      </c>
      <c r="AJ780" s="13">
        <f t="shared" si="1087"/>
        <v>6.7218963619424081E-3</v>
      </c>
      <c r="AK780" s="13">
        <f t="shared" si="1088"/>
        <v>2.1647944199147218E-3</v>
      </c>
      <c r="AL780" s="13">
        <f t="shared" si="1089"/>
        <v>2.7838285352062055E-5</v>
      </c>
      <c r="AM780" s="13">
        <f t="shared" si="1090"/>
        <v>6.7321787549442971E-4</v>
      </c>
      <c r="AN780" s="13">
        <f t="shared" si="1091"/>
        <v>9.2744733331930551E-4</v>
      </c>
      <c r="AO780" s="13">
        <f t="shared" si="1092"/>
        <v>6.3884114444329556E-4</v>
      </c>
      <c r="AP780" s="13">
        <f t="shared" si="1093"/>
        <v>2.9336293513866548E-4</v>
      </c>
      <c r="AQ780" s="13">
        <f t="shared" si="1094"/>
        <v>1.0103663382722042E-4</v>
      </c>
      <c r="AR780" s="13">
        <f t="shared" si="1095"/>
        <v>3.9681969308630813E-3</v>
      </c>
      <c r="AS780" s="13">
        <f t="shared" si="1096"/>
        <v>3.8338870954741093E-3</v>
      </c>
      <c r="AT780" s="13">
        <f t="shared" si="1097"/>
        <v>1.8520615933299896E-3</v>
      </c>
      <c r="AU780" s="13">
        <f t="shared" si="1098"/>
        <v>5.9645855673689141E-4</v>
      </c>
      <c r="AV780" s="13">
        <f t="shared" si="1099"/>
        <v>1.4406762085528046E-4</v>
      </c>
      <c r="AW780" s="13">
        <f t="shared" si="1100"/>
        <v>1.0292472174178351E-6</v>
      </c>
      <c r="AX780" s="13">
        <f t="shared" si="1101"/>
        <v>1.0840529381771437E-4</v>
      </c>
      <c r="AY780" s="13">
        <f t="shared" si="1102"/>
        <v>1.4934273780994826E-4</v>
      </c>
      <c r="AZ780" s="13">
        <f t="shared" si="1103"/>
        <v>1.0286976101957854E-4</v>
      </c>
      <c r="BA780" s="13">
        <f t="shared" si="1104"/>
        <v>4.7238934580543913E-5</v>
      </c>
      <c r="BB780" s="13">
        <f t="shared" si="1105"/>
        <v>1.6269481805349469E-5</v>
      </c>
      <c r="BC780" s="13">
        <f t="shared" si="1106"/>
        <v>4.4826758361923971E-6</v>
      </c>
      <c r="BD780" s="13">
        <f t="shared" si="1107"/>
        <v>9.1112000923225425E-4</v>
      </c>
      <c r="BE780" s="13">
        <f t="shared" si="1108"/>
        <v>8.8028172660877392E-4</v>
      </c>
      <c r="BF780" s="13">
        <f t="shared" si="1109"/>
        <v>4.2524360696143766E-4</v>
      </c>
      <c r="BG780" s="13">
        <f t="shared" si="1110"/>
        <v>1.3695019052458528E-4</v>
      </c>
      <c r="BH780" s="13">
        <f t="shared" si="1111"/>
        <v>3.3078724249499983E-5</v>
      </c>
      <c r="BI780" s="13">
        <f t="shared" si="1112"/>
        <v>6.391824611754902E-6</v>
      </c>
      <c r="BJ780" s="14">
        <f t="shared" si="1113"/>
        <v>0.26336048108864868</v>
      </c>
      <c r="BK780" s="14">
        <f t="shared" si="1114"/>
        <v>0.27317882111630803</v>
      </c>
      <c r="BL780" s="14">
        <f t="shared" si="1115"/>
        <v>0.42115768392123132</v>
      </c>
      <c r="BM780" s="14">
        <f t="shared" si="1116"/>
        <v>0.41490422427450008</v>
      </c>
      <c r="BN780" s="14">
        <f t="shared" si="1117"/>
        <v>0.58446174724010147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1.6236999999999999</v>
      </c>
      <c r="F781" s="10">
        <f>VLOOKUP(B781,home!$B$2:$E$405,3,FALSE)</f>
        <v>0.87980000000000003</v>
      </c>
      <c r="G781" s="10">
        <f>VLOOKUP(C781,away!$B$2:$E$405,4,FALSE)</f>
        <v>0.96779999999999999</v>
      </c>
      <c r="H781" s="10">
        <f>VLOOKUP(A781,away!$A$2:$E$405,3,FALSE)</f>
        <v>1.1289</v>
      </c>
      <c r="I781" s="10">
        <f>VLOOKUP(C781,away!$B$2:$E$405,3,FALSE)</f>
        <v>0.44290000000000002</v>
      </c>
      <c r="J781" s="10">
        <f>VLOOKUP(B781,home!$B$2:$E$405,4,FALSE)</f>
        <v>0.88580000000000003</v>
      </c>
      <c r="K781" s="12">
        <f t="shared" si="1062"/>
        <v>1.382532553428</v>
      </c>
      <c r="L781" s="12">
        <f t="shared" si="1063"/>
        <v>0.44289097369800007</v>
      </c>
      <c r="M781" s="13">
        <f t="shared" si="1064"/>
        <v>0.16114937854148265</v>
      </c>
      <c r="N781" s="13">
        <f t="shared" si="1065"/>
        <v>0.22279426179829132</v>
      </c>
      <c r="O781" s="13">
        <f t="shared" si="1066"/>
        <v>7.1371605173064845E-2</v>
      </c>
      <c r="P781" s="13">
        <f t="shared" si="1067"/>
        <v>9.867356754217238E-2</v>
      </c>
      <c r="Q781" s="13">
        <f t="shared" si="1068"/>
        <v>0.15401015982654903</v>
      </c>
      <c r="R781" s="13">
        <f t="shared" si="1069"/>
        <v>1.5804919854743953E-2</v>
      </c>
      <c r="S781" s="13">
        <f t="shared" si="1070"/>
        <v>1.5104732360158189E-2</v>
      </c>
      <c r="T781" s="13">
        <f t="shared" si="1071"/>
        <v>6.8209709644964908E-2</v>
      </c>
      <c r="U781" s="13">
        <f t="shared" si="1072"/>
        <v>2.1850816203504052E-2</v>
      </c>
      <c r="V781" s="13">
        <f t="shared" si="1073"/>
        <v>1.027644069700379E-3</v>
      </c>
      <c r="W781" s="13">
        <f t="shared" si="1074"/>
        <v>7.0974686506284385E-2</v>
      </c>
      <c r="X781" s="13">
        <f t="shared" si="1075"/>
        <v>3.1434048014678598E-2</v>
      </c>
      <c r="Y781" s="13">
        <f t="shared" si="1076"/>
        <v>6.9609280662453451E-3</v>
      </c>
      <c r="Z781" s="13">
        <f t="shared" si="1077"/>
        <v>2.3332854478954673E-3</v>
      </c>
      <c r="AA781" s="13">
        <f t="shared" si="1078"/>
        <v>3.225843088155315E-3</v>
      </c>
      <c r="AB781" s="13">
        <f t="shared" si="1079"/>
        <v>2.2299165408127164E-3</v>
      </c>
      <c r="AC781" s="13">
        <f t="shared" si="1080"/>
        <v>3.9327372621076719E-5</v>
      </c>
      <c r="AD781" s="13">
        <f t="shared" si="1081"/>
        <v>2.4531203641071302E-2</v>
      </c>
      <c r="AE781" s="13">
        <f t="shared" si="1082"/>
        <v>1.0864648666577994E-2</v>
      </c>
      <c r="AF781" s="13">
        <f t="shared" si="1083"/>
        <v>2.405927413413703E-3</v>
      </c>
      <c r="AG781" s="13">
        <f t="shared" si="1084"/>
        <v>3.5518784492450181E-4</v>
      </c>
      <c r="AH781" s="13">
        <f t="shared" si="1085"/>
        <v>2.5834776598344949E-4</v>
      </c>
      <c r="AI781" s="13">
        <f t="shared" si="1086"/>
        <v>3.5717419657751775E-4</v>
      </c>
      <c r="AJ781" s="13">
        <f t="shared" si="1087"/>
        <v>2.4690247700645508E-4</v>
      </c>
      <c r="AK781" s="13">
        <f t="shared" si="1088"/>
        <v>1.1378357066114409E-4</v>
      </c>
      <c r="AL781" s="13">
        <f t="shared" si="1089"/>
        <v>9.6322361121189645E-7</v>
      </c>
      <c r="AM781" s="13">
        <f t="shared" si="1090"/>
        <v>6.783037521710512E-3</v>
      </c>
      <c r="AN781" s="13">
        <f t="shared" si="1091"/>
        <v>3.0041460926204379E-3</v>
      </c>
      <c r="AO781" s="13">
        <f t="shared" si="1092"/>
        <v>6.6525459404585406E-4</v>
      </c>
      <c r="AP781" s="13">
        <f t="shared" si="1093"/>
        <v>9.8211751638012002E-5</v>
      </c>
      <c r="AQ781" s="13">
        <f t="shared" si="1094"/>
        <v>1.0874274577886323E-5</v>
      </c>
      <c r="AR781" s="13">
        <f t="shared" si="1095"/>
        <v>2.28839787258226E-5</v>
      </c>
      <c r="AS781" s="13">
        <f t="shared" si="1096"/>
        <v>3.1637845540403544E-5</v>
      </c>
      <c r="AT781" s="13">
        <f t="shared" si="1097"/>
        <v>2.1870175689967392E-5</v>
      </c>
      <c r="AU781" s="13">
        <f t="shared" si="1098"/>
        <v>1.0078743280189859E-5</v>
      </c>
      <c r="AV781" s="13">
        <f t="shared" si="1099"/>
        <v>3.4835476706265474E-6</v>
      </c>
      <c r="AW781" s="13">
        <f t="shared" si="1100"/>
        <v>1.6383127622774406E-8</v>
      </c>
      <c r="AX781" s="13">
        <f t="shared" si="1101"/>
        <v>1.5629616974813933E-3</v>
      </c>
      <c r="AY781" s="13">
        <f t="shared" si="1102"/>
        <v>6.9222162805021321E-4</v>
      </c>
      <c r="AZ781" s="13">
        <f t="shared" si="1103"/>
        <v>1.5328935543098689E-4</v>
      </c>
      <c r="BA781" s="13">
        <f t="shared" si="1104"/>
        <v>2.263015729478953E-5</v>
      </c>
      <c r="BB781" s="13">
        <f t="shared" si="1105"/>
        <v>2.5056730998070589E-6</v>
      </c>
      <c r="BC781" s="13">
        <f t="shared" si="1106"/>
        <v>2.2194799978848687E-7</v>
      </c>
      <c r="BD781" s="13">
        <f t="shared" si="1107"/>
        <v>1.6891846033273145E-6</v>
      </c>
      <c r="BE781" s="13">
        <f t="shared" si="1108"/>
        <v>2.3353527028493753E-6</v>
      </c>
      <c r="BF781" s="13">
        <f t="shared" si="1109"/>
        <v>1.6143505677126642E-6</v>
      </c>
      <c r="BG781" s="13">
        <f t="shared" si="1110"/>
        <v>7.4396407083591013E-7</v>
      </c>
      <c r="BH781" s="13">
        <f t="shared" si="1111"/>
        <v>2.571386366278652E-7</v>
      </c>
      <c r="BI781" s="13">
        <f t="shared" si="1112"/>
        <v>7.1100507176423431E-8</v>
      </c>
      <c r="BJ781" s="14">
        <f t="shared" si="1113"/>
        <v>0.6055361161169508</v>
      </c>
      <c r="BK781" s="14">
        <f t="shared" si="1114"/>
        <v>0.27668783473779612</v>
      </c>
      <c r="BL781" s="14">
        <f t="shared" si="1115"/>
        <v>0.11555597425250499</v>
      </c>
      <c r="BM781" s="14">
        <f t="shared" si="1116"/>
        <v>0.27561711257392046</v>
      </c>
      <c r="BN781" s="14">
        <f t="shared" si="1117"/>
        <v>0.7238038927363043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1.6236999999999999</v>
      </c>
      <c r="F782" s="10">
        <f>VLOOKUP(B782,home!$B$2:$E$405,3,FALSE)</f>
        <v>1.0998000000000001</v>
      </c>
      <c r="G782" s="10">
        <f>VLOOKUP(C782,away!$B$2:$E$405,4,FALSE)</f>
        <v>0.86219999999999997</v>
      </c>
      <c r="H782" s="10">
        <f>VLOOKUP(A782,away!$A$2:$E$405,3,FALSE)</f>
        <v>1.1289</v>
      </c>
      <c r="I782" s="10">
        <f>VLOOKUP(C782,away!$B$2:$E$405,3,FALSE)</f>
        <v>0.53149999999999997</v>
      </c>
      <c r="J782" s="10">
        <f>VLOOKUP(B782,home!$B$2:$E$405,4,FALSE)</f>
        <v>0.88580000000000003</v>
      </c>
      <c r="K782" s="12">
        <f t="shared" si="1062"/>
        <v>1.5396695631720001</v>
      </c>
      <c r="L782" s="12">
        <f t="shared" si="1063"/>
        <v>0.53148916803000001</v>
      </c>
      <c r="M782" s="13">
        <f t="shared" si="1064"/>
        <v>0.12603965098199282</v>
      </c>
      <c r="N782" s="13">
        <f t="shared" si="1065"/>
        <v>0.19405941436979623</v>
      </c>
      <c r="O782" s="13">
        <f t="shared" si="1066"/>
        <v>6.6988709239210936E-2</v>
      </c>
      <c r="P782" s="13">
        <f t="shared" si="1067"/>
        <v>0.10314047669179205</v>
      </c>
      <c r="Q782" s="13">
        <f t="shared" si="1068"/>
        <v>0.14939368687607918</v>
      </c>
      <c r="R782" s="13">
        <f t="shared" si="1069"/>
        <v>1.7801886670475896E-2</v>
      </c>
      <c r="S782" s="13">
        <f t="shared" si="1070"/>
        <v>2.1100419291326687E-2</v>
      </c>
      <c r="T782" s="13">
        <f t="shared" si="1071"/>
        <v>7.9401126346701656E-2</v>
      </c>
      <c r="U782" s="13">
        <f t="shared" si="1072"/>
        <v>2.7409023073569076E-2</v>
      </c>
      <c r="V782" s="13">
        <f t="shared" si="1073"/>
        <v>1.9185384979587331E-3</v>
      </c>
      <c r="W782" s="13">
        <f t="shared" si="1074"/>
        <v>7.6672304204382452E-2</v>
      </c>
      <c r="X782" s="13">
        <f t="shared" si="1075"/>
        <v>4.0750499172530305E-2</v>
      </c>
      <c r="Y782" s="13">
        <f t="shared" si="1076"/>
        <v>1.0829224451007667E-2</v>
      </c>
      <c r="Z782" s="13">
        <f t="shared" si="1077"/>
        <v>3.1538366452851939E-3</v>
      </c>
      <c r="AA782" s="13">
        <f t="shared" si="1078"/>
        <v>4.8558662899621016E-3</v>
      </c>
      <c r="AB782" s="13">
        <f t="shared" si="1079"/>
        <v>3.7382147647437949E-3</v>
      </c>
      <c r="AC782" s="13">
        <f t="shared" si="1080"/>
        <v>9.8123375109199326E-5</v>
      </c>
      <c r="AD782" s="13">
        <f t="shared" si="1081"/>
        <v>2.9512503280438057E-2</v>
      </c>
      <c r="AE782" s="13">
        <f t="shared" si="1082"/>
        <v>1.568557581500267E-2</v>
      </c>
      <c r="AF782" s="13">
        <f t="shared" si="1083"/>
        <v>4.1683568199936284E-3</v>
      </c>
      <c r="AG782" s="13">
        <f t="shared" si="1084"/>
        <v>7.3847883277019675E-4</v>
      </c>
      <c r="AH782" s="13">
        <f t="shared" si="1085"/>
        <v>4.1905750367628842E-4</v>
      </c>
      <c r="AI782" s="13">
        <f t="shared" si="1086"/>
        <v>6.4521008362921988E-4</v>
      </c>
      <c r="AJ782" s="13">
        <f t="shared" si="1087"/>
        <v>4.9670516380778532E-4</v>
      </c>
      <c r="AK782" s="13">
        <f t="shared" si="1088"/>
        <v>2.5492060752840319E-4</v>
      </c>
      <c r="AL782" s="13">
        <f t="shared" si="1089"/>
        <v>3.2118437664719494E-6</v>
      </c>
      <c r="AM782" s="13">
        <f t="shared" si="1090"/>
        <v>9.0879006067808594E-3</v>
      </c>
      <c r="AN782" s="13">
        <f t="shared" si="1091"/>
        <v>4.8301207326372914E-3</v>
      </c>
      <c r="AO782" s="13">
        <f t="shared" si="1092"/>
        <v>1.2835784248369239E-3</v>
      </c>
      <c r="AP782" s="13">
        <f t="shared" si="1093"/>
        <v>2.2740267637261154E-4</v>
      </c>
      <c r="AQ782" s="13">
        <f t="shared" si="1094"/>
        <v>3.0215514818268658E-5</v>
      </c>
      <c r="AR782" s="13">
        <f t="shared" si="1095"/>
        <v>4.4544904797127845E-5</v>
      </c>
      <c r="AS782" s="13">
        <f t="shared" si="1096"/>
        <v>6.8584434110532168E-5</v>
      </c>
      <c r="AT782" s="13">
        <f t="shared" si="1097"/>
        <v>5.279868285368094E-5</v>
      </c>
      <c r="AU782" s="13">
        <f t="shared" si="1098"/>
        <v>2.7097508321794635E-5</v>
      </c>
      <c r="AV782" s="13">
        <f t="shared" si="1099"/>
        <v>1.0430302200216794E-5</v>
      </c>
      <c r="AW782" s="13">
        <f t="shared" si="1100"/>
        <v>7.3008571895276458E-8</v>
      </c>
      <c r="AX782" s="13">
        <f t="shared" si="1101"/>
        <v>2.3320606595654729E-3</v>
      </c>
      <c r="AY782" s="13">
        <f t="shared" si="1102"/>
        <v>1.2394649797479464E-3</v>
      </c>
      <c r="AZ782" s="13">
        <f t="shared" si="1103"/>
        <v>3.2938110544427832E-4</v>
      </c>
      <c r="BA782" s="13">
        <f t="shared" si="1104"/>
        <v>5.835416323246041E-5</v>
      </c>
      <c r="BB782" s="13">
        <f t="shared" si="1105"/>
        <v>7.7536514168767985E-6</v>
      </c>
      <c r="BC782" s="13">
        <f t="shared" si="1106"/>
        <v>8.2419634815009611E-7</v>
      </c>
      <c r="BD782" s="13">
        <f t="shared" si="1107"/>
        <v>3.9458557317668378E-6</v>
      </c>
      <c r="BE782" s="13">
        <f t="shared" si="1108"/>
        <v>6.0753139708691809E-6</v>
      </c>
      <c r="BF782" s="13">
        <f t="shared" si="1109"/>
        <v>4.6769880038304507E-6</v>
      </c>
      <c r="BG782" s="13">
        <f t="shared" si="1110"/>
        <v>2.4003386922727716E-6</v>
      </c>
      <c r="BH782" s="13">
        <f t="shared" si="1111"/>
        <v>9.2393210644911683E-7</v>
      </c>
      <c r="BI782" s="13">
        <f t="shared" si="1112"/>
        <v>2.845100285474196E-7</v>
      </c>
      <c r="BJ782" s="14">
        <f t="shared" si="1113"/>
        <v>0.62063822687990311</v>
      </c>
      <c r="BK782" s="14">
        <f t="shared" si="1114"/>
        <v>0.25353988566169394</v>
      </c>
      <c r="BL782" s="14">
        <f t="shared" si="1115"/>
        <v>0.12283135616742059</v>
      </c>
      <c r="BM782" s="14">
        <f t="shared" si="1116"/>
        <v>0.34150008855377956</v>
      </c>
      <c r="BN782" s="14">
        <f t="shared" si="1117"/>
        <v>0.65742382482934714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1.6236999999999999</v>
      </c>
      <c r="F783" s="10">
        <f>VLOOKUP(B783,home!$B$2:$E$405,3,FALSE)</f>
        <v>0.4738</v>
      </c>
      <c r="G783" s="10">
        <f>VLOOKUP(C783,away!$B$2:$E$405,4,FALSE)</f>
        <v>0.52790000000000004</v>
      </c>
      <c r="H783" s="10">
        <f>VLOOKUP(A783,away!$A$2:$E$405,3,FALSE)</f>
        <v>1.1289</v>
      </c>
      <c r="I783" s="10">
        <f>VLOOKUP(C783,away!$B$2:$E$405,3,FALSE)</f>
        <v>0.50619999999999998</v>
      </c>
      <c r="J783" s="10">
        <f>VLOOKUP(B783,home!$B$2:$E$405,4,FALSE)</f>
        <v>1.0902000000000001</v>
      </c>
      <c r="K783" s="12">
        <f t="shared" si="1062"/>
        <v>0.40611825277400004</v>
      </c>
      <c r="L783" s="12">
        <f t="shared" si="1063"/>
        <v>0.62299389603600008</v>
      </c>
      <c r="M783" s="13">
        <f t="shared" si="1064"/>
        <v>0.35732407037625574</v>
      </c>
      <c r="N783" s="13">
        <f t="shared" si="1065"/>
        <v>0.14511582713529883</v>
      </c>
      <c r="O783" s="13">
        <f t="shared" si="1066"/>
        <v>0.22261071475114547</v>
      </c>
      <c r="P783" s="13">
        <f t="shared" si="1067"/>
        <v>9.0406274523506511E-2</v>
      </c>
      <c r="Q783" s="13">
        <f t="shared" si="1068"/>
        <v>2.9467093083020687E-2</v>
      </c>
      <c r="R783" s="13">
        <f t="shared" si="1069"/>
        <v>6.9342558241087385E-2</v>
      </c>
      <c r="S783" s="13">
        <f t="shared" si="1070"/>
        <v>5.7184046295938665E-3</v>
      </c>
      <c r="T783" s="13">
        <f t="shared" si="1071"/>
        <v>1.8357819124646527E-2</v>
      </c>
      <c r="U783" s="13">
        <f t="shared" si="1072"/>
        <v>2.816127859574975E-2</v>
      </c>
      <c r="V783" s="13">
        <f t="shared" si="1073"/>
        <v>1.6075654866562369E-4</v>
      </c>
      <c r="W783" s="13">
        <f t="shared" si="1074"/>
        <v>3.9890414524017294E-3</v>
      </c>
      <c r="X783" s="13">
        <f t="shared" si="1075"/>
        <v>2.4851484758808577E-3</v>
      </c>
      <c r="Y783" s="13">
        <f t="shared" si="1076"/>
        <v>7.7411616560847142E-4</v>
      </c>
      <c r="Z783" s="13">
        <f t="shared" si="1077"/>
        <v>1.4399996839906093E-2</v>
      </c>
      <c r="AA783" s="13">
        <f t="shared" si="1078"/>
        <v>5.8481015565737841E-3</v>
      </c>
      <c r="AB783" s="13">
        <f t="shared" si="1079"/>
        <v>1.1875103931003276E-3</v>
      </c>
      <c r="AC783" s="13">
        <f t="shared" si="1080"/>
        <v>2.5420552859083218E-6</v>
      </c>
      <c r="AD783" s="13">
        <f t="shared" si="1081"/>
        <v>4.0500563622311234E-4</v>
      </c>
      <c r="AE783" s="13">
        <f t="shared" si="1082"/>
        <v>2.5231603922717569E-4</v>
      </c>
      <c r="AF783" s="13">
        <f t="shared" si="1083"/>
        <v>7.8595676155255215E-5</v>
      </c>
      <c r="AG783" s="13">
        <f t="shared" si="1084"/>
        <v>1.6321542166515399E-5</v>
      </c>
      <c r="AH783" s="13">
        <f t="shared" si="1085"/>
        <v>2.2427775335497968E-3</v>
      </c>
      <c r="AI783" s="13">
        <f t="shared" si="1086"/>
        <v>9.1083289328602478E-4</v>
      </c>
      <c r="AJ783" s="13">
        <f t="shared" si="1087"/>
        <v>1.8495293159520378E-4</v>
      </c>
      <c r="AK783" s="13">
        <f t="shared" si="1088"/>
        <v>2.5037587141624441E-5</v>
      </c>
      <c r="AL783" s="13">
        <f t="shared" si="1089"/>
        <v>2.572653421190067E-8</v>
      </c>
      <c r="AM783" s="13">
        <f t="shared" si="1090"/>
        <v>3.2896036269310544E-5</v>
      </c>
      <c r="AN783" s="13">
        <f t="shared" si="1091"/>
        <v>2.0494029799559342E-5</v>
      </c>
      <c r="AO783" s="13">
        <f t="shared" si="1092"/>
        <v>6.3838277351526795E-6</v>
      </c>
      <c r="AP783" s="13">
        <f t="shared" si="1093"/>
        <v>1.3256952374484807E-6</v>
      </c>
      <c r="AQ783" s="13">
        <f t="shared" si="1094"/>
        <v>2.0647501023359984E-7</v>
      </c>
      <c r="AR783" s="13">
        <f t="shared" si="1095"/>
        <v>2.7944734271363974E-4</v>
      </c>
      <c r="AS783" s="13">
        <f t="shared" si="1096"/>
        <v>1.1348866656520057E-4</v>
      </c>
      <c r="AT783" s="13">
        <f t="shared" si="1097"/>
        <v>2.3044909487555164E-5</v>
      </c>
      <c r="AU783" s="13">
        <f t="shared" si="1098"/>
        <v>3.1196527921402939E-6</v>
      </c>
      <c r="AV783" s="13">
        <f t="shared" si="1099"/>
        <v>3.167369853013867E-7</v>
      </c>
      <c r="AW783" s="13">
        <f t="shared" si="1100"/>
        <v>1.8080693466627622E-10</v>
      </c>
      <c r="AX783" s="13">
        <f t="shared" si="1101"/>
        <v>2.226613462147088E-6</v>
      </c>
      <c r="AY783" s="13">
        <f t="shared" si="1102"/>
        <v>1.3871665957492211E-6</v>
      </c>
      <c r="AZ783" s="13">
        <f t="shared" si="1103"/>
        <v>4.3209816096840118E-7</v>
      </c>
      <c r="BA783" s="13">
        <f t="shared" si="1104"/>
        <v>8.973150559056498E-8</v>
      </c>
      <c r="BB783" s="13">
        <f t="shared" si="1105"/>
        <v>1.3975545066260551E-8</v>
      </c>
      <c r="BC783" s="13">
        <f t="shared" si="1106"/>
        <v>1.741335854011272E-9</v>
      </c>
      <c r="BD783" s="13">
        <f t="shared" si="1107"/>
        <v>2.9015664795679615E-5</v>
      </c>
      <c r="BE783" s="13">
        <f t="shared" si="1108"/>
        <v>1.1783791089897469E-5</v>
      </c>
      <c r="BF783" s="13">
        <f t="shared" si="1109"/>
        <v>2.3928063242414944E-6</v>
      </c>
      <c r="BG783" s="13">
        <f t="shared" si="1110"/>
        <v>3.2392077454251116E-7</v>
      </c>
      <c r="BH783" s="13">
        <f t="shared" si="1111"/>
        <v>3.2887534748601346E-8</v>
      </c>
      <c r="BI783" s="13">
        <f t="shared" si="1112"/>
        <v>2.6712456300292396E-9</v>
      </c>
      <c r="BJ783" s="14">
        <f t="shared" si="1113"/>
        <v>0.20100674172128619</v>
      </c>
      <c r="BK783" s="14">
        <f t="shared" si="1114"/>
        <v>0.45361346102643763</v>
      </c>
      <c r="BL783" s="14">
        <f t="shared" si="1115"/>
        <v>0.3309767335335379</v>
      </c>
      <c r="BM783" s="14">
        <f t="shared" si="1116"/>
        <v>8.5729008025064474E-2</v>
      </c>
      <c r="BN783" s="14">
        <f t="shared" si="1117"/>
        <v>0.91426653811031455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1.6236999999999999</v>
      </c>
      <c r="F784" s="10">
        <f>VLOOKUP(B784,home!$B$2:$E$405,3,FALSE)</f>
        <v>1.0118</v>
      </c>
      <c r="G784" s="10">
        <f>VLOOKUP(C784,away!$B$2:$E$405,4,FALSE)</f>
        <v>1.3139000000000001</v>
      </c>
      <c r="H784" s="10">
        <f>VLOOKUP(A784,away!$A$2:$E$405,3,FALSE)</f>
        <v>1.1289</v>
      </c>
      <c r="I784" s="10">
        <f>VLOOKUP(C784,away!$B$2:$E$405,3,FALSE)</f>
        <v>1.1220000000000001</v>
      </c>
      <c r="J784" s="10">
        <f>VLOOKUP(B784,home!$B$2:$E$405,4,FALSE)</f>
        <v>0.82250000000000001</v>
      </c>
      <c r="K784" s="12">
        <f t="shared" si="1062"/>
        <v>2.158553307274</v>
      </c>
      <c r="L784" s="12">
        <f t="shared" si="1063"/>
        <v>1.0417997205</v>
      </c>
      <c r="M784" s="13">
        <f t="shared" si="1064"/>
        <v>4.0747816328001916E-2</v>
      </c>
      <c r="N784" s="13">
        <f t="shared" si="1065"/>
        <v>8.7956333699002034E-2</v>
      </c>
      <c r="O784" s="13">
        <f t="shared" si="1066"/>
        <v>4.2451063661497736E-2</v>
      </c>
      <c r="P784" s="13">
        <f t="shared" si="1067"/>
        <v>9.1632883863825051E-2</v>
      </c>
      <c r="Q784" s="13">
        <f t="shared" si="1068"/>
        <v>9.4929217500838228E-2</v>
      </c>
      <c r="R784" s="13">
        <f t="shared" si="1069"/>
        <v>2.2112753128738019E-2</v>
      </c>
      <c r="S784" s="13">
        <f t="shared" si="1070"/>
        <v>5.1515554463167093E-2</v>
      </c>
      <c r="T784" s="13">
        <f t="shared" si="1071"/>
        <v>9.8897232259656964E-2</v>
      </c>
      <c r="U784" s="13">
        <f t="shared" si="1072"/>
        <v>4.7731556398970941E-2</v>
      </c>
      <c r="V784" s="13">
        <f t="shared" si="1073"/>
        <v>1.2871906725301835E-2</v>
      </c>
      <c r="W784" s="13">
        <f t="shared" si="1074"/>
        <v>6.8303258797789076E-2</v>
      </c>
      <c r="X784" s="13">
        <f t="shared" si="1075"/>
        <v>7.1158315924775825E-2</v>
      </c>
      <c r="Y784" s="13">
        <f t="shared" si="1076"/>
        <v>3.706635682084107E-2</v>
      </c>
      <c r="Z784" s="13">
        <f t="shared" si="1077"/>
        <v>7.6790200096682583E-3</v>
      </c>
      <c r="AA784" s="13">
        <f t="shared" si="1078"/>
        <v>1.6575574038492642E-2</v>
      </c>
      <c r="AB784" s="13">
        <f t="shared" si="1079"/>
        <v>1.7889630080376674E-2</v>
      </c>
      <c r="AC784" s="13">
        <f t="shared" si="1080"/>
        <v>1.8091305871632455E-3</v>
      </c>
      <c r="AD784" s="13">
        <f t="shared" si="1081"/>
        <v>3.6859056293889879E-2</v>
      </c>
      <c r="AE784" s="13">
        <f t="shared" si="1082"/>
        <v>3.8399754544868235E-2</v>
      </c>
      <c r="AF784" s="13">
        <f t="shared" si="1083"/>
        <v>2.0002426776056164E-2</v>
      </c>
      <c r="AG784" s="13">
        <f t="shared" si="1084"/>
        <v>6.9461742082056778E-3</v>
      </c>
      <c r="AH784" s="13">
        <f t="shared" si="1085"/>
        <v>2.0000002249465744E-3</v>
      </c>
      <c r="AI784" s="13">
        <f t="shared" si="1086"/>
        <v>4.3171071001071714E-3</v>
      </c>
      <c r="AJ784" s="13">
        <f t="shared" si="1087"/>
        <v>4.6593529043962023E-3</v>
      </c>
      <c r="AK784" s="13">
        <f t="shared" si="1088"/>
        <v>3.3524872071803795E-3</v>
      </c>
      <c r="AL784" s="13">
        <f t="shared" si="1089"/>
        <v>1.6273348407541739E-4</v>
      </c>
      <c r="AM784" s="13">
        <f t="shared" si="1090"/>
        <v>1.59124475732349E-2</v>
      </c>
      <c r="AN784" s="13">
        <f t="shared" si="1091"/>
        <v>1.6577583434267025E-2</v>
      </c>
      <c r="AO784" s="13">
        <f t="shared" si="1092"/>
        <v>8.6352608941924064E-3</v>
      </c>
      <c r="AP784" s="13">
        <f t="shared" si="1093"/>
        <v>2.9987374620047435E-3</v>
      </c>
      <c r="AQ784" s="13">
        <f t="shared" si="1094"/>
        <v>7.810209624423552E-4</v>
      </c>
      <c r="AR784" s="13">
        <f t="shared" si="1095"/>
        <v>4.1671993506985582E-4</v>
      </c>
      <c r="AS784" s="13">
        <f t="shared" si="1096"/>
        <v>8.9951219405204374E-4</v>
      </c>
      <c r="AT784" s="13">
        <f t="shared" si="1097"/>
        <v>9.7082251070216565E-4</v>
      </c>
      <c r="AU784" s="13">
        <f t="shared" si="1098"/>
        <v>6.9852404708406935E-4</v>
      </c>
      <c r="AV784" s="13">
        <f t="shared" si="1099"/>
        <v>3.7695034801093417E-4</v>
      </c>
      <c r="AW784" s="13">
        <f t="shared" si="1100"/>
        <v>1.0165328947395102E-5</v>
      </c>
      <c r="AX784" s="13">
        <f t="shared" si="1101"/>
        <v>5.7246443893383958E-3</v>
      </c>
      <c r="AY784" s="13">
        <f t="shared" si="1102"/>
        <v>5.9639329247746335E-3</v>
      </c>
      <c r="AZ784" s="13">
        <f t="shared" si="1103"/>
        <v>3.1066118270554797E-3</v>
      </c>
      <c r="BA784" s="13">
        <f t="shared" si="1104"/>
        <v>1.0788224443761313E-3</v>
      </c>
      <c r="BB784" s="13">
        <f t="shared" si="1105"/>
        <v>2.8097923025504506E-4</v>
      </c>
      <c r="BC784" s="13">
        <f t="shared" si="1106"/>
        <v>5.8544816709202241E-5</v>
      </c>
      <c r="BD784" s="13">
        <f t="shared" si="1107"/>
        <v>7.2356451980425631E-5</v>
      </c>
      <c r="BE784" s="13">
        <f t="shared" si="1108"/>
        <v>1.5618525872496011E-4</v>
      </c>
      <c r="BF784" s="13">
        <f t="shared" si="1109"/>
        <v>1.6856710338410404E-4</v>
      </c>
      <c r="BG784" s="13">
        <f t="shared" si="1110"/>
        <v>1.2128702616911868E-4</v>
      </c>
      <c r="BH784" s="13">
        <f t="shared" si="1111"/>
        <v>6.5451127866694806E-5</v>
      </c>
      <c r="BI784" s="13">
        <f t="shared" si="1112"/>
        <v>2.8255949704293498E-5</v>
      </c>
      <c r="BJ784" s="14">
        <f t="shared" si="1113"/>
        <v>0.62163671278457355</v>
      </c>
      <c r="BK784" s="14">
        <f t="shared" si="1114"/>
        <v>0.20470395837630917</v>
      </c>
      <c r="BL784" s="14">
        <f t="shared" si="1115"/>
        <v>0.16506415669745497</v>
      </c>
      <c r="BM784" s="14">
        <f t="shared" si="1116"/>
        <v>0.61330001209027574</v>
      </c>
      <c r="BN784" s="14">
        <f t="shared" si="1117"/>
        <v>0.37983006818190296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1.6236999999999999</v>
      </c>
      <c r="F785" s="10">
        <f>VLOOKUP(B785,home!$B$2:$E$405,3,FALSE)</f>
        <v>0.83579999999999999</v>
      </c>
      <c r="G785" s="10">
        <f>VLOOKUP(C785,away!$B$2:$E$405,4,FALSE)</f>
        <v>0.74790000000000001</v>
      </c>
      <c r="H785" s="10">
        <f>VLOOKUP(A785,away!$A$2:$E$405,3,FALSE)</f>
        <v>1.1289</v>
      </c>
      <c r="I785" s="10">
        <f>VLOOKUP(C785,away!$B$2:$E$405,3,FALSE)</f>
        <v>1.1389</v>
      </c>
      <c r="J785" s="10">
        <f>VLOOKUP(B785,home!$B$2:$E$405,4,FALSE)</f>
        <v>1.3919999999999999</v>
      </c>
      <c r="K785" s="12">
        <f t="shared" si="1062"/>
        <v>1.014966459234</v>
      </c>
      <c r="L785" s="12">
        <f t="shared" si="1063"/>
        <v>1.7897002603199998</v>
      </c>
      <c r="M785" s="13">
        <f t="shared" si="1064"/>
        <v>6.0526940257056877E-2</v>
      </c>
      <c r="N785" s="13">
        <f t="shared" si="1065"/>
        <v>6.1432814240972862E-2</v>
      </c>
      <c r="O785" s="13">
        <f t="shared" si="1066"/>
        <v>0.10832508073442777</v>
      </c>
      <c r="P785" s="13">
        <f t="shared" si="1067"/>
        <v>0.10994632363925932</v>
      </c>
      <c r="Q785" s="13">
        <f t="shared" si="1068"/>
        <v>3.1176122975470136E-2</v>
      </c>
      <c r="R785" s="13">
        <f t="shared" si="1069"/>
        <v>9.6934712594795219E-2</v>
      </c>
      <c r="S785" s="13">
        <f t="shared" si="1070"/>
        <v>4.9928982162531277E-2</v>
      </c>
      <c r="T785" s="13">
        <f t="shared" si="1071"/>
        <v>5.5795915404967235E-2</v>
      </c>
      <c r="U785" s="13">
        <f t="shared" si="1072"/>
        <v>9.8385482019204704E-2</v>
      </c>
      <c r="V785" s="13">
        <f t="shared" si="1073"/>
        <v>1.0077253769619177E-2</v>
      </c>
      <c r="W785" s="13">
        <f t="shared" si="1074"/>
        <v>1.0547573049685562E-2</v>
      </c>
      <c r="X785" s="13">
        <f t="shared" si="1075"/>
        <v>1.8876994232766463E-2</v>
      </c>
      <c r="Y785" s="13">
        <f t="shared" si="1076"/>
        <v>1.6892080746220641E-2</v>
      </c>
      <c r="Z785" s="13">
        <f t="shared" si="1077"/>
        <v>5.7828026788316444E-2</v>
      </c>
      <c r="AA785" s="13">
        <f t="shared" si="1078"/>
        <v>5.8693507593826424E-2</v>
      </c>
      <c r="AB785" s="13">
        <f t="shared" si="1079"/>
        <v>2.9785970791264948E-2</v>
      </c>
      <c r="AC785" s="13">
        <f t="shared" si="1080"/>
        <v>1.1440742333537989E-3</v>
      </c>
      <c r="AD785" s="13">
        <f t="shared" si="1081"/>
        <v>2.6763582179378286E-3</v>
      </c>
      <c r="AE785" s="13">
        <f t="shared" si="1082"/>
        <v>4.7898789993529034E-3</v>
      </c>
      <c r="AF785" s="13">
        <f t="shared" si="1083"/>
        <v>4.2862238460215961E-3</v>
      </c>
      <c r="AG785" s="13">
        <f t="shared" si="1084"/>
        <v>2.5570186443382133E-3</v>
      </c>
      <c r="AH785" s="13">
        <f t="shared" si="1085"/>
        <v>2.5873708649210476E-2</v>
      </c>
      <c r="AI785" s="13">
        <f t="shared" si="1086"/>
        <v>2.6260946454941272E-2</v>
      </c>
      <c r="AJ785" s="13">
        <f t="shared" si="1087"/>
        <v>1.3326989919752702E-2</v>
      </c>
      <c r="AK785" s="13">
        <f t="shared" si="1088"/>
        <v>4.5088159236995372E-3</v>
      </c>
      <c r="AL785" s="13">
        <f t="shared" si="1089"/>
        <v>8.3127781046548867E-5</v>
      </c>
      <c r="AM785" s="13">
        <f t="shared" si="1090"/>
        <v>5.4328276482043547E-4</v>
      </c>
      <c r="AN785" s="13">
        <f t="shared" si="1091"/>
        <v>9.7231330562650255E-4</v>
      </c>
      <c r="AO785" s="13">
        <f t="shared" si="1092"/>
        <v>8.7007468809617572E-4</v>
      </c>
      <c r="AP785" s="13">
        <f t="shared" si="1093"/>
        <v>5.1905763192785603E-4</v>
      </c>
      <c r="AQ785" s="13">
        <f t="shared" si="1094"/>
        <v>2.3223939474559173E-4</v>
      </c>
      <c r="AR785" s="13">
        <f t="shared" si="1095"/>
        <v>9.2612366209871549E-3</v>
      </c>
      <c r="AS785" s="13">
        <f t="shared" si="1096"/>
        <v>9.3998445413315847E-3</v>
      </c>
      <c r="AT785" s="13">
        <f t="shared" si="1097"/>
        <v>4.7702634657326801E-3</v>
      </c>
      <c r="AU785" s="13">
        <f t="shared" si="1098"/>
        <v>1.613885806476003E-3</v>
      </c>
      <c r="AV785" s="13">
        <f t="shared" si="1099"/>
        <v>4.095099906517392E-4</v>
      </c>
      <c r="AW785" s="13">
        <f t="shared" si="1100"/>
        <v>4.1944563489422368E-6</v>
      </c>
      <c r="AX785" s="13">
        <f t="shared" si="1101"/>
        <v>9.1902297362109181E-5</v>
      </c>
      <c r="AY785" s="13">
        <f t="shared" si="1102"/>
        <v>1.6447756551297285E-4</v>
      </c>
      <c r="AZ785" s="13">
        <f t="shared" si="1103"/>
        <v>1.4718277090768368E-4</v>
      </c>
      <c r="BA785" s="13">
        <f t="shared" si="1104"/>
        <v>8.7804347802700108E-5</v>
      </c>
      <c r="BB785" s="13">
        <f t="shared" si="1105"/>
        <v>3.9285866029930068E-5</v>
      </c>
      <c r="BC785" s="13">
        <f t="shared" si="1106"/>
        <v>1.4061984932132482E-5</v>
      </c>
      <c r="BD785" s="13">
        <f t="shared" si="1107"/>
        <v>2.7624729319109713E-3</v>
      </c>
      <c r="BE785" s="13">
        <f t="shared" si="1108"/>
        <v>2.8038173704314447E-3</v>
      </c>
      <c r="BF785" s="13">
        <f t="shared" si="1109"/>
        <v>1.4228902944027938E-3</v>
      </c>
      <c r="BG785" s="13">
        <f t="shared" si="1110"/>
        <v>4.8139530799614255E-4</v>
      </c>
      <c r="BH785" s="13">
        <f t="shared" si="1111"/>
        <v>1.221500228121764E-4</v>
      </c>
      <c r="BI785" s="13">
        <f t="shared" si="1112"/>
        <v>2.4795635229805411E-5</v>
      </c>
      <c r="BJ785" s="14">
        <f t="shared" si="1113"/>
        <v>0.21271266297549757</v>
      </c>
      <c r="BK785" s="14">
        <f t="shared" si="1114"/>
        <v>0.23187117940837998</v>
      </c>
      <c r="BL785" s="14">
        <f t="shared" si="1115"/>
        <v>0.49516747666908545</v>
      </c>
      <c r="BM785" s="14">
        <f t="shared" si="1116"/>
        <v>0.52907706829013323</v>
      </c>
      <c r="BN785" s="14">
        <f t="shared" si="1117"/>
        <v>0.46834199444198221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1.2513000000000001</v>
      </c>
      <c r="F786" s="10">
        <f>VLOOKUP(B786,home!$B$2:$E$405,3,FALSE)</f>
        <v>1.3985000000000001</v>
      </c>
      <c r="G786" s="10">
        <f>VLOOKUP(C786,away!$B$2:$E$405,4,FALSE)</f>
        <v>0.9133</v>
      </c>
      <c r="H786" s="10">
        <f>VLOOKUP(A786,away!$A$2:$E$405,3,FALSE)</f>
        <v>0.94869999999999999</v>
      </c>
      <c r="I786" s="10">
        <f>VLOOKUP(C786,away!$B$2:$E$405,3,FALSE)</f>
        <v>1.3552</v>
      </c>
      <c r="J786" s="10">
        <f>VLOOKUP(B786,home!$B$2:$E$405,4,FALSE)</f>
        <v>0.65880000000000005</v>
      </c>
      <c r="K786" s="12">
        <f t="shared" si="1062"/>
        <v>1.5982229875650003</v>
      </c>
      <c r="L786" s="12">
        <f t="shared" si="1063"/>
        <v>0.8470048245120001</v>
      </c>
      <c r="M786" s="13">
        <f t="shared" si="1064"/>
        <v>8.6706379891109395E-2</v>
      </c>
      <c r="N786" s="13">
        <f t="shared" si="1065"/>
        <v>0.13857612951051471</v>
      </c>
      <c r="O786" s="13">
        <f t="shared" si="1066"/>
        <v>7.3440722083739932E-2</v>
      </c>
      <c r="P786" s="13">
        <f t="shared" si="1067"/>
        <v>0.1173746502576057</v>
      </c>
      <c r="Q786" s="13">
        <f t="shared" si="1068"/>
        <v>0.11073777785574462</v>
      </c>
      <c r="R786" s="13">
        <f t="shared" si="1069"/>
        <v>3.1102322960286349E-2</v>
      </c>
      <c r="S786" s="13">
        <f t="shared" si="1070"/>
        <v>3.9722591752754902E-2</v>
      </c>
      <c r="T786" s="13">
        <f t="shared" si="1071"/>
        <v>9.3795432099553822E-2</v>
      </c>
      <c r="U786" s="13">
        <f t="shared" si="1072"/>
        <v>4.9708447521800349E-2</v>
      </c>
      <c r="V786" s="13">
        <f t="shared" si="1073"/>
        <v>5.9747305538026263E-3</v>
      </c>
      <c r="W786" s="13">
        <f t="shared" si="1074"/>
        <v>5.8994554053639167E-2</v>
      </c>
      <c r="X786" s="13">
        <f t="shared" si="1075"/>
        <v>4.9968671903366346E-2</v>
      </c>
      <c r="Y786" s="13">
        <f t="shared" si="1076"/>
        <v>2.1161853088304258E-2</v>
      </c>
      <c r="Z786" s="13">
        <f t="shared" si="1077"/>
        <v>8.7812725336309655E-3</v>
      </c>
      <c r="AA786" s="13">
        <f t="shared" si="1078"/>
        <v>1.403443162332216E-2</v>
      </c>
      <c r="AB786" s="13">
        <f t="shared" si="1079"/>
        <v>1.1215075618901331E-2</v>
      </c>
      <c r="AC786" s="13">
        <f t="shared" si="1080"/>
        <v>5.0550051075878323E-4</v>
      </c>
      <c r="AD786" s="13">
        <f t="shared" si="1081"/>
        <v>2.3571613107418034E-2</v>
      </c>
      <c r="AE786" s="13">
        <f t="shared" si="1082"/>
        <v>1.9965270023513372E-2</v>
      </c>
      <c r="AF786" s="13">
        <f t="shared" si="1083"/>
        <v>8.4553400163003192E-3</v>
      </c>
      <c r="AG786" s="13">
        <f t="shared" si="1084"/>
        <v>2.3872379288985817E-3</v>
      </c>
      <c r="AH786" s="13">
        <f t="shared" si="1085"/>
        <v>1.8594450503350349E-3</v>
      </c>
      <c r="AI786" s="13">
        <f t="shared" si="1086"/>
        <v>2.9718078235594116E-3</v>
      </c>
      <c r="AJ786" s="13">
        <f t="shared" si="1087"/>
        <v>2.3748057891190824E-3</v>
      </c>
      <c r="AK786" s="13">
        <f t="shared" si="1088"/>
        <v>1.2651564010575191E-3</v>
      </c>
      <c r="AL786" s="13">
        <f t="shared" si="1089"/>
        <v>2.7371893846735055E-5</v>
      </c>
      <c r="AM786" s="13">
        <f t="shared" si="1090"/>
        <v>7.5345387844527895E-3</v>
      </c>
      <c r="AN786" s="13">
        <f t="shared" si="1091"/>
        <v>6.381790700904293E-3</v>
      </c>
      <c r="AO786" s="13">
        <f t="shared" si="1092"/>
        <v>2.7027037563458773E-3</v>
      </c>
      <c r="AP786" s="13">
        <f t="shared" si="1093"/>
        <v>7.6306770695055461E-4</v>
      </c>
      <c r="AQ786" s="13">
        <f t="shared" si="1094"/>
        <v>1.6158050730410715E-4</v>
      </c>
      <c r="AR786" s="13">
        <f t="shared" si="1095"/>
        <v>3.1499178570974681E-4</v>
      </c>
      <c r="AS786" s="13">
        <f t="shared" si="1096"/>
        <v>5.0342711281546582E-4</v>
      </c>
      <c r="AT786" s="13">
        <f t="shared" si="1097"/>
        <v>4.0229439213257823E-4</v>
      </c>
      <c r="AU786" s="13">
        <f t="shared" si="1098"/>
        <v>2.1431871509159162E-4</v>
      </c>
      <c r="AV786" s="13">
        <f t="shared" si="1099"/>
        <v>8.5632274281193958E-5</v>
      </c>
      <c r="AW786" s="13">
        <f t="shared" si="1100"/>
        <v>1.02926120417475E-6</v>
      </c>
      <c r="AX786" s="13">
        <f t="shared" si="1101"/>
        <v>2.0069788476687511E-3</v>
      </c>
      <c r="AY786" s="13">
        <f t="shared" si="1102"/>
        <v>1.6999207666689665E-3</v>
      </c>
      <c r="AZ786" s="13">
        <f t="shared" si="1103"/>
        <v>7.1992054532837629E-4</v>
      </c>
      <c r="BA786" s="13">
        <f t="shared" si="1104"/>
        <v>2.0325872505281496E-4</v>
      </c>
      <c r="BB786" s="13">
        <f t="shared" si="1105"/>
        <v>4.3040280185973091E-5</v>
      </c>
      <c r="BC786" s="13">
        <f t="shared" si="1106"/>
        <v>7.2910649931734934E-6</v>
      </c>
      <c r="BD786" s="13">
        <f t="shared" si="1107"/>
        <v>4.4466593696300933E-5</v>
      </c>
      <c r="BE786" s="13">
        <f t="shared" si="1108"/>
        <v>7.1067532224141077E-5</v>
      </c>
      <c r="BF786" s="13">
        <f t="shared" si="1109"/>
        <v>5.6790881835069346E-5</v>
      </c>
      <c r="BG786" s="13">
        <f t="shared" si="1110"/>
        <v>3.0254830944298478E-5</v>
      </c>
      <c r="BH786" s="13">
        <f t="shared" si="1111"/>
        <v>1.2088491575017689E-5</v>
      </c>
      <c r="BI786" s="13">
        <f t="shared" si="1112"/>
        <v>3.8640210240358191E-6</v>
      </c>
      <c r="BJ786" s="14">
        <f t="shared" si="1113"/>
        <v>0.54983797127310874</v>
      </c>
      <c r="BK786" s="14">
        <f t="shared" si="1114"/>
        <v>0.25201114562654708</v>
      </c>
      <c r="BL786" s="14">
        <f t="shared" si="1115"/>
        <v>0.18971141150345056</v>
      </c>
      <c r="BM786" s="14">
        <f t="shared" si="1116"/>
        <v>0.4407049268722722</v>
      </c>
      <c r="BN786" s="14">
        <f t="shared" si="1117"/>
        <v>0.55793798255900062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1.2513000000000001</v>
      </c>
      <c r="F787" s="10">
        <f>VLOOKUP(B787,home!$B$2:$E$405,3,FALSE)</f>
        <v>1.2558</v>
      </c>
      <c r="G787" s="10">
        <f>VLOOKUP(C787,away!$B$2:$E$405,4,FALSE)</f>
        <v>0.39960000000000001</v>
      </c>
      <c r="H787" s="10">
        <f>VLOOKUP(A787,away!$A$2:$E$405,3,FALSE)</f>
        <v>0.94869999999999999</v>
      </c>
      <c r="I787" s="10">
        <f>VLOOKUP(C787,away!$B$2:$E$405,3,FALSE)</f>
        <v>0.52700000000000002</v>
      </c>
      <c r="J787" s="10">
        <f>VLOOKUP(B787,home!$B$2:$E$405,4,FALSE)</f>
        <v>0.75290000000000001</v>
      </c>
      <c r="K787" s="12">
        <f t="shared" si="1062"/>
        <v>0.62792446298400006</v>
      </c>
      <c r="L787" s="12">
        <f t="shared" si="1063"/>
        <v>0.37642357320999997</v>
      </c>
      <c r="M787" s="13">
        <f t="shared" si="1064"/>
        <v>0.36628336046907861</v>
      </c>
      <c r="N787" s="13">
        <f t="shared" si="1065"/>
        <v>0.2299982824225211</v>
      </c>
      <c r="O787" s="13">
        <f t="shared" si="1066"/>
        <v>0.13787769135513703</v>
      </c>
      <c r="P787" s="13">
        <f t="shared" si="1067"/>
        <v>8.6576775301648118E-2</v>
      </c>
      <c r="Q787" s="13">
        <f t="shared" si="1068"/>
        <v>7.221077398870196E-2</v>
      </c>
      <c r="R787" s="13">
        <f t="shared" si="1069"/>
        <v>2.5950206622923098E-2</v>
      </c>
      <c r="S787" s="13">
        <f t="shared" si="1070"/>
        <v>5.1159422120847578E-3</v>
      </c>
      <c r="T787" s="13">
        <f t="shared" si="1071"/>
        <v>2.7181837569086913E-2</v>
      </c>
      <c r="U787" s="13">
        <f t="shared" si="1072"/>
        <v>1.6294769558022826E-2</v>
      </c>
      <c r="V787" s="13">
        <f t="shared" si="1073"/>
        <v>1.3435917748508326E-4</v>
      </c>
      <c r="W787" s="13">
        <f t="shared" si="1074"/>
        <v>1.5114303826171564E-2</v>
      </c>
      <c r="X787" s="13">
        <f t="shared" si="1075"/>
        <v>5.6893802528290736E-3</v>
      </c>
      <c r="Y787" s="13">
        <f t="shared" si="1076"/>
        <v>1.0708084220601665E-3</v>
      </c>
      <c r="Z787" s="13">
        <f t="shared" si="1077"/>
        <v>3.2560898341795078E-3</v>
      </c>
      <c r="AA787" s="13">
        <f t="shared" si="1078"/>
        <v>2.0445784605548291E-3</v>
      </c>
      <c r="AB787" s="13">
        <f t="shared" si="1079"/>
        <v>6.4192041593627222E-4</v>
      </c>
      <c r="AC787" s="13">
        <f t="shared" si="1080"/>
        <v>1.9848677237111186E-6</v>
      </c>
      <c r="AD787" s="13">
        <f t="shared" si="1081"/>
        <v>2.3726602783564485E-3</v>
      </c>
      <c r="AE787" s="13">
        <f t="shared" si="1082"/>
        <v>8.9312525999236752E-4</v>
      </c>
      <c r="AF787" s="13">
        <f t="shared" si="1083"/>
        <v>1.680967008452186E-4</v>
      </c>
      <c r="AG787" s="13">
        <f t="shared" si="1084"/>
        <v>2.109185359232321E-5</v>
      </c>
      <c r="AH787" s="13">
        <f t="shared" si="1085"/>
        <v>3.0641724251865155E-4</v>
      </c>
      <c r="AI787" s="13">
        <f t="shared" si="1086"/>
        <v>1.9240688245756237E-4</v>
      </c>
      <c r="AJ787" s="13">
        <f t="shared" si="1087"/>
        <v>6.0408494170795228E-5</v>
      </c>
      <c r="AK787" s="13">
        <f t="shared" si="1088"/>
        <v>1.2643990420622901E-5</v>
      </c>
      <c r="AL787" s="13">
        <f t="shared" si="1089"/>
        <v>1.8766175640538094E-8</v>
      </c>
      <c r="AM787" s="13">
        <f t="shared" si="1090"/>
        <v>2.9797028622608834E-4</v>
      </c>
      <c r="AN787" s="13">
        <f t="shared" si="1091"/>
        <v>1.121630398516306E-4</v>
      </c>
      <c r="AO787" s="13">
        <f t="shared" si="1092"/>
        <v>2.1110406121523207E-5</v>
      </c>
      <c r="AP787" s="13">
        <f t="shared" si="1093"/>
        <v>2.6488181680593416E-6</v>
      </c>
      <c r="AQ787" s="13">
        <f t="shared" si="1094"/>
        <v>2.4926939990111584E-7</v>
      </c>
      <c r="AR787" s="13">
        <f t="shared" si="1095"/>
        <v>2.3068534664405201E-5</v>
      </c>
      <c r="AS787" s="13">
        <f t="shared" si="1096"/>
        <v>1.4485297240974423E-5</v>
      </c>
      <c r="AT787" s="13">
        <f t="shared" si="1097"/>
        <v>4.5478362456012409E-6</v>
      </c>
      <c r="AU787" s="13">
        <f t="shared" si="1098"/>
        <v>9.5189921075277696E-7</v>
      </c>
      <c r="AV787" s="13">
        <f t="shared" si="1099"/>
        <v>1.4943020018170772E-7</v>
      </c>
      <c r="AW787" s="13">
        <f t="shared" si="1100"/>
        <v>1.2321327231019594E-10</v>
      </c>
      <c r="AX787" s="13">
        <f t="shared" si="1101"/>
        <v>3.1183805327284205E-5</v>
      </c>
      <c r="AY787" s="13">
        <f t="shared" si="1102"/>
        <v>1.1738319427581354E-5</v>
      </c>
      <c r="AZ787" s="13">
        <f t="shared" si="1103"/>
        <v>2.2092900712052673E-6</v>
      </c>
      <c r="BA787" s="13">
        <f t="shared" si="1104"/>
        <v>2.7720962095348739E-7</v>
      </c>
      <c r="BB787" s="13">
        <f t="shared" si="1105"/>
        <v>2.6087059011875345E-8</v>
      </c>
      <c r="BC787" s="13">
        <f t="shared" si="1106"/>
        <v>1.9639567935580507E-9</v>
      </c>
      <c r="BD787" s="13">
        <f t="shared" si="1107"/>
        <v>1.4472567078490257E-6</v>
      </c>
      <c r="BE787" s="13">
        <f t="shared" si="1108"/>
        <v>9.0876789107609117E-7</v>
      </c>
      <c r="BF787" s="13">
        <f t="shared" si="1109"/>
        <v>2.8531879499052841E-7</v>
      </c>
      <c r="BG787" s="13">
        <f t="shared" si="1110"/>
        <v>5.971955037455653E-8</v>
      </c>
      <c r="BH787" s="13">
        <f t="shared" si="1111"/>
        <v>9.3748416496473361E-9</v>
      </c>
      <c r="BI787" s="13">
        <f t="shared" si="1112"/>
        <v>1.1773384816829685E-9</v>
      </c>
      <c r="BJ787" s="14">
        <f t="shared" si="1113"/>
        <v>0.35519993906938724</v>
      </c>
      <c r="BK787" s="14">
        <f t="shared" si="1114"/>
        <v>0.45812417911362352</v>
      </c>
      <c r="BL787" s="14">
        <f t="shared" si="1115"/>
        <v>0.18342695763482803</v>
      </c>
      <c r="BM787" s="14">
        <f t="shared" si="1116"/>
        <v>8.1098337295794007E-2</v>
      </c>
      <c r="BN787" s="14">
        <f t="shared" si="1117"/>
        <v>0.91889709016000998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1.2513000000000001</v>
      </c>
      <c r="F788" s="10">
        <f>VLOOKUP(B788,home!$B$2:$E$405,3,FALSE)</f>
        <v>1.7981</v>
      </c>
      <c r="G788" s="10">
        <f>VLOOKUP(C788,away!$B$2:$E$405,4,FALSE)</f>
        <v>1.37</v>
      </c>
      <c r="H788" s="10">
        <f>VLOOKUP(A788,away!$A$2:$E$405,3,FALSE)</f>
        <v>0.94869999999999999</v>
      </c>
      <c r="I788" s="10">
        <f>VLOOKUP(C788,away!$B$2:$E$405,3,FALSE)</f>
        <v>0.75290000000000001</v>
      </c>
      <c r="J788" s="10">
        <f>VLOOKUP(B788,home!$B$2:$E$405,4,FALSE)</f>
        <v>0.92230000000000001</v>
      </c>
      <c r="K788" s="12">
        <f t="shared" si="1062"/>
        <v>3.0824486661000008</v>
      </c>
      <c r="L788" s="12">
        <f t="shared" si="1063"/>
        <v>0.65877696692900001</v>
      </c>
      <c r="M788" s="13">
        <f t="shared" si="1064"/>
        <v>2.3725007152071834E-2</v>
      </c>
      <c r="N788" s="13">
        <f t="shared" si="1065"/>
        <v>7.3131116649116798E-2</v>
      </c>
      <c r="O788" s="13">
        <f t="shared" si="1066"/>
        <v>1.5629488252010715E-2</v>
      </c>
      <c r="P788" s="13">
        <f t="shared" si="1067"/>
        <v>4.8177095214236063E-2</v>
      </c>
      <c r="Q788" s="13">
        <f t="shared" si="1068"/>
        <v>0.11271145648273685</v>
      </c>
      <c r="R788" s="13">
        <f t="shared" si="1069"/>
        <v>5.1481734326560289E-3</v>
      </c>
      <c r="S788" s="13">
        <f t="shared" si="1070"/>
        <v>2.4457658625814987E-2</v>
      </c>
      <c r="T788" s="13">
        <f t="shared" si="1071"/>
        <v>7.4251711439847351E-2</v>
      </c>
      <c r="U788" s="13">
        <f t="shared" si="1072"/>
        <v>1.5868980330342036E-2</v>
      </c>
      <c r="V788" s="13">
        <f t="shared" si="1073"/>
        <v>5.5183167925375838E-3</v>
      </c>
      <c r="W788" s="13">
        <f t="shared" si="1074"/>
        <v>0.11580909289646682</v>
      </c>
      <c r="X788" s="13">
        <f t="shared" si="1075"/>
        <v>7.6292362961133217E-2</v>
      </c>
      <c r="Y788" s="13">
        <f t="shared" si="1076"/>
        <v>2.512982573569086E-2</v>
      </c>
      <c r="Z788" s="13">
        <f t="shared" si="1077"/>
        <v>1.1304993597298656E-3</v>
      </c>
      <c r="AA788" s="13">
        <f t="shared" si="1078"/>
        <v>3.484706243426229E-3</v>
      </c>
      <c r="AB788" s="13">
        <f t="shared" si="1079"/>
        <v>5.3707140558997635E-3</v>
      </c>
      <c r="AC788" s="13">
        <f t="shared" si="1080"/>
        <v>7.0035930819831302E-4</v>
      </c>
      <c r="AD788" s="13">
        <f t="shared" si="1081"/>
        <v>8.9243895980241322E-2</v>
      </c>
      <c r="AE788" s="13">
        <f t="shared" si="1082"/>
        <v>5.879182311079055E-2</v>
      </c>
      <c r="AF788" s="13">
        <f t="shared" si="1083"/>
        <v>1.9365349454576443E-2</v>
      </c>
      <c r="AG788" s="13">
        <f t="shared" si="1084"/>
        <v>4.252482059068678E-3</v>
      </c>
      <c r="AH788" s="13">
        <f t="shared" si="1085"/>
        <v>1.8618673482950432E-4</v>
      </c>
      <c r="AI788" s="13">
        <f t="shared" si="1086"/>
        <v>5.7391105242072019E-4</v>
      </c>
      <c r="AJ788" s="13">
        <f t="shared" si="1087"/>
        <v>8.8452567899714838E-4</v>
      </c>
      <c r="AK788" s="13">
        <f t="shared" si="1088"/>
        <v>9.0883499978531917E-4</v>
      </c>
      <c r="AL788" s="13">
        <f t="shared" si="1089"/>
        <v>5.6887278235952147E-5</v>
      </c>
      <c r="AM788" s="13">
        <f t="shared" si="1090"/>
        <v>5.50179456243724E-2</v>
      </c>
      <c r="AN788" s="13">
        <f t="shared" si="1091"/>
        <v>3.6244555345088698E-2</v>
      </c>
      <c r="AO788" s="13">
        <f t="shared" si="1092"/>
        <v>1.1938539118963903E-2</v>
      </c>
      <c r="AP788" s="13">
        <f t="shared" si="1093"/>
        <v>2.6216115301180855E-3</v>
      </c>
      <c r="AQ788" s="13">
        <f t="shared" si="1094"/>
        <v>4.3176432306932174E-4</v>
      </c>
      <c r="AR788" s="13">
        <f t="shared" si="1095"/>
        <v>2.4531106490678983E-5</v>
      </c>
      <c r="AS788" s="13">
        <f t="shared" si="1096"/>
        <v>7.5615876480150502E-5</v>
      </c>
      <c r="AT788" s="13">
        <f t="shared" si="1097"/>
        <v>1.1654102879611119E-4</v>
      </c>
      <c r="AU788" s="13">
        <f t="shared" si="1098"/>
        <v>1.1974391291949824E-4</v>
      </c>
      <c r="AV788" s="13">
        <f t="shared" si="1099"/>
        <v>9.2276116163075506E-5</v>
      </c>
      <c r="AW788" s="13">
        <f t="shared" si="1100"/>
        <v>3.2088315113682685E-6</v>
      </c>
      <c r="AX788" s="13">
        <f t="shared" si="1101"/>
        <v>2.826499885023484E-2</v>
      </c>
      <c r="AY788" s="13">
        <f t="shared" si="1102"/>
        <v>1.8620330212809382E-2</v>
      </c>
      <c r="AZ788" s="13">
        <f t="shared" si="1103"/>
        <v>6.1333223304054921E-3</v>
      </c>
      <c r="BA788" s="13">
        <f t="shared" si="1104"/>
        <v>1.3468304940074788E-3</v>
      </c>
      <c r="BB788" s="13">
        <f t="shared" si="1105"/>
        <v>2.2181522695243337E-4</v>
      </c>
      <c r="BC788" s="13">
        <f t="shared" si="1106"/>
        <v>2.9225352486078376E-5</v>
      </c>
      <c r="BD788" s="13">
        <f t="shared" si="1107"/>
        <v>2.6934213215569657E-6</v>
      </c>
      <c r="BE788" s="13">
        <f t="shared" si="1108"/>
        <v>8.3023329598785704E-6</v>
      </c>
      <c r="BF788" s="13">
        <f t="shared" si="1109"/>
        <v>1.2795757578847887E-5</v>
      </c>
      <c r="BG788" s="13">
        <f t="shared" si="1110"/>
        <v>1.3147421960219549E-5</v>
      </c>
      <c r="BH788" s="13">
        <f t="shared" si="1111"/>
        <v>1.0131563320983152E-5</v>
      </c>
      <c r="BI788" s="13">
        <f t="shared" si="1112"/>
        <v>6.2460047688544406E-6</v>
      </c>
      <c r="BJ788" s="14">
        <f t="shared" si="1113"/>
        <v>0.8098500551781771</v>
      </c>
      <c r="BK788" s="14">
        <f t="shared" si="1114"/>
        <v>0.12125565458390412</v>
      </c>
      <c r="BL788" s="14">
        <f t="shared" si="1115"/>
        <v>4.8537545323127318E-2</v>
      </c>
      <c r="BM788" s="14">
        <f t="shared" si="1116"/>
        <v>0.68363429588081226</v>
      </c>
      <c r="BN788" s="14">
        <f t="shared" si="1117"/>
        <v>0.27852233718282832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1.1861999999999999</v>
      </c>
      <c r="F789" s="10">
        <f>VLOOKUP(B789,home!$B$2:$E$405,3,FALSE)</f>
        <v>0.56200000000000006</v>
      </c>
      <c r="G789" s="10">
        <f>VLOOKUP(C789,away!$B$2:$E$405,4,FALSE)</f>
        <v>1.0729</v>
      </c>
      <c r="H789" s="10">
        <f>VLOOKUP(A789,away!$A$2:$E$405,3,FALSE)</f>
        <v>1.0607</v>
      </c>
      <c r="I789" s="10">
        <f>VLOOKUP(C789,away!$B$2:$E$405,3,FALSE)</f>
        <v>1.0285</v>
      </c>
      <c r="J789" s="10">
        <f>VLOOKUP(B789,home!$B$2:$E$405,4,FALSE)</f>
        <v>1.5712999999999999</v>
      </c>
      <c r="K789" s="12">
        <f t="shared" si="1062"/>
        <v>0.71524277676000003</v>
      </c>
      <c r="L789" s="12">
        <f t="shared" si="1063"/>
        <v>1.7141782304349999</v>
      </c>
      <c r="M789" s="13">
        <f t="shared" si="1064"/>
        <v>8.8087820034272263E-2</v>
      </c>
      <c r="N789" s="13">
        <f t="shared" si="1065"/>
        <v>6.3004177000048053E-2</v>
      </c>
      <c r="O789" s="13">
        <f t="shared" si="1066"/>
        <v>0.15099822346922556</v>
      </c>
      <c r="P789" s="13">
        <f t="shared" si="1067"/>
        <v>0.10800038863995588</v>
      </c>
      <c r="Q789" s="13">
        <f t="shared" si="1068"/>
        <v>2.2531641252496449E-2</v>
      </c>
      <c r="R789" s="13">
        <f t="shared" si="1069"/>
        <v>0.1294189337526529</v>
      </c>
      <c r="S789" s="13">
        <f t="shared" si="1070"/>
        <v>3.3103566253096565E-2</v>
      </c>
      <c r="T789" s="13">
        <f t="shared" si="1071"/>
        <v>3.8623248931000602E-2</v>
      </c>
      <c r="U789" s="13">
        <f t="shared" si="1072"/>
        <v>9.2565957542565941E-2</v>
      </c>
      <c r="V789" s="13">
        <f t="shared" si="1073"/>
        <v>4.509638499034207E-3</v>
      </c>
      <c r="W789" s="13">
        <f t="shared" si="1074"/>
        <v>5.3718645514652412E-3</v>
      </c>
      <c r="X789" s="13">
        <f t="shared" si="1075"/>
        <v>9.2083332709671922E-3</v>
      </c>
      <c r="Y789" s="13">
        <f t="shared" si="1076"/>
        <v>7.8923622158411384E-3</v>
      </c>
      <c r="Z789" s="13">
        <f t="shared" si="1077"/>
        <v>7.3949039614969014E-2</v>
      </c>
      <c r="AA789" s="13">
        <f t="shared" si="1078"/>
        <v>5.2891516432945679E-2</v>
      </c>
      <c r="AB789" s="13">
        <f t="shared" si="1079"/>
        <v>1.891513754027362E-2</v>
      </c>
      <c r="AC789" s="13">
        <f t="shared" si="1080"/>
        <v>3.4556615654405187E-4</v>
      </c>
      <c r="AD789" s="13">
        <f t="shared" si="1081"/>
        <v>9.6054682954215258E-4</v>
      </c>
      <c r="AE789" s="13">
        <f t="shared" si="1082"/>
        <v>1.6465484645145165E-3</v>
      </c>
      <c r="AF789" s="13">
        <f t="shared" si="1083"/>
        <v>1.4112387666134804E-3</v>
      </c>
      <c r="AG789" s="13">
        <f t="shared" si="1084"/>
        <v>8.0637159055825601E-4</v>
      </c>
      <c r="AH789" s="13">
        <f t="shared" si="1085"/>
        <v>3.169045846738882E-2</v>
      </c>
      <c r="AI789" s="13">
        <f t="shared" si="1086"/>
        <v>2.2666371511012636E-2</v>
      </c>
      <c r="AJ789" s="13">
        <f t="shared" si="1087"/>
        <v>8.1059792493052181E-3</v>
      </c>
      <c r="AK789" s="13">
        <f t="shared" si="1088"/>
        <v>1.9325810355440014E-3</v>
      </c>
      <c r="AL789" s="13">
        <f t="shared" si="1089"/>
        <v>1.6947305174791628E-5</v>
      </c>
      <c r="AM789" s="13">
        <f t="shared" si="1090"/>
        <v>1.3740483631394877E-4</v>
      </c>
      <c r="AN789" s="13">
        <f t="shared" si="1091"/>
        <v>2.3553637916585551E-4</v>
      </c>
      <c r="AO789" s="13">
        <f t="shared" si="1092"/>
        <v>2.018756668207967E-4</v>
      </c>
      <c r="AP789" s="13">
        <f t="shared" si="1093"/>
        <v>1.1535029110625299E-4</v>
      </c>
      <c r="AQ789" s="13">
        <f t="shared" si="1094"/>
        <v>4.9432739472169719E-5</v>
      </c>
      <c r="AR789" s="13">
        <f t="shared" si="1095"/>
        <v>1.0864618803460473E-2</v>
      </c>
      <c r="AS789" s="13">
        <f t="shared" si="1096"/>
        <v>7.7708401214259771E-3</v>
      </c>
      <c r="AT789" s="13">
        <f t="shared" si="1097"/>
        <v>2.7790186331033656E-3</v>
      </c>
      <c r="AU789" s="13">
        <f t="shared" si="1098"/>
        <v>6.6255766793621039E-4</v>
      </c>
      <c r="AV789" s="13">
        <f t="shared" si="1099"/>
        <v>1.1847239654458126E-4</v>
      </c>
      <c r="AW789" s="13">
        <f t="shared" si="1100"/>
        <v>5.7717512432646887E-7</v>
      </c>
      <c r="AX789" s="13">
        <f t="shared" si="1101"/>
        <v>1.6379636110906994E-5</v>
      </c>
      <c r="AY789" s="13">
        <f t="shared" si="1102"/>
        <v>2.8077615643763774E-5</v>
      </c>
      <c r="AZ789" s="13">
        <f t="shared" si="1103"/>
        <v>2.4065018749530534E-5</v>
      </c>
      <c r="BA789" s="13">
        <f t="shared" si="1104"/>
        <v>1.3750577085151784E-5</v>
      </c>
      <c r="BB789" s="13">
        <f t="shared" si="1105"/>
        <v>5.8927349738213857E-6</v>
      </c>
      <c r="BC789" s="13">
        <f t="shared" si="1106"/>
        <v>2.0202396019695132E-6</v>
      </c>
      <c r="BD789" s="13">
        <f t="shared" si="1107"/>
        <v>3.1039821724777867E-3</v>
      </c>
      <c r="BE789" s="13">
        <f t="shared" si="1108"/>
        <v>2.2201008280565496E-3</v>
      </c>
      <c r="BF789" s="13">
        <f t="shared" si="1109"/>
        <v>7.9395554047317094E-4</v>
      </c>
      <c r="BG789" s="13">
        <f t="shared" si="1110"/>
        <v>1.8929032179733913E-4</v>
      </c>
      <c r="BH789" s="13">
        <f t="shared" si="1111"/>
        <v>3.384713384403069E-5</v>
      </c>
      <c r="BI789" s="13">
        <f t="shared" si="1112"/>
        <v>4.8417835991943783E-6</v>
      </c>
      <c r="BJ789" s="14">
        <f t="shared" si="1113"/>
        <v>0.15228611860809124</v>
      </c>
      <c r="BK789" s="14">
        <f t="shared" si="1114"/>
        <v>0.23409200450372156</v>
      </c>
      <c r="BL789" s="14">
        <f t="shared" si="1115"/>
        <v>0.53772668440363292</v>
      </c>
      <c r="BM789" s="14">
        <f t="shared" si="1116"/>
        <v>0.43598516254124425</v>
      </c>
      <c r="BN789" s="14">
        <f t="shared" si="1117"/>
        <v>0.56204118414865101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1.1861999999999999</v>
      </c>
      <c r="F790" s="15">
        <f>VLOOKUP(B790,home!$B$2:$E$405,3,FALSE)</f>
        <v>1.1240000000000001</v>
      </c>
      <c r="G790" s="15">
        <f>VLOOKUP(C790,away!$B$2:$E$405,4,FALSE)</f>
        <v>1.1240000000000001</v>
      </c>
      <c r="H790" s="15">
        <f>VLOOKUP(A790,away!$A$2:$E$405,3,FALSE)</f>
        <v>1.0607</v>
      </c>
      <c r="I790" s="15">
        <f>VLOOKUP(C790,away!$B$2:$E$405,3,FALSE)</f>
        <v>0.78559999999999997</v>
      </c>
      <c r="J790" s="15">
        <f>VLOOKUP(B790,home!$B$2:$E$405,4,FALSE)</f>
        <v>1.1785000000000001</v>
      </c>
      <c r="K790" s="16">
        <f t="shared" si="1062"/>
        <v>1.4986166112000001</v>
      </c>
      <c r="L790" s="16">
        <f t="shared" si="1063"/>
        <v>0.98202745672000002</v>
      </c>
      <c r="M790" s="17">
        <f t="shared" si="1064"/>
        <v>8.3689306632674654E-2</v>
      </c>
      <c r="N790" s="17">
        <f t="shared" si="1065"/>
        <v>0.12541818509953659</v>
      </c>
      <c r="O790" s="17">
        <f t="shared" si="1066"/>
        <v>8.2185196947145711E-2</v>
      </c>
      <c r="P790" s="17">
        <f t="shared" si="1067"/>
        <v>0.1231641013397361</v>
      </c>
      <c r="Q790" s="17">
        <f t="shared" si="1068"/>
        <v>9.3976887768360939E-2</v>
      </c>
      <c r="R790" s="17">
        <f t="shared" si="1069"/>
        <v>4.0354059969018904E-2</v>
      </c>
      <c r="S790" s="17">
        <f t="shared" si="1070"/>
        <v>4.5314618047337926E-2</v>
      </c>
      <c r="T790" s="17">
        <f t="shared" si="1071"/>
        <v>9.2287884085624369E-2</v>
      </c>
      <c r="U790" s="17">
        <f t="shared" si="1072"/>
        <v>6.0475264598932696E-2</v>
      </c>
      <c r="V790" s="17">
        <f t="shared" si="1073"/>
        <v>7.4098597325385736E-3</v>
      </c>
      <c r="W790" s="17">
        <f t="shared" si="1074"/>
        <v>4.6945108359514598E-2</v>
      </c>
      <c r="X790" s="17">
        <f t="shared" si="1075"/>
        <v>4.6101385367738931E-2</v>
      </c>
      <c r="Y790" s="17">
        <f t="shared" si="1076"/>
        <v>2.2636413111974639E-2</v>
      </c>
      <c r="Z790" s="17">
        <f t="shared" si="1077"/>
        <v>1.3209598293234001E-2</v>
      </c>
      <c r="AA790" s="17">
        <f t="shared" si="1078"/>
        <v>1.9796123429519644E-2</v>
      </c>
      <c r="AB790" s="17">
        <f t="shared" si="1079"/>
        <v>1.4833399704421829E-2</v>
      </c>
      <c r="AC790" s="17">
        <f t="shared" si="1080"/>
        <v>6.8156012976161942E-4</v>
      </c>
      <c r="AD790" s="17">
        <f t="shared" si="1081"/>
        <v>1.7588179800538152E-2</v>
      </c>
      <c r="AE790" s="17">
        <f t="shared" si="1082"/>
        <v>1.7272075477856558E-2</v>
      </c>
      <c r="AF790" s="17">
        <f t="shared" si="1083"/>
        <v>8.4808261768976757E-3</v>
      </c>
      <c r="AG790" s="17">
        <f t="shared" si="1084"/>
        <v>2.7761347204610758E-3</v>
      </c>
      <c r="AH790" s="17">
        <f t="shared" si="1085"/>
        <v>3.2430470540493589E-3</v>
      </c>
      <c r="AI790" s="17">
        <f t="shared" si="1086"/>
        <v>4.860084186101594E-3</v>
      </c>
      <c r="AJ790" s="17">
        <f t="shared" si="1087"/>
        <v>3.6417014465611412E-3</v>
      </c>
      <c r="AK790" s="17">
        <f t="shared" si="1088"/>
        <v>1.8191714269491983E-3</v>
      </c>
      <c r="AL790" s="17">
        <f t="shared" si="1089"/>
        <v>4.0121608969483195E-5</v>
      </c>
      <c r="AM790" s="17">
        <f t="shared" si="1090"/>
        <v>5.2715876819717494E-3</v>
      </c>
      <c r="AN790" s="17">
        <f t="shared" si="1091"/>
        <v>5.1768438442031965E-3</v>
      </c>
      <c r="AO790" s="17">
        <f t="shared" si="1092"/>
        <v>2.5419013970797264E-3</v>
      </c>
      <c r="AP790" s="17">
        <f t="shared" si="1093"/>
        <v>8.3207232140240632E-4</v>
      </c>
      <c r="AQ790" s="17">
        <f t="shared" si="1094"/>
        <v>2.0427946639847784E-4</v>
      </c>
      <c r="AR790" s="17">
        <f t="shared" si="1095"/>
        <v>6.3695225010227633E-4</v>
      </c>
      <c r="AS790" s="17">
        <f t="shared" si="1096"/>
        <v>9.545472225444883E-4</v>
      </c>
      <c r="AT790" s="17">
        <f t="shared" si="1097"/>
        <v>7.1525016193999685E-4</v>
      </c>
      <c r="AU790" s="17">
        <f t="shared" si="1098"/>
        <v>3.5729525794892306E-4</v>
      </c>
      <c r="AV790" s="17">
        <f t="shared" si="1099"/>
        <v>1.3386215216631132E-4</v>
      </c>
      <c r="AW790" s="17">
        <f t="shared" si="1100"/>
        <v>1.6401743384279535E-6</v>
      </c>
      <c r="AX790" s="17">
        <f t="shared" si="1101"/>
        <v>1.3166814779333597E-3</v>
      </c>
      <c r="AY790" s="17">
        <f t="shared" si="1102"/>
        <v>1.2930173630852279E-3</v>
      </c>
      <c r="AZ790" s="17">
        <f t="shared" si="1103"/>
        <v>6.3488927628269358E-4</v>
      </c>
      <c r="BA790" s="17">
        <f t="shared" si="1104"/>
        <v>2.078262337622317E-4</v>
      </c>
      <c r="BB790" s="17">
        <f t="shared" si="1105"/>
        <v>5.1022766945305136E-5</v>
      </c>
      <c r="BC790" s="17">
        <f t="shared" si="1106"/>
        <v>1.0021151611623061E-5</v>
      </c>
      <c r="BD790" s="17">
        <f t="shared" si="1107"/>
        <v>1.0425076637000326E-4</v>
      </c>
      <c r="BE790" s="17">
        <f t="shared" si="1108"/>
        <v>1.5623193021241724E-4</v>
      </c>
      <c r="BF790" s="17">
        <f t="shared" si="1109"/>
        <v>1.1706588290808382E-4</v>
      </c>
      <c r="BG790" s="17">
        <f t="shared" si="1110"/>
        <v>5.8478958910282855E-5</v>
      </c>
      <c r="BH790" s="17">
        <f t="shared" si="1111"/>
        <v>2.1909384807158048E-5</v>
      </c>
      <c r="BI790" s="17">
        <f t="shared" si="1112"/>
        <v>6.5667536026359849E-6</v>
      </c>
      <c r="BJ790" s="18">
        <f t="shared" si="1113"/>
        <v>0.49102322294917949</v>
      </c>
      <c r="BK790" s="18">
        <f t="shared" si="1114"/>
        <v>0.26159258485410358</v>
      </c>
      <c r="BL790" s="18">
        <f t="shared" si="1115"/>
        <v>0.23447045948421261</v>
      </c>
      <c r="BM790" s="18">
        <f t="shared" si="1116"/>
        <v>0.45021675063551009</v>
      </c>
      <c r="BN790" s="18">
        <f t="shared" si="1117"/>
        <v>0.54878773775647294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1.2464</v>
      </c>
      <c r="F791" s="10">
        <f>VLOOKUP(B791,home!$B$2:$E$405,3,FALSE)</f>
        <v>0.87519999999999998</v>
      </c>
      <c r="G791" s="10">
        <f>VLOOKUP(C791,away!$B$2:$E$405,4,FALSE)</f>
        <v>0.93600000000000005</v>
      </c>
      <c r="H791" s="10">
        <f>VLOOKUP(A791,away!$A$2:$E$405,3,FALSE)</f>
        <v>1.1087</v>
      </c>
      <c r="I791" s="10">
        <f>VLOOKUP(C791,away!$B$2:$E$405,3,FALSE)</f>
        <v>0.75160000000000005</v>
      </c>
      <c r="J791" s="10">
        <f>VLOOKUP(B791,home!$B$2:$E$405,4,FALSE)</f>
        <v>1.4759</v>
      </c>
      <c r="K791" s="12">
        <f t="shared" ref="K791:K792" si="1118">E791*F791*G791</f>
        <v>1.02103492608</v>
      </c>
      <c r="L791" s="12">
        <f t="shared" ref="L791:L792" si="1119">H791*I791*J791</f>
        <v>1.2298658760280001</v>
      </c>
      <c r="M791" s="13">
        <f t="shared" ref="M791:M792" si="1120">_xlfn.POISSON.DIST(0,K791,FALSE) * _xlfn.POISSON.DIST(0,L791,FALSE)</f>
        <v>0.1053043234681673</v>
      </c>
      <c r="N791" s="13">
        <f t="shared" ref="N791:N792" si="1121">_xlfn.POISSON.DIST(1,K791,FALSE) * _xlfn.POISSON.DIST(0,L791,FALSE)</f>
        <v>0.10751939212822462</v>
      </c>
      <c r="O791" s="13">
        <f t="shared" ref="O791:O792" si="1122">_xlfn.POISSON.DIST(0,K791,FALSE) * _xlfn.POISSON.DIST(1,L791,FALSE)</f>
        <v>0.12951019403171346</v>
      </c>
      <c r="P791" s="13">
        <f t="shared" ref="P791:P792" si="1123">_xlfn.POISSON.DIST(1,K791,FALSE) * _xlfn.POISSON.DIST(1,L791,FALSE)</f>
        <v>0.132234431389777</v>
      </c>
      <c r="Q791" s="13">
        <f t="shared" ref="Q791:Q792" si="1124">_xlfn.POISSON.DIST(2,K791,FALSE) * _xlfn.POISSON.DIST(0,L791,FALSE)</f>
        <v>5.4890527296904162E-2</v>
      </c>
      <c r="R791" s="13">
        <f t="shared" ref="R791:R792" si="1125">_xlfn.POISSON.DIST(0,K791,FALSE) * _xlfn.POISSON.DIST(2,L791,FALSE)</f>
        <v>7.9640084118684812E-2</v>
      </c>
      <c r="S791" s="13">
        <f t="shared" ref="S791:S792" si="1126">_xlfn.POISSON.DIST(2,K791,FALSE) * _xlfn.POISSON.DIST(2,L791,FALSE)</f>
        <v>4.1512884440740742E-2</v>
      </c>
      <c r="T791" s="13">
        <f t="shared" ref="T791:T792" si="1127">_xlfn.POISSON.DIST(2,K791,FALSE) * _xlfn.POISSON.DIST(1,L791,FALSE)</f>
        <v>6.7507986439645895E-2</v>
      </c>
      <c r="U791" s="13">
        <f t="shared" ref="U791:U792" si="1128">_xlfn.POISSON.DIST(1,K791,FALSE) * _xlfn.POISSON.DIST(2,L791,FALSE)</f>
        <v>8.131530740112633E-2</v>
      </c>
      <c r="V791" s="13">
        <f t="shared" ref="V791:V792" si="1129">_xlfn.POISSON.DIST(3,K791,FALSE) * _xlfn.POISSON.DIST(3,L791,FALSE)</f>
        <v>5.7921360033029385E-3</v>
      </c>
      <c r="W791" s="13">
        <f t="shared" ref="W791:W792" si="1130">_xlfn.POISSON.DIST(3,K791,FALSE) * _xlfn.POISSON.DIST(0,L791,FALSE)</f>
        <v>1.8681715160362256E-2</v>
      </c>
      <c r="X791" s="13">
        <f t="shared" ref="X791:X792" si="1131">_xlfn.POISSON.DIST(3,K791,FALSE) * _xlfn.POISSON.DIST(1,L791,FALSE)</f>
        <v>2.2976003981404498E-2</v>
      </c>
      <c r="Y791" s="13">
        <f t="shared" ref="Y791:Y792" si="1132">_xlfn.POISSON.DIST(3,K791,FALSE) * _xlfn.POISSON.DIST(2,L791,FALSE)</f>
        <v>1.4128701632106435E-2</v>
      </c>
      <c r="Z791" s="13">
        <f t="shared" ref="Z791:Z792" si="1133">_xlfn.POISSON.DIST(0,K791,FALSE) * _xlfn.POISSON.DIST(3,L791,FALSE)</f>
        <v>3.26488739405233E-2</v>
      </c>
      <c r="AA791" s="13">
        <f t="shared" ref="AA791:AA792" si="1134">_xlfn.POISSON.DIST(1,K791,FALSE) * _xlfn.POISSON.DIST(3,L791,FALSE)</f>
        <v>3.3335640590457447E-2</v>
      </c>
      <c r="AB791" s="13">
        <f t="shared" ref="AB791:AB792" si="1135">_xlfn.POISSON.DIST(2,K791,FALSE) * _xlfn.POISSON.DIST(3,L791,FALSE)</f>
        <v>1.701842666305358E-2</v>
      </c>
      <c r="AC791" s="13">
        <f t="shared" ref="AC791:AC792" si="1136">_xlfn.POISSON.DIST(4,K791,FALSE) * _xlfn.POISSON.DIST(4,L791,FALSE)</f>
        <v>4.5458711101766365E-4</v>
      </c>
      <c r="AD791" s="13">
        <f t="shared" ref="AD791:AD792" si="1137">_xlfn.POISSON.DIST(4,K791,FALSE) * _xlfn.POISSON.DIST(0,L791,FALSE)</f>
        <v>4.7686709144520228E-3</v>
      </c>
      <c r="AE791" s="13">
        <f t="shared" ref="AE791:AE792" si="1138">_xlfn.POISSON.DIST(4,K791,FALSE) * _xlfn.POISSON.DIST(1,L791,FALSE)</f>
        <v>5.8648256316917811E-3</v>
      </c>
      <c r="AF791" s="13">
        <f t="shared" ref="AF791:AF792" si="1139">_xlfn.POISSON.DIST(4,K791,FALSE) * _xlfn.POISSON.DIST(2,L791,FALSE)</f>
        <v>3.6064744566360425E-3</v>
      </c>
      <c r="AG791" s="13">
        <f t="shared" ref="AG791:AG792" si="1140">_xlfn.POISSON.DIST(4,K791,FALSE) * _xlfn.POISSON.DIST(3,L791,FALSE)</f>
        <v>1.4784932889944306E-3</v>
      </c>
      <c r="AH791" s="13">
        <f t="shared" ref="AH791:AH792" si="1141">_xlfn.POISSON.DIST(0,K791,FALSE) * _xlfn.POISSON.DIST(4,L791,FALSE)</f>
        <v>1.0038433987547359E-2</v>
      </c>
      <c r="AI791" s="13">
        <f t="shared" ref="AI791:AI792" si="1142">_xlfn.POISSON.DIST(1,K791,FALSE) * _xlfn.POISSON.DIST(4,L791,FALSE)</f>
        <v>1.0249591704434378E-2</v>
      </c>
      <c r="AJ791" s="13">
        <f t="shared" ref="AJ791:AJ792" si="1143">_xlfn.POISSON.DIST(2,K791,FALSE) * _xlfn.POISSON.DIST(4,L791,FALSE)</f>
        <v>5.2325955541436672E-3</v>
      </c>
      <c r="AK791" s="13">
        <f t="shared" ref="AK791:AK792" si="1144">_xlfn.POISSON.DIST(3,K791,FALSE) * _xlfn.POISSON.DIST(4,L791,FALSE)</f>
        <v>1.7808876049438722E-3</v>
      </c>
      <c r="AL791" s="13">
        <f t="shared" ref="AL791:AL792" si="1145">_xlfn.POISSON.DIST(5,K791,FALSE) * _xlfn.POISSON.DIST(5,L791,FALSE)</f>
        <v>2.2833656268904708E-5</v>
      </c>
      <c r="AM791" s="13">
        <f t="shared" ref="AM791:AM792" si="1146">_xlfn.POISSON.DIST(5,K791,FALSE) * _xlfn.POISSON.DIST(0,L791,FALSE)</f>
        <v>9.7379591092747382E-4</v>
      </c>
      <c r="AN791" s="13">
        <f t="shared" ref="AN791:AN792" si="1147">_xlfn.POISSON.DIST(5,K791,FALSE) * _xlfn.POISSON.DIST(1,L791,FALSE)</f>
        <v>1.197638361065302E-3</v>
      </c>
      <c r="AO791" s="13">
        <f t="shared" ref="AO791:AO792" si="1148">_xlfn.POISSON.DIST(5,K791,FALSE) * _xlfn.POISSON.DIST(2,L791,FALSE)</f>
        <v>7.3646727604815827E-4</v>
      </c>
      <c r="AP791" s="13">
        <f t="shared" ref="AP791:AP792" si="1149">_xlfn.POISSON.DIST(5,K791,FALSE) * _xlfn.POISSON.DIST(3,L791,FALSE)</f>
        <v>3.0191865720764104E-4</v>
      </c>
      <c r="AQ791" s="13">
        <f t="shared" ref="AQ791:AQ792" si="1150">_xlfn.POISSON.DIST(5,K791,FALSE) * _xlfn.POISSON.DIST(4,L791,FALSE)</f>
        <v>9.2829863458968241E-5</v>
      </c>
      <c r="AR791" s="13">
        <f t="shared" ref="AR791:AR792" si="1151">_xlfn.POISSON.DIST(0,K791,FALSE) * _xlfn.POISSON.DIST(5,L791,FALSE)</f>
        <v>2.4691854820088352E-3</v>
      </c>
      <c r="AS791" s="13">
        <f t="shared" ref="AS791:AS792" si="1152">_xlfn.POISSON.DIST(1,K791,FALSE) * _xlfn.POISSON.DIST(5,L791,FALSE)</f>
        <v>2.5211246161007004E-3</v>
      </c>
      <c r="AT791" s="13">
        <f t="shared" ref="AT791:AT792" si="1153">_xlfn.POISSON.DIST(2,K791,FALSE) * _xlfn.POISSON.DIST(5,L791,FALSE)</f>
        <v>1.2870781430194232E-3</v>
      </c>
      <c r="AU791" s="13">
        <f t="shared" ref="AU791:AU792" si="1154">_xlfn.POISSON.DIST(3,K791,FALSE) * _xlfn.POISSON.DIST(5,L791,FALSE)</f>
        <v>4.3805057887234019E-4</v>
      </c>
      <c r="AV791" s="13">
        <f t="shared" ref="AV791:AV792" si="1155">_xlfn.POISSON.DIST(4,K791,FALSE) * _xlfn.POISSON.DIST(5,L791,FALSE)</f>
        <v>1.1181623510455526E-4</v>
      </c>
      <c r="AW791" s="13">
        <f t="shared" ref="AW791:AW792" si="1156">_xlfn.POISSON.DIST(6,K791,FALSE) * _xlfn.POISSON.DIST(6,L791,FALSE)</f>
        <v>7.9647345844493379E-7</v>
      </c>
      <c r="AX791" s="13">
        <f t="shared" ref="AX791:AX792" si="1157">_xlfn.POISSON.DIST(6,K791,FALSE) * _xlfn.POISSON.DIST(0,L791,FALSE)</f>
        <v>1.6571327265513987E-4</v>
      </c>
      <c r="AY791" s="13">
        <f t="shared" ref="AY791:AY792" si="1158">_xlfn.POISSON.DIST(6,K791,FALSE) * _xlfn.POISSON.DIST(1,L791,FALSE)</f>
        <v>2.0380509924348042E-4</v>
      </c>
      <c r="AZ791" s="13">
        <f t="shared" ref="AZ791:AZ792" si="1159">_xlfn.POISSON.DIST(6,K791,FALSE) * _xlfn.POISSON.DIST(2,L791,FALSE)</f>
        <v>1.2532646846002832E-4</v>
      </c>
      <c r="BA791" s="13">
        <f t="shared" ref="BA791:BA792" si="1160">_xlfn.POISSON.DIST(6,K791,FALSE) * _xlfn.POISSON.DIST(3,L791,FALSE)</f>
        <v>5.1378248974029417E-5</v>
      </c>
      <c r="BB791" s="13">
        <f t="shared" ref="BB791:BB792" si="1161">_xlfn.POISSON.DIST(6,K791,FALSE) * _xlfn.POISSON.DIST(4,L791,FALSE)</f>
        <v>1.5797088795807348E-5</v>
      </c>
      <c r="BC791" s="13">
        <f t="shared" ref="BC791:BC792" si="1162">_xlfn.POISSON.DIST(6,K791,FALSE) * _xlfn.POISSON.DIST(5,L791,FALSE)</f>
        <v>3.8856600901095398E-6</v>
      </c>
      <c r="BD791" s="13">
        <f t="shared" ref="BD791:BD792" si="1163">_xlfn.POISSON.DIST(0,K791,FALSE) * _xlfn.POISSON.DIST(6,L791,FALSE)</f>
        <v>5.0612782765106887E-4</v>
      </c>
      <c r="BE791" s="13">
        <f t="shared" ref="BE791:BE792" si="1164">_xlfn.POISSON.DIST(1,K791,FALSE) * _xlfn.POISSON.DIST(6,L791,FALSE)</f>
        <v>5.1677418909274006E-4</v>
      </c>
      <c r="BF791" s="13">
        <f t="shared" ref="BF791:BF792" si="1165">_xlfn.POISSON.DIST(2,K791,FALSE) * _xlfn.POISSON.DIST(6,L791,FALSE)</f>
        <v>2.6382224798017885E-4</v>
      </c>
      <c r="BG791" s="13">
        <f t="shared" ref="BG791:BG792" si="1166">_xlfn.POISSON.DIST(3,K791,FALSE) * _xlfn.POISSON.DIST(6,L791,FALSE)</f>
        <v>8.9790576488233797E-5</v>
      </c>
      <c r="BH791" s="13">
        <f t="shared" ref="BH791:BH792" si="1167">_xlfn.POISSON.DIST(4,K791,FALSE) * _xlfn.POISSON.DIST(6,L791,FALSE)</f>
        <v>2.2919828656836094E-5</v>
      </c>
      <c r="BI791" s="13">
        <f t="shared" ref="BI791:BI792" si="1168">_xlfn.POISSON.DIST(5,K791,FALSE) * _xlfn.POISSON.DIST(6,L791,FALSE)</f>
        <v>4.680389111679783E-6</v>
      </c>
      <c r="BJ791" s="14">
        <f t="shared" ref="BJ791:BJ792" si="1169">SUM(N791,Q791,T791,W791,X791,Y791,AD791,AE791,AF791,AG791,AM791,AN791,AO791,AP791,AQ791,AX791,AY791,AZ791,BA791,BB791,BC791)</f>
        <v>0.30529134683734832</v>
      </c>
      <c r="BK791" s="14">
        <f t="shared" ref="BK791:BK792" si="1170">SUM(M791,P791,S791,V791,AC791,AL791,AY791)</f>
        <v>0.28552500116851803</v>
      </c>
      <c r="BL791" s="14">
        <f t="shared" ref="BL791:BL792" si="1171">SUM(O791,R791,U791,AA791,AB791,AH791,AI791,AJ791,AK791,AR791,AS791,AT791,AU791,AV791,BD791,BE791,BF791,BG791,BH791,BI791)</f>
        <v>0.37635253177019151</v>
      </c>
      <c r="BM791" s="14">
        <f t="shared" ref="BM791:BM792" si="1172">SUM(S791:BI791)</f>
        <v>0.39051579265732483</v>
      </c>
      <c r="BN791" s="14">
        <f t="shared" ref="BN791:BN792" si="1173">SUM(M791:R791)</f>
        <v>0.60909895243347134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1.2939000000000001</v>
      </c>
      <c r="F792" s="15">
        <f>VLOOKUP(B792,home!$B$2:$E$405,3,FALSE)</f>
        <v>1.111</v>
      </c>
      <c r="G792" s="15">
        <f>VLOOKUP(C792,away!$B$2:$E$405,4,FALSE)</f>
        <v>0.96609999999999996</v>
      </c>
      <c r="H792" s="15">
        <f>VLOOKUP(A792,away!$A$2:$E$405,3,FALSE)</f>
        <v>1.1342000000000001</v>
      </c>
      <c r="I792" s="15">
        <f>VLOOKUP(C792,away!$B$2:$E$405,3,FALSE)</f>
        <v>1.0469999999999999</v>
      </c>
      <c r="J792" s="15">
        <f>VLOOKUP(B792,home!$B$2:$E$405,4,FALSE)</f>
        <v>1.3775999999999999</v>
      </c>
      <c r="K792" s="16">
        <f t="shared" si="1118"/>
        <v>1.3887908736900001</v>
      </c>
      <c r="L792" s="16">
        <f t="shared" si="1119"/>
        <v>1.6359101942400001</v>
      </c>
      <c r="M792" s="17">
        <f t="shared" si="1120"/>
        <v>4.8572338929825834E-2</v>
      </c>
      <c r="N792" s="17">
        <f t="shared" si="1121"/>
        <v>6.7456821019519622E-2</v>
      </c>
      <c r="O792" s="17">
        <f t="shared" si="1122"/>
        <v>7.9459984413382492E-2</v>
      </c>
      <c r="P792" s="17">
        <f t="shared" si="1123"/>
        <v>0.11035330117685527</v>
      </c>
      <c r="Q792" s="17">
        <f t="shared" si="1124"/>
        <v>4.6841708700024319E-2</v>
      </c>
      <c r="R792" s="17">
        <f t="shared" si="1125"/>
        <v>6.4994699268001985E-2</v>
      </c>
      <c r="S792" s="17">
        <f t="shared" si="1126"/>
        <v>6.2678941085292914E-2</v>
      </c>
      <c r="T792" s="17">
        <f t="shared" si="1127"/>
        <v>7.6628828777990293E-2</v>
      </c>
      <c r="U792" s="17">
        <f t="shared" si="1128"/>
        <v>9.0264045181627284E-2</v>
      </c>
      <c r="V792" s="17">
        <f t="shared" si="1129"/>
        <v>1.5822512738336486E-2</v>
      </c>
      <c r="W792" s="17">
        <f t="shared" si="1130"/>
        <v>2.1684445850213084E-2</v>
      </c>
      <c r="X792" s="17">
        <f t="shared" si="1131"/>
        <v>3.5473806022808849E-2</v>
      </c>
      <c r="Y792" s="17">
        <f t="shared" si="1132"/>
        <v>2.9015980450602663E-2</v>
      </c>
      <c r="Z792" s="17">
        <f t="shared" si="1133"/>
        <v>3.5441830368029177E-2</v>
      </c>
      <c r="AA792" s="17">
        <f t="shared" si="1134"/>
        <v>4.9221290561988019E-2</v>
      </c>
      <c r="AB792" s="17">
        <f t="shared" si="1135"/>
        <v>3.4179039561866353E-2</v>
      </c>
      <c r="AC792" s="17">
        <f t="shared" si="1136"/>
        <v>2.2467346539957627E-3</v>
      </c>
      <c r="AD792" s="17">
        <f t="shared" si="1137"/>
        <v>7.5287901244502336E-3</v>
      </c>
      <c r="AE792" s="17">
        <f t="shared" si="1138"/>
        <v>1.2316424514881576E-2</v>
      </c>
      <c r="AF792" s="17">
        <f t="shared" si="1139"/>
        <v>1.0074282210241111E-2</v>
      </c>
      <c r="AG792" s="17">
        <f t="shared" si="1140"/>
        <v>5.4935403224613717E-3</v>
      </c>
      <c r="AH792" s="17">
        <f t="shared" si="1141"/>
        <v>1.4494912900395928E-2</v>
      </c>
      <c r="AI792" s="17">
        <f t="shared" si="1142"/>
        <v>2.0130402751001315E-2</v>
      </c>
      <c r="AJ792" s="17">
        <f t="shared" si="1143"/>
        <v>1.3978459812147351E-2</v>
      </c>
      <c r="AK792" s="17">
        <f t="shared" si="1144"/>
        <v>6.4710524717842251E-3</v>
      </c>
      <c r="AL792" s="17">
        <f t="shared" si="1145"/>
        <v>2.0417759687880915E-4</v>
      </c>
      <c r="AM792" s="17">
        <f t="shared" si="1146"/>
        <v>2.0911830029527742E-3</v>
      </c>
      <c r="AN792" s="17">
        <f t="shared" si="1147"/>
        <v>3.4209875925518595E-3</v>
      </c>
      <c r="AO792" s="17">
        <f t="shared" si="1148"/>
        <v>2.7982142385120719E-3</v>
      </c>
      <c r="AP792" s="17">
        <f t="shared" si="1149"/>
        <v>1.525875732816473E-3</v>
      </c>
      <c r="AQ792" s="17">
        <f t="shared" si="1150"/>
        <v>6.240489166144743E-4</v>
      </c>
      <c r="AR792" s="17">
        <f t="shared" si="1151"/>
        <v>4.7424751556757148E-3</v>
      </c>
      <c r="AS792" s="17">
        <f t="shared" si="1152"/>
        <v>6.5863062149039949E-3</v>
      </c>
      <c r="AT792" s="17">
        <f t="shared" si="1153"/>
        <v>4.5735009812931998E-3</v>
      </c>
      <c r="AU792" s="17">
        <f t="shared" si="1154"/>
        <v>2.1172121412107517E-3</v>
      </c>
      <c r="AV792" s="17">
        <f t="shared" si="1155"/>
        <v>7.3509122484478916E-4</v>
      </c>
      <c r="AW792" s="17">
        <f t="shared" si="1156"/>
        <v>1.2885518531262823E-5</v>
      </c>
      <c r="AX792" s="17">
        <f t="shared" si="1157"/>
        <v>4.8403597828607667E-4</v>
      </c>
      <c r="AY792" s="17">
        <f t="shared" si="1158"/>
        <v>7.9183939125712416E-4</v>
      </c>
      <c r="AZ792" s="17">
        <f t="shared" si="1159"/>
        <v>6.4768906617916275E-4</v>
      </c>
      <c r="BA792" s="17">
        <f t="shared" si="1160"/>
        <v>3.5318704868675957E-4</v>
      </c>
      <c r="BB792" s="17">
        <f t="shared" si="1161"/>
        <v>1.4444557335505223E-4</v>
      </c>
      <c r="BC792" s="17">
        <f t="shared" si="1162"/>
        <v>4.7259997192874305E-5</v>
      </c>
      <c r="BD792" s="17">
        <f t="shared" si="1163"/>
        <v>1.2930439088499734E-3</v>
      </c>
      <c r="BE792" s="17">
        <f t="shared" si="1164"/>
        <v>1.7957675798912873E-3</v>
      </c>
      <c r="BF792" s="17">
        <f t="shared" si="1165"/>
        <v>1.2469728131106993E-3</v>
      </c>
      <c r="BG792" s="17">
        <f t="shared" si="1166"/>
        <v>5.7726148752922839E-4</v>
      </c>
      <c r="BH792" s="17">
        <f t="shared" si="1167"/>
        <v>2.0042387140332661E-4</v>
      </c>
      <c r="BI792" s="17">
        <f t="shared" si="1168"/>
        <v>5.5669368694911568E-5</v>
      </c>
      <c r="BJ792" s="18">
        <f t="shared" si="1169"/>
        <v>0.32544339453159782</v>
      </c>
      <c r="BK792" s="18">
        <f t="shared" si="1170"/>
        <v>0.2406698455724422</v>
      </c>
      <c r="BL792" s="18">
        <f t="shared" si="1171"/>
        <v>0.39711761166960285</v>
      </c>
      <c r="BM792" s="18">
        <f t="shared" si="1172"/>
        <v>0.58021487476133693</v>
      </c>
      <c r="BN792" s="18">
        <f t="shared" si="1173"/>
        <v>0.41767885350760953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1.4847999999999999</v>
      </c>
      <c r="F793" s="10">
        <f>VLOOKUP(B793,home!$B$2:$E$405,3,FALSE)</f>
        <v>1.6837</v>
      </c>
      <c r="G793" s="10">
        <f>VLOOKUP(C793,away!$B$2:$E$405,4,FALSE)</f>
        <v>1.2346999999999999</v>
      </c>
      <c r="H793" s="10">
        <f>VLOOKUP(A793,away!$A$2:$E$405,3,FALSE)</f>
        <v>1.1818</v>
      </c>
      <c r="I793" s="10">
        <f>VLOOKUP(C793,away!$B$2:$E$405,3,FALSE)</f>
        <v>0.98719999999999997</v>
      </c>
      <c r="J793" s="10">
        <f>VLOOKUP(B793,home!$B$2:$E$405,4,FALSE)</f>
        <v>0.42309999999999998</v>
      </c>
      <c r="K793" s="12">
        <f t="shared" ref="K793:K856" si="1174">E793*F793*G793</f>
        <v>3.0866978462719992</v>
      </c>
      <c r="L793" s="12">
        <f t="shared" ref="L793:L856" si="1175">H793*I793*J793</f>
        <v>0.49361932937599989</v>
      </c>
      <c r="M793" s="13">
        <f t="shared" ref="M793:M856" si="1176">_xlfn.POISSON.DIST(0,K793,FALSE) * _xlfn.POISSON.DIST(0,L793,FALSE)</f>
        <v>2.7866858164594333E-2</v>
      </c>
      <c r="N793" s="13">
        <f t="shared" ref="N793:N856" si="1177">_xlfn.POISSON.DIST(1,K793,FALSE) * _xlfn.POISSON.DIST(0,L793,FALSE)</f>
        <v>8.6016571079020596E-2</v>
      </c>
      <c r="O793" s="13">
        <f t="shared" ref="O793:O856" si="1178">_xlfn.POISSON.DIST(0,K793,FALSE) * _xlfn.POISSON.DIST(1,L793,FALSE)</f>
        <v>1.3755619839023164E-2</v>
      </c>
      <c r="P793" s="13">
        <f t="shared" ref="P793:P856" si="1179">_xlfn.POISSON.DIST(1,K793,FALSE) * _xlfn.POISSON.DIST(1,L793,FALSE)</f>
        <v>4.2459442131249178E-2</v>
      </c>
      <c r="Q793" s="13">
        <f t="shared" ref="Q793:Q856" si="1180">_xlfn.POISSON.DIST(2,K793,FALSE) * _xlfn.POISSON.DIST(0,L793,FALSE)</f>
        <v>0.13275358234665763</v>
      </c>
      <c r="R793" s="13">
        <f t="shared" ref="R793:R856" si="1181">_xlfn.POISSON.DIST(0,K793,FALSE) * _xlfn.POISSON.DIST(2,L793,FALSE)</f>
        <v>3.3950199200449061E-3</v>
      </c>
      <c r="S793" s="13">
        <f t="shared" ref="S793:S856" si="1182">_xlfn.POISSON.DIST(2,K793,FALSE) * _xlfn.POISSON.DIST(2,L793,FALSE)</f>
        <v>1.6173371747262612E-2</v>
      </c>
      <c r="T793" s="13">
        <f t="shared" ref="T793:T856" si="1183">_xlfn.POISSON.DIST(2,K793,FALSE) * _xlfn.POISSON.DIST(1,L793,FALSE)</f>
        <v>6.5529734290218716E-2</v>
      </c>
      <c r="U793" s="13">
        <f t="shared" ref="U793:U856" si="1184">_xlfn.POISSON.DIST(1,K793,FALSE) * _xlfn.POISSON.DIST(2,L793,FALSE)</f>
        <v>1.0479400675253147E-2</v>
      </c>
      <c r="V793" s="13">
        <f t="shared" ref="V793:V856" si="1185">_xlfn.POISSON.DIST(3,K793,FALSE) * _xlfn.POISSON.DIST(3,L793,FALSE)</f>
        <v>2.738068671291029E-3</v>
      </c>
      <c r="W793" s="13">
        <f t="shared" ref="W793:W856" si="1186">_xlfn.POISSON.DIST(3,K793,FALSE) * _xlfn.POISSON.DIST(0,L793,FALSE)</f>
        <v>0.13659006557144021</v>
      </c>
      <c r="X793" s="13">
        <f t="shared" ref="X793:X856" si="1187">_xlfn.POISSON.DIST(3,K793,FALSE) * _xlfn.POISSON.DIST(1,L793,FALSE)</f>
        <v>6.7423496566798177E-2</v>
      </c>
      <c r="Y793" s="13">
        <f t="shared" ref="Y793:Y856" si="1188">_xlfn.POISSON.DIST(3,K793,FALSE) * _xlfn.POISSON.DIST(2,L793,FALSE)</f>
        <v>1.6640770579743971E-2</v>
      </c>
      <c r="Z793" s="13">
        <f t="shared" ref="Z793:Z856" si="1189">_xlfn.POISSON.DIST(0,K793,FALSE) * _xlfn.POISSON.DIST(3,L793,FALSE)</f>
        <v>5.5861581871690909E-4</v>
      </c>
      <c r="AA793" s="13">
        <f t="shared" ref="AA793:AA856" si="1190">_xlfn.POISSON.DIST(1,K793,FALSE) * _xlfn.POISSON.DIST(3,L793,FALSE)</f>
        <v>1.7242782445269526E-3</v>
      </c>
      <c r="AB793" s="13">
        <f t="shared" ref="AB793:AB856" si="1191">_xlfn.POISSON.DIST(2,K793,FALSE) * _xlfn.POISSON.DIST(3,L793,FALSE)</f>
        <v>2.6611629718775046E-3</v>
      </c>
      <c r="AC793" s="13">
        <f t="shared" ref="AC793:AC856" si="1192">_xlfn.POISSON.DIST(4,K793,FALSE) * _xlfn.POISSON.DIST(4,L793,FALSE)</f>
        <v>2.6074178243695848E-4</v>
      </c>
      <c r="AD793" s="13">
        <f t="shared" ref="AD793:AD856" si="1193">_xlfn.POISSON.DIST(4,K793,FALSE) * _xlfn.POISSON.DIST(0,L793,FALSE)</f>
        <v>0.10540306530537889</v>
      </c>
      <c r="AE793" s="13">
        <f t="shared" ref="AE793:AE856" si="1194">_xlfn.POISSON.DIST(4,K793,FALSE) * _xlfn.POISSON.DIST(1,L793,FALSE)</f>
        <v>5.2028990410215858E-2</v>
      </c>
      <c r="AF793" s="13">
        <f t="shared" ref="AF793:AF856" si="1195">_xlfn.POISSON.DIST(4,K793,FALSE) * _xlfn.POISSON.DIST(2,L793,FALSE)</f>
        <v>1.2841257677200539E-2</v>
      </c>
      <c r="AG793" s="13">
        <f t="shared" ref="AG793:AG856" si="1196">_xlfn.POISSON.DIST(4,K793,FALSE) * _xlfn.POISSON.DIST(3,L793,FALSE)</f>
        <v>2.1128976676547135E-3</v>
      </c>
      <c r="AH793" s="13">
        <f t="shared" ref="AH793:AH856" si="1197">_xlfn.POISSON.DIST(0,K793,FALSE) * _xlfn.POISSON.DIST(4,L793,FALSE)</f>
        <v>6.8935891453466455E-5</v>
      </c>
      <c r="AI793" s="13">
        <f t="shared" ref="AI793:AI856" si="1198">_xlfn.POISSON.DIST(1,K793,FALSE) * _xlfn.POISSON.DIST(4,L793,FALSE)</f>
        <v>2.127842676802552E-4</v>
      </c>
      <c r="AJ793" s="13">
        <f t="shared" ref="AJ793:AJ856" si="1199">_xlfn.POISSON.DIST(2,K793,FALSE) * _xlfn.POISSON.DIST(4,L793,FALSE)</f>
        <v>3.2840037038460419E-4</v>
      </c>
      <c r="AK793" s="13">
        <f t="shared" ref="AK793:AK856" si="1200">_xlfn.POISSON.DIST(3,K793,FALSE) * _xlfn.POISSON.DIST(4,L793,FALSE)</f>
        <v>3.3789090532702822E-4</v>
      </c>
      <c r="AL793" s="13">
        <f t="shared" ref="AL793:AL856" si="1201">_xlfn.POISSON.DIST(5,K793,FALSE) * _xlfn.POISSON.DIST(5,L793,FALSE)</f>
        <v>1.589120747978224E-5</v>
      </c>
      <c r="AM793" s="13">
        <f t="shared" ref="AM793:AM856" si="1202">_xlfn.POISSON.DIST(5,K793,FALSE) * _xlfn.POISSON.DIST(0,L793,FALSE)</f>
        <v>6.5069482933715977E-2</v>
      </c>
      <c r="AN793" s="13">
        <f t="shared" ref="AN793:AN856" si="1203">_xlfn.POISSON.DIST(5,K793,FALSE) * _xlfn.POISSON.DIST(1,L793,FALSE)</f>
        <v>3.2119554528583956E-2</v>
      </c>
      <c r="AO793" s="13">
        <f t="shared" ref="AO793:AO856" si="1204">_xlfn.POISSON.DIST(5,K793,FALSE) * _xlfn.POISSON.DIST(2,L793,FALSE)</f>
        <v>7.9274164831277354E-3</v>
      </c>
      <c r="AP793" s="13">
        <f t="shared" ref="AP793:AP856" si="1205">_xlfn.POISSON.DIST(5,K793,FALSE) * _xlfn.POISSON.DIST(3,L793,FALSE)</f>
        <v>1.3043753360285867E-3</v>
      </c>
      <c r="AQ793" s="13">
        <f t="shared" ref="AQ793:AQ856" si="1206">_xlfn.POISSON.DIST(5,K793,FALSE) * _xlfn.POISSON.DIST(4,L793,FALSE)</f>
        <v>1.6096621965625636E-4</v>
      </c>
      <c r="AR793" s="13">
        <f t="shared" ref="AR793:AR856" si="1207">_xlfn.POISSON.DIST(0,K793,FALSE) * _xlfn.POISSON.DIST(5,L793,FALSE)</f>
        <v>6.8056177018393701E-6</v>
      </c>
      <c r="AS793" s="13">
        <f t="shared" ref="AS793:AS856" si="1208">_xlfn.POISSON.DIST(1,K793,FALSE) * _xlfn.POISSON.DIST(5,L793,FALSE)</f>
        <v>2.1006885502818174E-5</v>
      </c>
      <c r="AT793" s="13">
        <f t="shared" ref="AT793:AT856" si="1209">_xlfn.POISSON.DIST(2,K793,FALSE) * _xlfn.POISSON.DIST(5,L793,FALSE)</f>
        <v>3.2420954119215673E-5</v>
      </c>
      <c r="AU793" s="13">
        <f t="shared" ref="AU793:AU856" si="1210">_xlfn.POISSON.DIST(3,K793,FALSE) * _xlfn.POISSON.DIST(5,L793,FALSE)</f>
        <v>3.3357896417955449E-5</v>
      </c>
      <c r="AV793" s="13">
        <f t="shared" ref="AV793:AV856" si="1211">_xlfn.POISSON.DIST(4,K793,FALSE) * _xlfn.POISSON.DIST(5,L793,FALSE)</f>
        <v>2.5741436757366875E-5</v>
      </c>
      <c r="AW793" s="13">
        <f t="shared" ref="AW793:AW856" si="1212">_xlfn.POISSON.DIST(6,K793,FALSE) * _xlfn.POISSON.DIST(6,L793,FALSE)</f>
        <v>6.7257492793272687E-7</v>
      </c>
      <c r="AX793" s="13">
        <f t="shared" ref="AX793:AX856" si="1213">_xlfn.POISSON.DIST(6,K793,FALSE) * _xlfn.POISSON.DIST(0,L793,FALSE)</f>
        <v>3.3474972138255649E-2</v>
      </c>
      <c r="AY793" s="13">
        <f t="shared" ref="AY793:AY856" si="1214">_xlfn.POISSON.DIST(6,K793,FALSE) * _xlfn.POISSON.DIST(1,L793,FALSE)</f>
        <v>1.6523893297766035E-2</v>
      </c>
      <c r="AZ793" s="13">
        <f t="shared" ref="AZ793:AZ856" si="1215">_xlfn.POISSON.DIST(6,K793,FALSE) * _xlfn.POISSON.DIST(2,L793,FALSE)</f>
        <v>4.0782565641619244E-3</v>
      </c>
      <c r="BA793" s="13">
        <f t="shared" ref="BA793:BA856" si="1216">_xlfn.POISSON.DIST(6,K793,FALSE) * _xlfn.POISSON.DIST(3,L793,FALSE)</f>
        <v>6.7103542340829286E-4</v>
      </c>
      <c r="BB793" s="13">
        <f t="shared" ref="BB793:BB856" si="1217">_xlfn.POISSON.DIST(6,K793,FALSE) * _xlfn.POISSON.DIST(4,L793,FALSE)</f>
        <v>8.2809013922585415E-5</v>
      </c>
      <c r="BC793" s="13">
        <f t="shared" ref="BC793:BC856" si="1218">_xlfn.POISSON.DIST(6,K793,FALSE) * _xlfn.POISSON.DIST(5,L793,FALSE)</f>
        <v>8.1752259837508947E-6</v>
      </c>
      <c r="BD793" s="13">
        <f t="shared" ref="BD793:BD856" si="1219">_xlfn.POISSON.DIST(0,K793,FALSE) * _xlfn.POISSON.DIST(6,L793,FALSE)</f>
        <v>5.5989740766189669E-7</v>
      </c>
      <c r="BE793" s="13">
        <f t="shared" ref="BE793:BE856" si="1220">_xlfn.POISSON.DIST(1,K793,FALSE) * _xlfn.POISSON.DIST(6,L793,FALSE)</f>
        <v>1.7282341223632517E-6</v>
      </c>
      <c r="BF793" s="13">
        <f t="shared" ref="BF793:BF856" si="1221">_xlfn.POISSON.DIST(2,K793,FALSE) * _xlfn.POISSON.DIST(6,L793,FALSE)</f>
        <v>2.6672682716762144E-6</v>
      </c>
      <c r="BG793" s="13">
        <f t="shared" ref="BG793:BG856" si="1222">_xlfn.POISSON.DIST(3,K793,FALSE) * _xlfn.POISSON.DIST(6,L793,FALSE)</f>
        <v>2.7443504098708697E-6</v>
      </c>
      <c r="BH793" s="13">
        <f t="shared" ref="BH793:BH856" si="1223">_xlfn.POISSON.DIST(4,K793,FALSE) * _xlfn.POISSON.DIST(6,L793,FALSE)</f>
        <v>2.1177451248910226E-6</v>
      </c>
      <c r="BI793" s="13">
        <f t="shared" ref="BI793:BI856" si="1224">_xlfn.POISSON.DIST(5,K793,FALSE) * _xlfn.POISSON.DIST(6,L793,FALSE)</f>
        <v>1.3073678631908291E-6</v>
      </c>
      <c r="BJ793" s="14">
        <f t="shared" ref="BJ793:BJ856" si="1225">SUM(N793,Q793,T793,W793,X793,Y793,AD793,AE793,AF793,AG793,AM793,AN793,AO793,AP793,AQ793,AX793,AY793,AZ793,BA793,BB793,BC793)</f>
        <v>0.83876136865894013</v>
      </c>
      <c r="BK793" s="14">
        <f t="shared" ref="BK793:BK856" si="1226">SUM(M793,P793,S793,V793,AC793,AL793,AY793)</f>
        <v>0.10603826700207994</v>
      </c>
      <c r="BL793" s="14">
        <f t="shared" ref="BL793:BL856" si="1227">SUM(O793,R793,U793,AA793,AB793,AH793,AI793,AJ793,AK793,AR793,AS793,AT793,AU793,AV793,BD793,BE793,BF793,BG793,BH793,BI793)</f>
        <v>3.3093950739269878E-2</v>
      </c>
      <c r="BM793" s="14">
        <f t="shared" ref="BM793:BM856" si="1228">SUM(S793:BI793)</f>
        <v>0.65568188801557903</v>
      </c>
      <c r="BN793" s="14">
        <f t="shared" ref="BN793:BN856" si="1229">SUM(M793:R793)</f>
        <v>0.30624709348058982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1.4847999999999999</v>
      </c>
      <c r="F794" s="10">
        <f>VLOOKUP(B794,home!$B$2:$E$405,3,FALSE)</f>
        <v>0.80820000000000003</v>
      </c>
      <c r="G794" s="10">
        <f>VLOOKUP(C794,away!$B$2:$E$405,4,FALSE)</f>
        <v>0.94289999999999996</v>
      </c>
      <c r="H794" s="10">
        <f>VLOOKUP(A794,away!$A$2:$E$405,3,FALSE)</f>
        <v>1.1818</v>
      </c>
      <c r="I794" s="10">
        <f>VLOOKUP(C794,away!$B$2:$E$405,3,FALSE)</f>
        <v>1.0154000000000001</v>
      </c>
      <c r="J794" s="10">
        <f>VLOOKUP(B794,home!$B$2:$E$405,4,FALSE)</f>
        <v>0.67689999999999995</v>
      </c>
      <c r="K794" s="12">
        <f t="shared" si="1174"/>
        <v>1.1314944829439999</v>
      </c>
      <c r="L794" s="12">
        <f t="shared" si="1175"/>
        <v>0.81227981046800002</v>
      </c>
      <c r="M794" s="13">
        <f t="shared" si="1176"/>
        <v>0.14316259117253782</v>
      </c>
      <c r="N794" s="13">
        <f t="shared" si="1177"/>
        <v>0.16198768207569392</v>
      </c>
      <c r="O794" s="13">
        <f t="shared" si="1178"/>
        <v>0.11628808242373678</v>
      </c>
      <c r="P794" s="13">
        <f t="shared" si="1179"/>
        <v>0.1315793236945953</v>
      </c>
      <c r="Q794" s="13">
        <f t="shared" si="1180"/>
        <v>9.1644084286767222E-2</v>
      </c>
      <c r="R794" s="13">
        <f t="shared" si="1181"/>
        <v>4.7229230775420031E-2</v>
      </c>
      <c r="S794" s="13">
        <f t="shared" si="1182"/>
        <v>3.0233314237553745E-2</v>
      </c>
      <c r="T794" s="13">
        <f t="shared" si="1183"/>
        <v>7.4440639414968687E-2</v>
      </c>
      <c r="U794" s="13">
        <f t="shared" si="1184"/>
        <v>5.3439614056076737E-2</v>
      </c>
      <c r="V794" s="13">
        <f t="shared" si="1185"/>
        <v>3.0874600595666361E-3</v>
      </c>
      <c r="W794" s="13">
        <f t="shared" si="1186"/>
        <v>3.4564925254977313E-2</v>
      </c>
      <c r="X794" s="13">
        <f t="shared" si="1187"/>
        <v>2.8076390934953555E-2</v>
      </c>
      <c r="Y794" s="13">
        <f t="shared" si="1188"/>
        <v>1.1402942753634774E-2</v>
      </c>
      <c r="Z794" s="13">
        <f t="shared" si="1189"/>
        <v>1.2787783540935873E-2</v>
      </c>
      <c r="AA794" s="13">
        <f t="shared" si="1190"/>
        <v>1.4469306525651029E-2</v>
      </c>
      <c r="AB794" s="13">
        <f t="shared" si="1191"/>
        <v>8.1859702528998806E-3</v>
      </c>
      <c r="AC794" s="13">
        <f t="shared" si="1192"/>
        <v>1.7735337809121285E-4</v>
      </c>
      <c r="AD794" s="13">
        <f t="shared" si="1193"/>
        <v>9.7775055573446484E-3</v>
      </c>
      <c r="AE794" s="13">
        <f t="shared" si="1194"/>
        <v>7.9420703609697271E-3</v>
      </c>
      <c r="AF794" s="13">
        <f t="shared" si="1195"/>
        <v>3.225591703766005E-3</v>
      </c>
      <c r="AG794" s="13">
        <f t="shared" si="1196"/>
        <v>8.7336100592740138E-4</v>
      </c>
      <c r="AH794" s="13">
        <f t="shared" si="1197"/>
        <v>2.5968145977343002E-3</v>
      </c>
      <c r="AI794" s="13">
        <f t="shared" si="1198"/>
        <v>2.9382813905648032E-3</v>
      </c>
      <c r="AJ794" s="13">
        <f t="shared" si="1199"/>
        <v>1.6623245913805504E-3</v>
      </c>
      <c r="AK794" s="13">
        <f t="shared" si="1200"/>
        <v>6.2697036800307682E-4</v>
      </c>
      <c r="AL794" s="13">
        <f t="shared" si="1201"/>
        <v>6.5201495315404907E-6</v>
      </c>
      <c r="AM794" s="13">
        <f t="shared" si="1202"/>
        <v>2.2126387190179522E-3</v>
      </c>
      <c r="AN794" s="13">
        <f t="shared" si="1203"/>
        <v>1.7972817593180604E-3</v>
      </c>
      <c r="AO794" s="13">
        <f t="shared" si="1204"/>
        <v>7.2994784340823387E-4</v>
      </c>
      <c r="AP794" s="13">
        <f t="shared" si="1205"/>
        <v>1.976406319650552E-4</v>
      </c>
      <c r="AQ794" s="13">
        <f t="shared" si="1206"/>
        <v>4.0134873768337691E-5</v>
      </c>
      <c r="AR794" s="13">
        <f t="shared" si="1207"/>
        <v>4.2186801385363069E-4</v>
      </c>
      <c r="AS794" s="13">
        <f t="shared" si="1208"/>
        <v>4.7734133020592607E-4</v>
      </c>
      <c r="AT794" s="13">
        <f t="shared" si="1209"/>
        <v>2.7005454080457786E-4</v>
      </c>
      <c r="AU794" s="13">
        <f t="shared" si="1210"/>
        <v>1.0185507433811831E-4</v>
      </c>
      <c r="AV794" s="13">
        <f t="shared" si="1211"/>
        <v>2.8812113668357992E-5</v>
      </c>
      <c r="AW794" s="13">
        <f t="shared" si="1212"/>
        <v>1.6646125117857896E-7</v>
      </c>
      <c r="AX794" s="13">
        <f t="shared" si="1213"/>
        <v>4.1726475055284831E-4</v>
      </c>
      <c r="AY794" s="13">
        <f t="shared" si="1214"/>
        <v>3.3893573249404492E-4</v>
      </c>
      <c r="AZ794" s="13">
        <f t="shared" si="1215"/>
        <v>1.3765532627554777E-4</v>
      </c>
      <c r="BA794" s="13">
        <f t="shared" si="1216"/>
        <v>3.7271547445670884E-5</v>
      </c>
      <c r="BB794" s="13">
        <f t="shared" si="1217"/>
        <v>7.5687313737546532E-6</v>
      </c>
      <c r="BC794" s="13">
        <f t="shared" si="1218"/>
        <v>1.2295855371513273E-6</v>
      </c>
      <c r="BD794" s="13">
        <f t="shared" si="1219"/>
        <v>5.7112478389256443E-5</v>
      </c>
      <c r="BE794" s="13">
        <f t="shared" si="1220"/>
        <v>6.4622454204702081E-5</v>
      </c>
      <c r="BF794" s="13">
        <f t="shared" si="1221"/>
        <v>3.6559975203460865E-5</v>
      </c>
      <c r="BG794" s="13">
        <f t="shared" si="1222"/>
        <v>1.3789136746428461E-5</v>
      </c>
      <c r="BH794" s="13">
        <f t="shared" si="1223"/>
        <v>3.900583038286049E-6</v>
      </c>
      <c r="BI794" s="13">
        <f t="shared" si="1224"/>
        <v>8.8269763761712114E-7</v>
      </c>
      <c r="BJ794" s="14">
        <f t="shared" si="1225"/>
        <v>0.42985276285015989</v>
      </c>
      <c r="BK794" s="14">
        <f t="shared" si="1226"/>
        <v>0.30858549842437033</v>
      </c>
      <c r="BL794" s="14">
        <f t="shared" si="1227"/>
        <v>0.24891339337955759</v>
      </c>
      <c r="BM794" s="14">
        <f t="shared" si="1228"/>
        <v>0.30790967449502965</v>
      </c>
      <c r="BN794" s="14">
        <f t="shared" si="1229"/>
        <v>0.69189099442875102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1.3654999999999999</v>
      </c>
      <c r="F795" s="10">
        <f>VLOOKUP(B795,home!$B$2:$E$405,3,FALSE)</f>
        <v>1.0741000000000001</v>
      </c>
      <c r="G795" s="10">
        <f>VLOOKUP(C795,away!$B$2:$E$405,4,FALSE)</f>
        <v>1.0253000000000001</v>
      </c>
      <c r="H795" s="10">
        <f>VLOOKUP(A795,away!$A$2:$E$405,3,FALSE)</f>
        <v>1.2</v>
      </c>
      <c r="I795" s="10">
        <f>VLOOKUP(C795,away!$B$2:$E$405,3,FALSE)</f>
        <v>1</v>
      </c>
      <c r="J795" s="10">
        <f>VLOOKUP(B795,home!$B$2:$E$405,4,FALSE)</f>
        <v>1.0556000000000001</v>
      </c>
      <c r="K795" s="12">
        <f t="shared" si="1174"/>
        <v>1.5037906438150002</v>
      </c>
      <c r="L795" s="12">
        <f t="shared" si="1175"/>
        <v>1.2667200000000001</v>
      </c>
      <c r="M795" s="13">
        <f t="shared" si="1176"/>
        <v>6.2630014945387114E-2</v>
      </c>
      <c r="N795" s="13">
        <f t="shared" si="1177"/>
        <v>9.4182430496866781E-2</v>
      </c>
      <c r="O795" s="13">
        <f t="shared" si="1178"/>
        <v>7.9334692531620774E-2</v>
      </c>
      <c r="P795" s="13">
        <f t="shared" si="1179"/>
        <v>0.11930276835899109</v>
      </c>
      <c r="Q795" s="13">
        <f t="shared" si="1180"/>
        <v>7.0815328896472393E-2</v>
      </c>
      <c r="R795" s="13">
        <f t="shared" si="1181"/>
        <v>5.0247420861827347E-2</v>
      </c>
      <c r="S795" s="13">
        <f t="shared" si="1182"/>
        <v>5.6814414584326241E-2</v>
      </c>
      <c r="T795" s="13">
        <f t="shared" si="1183"/>
        <v>8.9703193419739521E-2</v>
      </c>
      <c r="U795" s="13">
        <f t="shared" si="1184"/>
        <v>7.5561601367850631E-2</v>
      </c>
      <c r="V795" s="13">
        <f t="shared" si="1185"/>
        <v>1.2024970860867098E-2</v>
      </c>
      <c r="W795" s="13">
        <f t="shared" si="1186"/>
        <v>3.5497143011065733E-2</v>
      </c>
      <c r="X795" s="13">
        <f t="shared" si="1187"/>
        <v>4.4964940994977186E-2</v>
      </c>
      <c r="Y795" s="13">
        <f t="shared" si="1188"/>
        <v>2.8478995028578761E-2</v>
      </c>
      <c r="Z795" s="13">
        <f t="shared" si="1189"/>
        <v>2.1216470984697984E-2</v>
      </c>
      <c r="AA795" s="13">
        <f t="shared" si="1190"/>
        <v>3.1905130561561253E-2</v>
      </c>
      <c r="AB795" s="13">
        <f t="shared" si="1191"/>
        <v>2.3989318414085917E-2</v>
      </c>
      <c r="AC795" s="13">
        <f t="shared" si="1192"/>
        <v>1.4316341717192397E-3</v>
      </c>
      <c r="AD795" s="13">
        <f t="shared" si="1193"/>
        <v>1.3345067885550932E-2</v>
      </c>
      <c r="AE795" s="13">
        <f t="shared" si="1194"/>
        <v>1.6904464391985074E-2</v>
      </c>
      <c r="AF795" s="13">
        <f t="shared" si="1195"/>
        <v>1.0706611567307671E-2</v>
      </c>
      <c r="AG795" s="13">
        <f t="shared" si="1196"/>
        <v>4.5207596681799914E-3</v>
      </c>
      <c r="AH795" s="13">
        <f t="shared" si="1197"/>
        <v>6.7188320314341575E-3</v>
      </c>
      <c r="AI795" s="13">
        <f t="shared" si="1198"/>
        <v>1.0103716746235216E-2</v>
      </c>
      <c r="AJ795" s="13">
        <f t="shared" si="1199"/>
        <v>7.5969373553727276E-3</v>
      </c>
      <c r="AK795" s="13">
        <f t="shared" si="1200"/>
        <v>3.8080677722193922E-3</v>
      </c>
      <c r="AL795" s="13">
        <f t="shared" si="1201"/>
        <v>1.0908374849494826E-4</v>
      </c>
      <c r="AM795" s="13">
        <f t="shared" si="1202"/>
        <v>4.0136376454735006E-3</v>
      </c>
      <c r="AN795" s="13">
        <f t="shared" si="1203"/>
        <v>5.0841550782741926E-3</v>
      </c>
      <c r="AO795" s="13">
        <f t="shared" si="1204"/>
        <v>3.2201004603757436E-3</v>
      </c>
      <c r="AP795" s="13">
        <f t="shared" si="1205"/>
        <v>1.3596552183890542E-3</v>
      </c>
      <c r="AQ795" s="13">
        <f t="shared" si="1206"/>
        <v>4.3057561455944569E-4</v>
      </c>
      <c r="AR795" s="13">
        <f t="shared" si="1207"/>
        <v>1.702175782171656E-3</v>
      </c>
      <c r="AS795" s="13">
        <f t="shared" si="1208"/>
        <v>2.5597160153582161E-3</v>
      </c>
      <c r="AT795" s="13">
        <f t="shared" si="1209"/>
        <v>1.9246384973595494E-3</v>
      </c>
      <c r="AU795" s="13">
        <f t="shared" si="1210"/>
        <v>9.6475112168515026E-4</v>
      </c>
      <c r="AV795" s="13">
        <f t="shared" si="1211"/>
        <v>3.6269592760003927E-4</v>
      </c>
      <c r="AW795" s="13">
        <f t="shared" si="1212"/>
        <v>5.7719898490680734E-6</v>
      </c>
      <c r="AX795" s="13">
        <f t="shared" si="1213"/>
        <v>1.0059451231544518E-3</v>
      </c>
      <c r="AY795" s="13">
        <f t="shared" si="1214"/>
        <v>1.2742508064022072E-3</v>
      </c>
      <c r="AZ795" s="13">
        <f t="shared" si="1215"/>
        <v>8.0705949074290221E-4</v>
      </c>
      <c r="BA795" s="13">
        <f t="shared" si="1216"/>
        <v>3.4077279937128307E-4</v>
      </c>
      <c r="BB795" s="13">
        <f t="shared" si="1217"/>
        <v>1.0791593010489793E-4</v>
      </c>
      <c r="BC795" s="13">
        <f t="shared" si="1218"/>
        <v>2.7339853396495273E-5</v>
      </c>
      <c r="BD795" s="13">
        <f t="shared" si="1219"/>
        <v>3.5936335113207949E-4</v>
      </c>
      <c r="BE795" s="13">
        <f t="shared" si="1220"/>
        <v>5.4040724516242586E-4</v>
      </c>
      <c r="BF795" s="13">
        <f t="shared" si="1221"/>
        <v>4.0632967956254743E-4</v>
      </c>
      <c r="BG795" s="13">
        <f t="shared" si="1222"/>
        <v>2.0367825681016861E-4</v>
      </c>
      <c r="BH795" s="13">
        <f t="shared" si="1223"/>
        <v>7.6572364234920177E-5</v>
      </c>
      <c r="BI795" s="13">
        <f t="shared" si="1224"/>
        <v>2.3029760982253444E-5</v>
      </c>
      <c r="BJ795" s="14">
        <f t="shared" si="1225"/>
        <v>0.42679034338096816</v>
      </c>
      <c r="BK795" s="14">
        <f t="shared" si="1226"/>
        <v>0.25358713747618794</v>
      </c>
      <c r="BL795" s="14">
        <f t="shared" si="1227"/>
        <v>0.29838907564426626</v>
      </c>
      <c r="BM795" s="14">
        <f t="shared" si="1228"/>
        <v>0.5222018925784021</v>
      </c>
      <c r="BN795" s="14">
        <f t="shared" si="1229"/>
        <v>0.47651265609116555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1.3654999999999999</v>
      </c>
      <c r="F796" s="10">
        <f>VLOOKUP(B796,home!$B$2:$E$405,3,FALSE)</f>
        <v>0.92759999999999998</v>
      </c>
      <c r="G796" s="10">
        <f>VLOOKUP(C796,away!$B$2:$E$405,4,FALSE)</f>
        <v>0.99390000000000001</v>
      </c>
      <c r="H796" s="10">
        <f>VLOOKUP(A796,away!$A$2:$E$405,3,FALSE)</f>
        <v>1.2</v>
      </c>
      <c r="I796" s="10">
        <f>VLOOKUP(C796,away!$B$2:$E$405,3,FALSE)</f>
        <v>1.0119</v>
      </c>
      <c r="J796" s="10">
        <f>VLOOKUP(B796,home!$B$2:$E$405,4,FALSE)</f>
        <v>0.88890000000000002</v>
      </c>
      <c r="K796" s="12">
        <f t="shared" si="1174"/>
        <v>1.2589113094199997</v>
      </c>
      <c r="L796" s="12">
        <f t="shared" si="1175"/>
        <v>1.079373492</v>
      </c>
      <c r="M796" s="13">
        <f t="shared" si="1176"/>
        <v>9.6493001033282857E-2</v>
      </c>
      <c r="N796" s="13">
        <f t="shared" si="1177"/>
        <v>0.1214761302806755</v>
      </c>
      <c r="O796" s="13">
        <f t="shared" si="1178"/>
        <v>0.1041519874788541</v>
      </c>
      <c r="P796" s="13">
        <f t="shared" si="1179"/>
        <v>0.13111811493569964</v>
      </c>
      <c r="Q796" s="13">
        <f t="shared" si="1180"/>
        <v>7.6463837117459854E-2</v>
      </c>
      <c r="R796" s="13">
        <f t="shared" si="1181"/>
        <v>5.6209447211895518E-2</v>
      </c>
      <c r="S796" s="13">
        <f t="shared" si="1182"/>
        <v>4.4541987191281912E-2</v>
      </c>
      <c r="T796" s="13">
        <f t="shared" si="1183"/>
        <v>8.2533038881191845E-2</v>
      </c>
      <c r="U796" s="13">
        <f t="shared" si="1184"/>
        <v>7.076270879130174E-2</v>
      </c>
      <c r="V796" s="13">
        <f t="shared" si="1185"/>
        <v>6.7250259183697612E-3</v>
      </c>
      <c r="W796" s="13">
        <f t="shared" si="1186"/>
        <v>3.2087063102939663E-2</v>
      </c>
      <c r="X796" s="13">
        <f t="shared" si="1187"/>
        <v>3.4633925349444337E-2</v>
      </c>
      <c r="Y796" s="13">
        <f t="shared" si="1188"/>
        <v>1.8691470473048529E-2</v>
      </c>
      <c r="Z796" s="13">
        <f t="shared" si="1189"/>
        <v>2.0223662440164443E-2</v>
      </c>
      <c r="AA796" s="13">
        <f t="shared" si="1190"/>
        <v>2.5459797363815487E-2</v>
      </c>
      <c r="AB796" s="13">
        <f t="shared" si="1191"/>
        <v>1.602581341842441E-2</v>
      </c>
      <c r="AC796" s="13">
        <f t="shared" si="1192"/>
        <v>5.7113774565772631E-4</v>
      </c>
      <c r="AD796" s="13">
        <f t="shared" si="1193"/>
        <v>1.0098691656590981E-2</v>
      </c>
      <c r="AE796" s="13">
        <f t="shared" si="1194"/>
        <v>1.0900260078005869E-2</v>
      </c>
      <c r="AF796" s="13">
        <f t="shared" si="1195"/>
        <v>5.882725892052694E-3</v>
      </c>
      <c r="AG796" s="13">
        <f t="shared" si="1196"/>
        <v>2.1165527961945771E-3</v>
      </c>
      <c r="AH796" s="13">
        <f t="shared" si="1197"/>
        <v>5.4572212872673843E-3</v>
      </c>
      <c r="AI796" s="13">
        <f t="shared" si="1198"/>
        <v>6.8701575965484782E-3</v>
      </c>
      <c r="AJ796" s="13">
        <f t="shared" si="1199"/>
        <v>4.3244595478963031E-3</v>
      </c>
      <c r="AK796" s="13">
        <f t="shared" si="1200"/>
        <v>1.8147036773253189E-3</v>
      </c>
      <c r="AL796" s="13">
        <f t="shared" si="1201"/>
        <v>3.1043289680019766E-5</v>
      </c>
      <c r="AM796" s="13">
        <f t="shared" si="1202"/>
        <v>2.5426714273655551E-3</v>
      </c>
      <c r="AN796" s="13">
        <f t="shared" si="1203"/>
        <v>2.744492137564183E-3</v>
      </c>
      <c r="AO796" s="13">
        <f t="shared" si="1204"/>
        <v>1.4811660311445983E-3</v>
      </c>
      <c r="AP796" s="13">
        <f t="shared" si="1205"/>
        <v>5.329104504227753E-4</v>
      </c>
      <c r="AQ796" s="13">
        <f t="shared" si="1206"/>
        <v>1.4380235344903095E-4</v>
      </c>
      <c r="AR796" s="13">
        <f t="shared" si="1207"/>
        <v>1.1780759994909065E-3</v>
      </c>
      <c r="AS796" s="13">
        <f t="shared" si="1208"/>
        <v>1.483093199115372E-3</v>
      </c>
      <c r="AT796" s="13">
        <f t="shared" si="1209"/>
        <v>9.3354140064511493E-4</v>
      </c>
      <c r="AU796" s="13">
        <f t="shared" si="1210"/>
        <v>3.9174860902797419E-4</v>
      </c>
      <c r="AV796" s="13">
        <f t="shared" si="1211"/>
        <v>1.2329418858871759E-4</v>
      </c>
      <c r="AW796" s="13">
        <f t="shared" si="1212"/>
        <v>1.1717423315278949E-6</v>
      </c>
      <c r="AX796" s="13">
        <f t="shared" si="1213"/>
        <v>5.3349963600826482E-4</v>
      </c>
      <c r="AY796" s="13">
        <f t="shared" si="1214"/>
        <v>5.7584536509896957E-4</v>
      </c>
      <c r="AZ796" s="13">
        <f t="shared" si="1215"/>
        <v>3.1077611128944491E-4</v>
      </c>
      <c r="BA796" s="13">
        <f t="shared" si="1216"/>
        <v>1.1181449882422293E-4</v>
      </c>
      <c r="BB796" s="13">
        <f t="shared" si="1217"/>
        <v>3.0172401513032849E-5</v>
      </c>
      <c r="BC796" s="13">
        <f t="shared" si="1218"/>
        <v>6.5134580766296711E-6</v>
      </c>
      <c r="BD796" s="13">
        <f t="shared" si="1219"/>
        <v>2.1193066756864827E-4</v>
      </c>
      <c r="BE796" s="13">
        <f t="shared" si="1220"/>
        <v>2.6680191421510168E-4</v>
      </c>
      <c r="BF796" s="13">
        <f t="shared" si="1221"/>
        <v>1.679399735901481E-4</v>
      </c>
      <c r="BG796" s="13">
        <f t="shared" si="1222"/>
        <v>7.0473844018777856E-5</v>
      </c>
      <c r="BH796" s="13">
        <f t="shared" si="1223"/>
        <v>2.2180079813385106E-5</v>
      </c>
      <c r="BI796" s="13">
        <f t="shared" si="1224"/>
        <v>5.5845506641817475E-6</v>
      </c>
      <c r="BJ796" s="14">
        <f t="shared" si="1225"/>
        <v>0.40389735949836053</v>
      </c>
      <c r="BK796" s="14">
        <f t="shared" si="1226"/>
        <v>0.28005615547907087</v>
      </c>
      <c r="BL796" s="14">
        <f t="shared" si="1227"/>
        <v>0.29593096080006692</v>
      </c>
      <c r="BM796" s="14">
        <f t="shared" si="1228"/>
        <v>0.41362094653702786</v>
      </c>
      <c r="BN796" s="14">
        <f t="shared" si="1229"/>
        <v>0.58591251805786748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1.3654999999999999</v>
      </c>
      <c r="F797" s="10">
        <f>VLOOKUP(B797,home!$B$2:$E$405,3,FALSE)</f>
        <v>0.97640000000000005</v>
      </c>
      <c r="G797" s="10">
        <f>VLOOKUP(C797,away!$B$2:$E$405,4,FALSE)</f>
        <v>1.0741000000000001</v>
      </c>
      <c r="H797" s="10">
        <f>VLOOKUP(A797,away!$A$2:$E$405,3,FALSE)</f>
        <v>1.2</v>
      </c>
      <c r="I797" s="10">
        <f>VLOOKUP(C797,away!$B$2:$E$405,3,FALSE)</f>
        <v>1.2222</v>
      </c>
      <c r="J797" s="10">
        <f>VLOOKUP(B797,home!$B$2:$E$405,4,FALSE)</f>
        <v>0.66669999999999996</v>
      </c>
      <c r="K797" s="12">
        <f t="shared" si="1174"/>
        <v>1.43206981822</v>
      </c>
      <c r="L797" s="12">
        <f t="shared" si="1175"/>
        <v>0.97780888799999988</v>
      </c>
      <c r="M797" s="13">
        <f t="shared" si="1176"/>
        <v>8.9826189269544277E-2</v>
      </c>
      <c r="N797" s="13">
        <f t="shared" si="1177"/>
        <v>0.12863737453863158</v>
      </c>
      <c r="O797" s="13">
        <f t="shared" si="1178"/>
        <v>8.7832846242930612E-2</v>
      </c>
      <c r="P797" s="13">
        <f t="shared" si="1179"/>
        <v>0.12578276815285885</v>
      </c>
      <c r="Q797" s="13">
        <f t="shared" si="1180"/>
        <v>9.2108850785918128E-2</v>
      </c>
      <c r="R797" s="13">
        <f t="shared" si="1181"/>
        <v>4.2941868857337473E-2</v>
      </c>
      <c r="S797" s="13">
        <f t="shared" si="1182"/>
        <v>4.4033106861297314E-2</v>
      </c>
      <c r="T797" s="13">
        <f t="shared" si="1183"/>
        <v>9.0064852961936503E-2</v>
      </c>
      <c r="U797" s="13">
        <f t="shared" si="1184"/>
        <v>6.1495754328554357E-2</v>
      </c>
      <c r="V797" s="13">
        <f t="shared" si="1185"/>
        <v>6.8510161635782982E-3</v>
      </c>
      <c r="W797" s="13">
        <f t="shared" si="1186"/>
        <v>4.3968768400480973E-2</v>
      </c>
      <c r="X797" s="13">
        <f t="shared" si="1187"/>
        <v>4.2993052536403835E-2</v>
      </c>
      <c r="Y797" s="13">
        <f t="shared" si="1188"/>
        <v>2.1019494446173303E-2</v>
      </c>
      <c r="Z797" s="13">
        <f t="shared" si="1189"/>
        <v>1.3996313678678329E-2</v>
      </c>
      <c r="AA797" s="13">
        <f t="shared" si="1190"/>
        <v>2.0043698385574973E-2</v>
      </c>
      <c r="AB797" s="13">
        <f t="shared" si="1191"/>
        <v>1.4351987751743433E-2</v>
      </c>
      <c r="AC797" s="13">
        <f t="shared" si="1192"/>
        <v>5.9958834439211212E-4</v>
      </c>
      <c r="AD797" s="13">
        <f t="shared" si="1193"/>
        <v>1.574158654265851E-2</v>
      </c>
      <c r="AE797" s="13">
        <f t="shared" si="1194"/>
        <v>1.5392263232632679E-2</v>
      </c>
      <c r="AF797" s="13">
        <f t="shared" si="1195"/>
        <v>7.5253458976519217E-3</v>
      </c>
      <c r="AG797" s="13">
        <f t="shared" si="1196"/>
        <v>2.4527833679994625E-3</v>
      </c>
      <c r="AH797" s="13">
        <f t="shared" si="1197"/>
        <v>3.42142997856191E-3</v>
      </c>
      <c r="AI797" s="13">
        <f t="shared" si="1198"/>
        <v>4.8997266074516134E-3</v>
      </c>
      <c r="AJ797" s="13">
        <f t="shared" si="1199"/>
        <v>3.5083752960304655E-3</v>
      </c>
      <c r="AK797" s="13">
        <f t="shared" si="1200"/>
        <v>1.6747461241446299E-3</v>
      </c>
      <c r="AL797" s="13">
        <f t="shared" si="1201"/>
        <v>3.3583916816740704E-5</v>
      </c>
      <c r="AM797" s="13">
        <f t="shared" si="1202"/>
        <v>4.5086101957278737E-3</v>
      </c>
      <c r="AN797" s="13">
        <f t="shared" si="1203"/>
        <v>4.4085591219101333E-3</v>
      </c>
      <c r="AO797" s="13">
        <f t="shared" si="1204"/>
        <v>2.1553641463386017E-3</v>
      </c>
      <c r="AP797" s="13">
        <f t="shared" si="1205"/>
        <v>7.0251140638880581E-4</v>
      </c>
      <c r="AQ797" s="13">
        <f t="shared" si="1206"/>
        <v>1.7173047427208852E-4</v>
      </c>
      <c r="AR797" s="13">
        <f t="shared" si="1207"/>
        <v>6.6910092854149711E-4</v>
      </c>
      <c r="AS797" s="13">
        <f t="shared" si="1208"/>
        <v>9.581992451072551E-4</v>
      </c>
      <c r="AT797" s="13">
        <f t="shared" si="1209"/>
        <v>6.8610410937964411E-4</v>
      </c>
      <c r="AU797" s="13">
        <f t="shared" si="1210"/>
        <v>3.2751632906643412E-4</v>
      </c>
      <c r="AV797" s="13">
        <f t="shared" si="1211"/>
        <v>1.1725656245756245E-4</v>
      </c>
      <c r="AW797" s="13">
        <f t="shared" si="1212"/>
        <v>1.3063123031070427E-6</v>
      </c>
      <c r="AX797" s="13">
        <f t="shared" si="1213"/>
        <v>1.076107430570142E-3</v>
      </c>
      <c r="AY797" s="13">
        <f t="shared" si="1214"/>
        <v>1.0522274100543275E-3</v>
      </c>
      <c r="AZ797" s="13">
        <f t="shared" si="1215"/>
        <v>5.1443865687417093E-4</v>
      </c>
      <c r="BA797" s="13">
        <f t="shared" si="1216"/>
        <v>1.6767423034078221E-4</v>
      </c>
      <c r="BB797" s="13">
        <f t="shared" si="1217"/>
        <v>4.0988338178944017E-5</v>
      </c>
      <c r="BC797" s="13">
        <f t="shared" si="1218"/>
        <v>8.0157522751442389E-6</v>
      </c>
      <c r="BD797" s="13">
        <f t="shared" si="1219"/>
        <v>1.0904213914948808E-4</v>
      </c>
      <c r="BE797" s="13">
        <f t="shared" si="1220"/>
        <v>1.5615595639012736E-4</v>
      </c>
      <c r="BF797" s="13">
        <f t="shared" si="1221"/>
        <v>1.1181311604078998E-4</v>
      </c>
      <c r="BG797" s="13">
        <f t="shared" si="1222"/>
        <v>5.3374729587715317E-5</v>
      </c>
      <c r="BH797" s="13">
        <f t="shared" si="1223"/>
        <v>1.910908482455527E-5</v>
      </c>
      <c r="BI797" s="13">
        <f t="shared" si="1224"/>
        <v>5.4731087262102851E-6</v>
      </c>
      <c r="BJ797" s="14">
        <f t="shared" si="1225"/>
        <v>0.47471059987341796</v>
      </c>
      <c r="BK797" s="14">
        <f t="shared" si="1226"/>
        <v>0.26817848011854195</v>
      </c>
      <c r="BL797" s="14">
        <f t="shared" si="1227"/>
        <v>0.24338357888160075</v>
      </c>
      <c r="BM797" s="14">
        <f t="shared" si="1228"/>
        <v>0.43208815360726682</v>
      </c>
      <c r="BN797" s="14">
        <f t="shared" si="1229"/>
        <v>0.56712989784722101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1.3654999999999999</v>
      </c>
      <c r="F798" s="10">
        <f>VLOOKUP(B798,home!$B$2:$E$405,3,FALSE)</f>
        <v>1.2554000000000001</v>
      </c>
      <c r="G798" s="10">
        <f>VLOOKUP(C798,away!$B$2:$E$405,4,FALSE)</f>
        <v>1.1717</v>
      </c>
      <c r="H798" s="10">
        <f>VLOOKUP(A798,away!$A$2:$E$405,3,FALSE)</f>
        <v>1.2</v>
      </c>
      <c r="I798" s="10">
        <f>VLOOKUP(C798,away!$B$2:$E$405,3,FALSE)</f>
        <v>0.72219999999999995</v>
      </c>
      <c r="J798" s="10">
        <f>VLOOKUP(B798,home!$B$2:$E$405,4,FALSE)</f>
        <v>0.65480000000000005</v>
      </c>
      <c r="K798" s="12">
        <f t="shared" si="1174"/>
        <v>2.0085852017899999</v>
      </c>
      <c r="L798" s="12">
        <f t="shared" si="1175"/>
        <v>0.56747587200000005</v>
      </c>
      <c r="M798" s="13">
        <f t="shared" si="1176"/>
        <v>7.6073060828012892E-2</v>
      </c>
      <c r="N798" s="13">
        <f t="shared" si="1177"/>
        <v>0.15279922423401721</v>
      </c>
      <c r="O798" s="13">
        <f t="shared" si="1178"/>
        <v>4.316962652908566E-2</v>
      </c>
      <c r="P798" s="13">
        <f t="shared" si="1179"/>
        <v>8.6709873013122454E-2</v>
      </c>
      <c r="Q798" s="13">
        <f t="shared" si="1180"/>
        <v>0.15345513032071945</v>
      </c>
      <c r="R798" s="13">
        <f t="shared" si="1181"/>
        <v>1.2248860729253609E-2</v>
      </c>
      <c r="S798" s="13">
        <f t="shared" si="1182"/>
        <v>2.4708490745988219E-2</v>
      </c>
      <c r="T798" s="13">
        <f t="shared" si="1183"/>
        <v>8.7082083891623918E-2</v>
      </c>
      <c r="U798" s="13">
        <f t="shared" si="1184"/>
        <v>2.4602880399565465E-2</v>
      </c>
      <c r="V798" s="13">
        <f t="shared" si="1185"/>
        <v>3.1292579814588117E-3</v>
      </c>
      <c r="W798" s="13">
        <f t="shared" si="1186"/>
        <v>0.10274256796698433</v>
      </c>
      <c r="X798" s="13">
        <f t="shared" si="1187"/>
        <v>5.8303928348583708E-2</v>
      </c>
      <c r="Y798" s="13">
        <f t="shared" si="1188"/>
        <v>1.654303629031903E-2</v>
      </c>
      <c r="Z798" s="13">
        <f t="shared" si="1189"/>
        <v>2.3169776411132489E-3</v>
      </c>
      <c r="AA798" s="13">
        <f t="shared" si="1190"/>
        <v>4.6538470028183732E-3</v>
      </c>
      <c r="AB798" s="13">
        <f t="shared" si="1191"/>
        <v>4.6738241106278645E-3</v>
      </c>
      <c r="AC798" s="13">
        <f t="shared" si="1192"/>
        <v>2.2292513871224203E-4</v>
      </c>
      <c r="AD798" s="13">
        <f t="shared" si="1193"/>
        <v>5.1591800403097028E-2</v>
      </c>
      <c r="AE798" s="13">
        <f t="shared" si="1194"/>
        <v>2.9277101921797437E-2</v>
      </c>
      <c r="AF798" s="13">
        <f t="shared" si="1195"/>
        <v>8.3070244713524376E-3</v>
      </c>
      <c r="AG798" s="13">
        <f t="shared" si="1196"/>
        <v>1.5713453185353544E-3</v>
      </c>
      <c r="AH798" s="13">
        <f t="shared" si="1197"/>
        <v>3.2870722682381106E-4</v>
      </c>
      <c r="AI798" s="13">
        <f t="shared" si="1198"/>
        <v>6.6023647151973583E-4</v>
      </c>
      <c r="AJ798" s="13">
        <f t="shared" si="1199"/>
        <v>6.6307060318829302E-4</v>
      </c>
      <c r="AK798" s="13">
        <f t="shared" si="1200"/>
        <v>4.4394460043532482E-4</v>
      </c>
      <c r="AL798" s="13">
        <f t="shared" si="1201"/>
        <v>1.0163813712122003E-5</v>
      </c>
      <c r="AM798" s="13">
        <f t="shared" si="1202"/>
        <v>2.0725305364672802E-2</v>
      </c>
      <c r="AN798" s="13">
        <f t="shared" si="1203"/>
        <v>1.1761110734283976E-2</v>
      </c>
      <c r="AO798" s="13">
        <f t="shared" si="1204"/>
        <v>3.3370732848131798E-3</v>
      </c>
      <c r="AP798" s="13">
        <f t="shared" si="1205"/>
        <v>6.3123619074242107E-4</v>
      </c>
      <c r="AQ798" s="13">
        <f t="shared" si="1206"/>
        <v>8.9552826944878445E-5</v>
      </c>
      <c r="AR798" s="13">
        <f t="shared" si="1207"/>
        <v>3.7306684034908812E-5</v>
      </c>
      <c r="AS798" s="13">
        <f t="shared" si="1208"/>
        <v>7.4933653480373081E-5</v>
      </c>
      <c r="AT798" s="13">
        <f t="shared" si="1209"/>
        <v>7.525531374836855E-5</v>
      </c>
      <c r="AU798" s="13">
        <f t="shared" si="1210"/>
        <v>5.0385569850345533E-5</v>
      </c>
      <c r="AV798" s="13">
        <f t="shared" si="1211"/>
        <v>2.5300927496290113E-5</v>
      </c>
      <c r="AW798" s="13">
        <f t="shared" si="1212"/>
        <v>3.2180430917135519E-7</v>
      </c>
      <c r="AX798" s="13">
        <f t="shared" si="1213"/>
        <v>6.9380902763434404E-3</v>
      </c>
      <c r="AY798" s="13">
        <f t="shared" si="1214"/>
        <v>3.9371988295827153E-3</v>
      </c>
      <c r="AZ798" s="13">
        <f t="shared" si="1215"/>
        <v>1.1171326695274153E-3</v>
      </c>
      <c r="BA798" s="13">
        <f t="shared" si="1216"/>
        <v>2.1131527859325259E-4</v>
      </c>
      <c r="BB798" s="13">
        <f t="shared" si="1217"/>
        <v>2.9979080496657241E-5</v>
      </c>
      <c r="BC798" s="13">
        <f t="shared" si="1218"/>
        <v>3.4024809693197536E-6</v>
      </c>
      <c r="BD798" s="13">
        <f t="shared" si="1219"/>
        <v>3.5284405090230569E-6</v>
      </c>
      <c r="BE798" s="13">
        <f t="shared" si="1220"/>
        <v>7.0871733918200865E-6</v>
      </c>
      <c r="BF798" s="13">
        <f t="shared" si="1221"/>
        <v>7.1175957986648341E-6</v>
      </c>
      <c r="BG798" s="13">
        <f t="shared" si="1222"/>
        <v>4.7654325311736203E-6</v>
      </c>
      <c r="BH798" s="13">
        <f t="shared" si="1223"/>
        <v>2.392944315561E-6</v>
      </c>
      <c r="BI798" s="13">
        <f t="shared" si="1224"/>
        <v>9.612865081886645E-7</v>
      </c>
      <c r="BJ798" s="14">
        <f t="shared" si="1225"/>
        <v>0.71045464018399995</v>
      </c>
      <c r="BK798" s="14">
        <f t="shared" si="1226"/>
        <v>0.19479097035058945</v>
      </c>
      <c r="BL798" s="14">
        <f t="shared" si="1227"/>
        <v>9.1734032694982842E-2</v>
      </c>
      <c r="BM798" s="14">
        <f t="shared" si="1228"/>
        <v>0.47090396819120084</v>
      </c>
      <c r="BN798" s="14">
        <f t="shared" si="1229"/>
        <v>0.52445577565421131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1.2939000000000001</v>
      </c>
      <c r="F799" s="10">
        <f>VLOOKUP(B799,home!$B$2:$E$405,3,FALSE)</f>
        <v>0.86950000000000005</v>
      </c>
      <c r="G799" s="10">
        <f>VLOOKUP(C799,away!$B$2:$E$405,4,FALSE)</f>
        <v>1.2881</v>
      </c>
      <c r="H799" s="10">
        <f>VLOOKUP(A799,away!$A$2:$E$405,3,FALSE)</f>
        <v>1.1342000000000001</v>
      </c>
      <c r="I799" s="10">
        <f>VLOOKUP(C799,away!$B$2:$E$405,3,FALSE)</f>
        <v>0.58779999999999999</v>
      </c>
      <c r="J799" s="10">
        <f>VLOOKUP(B799,home!$B$2:$E$405,4,FALSE)</f>
        <v>0.60619999999999996</v>
      </c>
      <c r="K799" s="12">
        <f t="shared" si="1174"/>
        <v>1.4491718170050001</v>
      </c>
      <c r="L799" s="12">
        <f t="shared" si="1175"/>
        <v>0.40414308911199998</v>
      </c>
      <c r="M799" s="13">
        <f t="shared" si="1176"/>
        <v>0.15671680282375816</v>
      </c>
      <c r="N799" s="13">
        <f t="shared" si="1177"/>
        <v>0.22710957390331996</v>
      </c>
      <c r="O799" s="13">
        <f t="shared" si="1178"/>
        <v>6.3336012808949821E-2</v>
      </c>
      <c r="P799" s="13">
        <f t="shared" si="1179"/>
        <v>9.1784764764197779E-2</v>
      </c>
      <c r="Q799" s="13">
        <f t="shared" si="1180"/>
        <v>0.16456039693635277</v>
      </c>
      <c r="R799" s="13">
        <f t="shared" si="1181"/>
        <v>1.2798405934323092E-2</v>
      </c>
      <c r="S799" s="13">
        <f t="shared" si="1182"/>
        <v>1.3438959465458773E-2</v>
      </c>
      <c r="T799" s="13">
        <f t="shared" si="1183"/>
        <v>6.6505947163354506E-2</v>
      </c>
      <c r="U799" s="13">
        <f t="shared" si="1184"/>
        <v>1.8547089182610572E-2</v>
      </c>
      <c r="V799" s="13">
        <f t="shared" si="1185"/>
        <v>8.7453696447448506E-4</v>
      </c>
      <c r="W799" s="13">
        <f t="shared" si="1186"/>
        <v>7.9492096478439481E-2</v>
      </c>
      <c r="X799" s="13">
        <f t="shared" si="1187"/>
        <v>3.2126181430785668E-2</v>
      </c>
      <c r="Y799" s="13">
        <f t="shared" si="1188"/>
        <v>6.4917871024051457E-3</v>
      </c>
      <c r="Z799" s="13">
        <f t="shared" si="1189"/>
        <v>1.7241291033355624E-3</v>
      </c>
      <c r="AA799" s="13">
        <f t="shared" si="1190"/>
        <v>2.4985593054319987E-3</v>
      </c>
      <c r="AB799" s="13">
        <f t="shared" si="1191"/>
        <v>1.8104208642738203E-3</v>
      </c>
      <c r="AC799" s="13">
        <f t="shared" si="1192"/>
        <v>3.2012030664380938E-5</v>
      </c>
      <c r="AD799" s="13">
        <f t="shared" si="1193"/>
        <v>2.8799426472799226E-2</v>
      </c>
      <c r="AE799" s="13">
        <f t="shared" si="1194"/>
        <v>1.1639089179370989E-2</v>
      </c>
      <c r="AF799" s="13">
        <f t="shared" si="1195"/>
        <v>2.3519287277005223E-3</v>
      </c>
      <c r="AG799" s="13">
        <f t="shared" si="1196"/>
        <v>3.1683858046138166E-4</v>
      </c>
      <c r="AH799" s="13">
        <f t="shared" si="1197"/>
        <v>1.7419871546248418E-4</v>
      </c>
      <c r="AI799" s="13">
        <f t="shared" si="1198"/>
        <v>2.5244386900670523E-4</v>
      </c>
      <c r="AJ799" s="13">
        <f t="shared" si="1199"/>
        <v>1.8291727017010964E-4</v>
      </c>
      <c r="AK799" s="13">
        <f t="shared" si="1200"/>
        <v>8.8359517591337438E-5</v>
      </c>
      <c r="AL799" s="13">
        <f t="shared" si="1201"/>
        <v>7.4994299302003255E-7</v>
      </c>
      <c r="AM799" s="13">
        <f t="shared" si="1202"/>
        <v>8.3470634380576596E-3</v>
      </c>
      <c r="AN799" s="13">
        <f t="shared" si="1203"/>
        <v>3.3734080028704535E-3</v>
      </c>
      <c r="AO799" s="13">
        <f t="shared" si="1204"/>
        <v>6.8166976555760395E-4</v>
      </c>
      <c r="AP799" s="13">
        <f t="shared" si="1205"/>
        <v>9.183070826890096E-5</v>
      </c>
      <c r="AQ799" s="13">
        <f t="shared" si="1206"/>
        <v>9.2781865287841278E-6</v>
      </c>
      <c r="AR799" s="13">
        <f t="shared" si="1207"/>
        <v>1.4080241397270141E-5</v>
      </c>
      <c r="AS799" s="13">
        <f t="shared" si="1208"/>
        <v>2.0404689009550992E-5</v>
      </c>
      <c r="AT799" s="13">
        <f t="shared" si="1209"/>
        <v>1.4784950123696485E-5</v>
      </c>
      <c r="AU799" s="13">
        <f t="shared" si="1210"/>
        <v>7.1419776783618458E-6</v>
      </c>
      <c r="AV799" s="13">
        <f t="shared" si="1211"/>
        <v>2.587488192290197E-6</v>
      </c>
      <c r="AW799" s="13">
        <f t="shared" si="1212"/>
        <v>1.2200588712436079E-8</v>
      </c>
      <c r="AX799" s="13">
        <f t="shared" si="1213"/>
        <v>2.016054848197672E-3</v>
      </c>
      <c r="AY799" s="13">
        <f t="shared" si="1214"/>
        <v>8.1477463416983133E-4</v>
      </c>
      <c r="AZ799" s="13">
        <f t="shared" si="1215"/>
        <v>1.6464276879174768E-4</v>
      </c>
      <c r="BA799" s="13">
        <f t="shared" si="1216"/>
        <v>2.2179745726483232E-5</v>
      </c>
      <c r="BB799" s="13">
        <f t="shared" si="1217"/>
        <v>2.2409477384049031E-6</v>
      </c>
      <c r="BC799" s="13">
        <f t="shared" si="1218"/>
        <v>1.8113270830750161E-7</v>
      </c>
      <c r="BD799" s="13">
        <f t="shared" si="1219"/>
        <v>9.4840537562256902E-7</v>
      </c>
      <c r="BE799" s="13">
        <f t="shared" si="1220"/>
        <v>1.3744023414482681E-6</v>
      </c>
      <c r="BF799" s="13">
        <f t="shared" si="1221"/>
        <v>9.9587256922625667E-7</v>
      </c>
      <c r="BG799" s="13">
        <f t="shared" si="1222"/>
        <v>4.810634868836841E-7</v>
      </c>
      <c r="BH799" s="13">
        <f t="shared" si="1223"/>
        <v>1.7428591184549735E-7</v>
      </c>
      <c r="BI799" s="13">
        <f t="shared" si="1224"/>
        <v>5.051404630950247E-8</v>
      </c>
      <c r="BJ799" s="14">
        <f t="shared" si="1225"/>
        <v>0.63491659015360546</v>
      </c>
      <c r="BK799" s="14">
        <f t="shared" si="1226"/>
        <v>0.26366260062571645</v>
      </c>
      <c r="BL799" s="14">
        <f t="shared" si="1227"/>
        <v>9.9751431357952433E-2</v>
      </c>
      <c r="BM799" s="14">
        <f t="shared" si="1228"/>
        <v>0.28293403163612729</v>
      </c>
      <c r="BN799" s="14">
        <f t="shared" si="1229"/>
        <v>0.71630595717090162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1.25</v>
      </c>
      <c r="F800" s="10">
        <f>VLOOKUP(B800,home!$B$2:$E$405,3,FALSE)</f>
        <v>0.16</v>
      </c>
      <c r="G800" s="10">
        <f>VLOOKUP(C800,away!$B$2:$E$405,4,FALSE)</f>
        <v>0.5333</v>
      </c>
      <c r="H800" s="10">
        <f>VLOOKUP(A800,away!$A$2:$E$405,3,FALSE)</f>
        <v>0.84089999999999998</v>
      </c>
      <c r="I800" s="10">
        <f>VLOOKUP(C800,away!$B$2:$E$405,3,FALSE)</f>
        <v>0.39639999999999997</v>
      </c>
      <c r="J800" s="10">
        <f>VLOOKUP(B800,home!$B$2:$E$405,4,FALSE)</f>
        <v>0.95140000000000002</v>
      </c>
      <c r="K800" s="12">
        <f t="shared" si="1174"/>
        <v>0.10666</v>
      </c>
      <c r="L800" s="12">
        <f t="shared" si="1175"/>
        <v>0.31713278786399995</v>
      </c>
      <c r="M800" s="13">
        <f t="shared" si="1176"/>
        <v>0.65455950052970524</v>
      </c>
      <c r="N800" s="13">
        <f t="shared" si="1177"/>
        <v>6.9815316326498372E-2</v>
      </c>
      <c r="O800" s="13">
        <f t="shared" si="1178"/>
        <v>0.20758227922585273</v>
      </c>
      <c r="P800" s="13">
        <f t="shared" si="1179"/>
        <v>2.2140725902229458E-2</v>
      </c>
      <c r="Q800" s="13">
        <f t="shared" si="1180"/>
        <v>3.7232508196921583E-3</v>
      </c>
      <c r="R800" s="13">
        <f t="shared" si="1181"/>
        <v>3.2915573461028982E-2</v>
      </c>
      <c r="S800" s="13">
        <f t="shared" si="1182"/>
        <v>1.8722963423529427E-4</v>
      </c>
      <c r="T800" s="13">
        <f t="shared" si="1183"/>
        <v>1.180764912365897E-3</v>
      </c>
      <c r="U800" s="13">
        <f t="shared" si="1184"/>
        <v>3.5107750653533519E-3</v>
      </c>
      <c r="V800" s="13">
        <f t="shared" si="1185"/>
        <v>7.0367934619026591E-7</v>
      </c>
      <c r="W800" s="13">
        <f t="shared" si="1186"/>
        <v>1.3237397747612191E-4</v>
      </c>
      <c r="X800" s="13">
        <f t="shared" si="1187"/>
        <v>4.1980128517648876E-5</v>
      </c>
      <c r="Y800" s="13">
        <f t="shared" si="1188"/>
        <v>6.6566375958454982E-6</v>
      </c>
      <c r="Z800" s="13">
        <f t="shared" si="1189"/>
        <v>3.4795358586128047E-3</v>
      </c>
      <c r="AA800" s="13">
        <f t="shared" si="1190"/>
        <v>3.7112729467964181E-4</v>
      </c>
      <c r="AB800" s="13">
        <f t="shared" si="1191"/>
        <v>1.9792218625265301E-5</v>
      </c>
      <c r="AC800" s="13">
        <f t="shared" si="1192"/>
        <v>1.4876389688838966E-9</v>
      </c>
      <c r="AD800" s="13">
        <f t="shared" si="1193"/>
        <v>3.5297521094007909E-6</v>
      </c>
      <c r="AE800" s="13">
        <f t="shared" si="1194"/>
        <v>1.1194001269231074E-6</v>
      </c>
      <c r="AF800" s="13">
        <f t="shared" si="1195"/>
        <v>1.7749924149322019E-7</v>
      </c>
      <c r="AG800" s="13">
        <f t="shared" si="1196"/>
        <v>1.8763609766163439E-8</v>
      </c>
      <c r="AH800" s="13">
        <f t="shared" si="1197"/>
        <v>2.7586872682865881E-4</v>
      </c>
      <c r="AI800" s="13">
        <f t="shared" si="1198"/>
        <v>2.9424158403544752E-5</v>
      </c>
      <c r="AJ800" s="13">
        <f t="shared" si="1199"/>
        <v>1.5691903676610417E-6</v>
      </c>
      <c r="AK800" s="13">
        <f t="shared" si="1200"/>
        <v>5.5789948204908925E-8</v>
      </c>
      <c r="AL800" s="13">
        <f t="shared" si="1201"/>
        <v>2.0127983246674353E-12</v>
      </c>
      <c r="AM800" s="13">
        <f t="shared" si="1202"/>
        <v>7.5296671997737632E-8</v>
      </c>
      <c r="AN800" s="13">
        <f t="shared" si="1203"/>
        <v>2.3879043507523711E-8</v>
      </c>
      <c r="AO800" s="13">
        <f t="shared" si="1204"/>
        <v>3.7864138195333709E-9</v>
      </c>
      <c r="AP800" s="13">
        <f t="shared" si="1205"/>
        <v>4.0026532353179827E-10</v>
      </c>
      <c r="AQ800" s="13">
        <f t="shared" si="1206"/>
        <v>3.1734314484231265E-11</v>
      </c>
      <c r="AR800" s="13">
        <f t="shared" si="1207"/>
        <v>1.7497403684732965E-5</v>
      </c>
      <c r="AS800" s="13">
        <f t="shared" si="1208"/>
        <v>1.8662730770136183E-6</v>
      </c>
      <c r="AT800" s="13">
        <f t="shared" si="1209"/>
        <v>9.9528343197136267E-8</v>
      </c>
      <c r="AU800" s="13">
        <f t="shared" si="1210"/>
        <v>3.5385643618021861E-9</v>
      </c>
      <c r="AV800" s="13">
        <f t="shared" si="1211"/>
        <v>9.4355818707455293E-11</v>
      </c>
      <c r="AW800" s="13">
        <f t="shared" si="1212"/>
        <v>1.8912131817430107E-15</v>
      </c>
      <c r="AX800" s="13">
        <f t="shared" si="1213"/>
        <v>1.3385238392131169E-9</v>
      </c>
      <c r="AY800" s="13">
        <f t="shared" si="1214"/>
        <v>4.2448979675208017E-10</v>
      </c>
      <c r="AZ800" s="13">
        <f t="shared" si="1215"/>
        <v>6.7309816331904949E-11</v>
      </c>
      <c r="BA800" s="13">
        <f t="shared" si="1216"/>
        <v>7.1153832346502729E-12</v>
      </c>
      <c r="BB800" s="13">
        <f t="shared" si="1217"/>
        <v>5.6413033048135153E-13</v>
      </c>
      <c r="BC800" s="13">
        <f t="shared" si="1218"/>
        <v>3.5780844884838134E-14</v>
      </c>
      <c r="BD800" s="13">
        <f t="shared" si="1219"/>
        <v>9.2483340182019868E-7</v>
      </c>
      <c r="BE800" s="13">
        <f t="shared" si="1220"/>
        <v>9.8642730638142412E-8</v>
      </c>
      <c r="BF800" s="13">
        <f t="shared" si="1221"/>
        <v>5.2606168249321346E-9</v>
      </c>
      <c r="BG800" s="13">
        <f t="shared" si="1222"/>
        <v>1.8703246351575392E-10</v>
      </c>
      <c r="BH800" s="13">
        <f t="shared" si="1223"/>
        <v>4.987220639647578E-12</v>
      </c>
      <c r="BI800" s="13">
        <f t="shared" si="1224"/>
        <v>1.0638739068496207E-13</v>
      </c>
      <c r="BJ800" s="14">
        <f t="shared" si="1225"/>
        <v>7.4905293449401306E-2</v>
      </c>
      <c r="BK800" s="14">
        <f t="shared" si="1226"/>
        <v>0.67688816165965793</v>
      </c>
      <c r="BL800" s="14">
        <f t="shared" si="1227"/>
        <v>0.24472696089798865</v>
      </c>
      <c r="BM800" s="14">
        <f t="shared" si="1228"/>
        <v>9.2633051761655625E-3</v>
      </c>
      <c r="BN800" s="14">
        <f t="shared" si="1229"/>
        <v>0.99073664626500701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1.25</v>
      </c>
      <c r="F801" s="10">
        <f>VLOOKUP(B801,home!$B$2:$E$405,3,FALSE)</f>
        <v>0.8</v>
      </c>
      <c r="G801" s="10">
        <f>VLOOKUP(C801,away!$B$2:$E$405,4,FALSE)</f>
        <v>0.64</v>
      </c>
      <c r="H801" s="10">
        <f>VLOOKUP(A801,away!$A$2:$E$405,3,FALSE)</f>
        <v>0.84089999999999998</v>
      </c>
      <c r="I801" s="10">
        <f>VLOOKUP(C801,away!$B$2:$E$405,3,FALSE)</f>
        <v>2.1406000000000001</v>
      </c>
      <c r="J801" s="10">
        <f>VLOOKUP(B801,home!$B$2:$E$405,4,FALSE)</f>
        <v>0.79279999999999995</v>
      </c>
      <c r="K801" s="12">
        <f t="shared" si="1174"/>
        <v>0.64</v>
      </c>
      <c r="L801" s="12">
        <f t="shared" si="1175"/>
        <v>1.4270642121119999</v>
      </c>
      <c r="M801" s="13">
        <f t="shared" si="1176"/>
        <v>0.12655678071534129</v>
      </c>
      <c r="N801" s="13">
        <f t="shared" si="1177"/>
        <v>8.0996339657818439E-2</v>
      </c>
      <c r="O801" s="13">
        <f t="shared" si="1178"/>
        <v>0.18060465255896965</v>
      </c>
      <c r="P801" s="13">
        <f t="shared" si="1179"/>
        <v>0.11558697763774058</v>
      </c>
      <c r="Q801" s="13">
        <f t="shared" si="1180"/>
        <v>2.59188286905019E-2</v>
      </c>
      <c r="R801" s="13">
        <f t="shared" si="1181"/>
        <v>0.1288672181039138</v>
      </c>
      <c r="S801" s="13">
        <f t="shared" si="1182"/>
        <v>2.6392006267681546E-2</v>
      </c>
      <c r="T801" s="13">
        <f t="shared" si="1183"/>
        <v>3.6987832844076987E-2</v>
      </c>
      <c r="U801" s="13">
        <f t="shared" si="1184"/>
        <v>8.2475019586504827E-2</v>
      </c>
      <c r="V801" s="13">
        <f t="shared" si="1185"/>
        <v>2.6782640092760128E-3</v>
      </c>
      <c r="W801" s="13">
        <f t="shared" si="1186"/>
        <v>5.5293501206404054E-3</v>
      </c>
      <c r="X801" s="13">
        <f t="shared" si="1187"/>
        <v>7.8907376734030903E-3</v>
      </c>
      <c r="Y801" s="13">
        <f t="shared" si="1188"/>
        <v>5.6302946704387298E-3</v>
      </c>
      <c r="Z801" s="13">
        <f t="shared" si="1189"/>
        <v>6.1300598356842331E-2</v>
      </c>
      <c r="AA801" s="13">
        <f t="shared" si="1190"/>
        <v>3.9232382948379087E-2</v>
      </c>
      <c r="AB801" s="13">
        <f t="shared" si="1191"/>
        <v>1.255436254348131E-2</v>
      </c>
      <c r="AC801" s="13">
        <f t="shared" si="1192"/>
        <v>1.5288218872901599E-4</v>
      </c>
      <c r="AD801" s="13">
        <f t="shared" si="1193"/>
        <v>8.8469601930246482E-4</v>
      </c>
      <c r="AE801" s="13">
        <f t="shared" si="1194"/>
        <v>1.2625180277444944E-3</v>
      </c>
      <c r="AF801" s="13">
        <f t="shared" si="1195"/>
        <v>9.0084714727019666E-4</v>
      </c>
      <c r="AG801" s="13">
        <f t="shared" si="1196"/>
        <v>4.2852224148416201E-4</v>
      </c>
      <c r="AH801" s="13">
        <f t="shared" si="1197"/>
        <v>2.1869972524025342E-2</v>
      </c>
      <c r="AI801" s="13">
        <f t="shared" si="1198"/>
        <v>1.3996782415376219E-2</v>
      </c>
      <c r="AJ801" s="13">
        <f t="shared" si="1199"/>
        <v>4.4789703729203904E-3</v>
      </c>
      <c r="AK801" s="13">
        <f t="shared" si="1200"/>
        <v>9.5551367955634995E-4</v>
      </c>
      <c r="AL801" s="13">
        <f t="shared" si="1201"/>
        <v>5.5852211252359992E-6</v>
      </c>
      <c r="AM801" s="13">
        <f t="shared" si="1202"/>
        <v>1.1324109047071551E-4</v>
      </c>
      <c r="AN801" s="13">
        <f t="shared" si="1203"/>
        <v>1.6160230755129531E-4</v>
      </c>
      <c r="AO801" s="13">
        <f t="shared" si="1204"/>
        <v>1.1530843485058519E-4</v>
      </c>
      <c r="AP801" s="13">
        <f t="shared" si="1205"/>
        <v>5.4850846909972739E-5</v>
      </c>
      <c r="AQ801" s="13">
        <f t="shared" si="1206"/>
        <v>1.9568920157314049E-5</v>
      </c>
      <c r="AR801" s="13">
        <f t="shared" si="1207"/>
        <v>6.2419710217818608E-3</v>
      </c>
      <c r="AS801" s="13">
        <f t="shared" si="1208"/>
        <v>3.9948614539403911E-3</v>
      </c>
      <c r="AT801" s="13">
        <f t="shared" si="1209"/>
        <v>1.2783556652609252E-3</v>
      </c>
      <c r="AU801" s="13">
        <f t="shared" si="1210"/>
        <v>2.7271587525566404E-4</v>
      </c>
      <c r="AV801" s="13">
        <f t="shared" si="1211"/>
        <v>4.3634540040906243E-5</v>
      </c>
      <c r="AW801" s="13">
        <f t="shared" si="1212"/>
        <v>1.416972299476659E-7</v>
      </c>
      <c r="AX801" s="13">
        <f t="shared" si="1213"/>
        <v>1.2079049650209651E-5</v>
      </c>
      <c r="AY801" s="13">
        <f t="shared" si="1214"/>
        <v>1.7237579472138162E-5</v>
      </c>
      <c r="AZ801" s="13">
        <f t="shared" si="1215"/>
        <v>1.2299566384062416E-5</v>
      </c>
      <c r="BA801" s="13">
        <f t="shared" si="1216"/>
        <v>5.8507570037304244E-6</v>
      </c>
      <c r="BB801" s="13">
        <f t="shared" si="1217"/>
        <v>2.0873514834468315E-6</v>
      </c>
      <c r="BC801" s="13">
        <f t="shared" si="1218"/>
        <v>5.9575692002517316E-7</v>
      </c>
      <c r="BD801" s="13">
        <f t="shared" si="1219"/>
        <v>1.4846155763708442E-3</v>
      </c>
      <c r="BE801" s="13">
        <f t="shared" si="1220"/>
        <v>9.5015396887734036E-4</v>
      </c>
      <c r="BF801" s="13">
        <f t="shared" si="1221"/>
        <v>3.0404927004074891E-4</v>
      </c>
      <c r="BG801" s="13">
        <f t="shared" si="1222"/>
        <v>6.4863844275359767E-5</v>
      </c>
      <c r="BH801" s="13">
        <f t="shared" si="1223"/>
        <v>1.0378215084057564E-5</v>
      </c>
      <c r="BI801" s="13">
        <f t="shared" si="1224"/>
        <v>1.3284115307593682E-6</v>
      </c>
      <c r="BJ801" s="14">
        <f t="shared" si="1225"/>
        <v>0.16694468875353438</v>
      </c>
      <c r="BK801" s="14">
        <f t="shared" si="1226"/>
        <v>0.27138973361936586</v>
      </c>
      <c r="BL801" s="14">
        <f t="shared" si="1227"/>
        <v>0.49968180257558586</v>
      </c>
      <c r="BM801" s="14">
        <f t="shared" si="1228"/>
        <v>0.34076893005880055</v>
      </c>
      <c r="BN801" s="14">
        <f t="shared" si="1229"/>
        <v>0.65853079736428566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1.7</v>
      </c>
      <c r="F802" s="10">
        <f>VLOOKUP(B802,home!$B$2:$E$405,3,FALSE)</f>
        <v>1.1765000000000001</v>
      </c>
      <c r="G802" s="10">
        <f>VLOOKUP(C802,away!$B$2:$E$405,4,FALSE)</f>
        <v>1.1765000000000001</v>
      </c>
      <c r="H802" s="10">
        <f>VLOOKUP(A802,away!$A$2:$E$405,3,FALSE)</f>
        <v>1.3667</v>
      </c>
      <c r="I802" s="10">
        <f>VLOOKUP(C802,away!$B$2:$E$405,3,FALSE)</f>
        <v>0.73170000000000002</v>
      </c>
      <c r="J802" s="10">
        <f>VLOOKUP(B802,home!$B$2:$E$405,4,FALSE)</f>
        <v>1.0974999999999999</v>
      </c>
      <c r="K802" s="12">
        <f t="shared" si="1174"/>
        <v>2.3530588250000006</v>
      </c>
      <c r="L802" s="12">
        <f t="shared" si="1175"/>
        <v>1.0975157930249999</v>
      </c>
      <c r="M802" s="13">
        <f t="shared" si="1176"/>
        <v>3.1727400003166643E-2</v>
      </c>
      <c r="N802" s="13">
        <f t="shared" si="1177"/>
        <v>7.4656438571756314E-2</v>
      </c>
      <c r="O802" s="13">
        <f t="shared" si="1178"/>
        <v>3.4821322575096819E-2</v>
      </c>
      <c r="P802" s="13">
        <f t="shared" si="1179"/>
        <v>8.1936620383503314E-2</v>
      </c>
      <c r="Q802" s="13">
        <f t="shared" si="1180"/>
        <v>8.7835495812170844E-2</v>
      </c>
      <c r="R802" s="13">
        <f t="shared" si="1181"/>
        <v>1.9108475730093357E-2</v>
      </c>
      <c r="S802" s="13">
        <f t="shared" si="1182"/>
        <v>5.290072428878715E-2</v>
      </c>
      <c r="T802" s="13">
        <f t="shared" si="1183"/>
        <v>9.640084384203873E-2</v>
      </c>
      <c r="U802" s="13">
        <f t="shared" si="1184"/>
        <v>4.4963367448994505E-2</v>
      </c>
      <c r="V802" s="13">
        <f t="shared" si="1185"/>
        <v>1.5179681928028942E-2</v>
      </c>
      <c r="W802" s="13">
        <f t="shared" si="1186"/>
        <v>6.8894029523026395E-2</v>
      </c>
      <c r="X802" s="13">
        <f t="shared" si="1187"/>
        <v>7.561228544665205E-2</v>
      </c>
      <c r="Y802" s="13">
        <f t="shared" si="1188"/>
        <v>4.1492838712207492E-2</v>
      </c>
      <c r="Z802" s="13">
        <f t="shared" si="1189"/>
        <v>6.9906179648041257E-3</v>
      </c>
      <c r="AA802" s="13">
        <f t="shared" si="1190"/>
        <v>1.644933529428589E-2</v>
      </c>
      <c r="AB802" s="13">
        <f t="shared" si="1191"/>
        <v>1.9353126789801701E-2</v>
      </c>
      <c r="AC802" s="13">
        <f t="shared" si="1192"/>
        <v>2.4501137730224805E-3</v>
      </c>
      <c r="AD802" s="13">
        <f t="shared" si="1193"/>
        <v>4.0527926039741966E-2</v>
      </c>
      <c r="AE802" s="13">
        <f t="shared" si="1194"/>
        <v>4.4480038887165944E-2</v>
      </c>
      <c r="AF802" s="13">
        <f t="shared" si="1195"/>
        <v>2.4408772576515379E-2</v>
      </c>
      <c r="AG802" s="13">
        <f t="shared" si="1196"/>
        <v>8.9296711303603823E-3</v>
      </c>
      <c r="AH802" s="13">
        <f t="shared" si="1197"/>
        <v>1.9180784048442026E-3</v>
      </c>
      <c r="AI802" s="13">
        <f t="shared" si="1198"/>
        <v>4.5133513175605747E-3</v>
      </c>
      <c r="AJ802" s="13">
        <f t="shared" si="1199"/>
        <v>5.3100905740556458E-3</v>
      </c>
      <c r="AK802" s="13">
        <f t="shared" si="1200"/>
        <v>4.1649851622769856E-3</v>
      </c>
      <c r="AL802" s="13">
        <f t="shared" si="1201"/>
        <v>2.5309863663142807E-4</v>
      </c>
      <c r="AM802" s="13">
        <f t="shared" si="1202"/>
        <v>1.9072918805352435E-2</v>
      </c>
      <c r="AN802" s="13">
        <f t="shared" si="1203"/>
        <v>2.0932829607957809E-2</v>
      </c>
      <c r="AO802" s="13">
        <f t="shared" si="1204"/>
        <v>1.1487055543717505E-2</v>
      </c>
      <c r="AP802" s="13">
        <f t="shared" si="1205"/>
        <v>4.2024082915284467E-3</v>
      </c>
      <c r="AQ802" s="13">
        <f t="shared" si="1206"/>
        <v>1.1530523671729194E-3</v>
      </c>
      <c r="AR802" s="13">
        <f t="shared" si="1207"/>
        <v>4.2102426831534248E-4</v>
      </c>
      <c r="AS802" s="13">
        <f t="shared" si="1208"/>
        <v>9.9069487009858462E-4</v>
      </c>
      <c r="AT802" s="13">
        <f t="shared" si="1209"/>
        <v>1.1655816534838523E-3</v>
      </c>
      <c r="AU802" s="13">
        <f t="shared" si="1210"/>
        <v>9.1422739866275698E-4</v>
      </c>
      <c r="AV802" s="13">
        <f t="shared" si="1211"/>
        <v>5.3780771212004865E-4</v>
      </c>
      <c r="AW802" s="13">
        <f t="shared" si="1212"/>
        <v>1.8156447062565038E-5</v>
      </c>
      <c r="AX802" s="13">
        <f t="shared" si="1213"/>
        <v>7.4799499855738322E-3</v>
      </c>
      <c r="AY802" s="13">
        <f t="shared" si="1214"/>
        <v>8.2093632402044005E-3</v>
      </c>
      <c r="AZ802" s="13">
        <f t="shared" si="1215"/>
        <v>4.5049529034016074E-3</v>
      </c>
      <c r="BA802" s="13">
        <f t="shared" si="1216"/>
        <v>1.6480856527723638E-3</v>
      </c>
      <c r="BB802" s="13">
        <f t="shared" si="1217"/>
        <v>4.5220000804389632E-4</v>
      </c>
      <c r="BC802" s="13">
        <f t="shared" si="1218"/>
        <v>9.9259330086841669E-5</v>
      </c>
      <c r="BD802" s="13">
        <f t="shared" si="1219"/>
        <v>7.7013463953813874E-5</v>
      </c>
      <c r="BE802" s="13">
        <f t="shared" si="1220"/>
        <v>1.8121721100034118E-4</v>
      </c>
      <c r="BF802" s="13">
        <f t="shared" si="1221"/>
        <v>2.1320737879312003E-4</v>
      </c>
      <c r="BG802" s="13">
        <f t="shared" si="1222"/>
        <v>1.67229834741423E-4</v>
      </c>
      <c r="BH802" s="13">
        <f t="shared" si="1223"/>
        <v>9.8375409610399302E-5</v>
      </c>
      <c r="BI802" s="13">
        <f t="shared" si="1224"/>
        <v>4.6296625149347997E-5</v>
      </c>
      <c r="BJ802" s="14">
        <f t="shared" si="1225"/>
        <v>0.64248041627744756</v>
      </c>
      <c r="BK802" s="14">
        <f t="shared" si="1226"/>
        <v>0.19265700225334434</v>
      </c>
      <c r="BL802" s="14">
        <f t="shared" si="1227"/>
        <v>0.15541480912293876</v>
      </c>
      <c r="BM802" s="14">
        <f t="shared" si="1228"/>
        <v>0.65926588574960598</v>
      </c>
      <c r="BN802" s="14">
        <f t="shared" si="1229"/>
        <v>0.33008575307578725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1.7</v>
      </c>
      <c r="F803" s="10">
        <f>VLOOKUP(B803,home!$B$2:$E$405,3,FALSE)</f>
        <v>0.82350000000000001</v>
      </c>
      <c r="G803" s="10">
        <f>VLOOKUP(C803,away!$B$2:$E$405,4,FALSE)</f>
        <v>0.23530000000000001</v>
      </c>
      <c r="H803" s="10">
        <f>VLOOKUP(A803,away!$A$2:$E$405,3,FALSE)</f>
        <v>1.3667</v>
      </c>
      <c r="I803" s="10">
        <f>VLOOKUP(C803,away!$B$2:$E$405,3,FALSE)</f>
        <v>1.4634</v>
      </c>
      <c r="J803" s="10">
        <f>VLOOKUP(B803,home!$B$2:$E$405,4,FALSE)</f>
        <v>1.0244</v>
      </c>
      <c r="K803" s="12">
        <f t="shared" si="1174"/>
        <v>0.32940823499999999</v>
      </c>
      <c r="L803" s="12">
        <f t="shared" si="1175"/>
        <v>2.0488294822320001</v>
      </c>
      <c r="M803" s="13">
        <f t="shared" si="1176"/>
        <v>9.2713821597130625E-2</v>
      </c>
      <c r="N803" s="13">
        <f t="shared" si="1177"/>
        <v>3.0540696332415681E-2</v>
      </c>
      <c r="O803" s="13">
        <f t="shared" si="1178"/>
        <v>0.18995481109859919</v>
      </c>
      <c r="P803" s="13">
        <f t="shared" si="1179"/>
        <v>6.257267905374797E-2</v>
      </c>
      <c r="Q803" s="13">
        <f t="shared" si="1180"/>
        <v>5.0301784372660122E-3</v>
      </c>
      <c r="R803" s="13">
        <f t="shared" si="1181"/>
        <v>0.19459250863531022</v>
      </c>
      <c r="S803" s="13">
        <f t="shared" si="1182"/>
        <v>1.055759566512283E-2</v>
      </c>
      <c r="T803" s="13">
        <f t="shared" si="1183"/>
        <v>1.0305977883158296E-2</v>
      </c>
      <c r="U803" s="13">
        <f t="shared" si="1184"/>
        <v>6.4100374813779795E-2</v>
      </c>
      <c r="V803" s="13">
        <f t="shared" si="1185"/>
        <v>7.9170389742552901E-4</v>
      </c>
      <c r="W803" s="13">
        <f t="shared" si="1186"/>
        <v>5.5232740025161844E-4</v>
      </c>
      <c r="X803" s="13">
        <f t="shared" si="1187"/>
        <v>1.1316246614800701E-3</v>
      </c>
      <c r="Y803" s="13">
        <f t="shared" si="1188"/>
        <v>1.1592529846305875E-3</v>
      </c>
      <c r="Z803" s="13">
        <f t="shared" si="1189"/>
        <v>0.13289562290450285</v>
      </c>
      <c r="AA803" s="13">
        <f t="shared" si="1190"/>
        <v>4.3776912580197856E-2</v>
      </c>
      <c r="AB803" s="13">
        <f t="shared" si="1191"/>
        <v>7.2102377533961376E-3</v>
      </c>
      <c r="AC803" s="13">
        <f t="shared" si="1192"/>
        <v>3.3395124525277766E-5</v>
      </c>
      <c r="AD803" s="13">
        <f t="shared" si="1193"/>
        <v>4.5485298514756048E-5</v>
      </c>
      <c r="AE803" s="13">
        <f t="shared" si="1194"/>
        <v>9.31916206051556E-5</v>
      </c>
      <c r="AF803" s="13">
        <f t="shared" si="1195"/>
        <v>9.5466869896410991E-5</v>
      </c>
      <c r="AG803" s="13">
        <f t="shared" si="1196"/>
        <v>6.5198445873391141E-5</v>
      </c>
      <c r="AH803" s="13">
        <f t="shared" si="1197"/>
        <v>6.8070117566582933E-2</v>
      </c>
      <c r="AI803" s="13">
        <f t="shared" si="1198"/>
        <v>2.2422857283850579E-2</v>
      </c>
      <c r="AJ803" s="13">
        <f t="shared" si="1199"/>
        <v>3.6931369207650572E-3</v>
      </c>
      <c r="AK803" s="13">
        <f t="shared" si="1200"/>
        <v>4.0551657156085081E-4</v>
      </c>
      <c r="AL803" s="13">
        <f t="shared" si="1201"/>
        <v>9.0153652298367767E-7</v>
      </c>
      <c r="AM803" s="13">
        <f t="shared" si="1202"/>
        <v>2.9966463804387829E-6</v>
      </c>
      <c r="AN803" s="13">
        <f t="shared" si="1203"/>
        <v>6.1396174520667884E-6</v>
      </c>
      <c r="AO803" s="13">
        <f t="shared" si="1204"/>
        <v>6.2895146227102765E-6</v>
      </c>
      <c r="AP803" s="13">
        <f t="shared" si="1205"/>
        <v>4.2953809959793626E-6</v>
      </c>
      <c r="AQ803" s="13">
        <f t="shared" si="1206"/>
        <v>2.2001258054953925E-6</v>
      </c>
      <c r="AR803" s="13">
        <f t="shared" si="1207"/>
        <v>2.7892812745882706E-2</v>
      </c>
      <c r="AS803" s="13">
        <f t="shared" si="1208"/>
        <v>9.1881222158067249E-3</v>
      </c>
      <c r="AT803" s="13">
        <f t="shared" si="1209"/>
        <v>1.5133215610365913E-3</v>
      </c>
      <c r="AU803" s="13">
        <f t="shared" si="1210"/>
        <v>1.6616686146950278E-4</v>
      </c>
      <c r="AV803" s="13">
        <f t="shared" si="1211"/>
        <v>1.3684183138039605E-5</v>
      </c>
      <c r="AW803" s="13">
        <f t="shared" si="1212"/>
        <v>1.6901338182412134E-8</v>
      </c>
      <c r="AX803" s="13">
        <f t="shared" si="1213"/>
        <v>1.645199991832463E-7</v>
      </c>
      <c r="AY803" s="13">
        <f t="shared" si="1214"/>
        <v>3.3707342474341961E-7</v>
      </c>
      <c r="AZ803" s="13">
        <f t="shared" si="1215"/>
        <v>3.4530298514561383E-7</v>
      </c>
      <c r="BA803" s="13">
        <f t="shared" si="1216"/>
        <v>2.3582231208968395E-7</v>
      </c>
      <c r="BB803" s="13">
        <f t="shared" si="1217"/>
        <v>1.2078992639436507E-7</v>
      </c>
      <c r="BC803" s="13">
        <f t="shared" si="1218"/>
        <v>4.9495592470681694E-8</v>
      </c>
      <c r="BD803" s="13">
        <f t="shared" si="1219"/>
        <v>9.524602849356828E-3</v>
      </c>
      <c r="BE803" s="13">
        <f t="shared" si="1220"/>
        <v>3.1374826136826035E-3</v>
      </c>
      <c r="BF803" s="13">
        <f t="shared" si="1221"/>
        <v>5.1675630505818666E-4</v>
      </c>
      <c r="BG803" s="13">
        <f t="shared" si="1222"/>
        <v>5.6741260791446284E-5</v>
      </c>
      <c r="BH803" s="13">
        <f t="shared" si="1223"/>
        <v>4.6727596422462557E-6</v>
      </c>
      <c r="BI803" s="13">
        <f t="shared" si="1224"/>
        <v>3.0784910126631416E-7</v>
      </c>
      <c r="BJ803" s="14">
        <f t="shared" si="1225"/>
        <v>4.9042574223588709E-2</v>
      </c>
      <c r="BK803" s="14">
        <f t="shared" si="1226"/>
        <v>0.16667043394789996</v>
      </c>
      <c r="BL803" s="14">
        <f t="shared" si="1227"/>
        <v>0.64624114442900871</v>
      </c>
      <c r="BM803" s="14">
        <f t="shared" si="1228"/>
        <v>0.41944476017844395</v>
      </c>
      <c r="BN803" s="14">
        <f t="shared" si="1229"/>
        <v>0.57540469515446968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1.7</v>
      </c>
      <c r="F804" s="10">
        <f>VLOOKUP(B804,home!$B$2:$E$405,3,FALSE)</f>
        <v>0.7843</v>
      </c>
      <c r="G804" s="10">
        <f>VLOOKUP(C804,away!$B$2:$E$405,4,FALSE)</f>
        <v>0.82350000000000001</v>
      </c>
      <c r="H804" s="10">
        <f>VLOOKUP(A804,away!$A$2:$E$405,3,FALSE)</f>
        <v>1.3667</v>
      </c>
      <c r="I804" s="10">
        <f>VLOOKUP(C804,away!$B$2:$E$405,3,FALSE)</f>
        <v>1.4634</v>
      </c>
      <c r="J804" s="10">
        <f>VLOOKUP(B804,home!$B$2:$E$405,4,FALSE)</f>
        <v>1.3413999999999999</v>
      </c>
      <c r="K804" s="12">
        <f t="shared" si="1174"/>
        <v>1.0979807850000001</v>
      </c>
      <c r="L804" s="12">
        <f t="shared" si="1175"/>
        <v>2.6828386054919999</v>
      </c>
      <c r="M804" s="13">
        <f t="shared" si="1176"/>
        <v>2.2803998388231619E-2</v>
      </c>
      <c r="N804" s="13">
        <f t="shared" si="1177"/>
        <v>2.5038352051449293E-2</v>
      </c>
      <c r="O804" s="13">
        <f t="shared" si="1178"/>
        <v>6.1179447235525118E-2</v>
      </c>
      <c r="P804" s="13">
        <f t="shared" si="1179"/>
        <v>6.7173857501527962E-2</v>
      </c>
      <c r="Q804" s="13">
        <f t="shared" si="1180"/>
        <v>1.3745814720278323E-2</v>
      </c>
      <c r="R804" s="13">
        <f t="shared" si="1181"/>
        <v>8.2067291453063823E-2</v>
      </c>
      <c r="S804" s="13">
        <f t="shared" si="1182"/>
        <v>4.9468595976180273E-2</v>
      </c>
      <c r="T804" s="13">
        <f t="shared" si="1183"/>
        <v>3.6877802395502896E-2</v>
      </c>
      <c r="U804" s="13">
        <f t="shared" si="1184"/>
        <v>9.0108309092458816E-2</v>
      </c>
      <c r="V804" s="13">
        <f t="shared" si="1185"/>
        <v>1.6191100254201628E-2</v>
      </c>
      <c r="W804" s="13">
        <f t="shared" si="1186"/>
        <v>5.0308801456785844E-3</v>
      </c>
      <c r="X804" s="13">
        <f t="shared" si="1187"/>
        <v>1.349703947442972E-2</v>
      </c>
      <c r="Y804" s="13">
        <f t="shared" si="1188"/>
        <v>1.8105189280924756E-2</v>
      </c>
      <c r="Z804" s="13">
        <f t="shared" si="1189"/>
        <v>7.3391099252814423E-2</v>
      </c>
      <c r="AA804" s="13">
        <f t="shared" si="1190"/>
        <v>8.0582016769618112E-2</v>
      </c>
      <c r="AB804" s="13">
        <f t="shared" si="1191"/>
        <v>4.4238753014794213E-2</v>
      </c>
      <c r="AC804" s="13">
        <f t="shared" si="1192"/>
        <v>2.9808880518239975E-3</v>
      </c>
      <c r="AD804" s="13">
        <f t="shared" si="1193"/>
        <v>1.3809524328982714E-3</v>
      </c>
      <c r="AE804" s="13">
        <f t="shared" si="1194"/>
        <v>3.7048724993275824E-3</v>
      </c>
      <c r="AF804" s="13">
        <f t="shared" si="1195"/>
        <v>4.9697874848108371E-3</v>
      </c>
      <c r="AG804" s="13">
        <f t="shared" si="1196"/>
        <v>4.4443792417805002E-3</v>
      </c>
      <c r="AH804" s="13">
        <f t="shared" si="1197"/>
        <v>4.9224118593736405E-2</v>
      </c>
      <c r="AI804" s="13">
        <f t="shared" si="1198"/>
        <v>5.4047136374483801E-2</v>
      </c>
      <c r="AJ804" s="13">
        <f t="shared" si="1199"/>
        <v>2.9671358611728881E-2</v>
      </c>
      <c r="AK804" s="13">
        <f t="shared" si="1200"/>
        <v>1.0859527206840865E-2</v>
      </c>
      <c r="AL804" s="13">
        <f t="shared" si="1201"/>
        <v>3.5123270193628605E-4</v>
      </c>
      <c r="AM804" s="13">
        <f t="shared" si="1202"/>
        <v>3.0325184726426091E-4</v>
      </c>
      <c r="AN804" s="13">
        <f t="shared" si="1203"/>
        <v>8.1357576302732251E-4</v>
      </c>
      <c r="AO804" s="13">
        <f t="shared" si="1204"/>
        <v>1.0913462327711561E-3</v>
      </c>
      <c r="AP804" s="13">
        <f t="shared" si="1205"/>
        <v>9.7596860174557201E-4</v>
      </c>
      <c r="AQ804" s="13">
        <f t="shared" si="1206"/>
        <v>6.5459156062776692E-4</v>
      </c>
      <c r="AR804" s="13">
        <f t="shared" si="1207"/>
        <v>2.6412073136918519E-2</v>
      </c>
      <c r="AS804" s="13">
        <f t="shared" si="1208"/>
        <v>2.8999948796351215E-2</v>
      </c>
      <c r="AT804" s="13">
        <f t="shared" si="1209"/>
        <v>1.592069327218875E-2</v>
      </c>
      <c r="AU804" s="13">
        <f t="shared" si="1210"/>
        <v>5.8268717655806761E-3</v>
      </c>
      <c r="AV804" s="13">
        <f t="shared" si="1211"/>
        <v>1.5994483088166516E-3</v>
      </c>
      <c r="AW804" s="13">
        <f t="shared" si="1212"/>
        <v>2.8739666941137819E-5</v>
      </c>
      <c r="AX804" s="13">
        <f t="shared" si="1213"/>
        <v>5.5494116885318869E-5</v>
      </c>
      <c r="AY804" s="13">
        <f t="shared" si="1214"/>
        <v>1.4888175915761889E-4</v>
      </c>
      <c r="AZ804" s="13">
        <f t="shared" si="1215"/>
        <v>1.9971286556081107E-4</v>
      </c>
      <c r="BA804" s="13">
        <f t="shared" si="1216"/>
        <v>1.7859912857999256E-4</v>
      </c>
      <c r="BB804" s="13">
        <f t="shared" si="1217"/>
        <v>1.1978815926540841E-4</v>
      </c>
      <c r="BC804" s="13">
        <f t="shared" si="1218"/>
        <v>6.4274459631612381E-5</v>
      </c>
      <c r="BD804" s="13">
        <f t="shared" si="1219"/>
        <v>1.180988824380054E-2</v>
      </c>
      <c r="BE804" s="13">
        <f t="shared" si="1220"/>
        <v>1.296703036469039E-2</v>
      </c>
      <c r="BF804" s="13">
        <f t="shared" si="1221"/>
        <v>7.1187750894707936E-3</v>
      </c>
      <c r="BG804" s="13">
        <f t="shared" si="1222"/>
        <v>2.605426086991863E-3</v>
      </c>
      <c r="BH804" s="13">
        <f t="shared" si="1223"/>
        <v>7.15176945063701E-4</v>
      </c>
      <c r="BI804" s="13">
        <f t="shared" si="1224"/>
        <v>1.5705010871098891E-4</v>
      </c>
      <c r="BJ804" s="14">
        <f t="shared" si="1225"/>
        <v>0.13140055422159758</v>
      </c>
      <c r="BK804" s="14">
        <f t="shared" si="1226"/>
        <v>0.15911855463305938</v>
      </c>
      <c r="BL804" s="14">
        <f t="shared" si="1227"/>
        <v>0.61611034047083435</v>
      </c>
      <c r="BM804" s="14">
        <f t="shared" si="1228"/>
        <v>0.7078916451360131</v>
      </c>
      <c r="BN804" s="14">
        <f t="shared" si="1229"/>
        <v>0.27200876135007612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1.1861999999999999</v>
      </c>
      <c r="F805" s="10">
        <f>VLOOKUP(B805,home!$B$2:$E$405,3,FALSE)</f>
        <v>0.7782</v>
      </c>
      <c r="G805" s="10">
        <f>VLOOKUP(C805,away!$B$2:$E$405,4,FALSE)</f>
        <v>1.0376000000000001</v>
      </c>
      <c r="H805" s="10">
        <f>VLOOKUP(A805,away!$A$2:$E$405,3,FALSE)</f>
        <v>1.0607</v>
      </c>
      <c r="I805" s="10">
        <f>VLOOKUP(C805,away!$B$2:$E$405,3,FALSE)</f>
        <v>1.0878000000000001</v>
      </c>
      <c r="J805" s="10">
        <f>VLOOKUP(B805,home!$B$2:$E$405,4,FALSE)</f>
        <v>0.65269999999999995</v>
      </c>
      <c r="K805" s="12">
        <f t="shared" si="1174"/>
        <v>0.957809431584</v>
      </c>
      <c r="L805" s="12">
        <f t="shared" si="1175"/>
        <v>0.75310448854199996</v>
      </c>
      <c r="M805" s="13">
        <f t="shared" si="1176"/>
        <v>0.18070057124021524</v>
      </c>
      <c r="N805" s="13">
        <f t="shared" si="1177"/>
        <v>0.17307671142649467</v>
      </c>
      <c r="O805" s="13">
        <f t="shared" si="1178"/>
        <v>0.13608641128310953</v>
      </c>
      <c r="P805" s="13">
        <f t="shared" si="1179"/>
        <v>0.1303448482373816</v>
      </c>
      <c r="Q805" s="13">
        <f t="shared" si="1180"/>
        <v>8.2887253295919422E-2</v>
      </c>
      <c r="R805" s="13">
        <f t="shared" si="1181"/>
        <v>5.1243643583441217E-2</v>
      </c>
      <c r="S805" s="13">
        <f t="shared" si="1182"/>
        <v>2.3505431312998707E-2</v>
      </c>
      <c r="T805" s="13">
        <f t="shared" si="1183"/>
        <v>6.2422762500074599E-2</v>
      </c>
      <c r="U805" s="13">
        <f t="shared" si="1184"/>
        <v>4.908164513294893E-2</v>
      </c>
      <c r="V805" s="13">
        <f t="shared" si="1185"/>
        <v>1.8839096057078372E-3</v>
      </c>
      <c r="W805" s="13">
        <f t="shared" si="1186"/>
        <v>2.6463397654974539E-2</v>
      </c>
      <c r="X805" s="13">
        <f t="shared" si="1187"/>
        <v>1.9929703556033164E-2</v>
      </c>
      <c r="Y805" s="13">
        <f t="shared" si="1188"/>
        <v>7.5045746016800157E-3</v>
      </c>
      <c r="Z805" s="13">
        <f t="shared" si="1189"/>
        <v>1.2863939330645346E-2</v>
      </c>
      <c r="AA805" s="13">
        <f t="shared" si="1190"/>
        <v>1.2321202418216482E-2</v>
      </c>
      <c r="AB805" s="13">
        <f t="shared" si="1191"/>
        <v>5.9006819423116676E-3</v>
      </c>
      <c r="AC805" s="13">
        <f t="shared" si="1192"/>
        <v>8.4932600781080137E-5</v>
      </c>
      <c r="AD805" s="13">
        <f t="shared" si="1193"/>
        <v>6.3367229664231294E-3</v>
      </c>
      <c r="AE805" s="13">
        <f t="shared" si="1194"/>
        <v>4.7722145086604361E-3</v>
      </c>
      <c r="AF805" s="13">
        <f t="shared" si="1195"/>
        <v>1.7969880833787143E-3</v>
      </c>
      <c r="AG805" s="13">
        <f t="shared" si="1196"/>
        <v>4.5110659714966517E-4</v>
      </c>
      <c r="AH805" s="13">
        <f t="shared" si="1197"/>
        <v>2.4219726125602448E-3</v>
      </c>
      <c r="AI805" s="13">
        <f t="shared" si="1198"/>
        <v>2.3197882113483439E-3</v>
      </c>
      <c r="AJ805" s="13">
        <f t="shared" si="1199"/>
        <v>1.1109575140534106E-3</v>
      </c>
      <c r="AK805" s="13">
        <f t="shared" si="1200"/>
        <v>3.5469519501649035E-4</v>
      </c>
      <c r="AL805" s="13">
        <f t="shared" si="1201"/>
        <v>2.450579294406181E-6</v>
      </c>
      <c r="AM805" s="13">
        <f t="shared" si="1202"/>
        <v>1.2138746045150036E-3</v>
      </c>
      <c r="AN805" s="13">
        <f t="shared" si="1203"/>
        <v>9.1417441318739426E-4</v>
      </c>
      <c r="AO805" s="13">
        <f t="shared" si="1204"/>
        <v>3.4423442694083768E-4</v>
      </c>
      <c r="AP805" s="13">
        <f t="shared" si="1205"/>
        <v>8.6414830679942681E-5</v>
      </c>
      <c r="AQ805" s="13">
        <f t="shared" si="1206"/>
        <v>1.6269849215415436E-5</v>
      </c>
      <c r="AR805" s="13">
        <f t="shared" si="1207"/>
        <v>3.6479968912898306E-4</v>
      </c>
      <c r="AS805" s="13">
        <f t="shared" si="1208"/>
        <v>3.4940858288665122E-4</v>
      </c>
      <c r="AT805" s="13">
        <f t="shared" si="1209"/>
        <v>1.6733341808261717E-4</v>
      </c>
      <c r="AU805" s="13">
        <f t="shared" si="1210"/>
        <v>5.3424508686239794E-5</v>
      </c>
      <c r="AV805" s="13">
        <f t="shared" si="1211"/>
        <v>1.2792624574355449E-5</v>
      </c>
      <c r="AW805" s="13">
        <f t="shared" si="1212"/>
        <v>4.9102160802804291E-8</v>
      </c>
      <c r="AX805" s="13">
        <f t="shared" si="1213"/>
        <v>1.9377675749412799E-4</v>
      </c>
      <c r="AY805" s="13">
        <f t="shared" si="1214"/>
        <v>1.4593414584394241E-4</v>
      </c>
      <c r="AZ805" s="13">
        <f t="shared" si="1215"/>
        <v>5.4951830133307936E-5</v>
      </c>
      <c r="BA805" s="13">
        <f t="shared" si="1216"/>
        <v>1.3794823308997245E-5</v>
      </c>
      <c r="BB805" s="13">
        <f t="shared" si="1217"/>
        <v>2.5972358381624072E-6</v>
      </c>
      <c r="BC805" s="13">
        <f t="shared" si="1218"/>
        <v>3.9119799350445056E-7</v>
      </c>
      <c r="BD805" s="13">
        <f t="shared" si="1219"/>
        <v>4.578871388362721E-5</v>
      </c>
      <c r="BE805" s="13">
        <f t="shared" si="1220"/>
        <v>4.3856862017839394E-5</v>
      </c>
      <c r="BF805" s="13">
        <f t="shared" si="1221"/>
        <v>2.1003258040182333E-5</v>
      </c>
      <c r="BG805" s="13">
        <f t="shared" si="1222"/>
        <v>6.705706214959706E-6</v>
      </c>
      <c r="BH805" s="13">
        <f t="shared" si="1223"/>
        <v>1.6056971645299627E-6</v>
      </c>
      <c r="BI805" s="13">
        <f t="shared" si="1224"/>
        <v>3.0759037769089688E-7</v>
      </c>
      <c r="BJ805" s="14">
        <f t="shared" si="1225"/>
        <v>0.38862784930593902</v>
      </c>
      <c r="BK805" s="14">
        <f t="shared" si="1226"/>
        <v>0.33666807772222285</v>
      </c>
      <c r="BL805" s="14">
        <f t="shared" si="1227"/>
        <v>0.26190802454406398</v>
      </c>
      <c r="BM805" s="14">
        <f t="shared" si="1228"/>
        <v>0.24558256679262633</v>
      </c>
      <c r="BN805" s="14">
        <f t="shared" si="1229"/>
        <v>0.75433943906656165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1.1861999999999999</v>
      </c>
      <c r="F806" s="10">
        <f>VLOOKUP(B806,home!$B$2:$E$405,3,FALSE)</f>
        <v>0.90790000000000004</v>
      </c>
      <c r="G806" s="10">
        <f>VLOOKUP(C806,away!$B$2:$E$405,4,FALSE)</f>
        <v>0.63229999999999997</v>
      </c>
      <c r="H806" s="10">
        <f>VLOOKUP(A806,away!$A$2:$E$405,3,FALSE)</f>
        <v>1.0607</v>
      </c>
      <c r="I806" s="10">
        <f>VLOOKUP(C806,away!$B$2:$E$405,3,FALSE)</f>
        <v>0.94279999999999997</v>
      </c>
      <c r="J806" s="10">
        <f>VLOOKUP(B806,home!$B$2:$E$405,4,FALSE)</f>
        <v>1.0153000000000001</v>
      </c>
      <c r="K806" s="12">
        <f t="shared" si="1174"/>
        <v>0.68095610465399992</v>
      </c>
      <c r="L806" s="12">
        <f t="shared" si="1175"/>
        <v>1.0153283877879999</v>
      </c>
      <c r="M806" s="13">
        <f t="shared" si="1176"/>
        <v>0.18336354860294146</v>
      </c>
      <c r="N806" s="13">
        <f t="shared" si="1177"/>
        <v>0.12486252779219337</v>
      </c>
      <c r="O806" s="13">
        <f t="shared" si="1178"/>
        <v>0.18617421618211114</v>
      </c>
      <c r="P806" s="13">
        <f t="shared" si="1179"/>
        <v>0.12677646903838202</v>
      </c>
      <c r="Q806" s="13">
        <f t="shared" si="1180"/>
        <v>4.2512950271311904E-2</v>
      </c>
      <c r="R806" s="13">
        <f t="shared" si="1181"/>
        <v>9.4513983381938727E-2</v>
      </c>
      <c r="S806" s="13">
        <f t="shared" si="1182"/>
        <v>2.1913124533604843E-2</v>
      </c>
      <c r="T806" s="13">
        <f t="shared" si="1183"/>
        <v>4.3164605259082535E-2</v>
      </c>
      <c r="U806" s="13">
        <f t="shared" si="1184"/>
        <v>6.4359873959097869E-2</v>
      </c>
      <c r="V806" s="13">
        <f t="shared" si="1185"/>
        <v>1.6834004693196453E-3</v>
      </c>
      <c r="W806" s="13">
        <f t="shared" si="1186"/>
        <v>9.649817671367255E-3</v>
      </c>
      <c r="X806" s="13">
        <f t="shared" si="1187"/>
        <v>9.7977338187174665E-3</v>
      </c>
      <c r="Y806" s="13">
        <f t="shared" si="1188"/>
        <v>4.9739586410671851E-3</v>
      </c>
      <c r="Z806" s="13">
        <f t="shared" si="1189"/>
        <v>3.1987576790201894E-2</v>
      </c>
      <c r="AA806" s="13">
        <f t="shared" si="1190"/>
        <v>2.1782135688376572E-2</v>
      </c>
      <c r="AB806" s="13">
        <f t="shared" si="1191"/>
        <v>7.416339134700892E-3</v>
      </c>
      <c r="AC806" s="13">
        <f t="shared" si="1192"/>
        <v>7.2743318227616165E-5</v>
      </c>
      <c r="AD806" s="13">
        <f t="shared" si="1193"/>
        <v>1.6427755630288943E-3</v>
      </c>
      <c r="AE806" s="13">
        <f t="shared" si="1194"/>
        <v>1.667956663907651E-3</v>
      </c>
      <c r="AF806" s="13">
        <f t="shared" si="1195"/>
        <v>8.4676187523280314E-4</v>
      </c>
      <c r="AG806" s="13">
        <f t="shared" si="1196"/>
        <v>2.8658045654015522E-4</v>
      </c>
      <c r="AH806" s="13">
        <f t="shared" si="1197"/>
        <v>8.1194736929101306E-3</v>
      </c>
      <c r="AI806" s="13">
        <f t="shared" si="1198"/>
        <v>5.5290051777647084E-3</v>
      </c>
      <c r="AJ806" s="13">
        <f t="shared" si="1199"/>
        <v>1.8825049142312262E-3</v>
      </c>
      <c r="AK806" s="13">
        <f t="shared" si="1200"/>
        <v>4.2730107112896935E-4</v>
      </c>
      <c r="AL806" s="13">
        <f t="shared" si="1201"/>
        <v>2.0117719364173829E-6</v>
      </c>
      <c r="AM806" s="13">
        <f t="shared" si="1202"/>
        <v>2.237316096441875E-4</v>
      </c>
      <c r="AN806" s="13">
        <f t="shared" si="1203"/>
        <v>2.2716105451724706E-4</v>
      </c>
      <c r="AO806" s="13">
        <f t="shared" si="1204"/>
        <v>1.153215336256092E-4</v>
      </c>
      <c r="AP806" s="13">
        <f t="shared" si="1205"/>
        <v>3.9029742271109807E-5</v>
      </c>
      <c r="AQ806" s="13">
        <f t="shared" si="1206"/>
        <v>9.9070013239767645E-6</v>
      </c>
      <c r="AR806" s="13">
        <f t="shared" si="1207"/>
        <v>1.6487864268619049E-3</v>
      </c>
      <c r="AS806" s="13">
        <f t="shared" si="1208"/>
        <v>1.1227511826422695E-3</v>
      </c>
      <c r="AT806" s="13">
        <f t="shared" si="1209"/>
        <v>3.8227213591387576E-4</v>
      </c>
      <c r="AU806" s="13">
        <f t="shared" si="1210"/>
        <v>8.677018152989242E-5</v>
      </c>
      <c r="AV806" s="13">
        <f t="shared" si="1211"/>
        <v>1.4771671203678998E-5</v>
      </c>
      <c r="AW806" s="13">
        <f t="shared" si="1212"/>
        <v>3.8636865965138474E-8</v>
      </c>
      <c r="AX806" s="13">
        <f t="shared" si="1213"/>
        <v>2.5391900898545862E-5</v>
      </c>
      <c r="AY806" s="13">
        <f t="shared" si="1214"/>
        <v>2.5781117802193238E-5</v>
      </c>
      <c r="AZ806" s="13">
        <f t="shared" si="1215"/>
        <v>1.3088150386736681E-5</v>
      </c>
      <c r="BA806" s="13">
        <f t="shared" si="1216"/>
        <v>4.4295902104307482E-6</v>
      </c>
      <c r="BB806" s="13">
        <f t="shared" si="1217"/>
        <v>1.1243721717295392E-6</v>
      </c>
      <c r="BC806" s="13">
        <f t="shared" si="1218"/>
        <v>2.2832139687916917E-7</v>
      </c>
      <c r="BD806" s="13">
        <f t="shared" si="1219"/>
        <v>2.7900994409873906E-4</v>
      </c>
      <c r="BE806" s="13">
        <f t="shared" si="1220"/>
        <v>1.8999352469320756E-4</v>
      </c>
      <c r="BF806" s="13">
        <f t="shared" si="1221"/>
        <v>6.4688625242285085E-5</v>
      </c>
      <c r="BG806" s="13">
        <f t="shared" si="1222"/>
        <v>1.4683371420136288E-5</v>
      </c>
      <c r="BH806" s="13">
        <f t="shared" si="1223"/>
        <v>2.4996828513609691E-6</v>
      </c>
      <c r="BI806" s="13">
        <f t="shared" si="1224"/>
        <v>3.4043485946663387E-7</v>
      </c>
      <c r="BJ806" s="14">
        <f t="shared" si="1225"/>
        <v>0.2400908624066978</v>
      </c>
      <c r="BK806" s="14">
        <f t="shared" si="1226"/>
        <v>0.3338370788522142</v>
      </c>
      <c r="BL806" s="14">
        <f t="shared" si="1227"/>
        <v>0.39401140038357713</v>
      </c>
      <c r="BM806" s="14">
        <f t="shared" si="1228"/>
        <v>0.24169748068287605</v>
      </c>
      <c r="BN806" s="14">
        <f t="shared" si="1229"/>
        <v>0.75820369526887854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1.1861999999999999</v>
      </c>
      <c r="F807" s="10">
        <f>VLOOKUP(B807,home!$B$2:$E$405,3,FALSE)</f>
        <v>1.2645</v>
      </c>
      <c r="G807" s="10">
        <f>VLOOKUP(C807,away!$B$2:$E$405,4,FALSE)</f>
        <v>1.4915</v>
      </c>
      <c r="H807" s="10">
        <f>VLOOKUP(A807,away!$A$2:$E$405,3,FALSE)</f>
        <v>1.0607</v>
      </c>
      <c r="I807" s="10">
        <f>VLOOKUP(C807,away!$B$2:$E$405,3,FALSE)</f>
        <v>1.0153000000000001</v>
      </c>
      <c r="J807" s="10">
        <f>VLOOKUP(B807,home!$B$2:$E$405,4,FALSE)</f>
        <v>1.3355999999999999</v>
      </c>
      <c r="K807" s="12">
        <f t="shared" si="1174"/>
        <v>2.2371752758499999</v>
      </c>
      <c r="L807" s="12">
        <f t="shared" si="1175"/>
        <v>1.4383459850759999</v>
      </c>
      <c r="M807" s="13">
        <f t="shared" si="1176"/>
        <v>2.5336195311411229E-2</v>
      </c>
      <c r="N807" s="13">
        <f t="shared" si="1177"/>
        <v>5.6681509734795882E-2</v>
      </c>
      <c r="O807" s="13">
        <f t="shared" si="1178"/>
        <v>3.6442214803269715E-2</v>
      </c>
      <c r="P807" s="13">
        <f t="shared" si="1179"/>
        <v>8.1527621955089863E-2</v>
      </c>
      <c r="Q807" s="13">
        <f t="shared" si="1180"/>
        <v>6.3403236088268228E-2</v>
      </c>
      <c r="R807" s="13">
        <f t="shared" si="1181"/>
        <v>2.6208256674780085E-2</v>
      </c>
      <c r="S807" s="13">
        <f t="shared" si="1182"/>
        <v>6.5585549250348638E-2</v>
      </c>
      <c r="T807" s="13">
        <f t="shared" si="1183"/>
        <v>9.1195790068386351E-2</v>
      </c>
      <c r="U807" s="13">
        <f t="shared" si="1184"/>
        <v>5.8632463855948724E-2</v>
      </c>
      <c r="V807" s="13">
        <f t="shared" si="1185"/>
        <v>2.3449253788363079E-2</v>
      </c>
      <c r="W807" s="13">
        <f t="shared" si="1186"/>
        <v>4.7281384061851381E-2</v>
      </c>
      <c r="X807" s="13">
        <f t="shared" si="1187"/>
        <v>6.8006988934200305E-2</v>
      </c>
      <c r="Y807" s="13">
        <f t="shared" si="1188"/>
        <v>4.890878974530749E-2</v>
      </c>
      <c r="Z807" s="13">
        <f t="shared" si="1189"/>
        <v>1.2565513588003733E-2</v>
      </c>
      <c r="AA807" s="13">
        <f t="shared" si="1190"/>
        <v>2.8111256327439167E-2</v>
      </c>
      <c r="AB807" s="13">
        <f t="shared" si="1191"/>
        <v>3.1444903814414393E-2</v>
      </c>
      <c r="AC807" s="13">
        <f t="shared" si="1192"/>
        <v>4.7159850623013184E-3</v>
      </c>
      <c r="AD807" s="13">
        <f t="shared" si="1193"/>
        <v>2.6444185857785529E-2</v>
      </c>
      <c r="AE807" s="13">
        <f t="shared" si="1194"/>
        <v>3.8035888557149351E-2</v>
      </c>
      <c r="AF807" s="13">
        <f t="shared" si="1195"/>
        <v>2.7354383797486972E-2</v>
      </c>
      <c r="AG807" s="13">
        <f t="shared" si="1196"/>
        <v>1.3115022703114453E-2</v>
      </c>
      <c r="AH807" s="13">
        <f t="shared" si="1197"/>
        <v>4.5183890049307757E-3</v>
      </c>
      <c r="AI807" s="13">
        <f t="shared" si="1198"/>
        <v>1.0108428168503615E-2</v>
      </c>
      <c r="AJ807" s="13">
        <f t="shared" si="1199"/>
        <v>1.1307162788140993E-2</v>
      </c>
      <c r="AK807" s="13">
        <f t="shared" si="1200"/>
        <v>8.4320350098800612E-3</v>
      </c>
      <c r="AL807" s="13">
        <f t="shared" si="1201"/>
        <v>6.0700992012322299E-4</v>
      </c>
      <c r="AM807" s="13">
        <f t="shared" si="1202"/>
        <v>1.1832055758204009E-2</v>
      </c>
      <c r="AN807" s="13">
        <f t="shared" si="1203"/>
        <v>1.7018589895008103E-2</v>
      </c>
      <c r="AO807" s="13">
        <f t="shared" si="1204"/>
        <v>1.2239310223569945E-2</v>
      </c>
      <c r="AP807" s="13">
        <f t="shared" si="1205"/>
        <v>5.868120906723822E-3</v>
      </c>
      <c r="AQ807" s="13">
        <f t="shared" si="1206"/>
        <v>2.1100970365316878E-3</v>
      </c>
      <c r="AR807" s="13">
        <f t="shared" si="1207"/>
        <v>1.2998013368507432E-3</v>
      </c>
      <c r="AS807" s="13">
        <f t="shared" si="1208"/>
        <v>2.9078834143192599E-3</v>
      </c>
      <c r="AT807" s="13">
        <f t="shared" si="1209"/>
        <v>3.2527224397846653E-3</v>
      </c>
      <c r="AU807" s="13">
        <f t="shared" si="1210"/>
        <v>2.4256367404962478E-3</v>
      </c>
      <c r="AV807" s="13">
        <f t="shared" si="1211"/>
        <v>1.3566436360078966E-3</v>
      </c>
      <c r="AW807" s="13">
        <f t="shared" si="1212"/>
        <v>5.4257110871674986E-5</v>
      </c>
      <c r="AX807" s="13">
        <f t="shared" si="1213"/>
        <v>4.4117304341221054E-3</v>
      </c>
      <c r="AY807" s="13">
        <f t="shared" si="1214"/>
        <v>6.3455947571571282E-3</v>
      </c>
      <c r="AZ807" s="13">
        <f t="shared" si="1215"/>
        <v>4.5635803709381355E-3</v>
      </c>
      <c r="BA807" s="13">
        <f t="shared" si="1216"/>
        <v>2.1880025013701694E-3</v>
      </c>
      <c r="BB807" s="13">
        <f t="shared" si="1217"/>
        <v>7.8677615329550757E-4</v>
      </c>
      <c r="BC807" s="13">
        <f t="shared" si="1218"/>
        <v>2.2633126424922629E-4</v>
      </c>
      <c r="BD807" s="13">
        <f t="shared" si="1219"/>
        <v>3.1159400570928076E-4</v>
      </c>
      <c r="BE807" s="13">
        <f t="shared" si="1220"/>
        <v>6.9709040567586652E-4</v>
      </c>
      <c r="BF807" s="13">
        <f t="shared" si="1221"/>
        <v>7.7975671030514765E-4</v>
      </c>
      <c r="BG807" s="13">
        <f t="shared" si="1222"/>
        <v>5.8148414449093577E-4</v>
      </c>
      <c r="BH807" s="13">
        <f t="shared" si="1223"/>
        <v>3.2522048783847749E-4</v>
      </c>
      <c r="BI807" s="13">
        <f t="shared" si="1224"/>
        <v>1.4551504691842358E-4</v>
      </c>
      <c r="BJ807" s="14">
        <f t="shared" si="1225"/>
        <v>0.5480173688495158</v>
      </c>
      <c r="BK807" s="14">
        <f t="shared" si="1226"/>
        <v>0.20756721004479445</v>
      </c>
      <c r="BL807" s="14">
        <f t="shared" si="1227"/>
        <v>0.2292884588157045</v>
      </c>
      <c r="BM807" s="14">
        <f t="shared" si="1228"/>
        <v>0.70154817908411804</v>
      </c>
      <c r="BN807" s="14">
        <f t="shared" si="1229"/>
        <v>0.28959903456761504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1.2464</v>
      </c>
      <c r="F808" s="10">
        <f>VLOOKUP(B808,home!$B$2:$E$405,3,FALSE)</f>
        <v>0.73550000000000004</v>
      </c>
      <c r="G808" s="10">
        <f>VLOOKUP(C808,away!$B$2:$E$405,4,FALSE)</f>
        <v>1.0697000000000001</v>
      </c>
      <c r="H808" s="10">
        <f>VLOOKUP(A808,away!$A$2:$E$405,3,FALSE)</f>
        <v>1.1087</v>
      </c>
      <c r="I808" s="10">
        <f>VLOOKUP(C808,away!$B$2:$E$405,3,FALSE)</f>
        <v>0.90200000000000002</v>
      </c>
      <c r="J808" s="10">
        <f>VLOOKUP(B808,home!$B$2:$E$405,4,FALSE)</f>
        <v>0.90200000000000002</v>
      </c>
      <c r="K808" s="12">
        <f t="shared" si="1174"/>
        <v>0.98062308584000002</v>
      </c>
      <c r="L808" s="12">
        <f t="shared" si="1175"/>
        <v>0.90204275480000018</v>
      </c>
      <c r="M808" s="13">
        <f t="shared" si="1176"/>
        <v>0.15218386657673841</v>
      </c>
      <c r="N808" s="13">
        <f t="shared" si="1177"/>
        <v>0.14923501285754406</v>
      </c>
      <c r="O808" s="13">
        <f t="shared" si="1178"/>
        <v>0.13727635424299681</v>
      </c>
      <c r="P808" s="13">
        <f t="shared" si="1179"/>
        <v>0.13461636211063252</v>
      </c>
      <c r="Q808" s="13">
        <f t="shared" si="1180"/>
        <v>7.3171649411868475E-2</v>
      </c>
      <c r="R808" s="13">
        <f t="shared" si="1181"/>
        <v>6.1914570375126758E-2</v>
      </c>
      <c r="S808" s="13">
        <f t="shared" si="1182"/>
        <v>2.9769195243115946E-2</v>
      </c>
      <c r="T808" s="13">
        <f t="shared" si="1183"/>
        <v>6.6003956208741651E-2</v>
      </c>
      <c r="U808" s="13">
        <f t="shared" si="1184"/>
        <v>6.0714857059714654E-2</v>
      </c>
      <c r="V808" s="13">
        <f t="shared" si="1185"/>
        <v>2.9258618806413655E-3</v>
      </c>
      <c r="W808" s="13">
        <f t="shared" si="1186"/>
        <v>2.3917936214089691E-2</v>
      </c>
      <c r="X808" s="13">
        <f t="shared" si="1187"/>
        <v>2.1575001071688155E-2</v>
      </c>
      <c r="Y808" s="13">
        <f t="shared" si="1188"/>
        <v>9.7307867007592683E-3</v>
      </c>
      <c r="Z808" s="13">
        <f t="shared" si="1189"/>
        <v>1.8616529874479273E-2</v>
      </c>
      <c r="AA808" s="13">
        <f t="shared" si="1190"/>
        <v>1.8255798973144416E-2</v>
      </c>
      <c r="AB808" s="13">
        <f t="shared" si="1191"/>
        <v>8.9510289617597896E-3</v>
      </c>
      <c r="AC808" s="13">
        <f t="shared" si="1192"/>
        <v>1.6175699635164123E-4</v>
      </c>
      <c r="AD808" s="13">
        <f t="shared" si="1193"/>
        <v>5.8636201042962296E-3</v>
      </c>
      <c r="AE808" s="13">
        <f t="shared" si="1194"/>
        <v>5.2892360319800359E-3</v>
      </c>
      <c r="AF808" s="13">
        <f t="shared" si="1195"/>
        <v>2.3855585205373466E-3</v>
      </c>
      <c r="AG808" s="13">
        <f t="shared" si="1196"/>
        <v>7.1729192653404025E-4</v>
      </c>
      <c r="AH808" s="13">
        <f t="shared" si="1197"/>
        <v>4.1982264731979463E-3</v>
      </c>
      <c r="AI808" s="13">
        <f t="shared" si="1198"/>
        <v>4.1168777992025502E-3</v>
      </c>
      <c r="AJ808" s="13">
        <f t="shared" si="1199"/>
        <v>2.0185527057400964E-3</v>
      </c>
      <c r="AK808" s="13">
        <f t="shared" si="1200"/>
        <v>6.5981312774451156E-4</v>
      </c>
      <c r="AL808" s="13">
        <f t="shared" si="1201"/>
        <v>5.7233763038398656E-6</v>
      </c>
      <c r="AM808" s="13">
        <f t="shared" si="1202"/>
        <v>1.1500002481736867E-3</v>
      </c>
      <c r="AN808" s="13">
        <f t="shared" si="1203"/>
        <v>1.0373493918832762E-3</v>
      </c>
      <c r="AO808" s="13">
        <f t="shared" si="1204"/>
        <v>4.6786675157224768E-4</v>
      </c>
      <c r="AP808" s="13">
        <f t="shared" si="1205"/>
        <v>1.4067860448918588E-4</v>
      </c>
      <c r="AQ808" s="13">
        <f t="shared" si="1206"/>
        <v>3.1724528983711221E-5</v>
      </c>
      <c r="AR808" s="13">
        <f t="shared" si="1207"/>
        <v>7.5739595463155307E-4</v>
      </c>
      <c r="AS808" s="13">
        <f t="shared" si="1208"/>
        <v>7.4271995823352625E-4</v>
      </c>
      <c r="AT808" s="13">
        <f t="shared" si="1209"/>
        <v>3.6416416867895822E-4</v>
      </c>
      <c r="AU808" s="13">
        <f t="shared" si="1210"/>
        <v>1.1903593028077276E-4</v>
      </c>
      <c r="AV808" s="13">
        <f t="shared" si="1211"/>
        <v>2.9182345319441617E-5</v>
      </c>
      <c r="AW808" s="13">
        <f t="shared" si="1212"/>
        <v>1.4063034303760316E-7</v>
      </c>
      <c r="AX808" s="13">
        <f t="shared" si="1213"/>
        <v>1.8795279868014098E-4</v>
      </c>
      <c r="AY808" s="13">
        <f t="shared" si="1214"/>
        <v>1.6954146029380423E-4</v>
      </c>
      <c r="AZ808" s="13">
        <f t="shared" si="1215"/>
        <v>7.6466822948119002E-5</v>
      </c>
      <c r="BA808" s="13">
        <f t="shared" si="1216"/>
        <v>2.2992114540975045E-5</v>
      </c>
      <c r="BB808" s="13">
        <f t="shared" si="1217"/>
        <v>5.1849675848045674E-6</v>
      </c>
      <c r="BC808" s="13">
        <f t="shared" si="1218"/>
        <v>9.3541248874916333E-7</v>
      </c>
      <c r="BD808" s="13">
        <f t="shared" si="1219"/>
        <v>1.1386725556503696E-4</v>
      </c>
      <c r="BE808" s="13">
        <f t="shared" si="1220"/>
        <v>1.1166085952831847E-4</v>
      </c>
      <c r="BF808" s="13">
        <f t="shared" si="1221"/>
        <v>5.4748608319103212E-5</v>
      </c>
      <c r="BG808" s="13">
        <f t="shared" si="1222"/>
        <v>1.7895916411774828E-5</v>
      </c>
      <c r="BH808" s="13">
        <f t="shared" si="1223"/>
        <v>4.3872871939123323E-6</v>
      </c>
      <c r="BI808" s="13">
        <f t="shared" si="1224"/>
        <v>8.6045502131212546E-7</v>
      </c>
      <c r="BJ808" s="14">
        <f t="shared" si="1225"/>
        <v>0.36118074214967755</v>
      </c>
      <c r="BK808" s="14">
        <f t="shared" si="1226"/>
        <v>0.3198323076440775</v>
      </c>
      <c r="BL808" s="14">
        <f t="shared" si="1227"/>
        <v>0.30042199845781126</v>
      </c>
      <c r="BM808" s="14">
        <f t="shared" si="1228"/>
        <v>0.29148436172118786</v>
      </c>
      <c r="BN808" s="14">
        <f t="shared" si="1229"/>
        <v>0.708397815574907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1.2464</v>
      </c>
      <c r="F809" s="10">
        <f>VLOOKUP(B809,home!$B$2:$E$405,3,FALSE)</f>
        <v>0.87519999999999998</v>
      </c>
      <c r="G809" s="10">
        <f>VLOOKUP(C809,away!$B$2:$E$405,4,FALSE)</f>
        <v>1.4039999999999999</v>
      </c>
      <c r="H809" s="10">
        <f>VLOOKUP(A809,away!$A$2:$E$405,3,FALSE)</f>
        <v>1.1087</v>
      </c>
      <c r="I809" s="10">
        <f>VLOOKUP(C809,away!$B$2:$E$405,3,FALSE)</f>
        <v>0.67649999999999999</v>
      </c>
      <c r="J809" s="10">
        <f>VLOOKUP(B809,home!$B$2:$E$405,4,FALSE)</f>
        <v>1.4759</v>
      </c>
      <c r="K809" s="12">
        <f t="shared" si="1174"/>
        <v>1.53155238912</v>
      </c>
      <c r="L809" s="12">
        <f t="shared" si="1175"/>
        <v>1.106977468245</v>
      </c>
      <c r="M809" s="13">
        <f t="shared" si="1176"/>
        <v>7.1466257956300627E-2</v>
      </c>
      <c r="N809" s="13">
        <f t="shared" si="1177"/>
        <v>0.10945431811443843</v>
      </c>
      <c r="O809" s="13">
        <f t="shared" si="1178"/>
        <v>7.9111537297409745E-2</v>
      </c>
      <c r="P809" s="13">
        <f t="shared" si="1179"/>
        <v>0.12116346395480387</v>
      </c>
      <c r="Q809" s="13">
        <f t="shared" si="1180"/>
        <v>8.3817511203834363E-2</v>
      </c>
      <c r="R809" s="13">
        <f t="shared" si="1181"/>
        <v>4.3787344633228267E-2</v>
      </c>
      <c r="S809" s="13">
        <f t="shared" si="1182"/>
        <v>5.1354952033810783E-2</v>
      </c>
      <c r="T809" s="13">
        <f t="shared" si="1183"/>
        <v>9.2784096347017467E-2</v>
      </c>
      <c r="U809" s="13">
        <f t="shared" si="1184"/>
        <v>6.7062612286241566E-2</v>
      </c>
      <c r="V809" s="13">
        <f t="shared" si="1185"/>
        <v>9.6740974265926913E-3</v>
      </c>
      <c r="W809" s="13">
        <f t="shared" si="1186"/>
        <v>4.2790303178108287E-2</v>
      </c>
      <c r="X809" s="13">
        <f t="shared" si="1187"/>
        <v>4.7367901477538284E-2</v>
      </c>
      <c r="Y809" s="13">
        <f t="shared" si="1188"/>
        <v>2.6217599826841968E-2</v>
      </c>
      <c r="Z809" s="13">
        <f t="shared" si="1189"/>
        <v>1.6157201301087443E-2</v>
      </c>
      <c r="AA809" s="13">
        <f t="shared" si="1190"/>
        <v>2.4745600254173241E-2</v>
      </c>
      <c r="AB809" s="13">
        <f t="shared" si="1191"/>
        <v>1.8949591594743763E-2</v>
      </c>
      <c r="AC809" s="13">
        <f t="shared" si="1192"/>
        <v>1.0250879124304338E-3</v>
      </c>
      <c r="AD809" s="13">
        <f t="shared" si="1193"/>
        <v>1.6383897765900227E-2</v>
      </c>
      <c r="AE809" s="13">
        <f t="shared" si="1194"/>
        <v>1.8136605668881142E-2</v>
      </c>
      <c r="AF809" s="13">
        <f t="shared" si="1195"/>
        <v>1.0038406912947981E-2</v>
      </c>
      <c r="AG809" s="13">
        <f t="shared" si="1196"/>
        <v>3.7040967565694217E-3</v>
      </c>
      <c r="AH809" s="13">
        <f t="shared" si="1197"/>
        <v>4.4714144475506501E-3</v>
      </c>
      <c r="AI809" s="13">
        <f t="shared" si="1198"/>
        <v>6.8482054798918827E-3</v>
      </c>
      <c r="AJ809" s="13">
        <f t="shared" si="1199"/>
        <v>5.2441927319565465E-3</v>
      </c>
      <c r="AK809" s="13">
        <f t="shared" si="1200"/>
        <v>2.6772519692112623E-3</v>
      </c>
      <c r="AL809" s="13">
        <f t="shared" si="1201"/>
        <v>6.9517115282132871E-5</v>
      </c>
      <c r="AM809" s="13">
        <f t="shared" si="1202"/>
        <v>5.0185595532924619E-3</v>
      </c>
      <c r="AN809" s="13">
        <f t="shared" si="1203"/>
        <v>5.5554323485404473E-3</v>
      </c>
      <c r="AO809" s="13">
        <f t="shared" si="1204"/>
        <v>3.0748692180968397E-3</v>
      </c>
      <c r="AP809" s="13">
        <f t="shared" si="1205"/>
        <v>1.1346036474111077E-3</v>
      </c>
      <c r="AQ809" s="13">
        <f t="shared" si="1206"/>
        <v>3.1399516826817269E-4</v>
      </c>
      <c r="AR809" s="13">
        <f t="shared" si="1207"/>
        <v>9.8995100892474634E-4</v>
      </c>
      <c r="AS809" s="13">
        <f t="shared" si="1208"/>
        <v>1.5161618328304494E-3</v>
      </c>
      <c r="AT809" s="13">
        <f t="shared" si="1209"/>
        <v>1.1610406386820169E-3</v>
      </c>
      <c r="AU809" s="13">
        <f t="shared" si="1210"/>
        <v>5.9273152134628449E-4</v>
      </c>
      <c r="AV809" s="13">
        <f t="shared" si="1211"/>
        <v>2.2694984440615865E-4</v>
      </c>
      <c r="AW809" s="13">
        <f t="shared" si="1212"/>
        <v>3.2738583107441196E-6</v>
      </c>
      <c r="AX809" s="13">
        <f t="shared" si="1213"/>
        <v>1.2810311456310116E-3</v>
      </c>
      <c r="AY809" s="13">
        <f t="shared" si="1214"/>
        <v>1.4180726143336088E-3</v>
      </c>
      <c r="AZ809" s="13">
        <f t="shared" si="1215"/>
        <v>7.8488721620129337E-4</v>
      </c>
      <c r="BA809" s="13">
        <f t="shared" si="1216"/>
        <v>2.8961748781612461E-4</v>
      </c>
      <c r="BB809" s="13">
        <f t="shared" si="1217"/>
        <v>8.0150008355542708E-5</v>
      </c>
      <c r="BC809" s="13">
        <f t="shared" si="1218"/>
        <v>1.7744850665846843E-5</v>
      </c>
      <c r="BD809" s="13">
        <f t="shared" si="1219"/>
        <v>1.8264224359101629E-4</v>
      </c>
      <c r="BE809" s="13">
        <f t="shared" si="1220"/>
        <v>2.7972616452605798E-4</v>
      </c>
      <c r="BF809" s="13">
        <f t="shared" si="1221"/>
        <v>2.1420763778962922E-4</v>
      </c>
      <c r="BG809" s="13">
        <f t="shared" si="1222"/>
        <v>1.0935673980815273E-4</v>
      </c>
      <c r="BH809" s="13">
        <f t="shared" si="1223"/>
        <v>4.1871394029887643E-5</v>
      </c>
      <c r="BI809" s="13">
        <f t="shared" si="1224"/>
        <v>1.282564671245186E-5</v>
      </c>
      <c r="BJ809" s="14">
        <f t="shared" si="1225"/>
        <v>0.46966370051069001</v>
      </c>
      <c r="BK809" s="14">
        <f t="shared" si="1226"/>
        <v>0.25617144901355421</v>
      </c>
      <c r="BL809" s="14">
        <f t="shared" si="1227"/>
        <v>0.25822521536705362</v>
      </c>
      <c r="BM809" s="14">
        <f t="shared" si="1228"/>
        <v>0.49000233427634704</v>
      </c>
      <c r="BN809" s="14">
        <f t="shared" si="1229"/>
        <v>0.50880043316001533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1.2464</v>
      </c>
      <c r="F810" s="10">
        <f>VLOOKUP(B810,home!$B$2:$E$405,3,FALSE)</f>
        <v>0.86919999999999997</v>
      </c>
      <c r="G810" s="10">
        <f>VLOOKUP(C810,away!$B$2:$E$405,4,FALSE)</f>
        <v>1.7383</v>
      </c>
      <c r="H810" s="10">
        <f>VLOOKUP(A810,away!$A$2:$E$405,3,FALSE)</f>
        <v>1.1087</v>
      </c>
      <c r="I810" s="10">
        <f>VLOOKUP(C810,away!$B$2:$E$405,3,FALSE)</f>
        <v>0.90200000000000002</v>
      </c>
      <c r="J810" s="10">
        <f>VLOOKUP(B810,home!$B$2:$E$405,4,FALSE)</f>
        <v>1.0523</v>
      </c>
      <c r="K810" s="12">
        <f t="shared" si="1174"/>
        <v>1.8832236007039997</v>
      </c>
      <c r="L810" s="12">
        <f t="shared" si="1175"/>
        <v>1.0523498790200001</v>
      </c>
      <c r="M810" s="13">
        <f t="shared" si="1176"/>
        <v>5.31002586512739E-2</v>
      </c>
      <c r="N810" s="13">
        <f t="shared" si="1177"/>
        <v>9.9999660295565729E-2</v>
      </c>
      <c r="O810" s="13">
        <f t="shared" si="1178"/>
        <v>5.5880050767598805E-2</v>
      </c>
      <c r="P810" s="13">
        <f t="shared" si="1179"/>
        <v>0.1052346304140797</v>
      </c>
      <c r="Q810" s="13">
        <f t="shared" si="1180"/>
        <v>9.4160860165496088E-2</v>
      </c>
      <c r="R810" s="13">
        <f t="shared" si="1181"/>
        <v>2.9402682332457034E-2</v>
      </c>
      <c r="S810" s="13">
        <f t="shared" si="1182"/>
        <v>5.2138764102433788E-2</v>
      </c>
      <c r="T810" s="13">
        <f t="shared" si="1183"/>
        <v>9.9090169803578945E-2</v>
      </c>
      <c r="U810" s="13">
        <f t="shared" si="1184"/>
        <v>5.5371825292485605E-2</v>
      </c>
      <c r="V810" s="13">
        <f t="shared" si="1185"/>
        <v>1.1481014530979702E-2</v>
      </c>
      <c r="W810" s="13">
        <f t="shared" si="1186"/>
        <v>5.9108651375417105E-2</v>
      </c>
      <c r="X810" s="13">
        <f t="shared" si="1187"/>
        <v>6.2202982123955558E-2</v>
      </c>
      <c r="Y810" s="13">
        <f t="shared" si="1188"/>
        <v>3.2729650356413932E-2</v>
      </c>
      <c r="Z810" s="13">
        <f t="shared" si="1189"/>
        <v>1.0313969731808219E-2</v>
      </c>
      <c r="AA810" s="13">
        <f t="shared" si="1190"/>
        <v>1.9423511215887937E-2</v>
      </c>
      <c r="AB810" s="13">
        <f t="shared" si="1191"/>
        <v>1.8289407365149512E-2</v>
      </c>
      <c r="AC810" s="13">
        <f t="shared" si="1192"/>
        <v>1.4220744300900672E-3</v>
      </c>
      <c r="AD810" s="13">
        <f t="shared" si="1193"/>
        <v>2.7828701818992621E-2</v>
      </c>
      <c r="AE810" s="13">
        <f t="shared" si="1194"/>
        <v>2.9285530992500541E-2</v>
      </c>
      <c r="AF810" s="13">
        <f t="shared" si="1195"/>
        <v>1.5409312498497203E-2</v>
      </c>
      <c r="AG810" s="13">
        <f t="shared" si="1196"/>
        <v>5.4053293811916368E-3</v>
      </c>
      <c r="AH810" s="13">
        <f t="shared" si="1197"/>
        <v>2.71347619987108E-3</v>
      </c>
      <c r="AI810" s="13">
        <f t="shared" si="1198"/>
        <v>5.1100824195458201E-3</v>
      </c>
      <c r="AJ810" s="13">
        <f t="shared" si="1199"/>
        <v>4.8117139070156453E-3</v>
      </c>
      <c r="AK810" s="13">
        <f t="shared" si="1200"/>
        <v>3.0205110631758374E-3</v>
      </c>
      <c r="AL810" s="13">
        <f t="shared" si="1201"/>
        <v>1.1273126035385229E-4</v>
      </c>
      <c r="AM810" s="13">
        <f t="shared" si="1202"/>
        <v>1.0481533608496249E-2</v>
      </c>
      <c r="AN810" s="13">
        <f t="shared" si="1203"/>
        <v>1.1030240624845093E-2</v>
      </c>
      <c r="AO810" s="13">
        <f t="shared" si="1204"/>
        <v>5.8038361935586116E-3</v>
      </c>
      <c r="AP810" s="13">
        <f t="shared" si="1205"/>
        <v>2.0358887720477682E-3</v>
      </c>
      <c r="AQ810" s="13">
        <f t="shared" si="1206"/>
        <v>5.3561682574066111E-4</v>
      </c>
      <c r="AR810" s="13">
        <f t="shared" si="1207"/>
        <v>5.7110527013159627E-4</v>
      </c>
      <c r="AS810" s="13">
        <f t="shared" si="1208"/>
        <v>1.075518923198255E-3</v>
      </c>
      <c r="AT810" s="13">
        <f t="shared" si="1209"/>
        <v>1.0127213095853535E-3</v>
      </c>
      <c r="AU810" s="13">
        <f t="shared" si="1210"/>
        <v>6.3572689038233305E-4</v>
      </c>
      <c r="AV810" s="13">
        <f t="shared" si="1211"/>
        <v>2.9930397089254372E-4</v>
      </c>
      <c r="AW810" s="13">
        <f t="shared" si="1212"/>
        <v>6.2058875986946207E-6</v>
      </c>
      <c r="AX810" s="13">
        <f t="shared" si="1213"/>
        <v>3.2898452438487121E-3</v>
      </c>
      <c r="AY810" s="13">
        <f t="shared" si="1214"/>
        <v>3.4620682443587147E-3</v>
      </c>
      <c r="AZ810" s="13">
        <f t="shared" si="1215"/>
        <v>1.821653549054939E-3</v>
      </c>
      <c r="BA810" s="13">
        <f t="shared" si="1216"/>
        <v>6.3900563065477309E-4</v>
      </c>
      <c r="BB810" s="13">
        <f t="shared" si="1217"/>
        <v>1.6811437452816228E-4</v>
      </c>
      <c r="BC810" s="13">
        <f t="shared" si="1218"/>
        <v>3.5383028339246921E-5</v>
      </c>
      <c r="BD810" s="13">
        <f t="shared" si="1219"/>
        <v>1.0016709365511161E-4</v>
      </c>
      <c r="BE810" s="13">
        <f t="shared" si="1220"/>
        <v>1.8863703478523401E-4</v>
      </c>
      <c r="BF810" s="13">
        <f t="shared" si="1221"/>
        <v>1.7762285793718709E-4</v>
      </c>
      <c r="BG810" s="13">
        <f t="shared" si="1222"/>
        <v>1.1150118603060147E-4</v>
      </c>
      <c r="BH810" s="13">
        <f t="shared" si="1223"/>
        <v>5.2495416259828979E-5</v>
      </c>
      <c r="BI810" s="13">
        <f t="shared" si="1224"/>
        <v>1.9772121365858091E-5</v>
      </c>
      <c r="BJ810" s="14">
        <f t="shared" si="1225"/>
        <v>0.56452403490708225</v>
      </c>
      <c r="BK810" s="14">
        <f t="shared" si="1226"/>
        <v>0.22695154163356973</v>
      </c>
      <c r="BL810" s="14">
        <f t="shared" si="1227"/>
        <v>0.19826783263741113</v>
      </c>
      <c r="BM810" s="14">
        <f t="shared" si="1228"/>
        <v>0.55882337392664005</v>
      </c>
      <c r="BN810" s="14">
        <f t="shared" si="1229"/>
        <v>0.43777814262647124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1.2464</v>
      </c>
      <c r="F811" s="10">
        <f>VLOOKUP(B811,home!$B$2:$E$405,3,FALSE)</f>
        <v>0.94820000000000004</v>
      </c>
      <c r="G811" s="10">
        <f>VLOOKUP(C811,away!$B$2:$E$405,4,FALSE)</f>
        <v>1.0210999999999999</v>
      </c>
      <c r="H811" s="10">
        <f>VLOOKUP(A811,away!$A$2:$E$405,3,FALSE)</f>
        <v>1.1087</v>
      </c>
      <c r="I811" s="10">
        <f>VLOOKUP(C811,away!$B$2:$E$405,3,FALSE)</f>
        <v>1.0659000000000001</v>
      </c>
      <c r="J811" s="10">
        <f>VLOOKUP(B811,home!$B$2:$E$405,4,FALSE)</f>
        <v>0.57399999999999995</v>
      </c>
      <c r="K811" s="12">
        <f t="shared" si="1174"/>
        <v>1.2067732297280001</v>
      </c>
      <c r="L811" s="12">
        <f t="shared" si="1175"/>
        <v>0.67833215142000003</v>
      </c>
      <c r="M811" s="13">
        <f t="shared" si="1176"/>
        <v>0.15181306035186354</v>
      </c>
      <c r="N811" s="13">
        <f t="shared" si="1177"/>
        <v>0.18320393715571015</v>
      </c>
      <c r="O811" s="13">
        <f t="shared" si="1178"/>
        <v>0.10297967984213389</v>
      </c>
      <c r="P811" s="13">
        <f t="shared" si="1179"/>
        <v>0.12427312083944735</v>
      </c>
      <c r="Q811" s="13">
        <f t="shared" si="1180"/>
        <v>0.11054280347014098</v>
      </c>
      <c r="R811" s="13">
        <f t="shared" si="1181"/>
        <v>3.4927213889928747E-2</v>
      </c>
      <c r="S811" s="13">
        <f t="shared" si="1182"/>
        <v>2.5432279224496757E-2</v>
      </c>
      <c r="T811" s="13">
        <f t="shared" si="1183"/>
        <v>7.4984737701898965E-2</v>
      </c>
      <c r="U811" s="13">
        <f t="shared" si="1184"/>
        <v>4.2149226711349977E-2</v>
      </c>
      <c r="V811" s="13">
        <f t="shared" si="1185"/>
        <v>2.3131875346949831E-3</v>
      </c>
      <c r="W811" s="13">
        <f t="shared" si="1186"/>
        <v>4.4466698655616518E-2</v>
      </c>
      <c r="X811" s="13">
        <f t="shared" si="1187"/>
        <v>3.0163191365609174E-2</v>
      </c>
      <c r="Y811" s="13">
        <f t="shared" si="1188"/>
        <v>1.023033124636342E-2</v>
      </c>
      <c r="Z811" s="13">
        <f t="shared" si="1189"/>
        <v>7.8974173803539587E-3</v>
      </c>
      <c r="AA811" s="13">
        <f t="shared" si="1190"/>
        <v>9.5303918785997893E-3</v>
      </c>
      <c r="AB811" s="13">
        <f t="shared" si="1191"/>
        <v>5.7505108939556859E-3</v>
      </c>
      <c r="AC811" s="13">
        <f t="shared" si="1192"/>
        <v>1.1834745696334458E-4</v>
      </c>
      <c r="AD811" s="13">
        <f t="shared" si="1193"/>
        <v>1.3415305387995013E-2</v>
      </c>
      <c r="AE811" s="13">
        <f t="shared" si="1194"/>
        <v>9.1000329657949745E-3</v>
      </c>
      <c r="AF811" s="13">
        <f t="shared" si="1195"/>
        <v>3.0864224698403143E-3</v>
      </c>
      <c r="AG811" s="13">
        <f t="shared" si="1196"/>
        <v>6.9787319805260362E-4</v>
      </c>
      <c r="AH811" s="13">
        <f t="shared" si="1197"/>
        <v>1.3392680305693001E-3</v>
      </c>
      <c r="AI811" s="13">
        <f t="shared" si="1198"/>
        <v>1.6161928067215722E-3</v>
      </c>
      <c r="AJ811" s="13">
        <f t="shared" si="1199"/>
        <v>9.7518910661527672E-4</v>
      </c>
      <c r="AK811" s="13">
        <f t="shared" si="1200"/>
        <v>3.9227736926189337E-4</v>
      </c>
      <c r="AL811" s="13">
        <f t="shared" si="1201"/>
        <v>3.8751363779003085E-6</v>
      </c>
      <c r="AM811" s="13">
        <f t="shared" si="1202"/>
        <v>3.2378462821716402E-3</v>
      </c>
      <c r="AN811" s="13">
        <f t="shared" si="1203"/>
        <v>2.1963352345527368E-3</v>
      </c>
      <c r="AO811" s="13">
        <f t="shared" si="1204"/>
        <v>7.4492240244685424E-4</v>
      </c>
      <c r="AP811" s="13">
        <f t="shared" si="1205"/>
        <v>1.6843493863090992E-4</v>
      </c>
      <c r="AQ811" s="13">
        <f t="shared" si="1206"/>
        <v>2.8563708573950193E-5</v>
      </c>
      <c r="AR811" s="13">
        <f t="shared" si="1207"/>
        <v>1.8169371290082E-4</v>
      </c>
      <c r="AS811" s="13">
        <f t="shared" si="1208"/>
        <v>2.1926310873859458E-4</v>
      </c>
      <c r="AT811" s="13">
        <f t="shared" si="1209"/>
        <v>1.3230042494633774E-4</v>
      </c>
      <c r="AU811" s="13">
        <f t="shared" si="1210"/>
        <v>5.3218870368959608E-5</v>
      </c>
      <c r="AV811" s="13">
        <f t="shared" si="1211"/>
        <v>1.6055777019406284E-5</v>
      </c>
      <c r="AW811" s="13">
        <f t="shared" si="1212"/>
        <v>8.8115550767937635E-8</v>
      </c>
      <c r="AX811" s="13">
        <f t="shared" si="1213"/>
        <v>6.5122436921650963E-4</v>
      </c>
      <c r="AY811" s="13">
        <f t="shared" si="1214"/>
        <v>4.4174642742776741E-4</v>
      </c>
      <c r="AZ811" s="13">
        <f t="shared" si="1215"/>
        <v>1.4982540224958818E-4</v>
      </c>
      <c r="BA811" s="13">
        <f t="shared" si="1216"/>
        <v>3.3877129148443358E-5</v>
      </c>
      <c r="BB811" s="13">
        <f t="shared" si="1217"/>
        <v>5.7449864747991933E-6</v>
      </c>
      <c r="BC811" s="13">
        <f t="shared" si="1218"/>
        <v>7.7940180706586803E-7</v>
      </c>
      <c r="BD811" s="13">
        <f t="shared" si="1219"/>
        <v>2.0541447861916835E-5</v>
      </c>
      <c r="BE811" s="13">
        <f t="shared" si="1220"/>
        <v>2.4788869379614699E-5</v>
      </c>
      <c r="BF811" s="13">
        <f t="shared" si="1221"/>
        <v>1.4957271981271581E-5</v>
      </c>
      <c r="BG811" s="13">
        <f t="shared" si="1222"/>
        <v>6.0166784722530741E-6</v>
      </c>
      <c r="BH811" s="13">
        <f t="shared" si="1223"/>
        <v>1.8151916280489427E-6</v>
      </c>
      <c r="BI811" s="13">
        <f t="shared" si="1224"/>
        <v>4.3810493271117027E-7</v>
      </c>
      <c r="BJ811" s="14">
        <f t="shared" si="1225"/>
        <v>0.48755063389972242</v>
      </c>
      <c r="BK811" s="14">
        <f t="shared" si="1226"/>
        <v>0.30439561697127165</v>
      </c>
      <c r="BL811" s="14">
        <f t="shared" si="1227"/>
        <v>0.20033103998736609</v>
      </c>
      <c r="BM811" s="14">
        <f t="shared" si="1228"/>
        <v>0.29199323437761238</v>
      </c>
      <c r="BN811" s="14">
        <f t="shared" si="1229"/>
        <v>0.7077398155492246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1.2464</v>
      </c>
      <c r="F812" s="10">
        <f>VLOOKUP(B812,home!$B$2:$E$405,3,FALSE)</f>
        <v>1.4709000000000001</v>
      </c>
      <c r="G812" s="10">
        <f>VLOOKUP(C812,away!$B$2:$E$405,4,FALSE)</f>
        <v>0.29170000000000001</v>
      </c>
      <c r="H812" s="10">
        <f>VLOOKUP(A812,away!$A$2:$E$405,3,FALSE)</f>
        <v>1.1087</v>
      </c>
      <c r="I812" s="10">
        <f>VLOOKUP(C812,away!$B$2:$E$405,3,FALSE)</f>
        <v>1.2299</v>
      </c>
      <c r="J812" s="10">
        <f>VLOOKUP(B812,home!$B$2:$E$405,4,FALSE)</f>
        <v>0.67649999999999999</v>
      </c>
      <c r="K812" s="12">
        <f t="shared" si="1174"/>
        <v>0.53478229099200003</v>
      </c>
      <c r="L812" s="12">
        <f t="shared" si="1175"/>
        <v>0.92246872294499993</v>
      </c>
      <c r="M812" s="13">
        <f t="shared" si="1176"/>
        <v>0.23287556731292422</v>
      </c>
      <c r="N812" s="13">
        <f t="shared" si="1177"/>
        <v>0.12453772940366732</v>
      </c>
      <c r="O812" s="13">
        <f t="shared" si="1178"/>
        <v>0.21482042718424557</v>
      </c>
      <c r="P812" s="13">
        <f t="shared" si="1179"/>
        <v>0.11488216020147098</v>
      </c>
      <c r="Q812" s="13">
        <f t="shared" si="1180"/>
        <v>3.330028612271748E-2</v>
      </c>
      <c r="R812" s="13">
        <f t="shared" si="1181"/>
        <v>9.9082562563575172E-2</v>
      </c>
      <c r="S812" s="13">
        <f t="shared" si="1182"/>
        <v>1.4168415008971159E-2</v>
      </c>
      <c r="T812" s="13">
        <f t="shared" si="1183"/>
        <v>3.0718472413326297E-2</v>
      </c>
      <c r="U812" s="13">
        <f t="shared" si="1184"/>
        <v>5.2987599805106908E-2</v>
      </c>
      <c r="V812" s="13">
        <f t="shared" si="1185"/>
        <v>7.766179555521777E-4</v>
      </c>
      <c r="W812" s="13">
        <f t="shared" si="1186"/>
        <v>5.9361344344653197E-3</v>
      </c>
      <c r="X812" s="13">
        <f t="shared" si="1187"/>
        <v>5.4758983509910633E-3</v>
      </c>
      <c r="Y812" s="13">
        <f t="shared" si="1188"/>
        <v>2.5256724794076786E-3</v>
      </c>
      <c r="Z812" s="13">
        <f t="shared" si="1189"/>
        <v>3.0466854984713087E-2</v>
      </c>
      <c r="AA812" s="13">
        <f t="shared" si="1190"/>
        <v>1.6293134508045901E-2</v>
      </c>
      <c r="AB812" s="13">
        <f t="shared" si="1191"/>
        <v>4.3566398998267988E-3</v>
      </c>
      <c r="AC812" s="13">
        <f t="shared" si="1192"/>
        <v>2.3945070057842366E-5</v>
      </c>
      <c r="AD812" s="13">
        <f t="shared" si="1193"/>
        <v>7.936348931249659E-4</v>
      </c>
      <c r="AE812" s="13">
        <f t="shared" si="1194"/>
        <v>7.3210336634557877E-4</v>
      </c>
      <c r="AF812" s="13">
        <f t="shared" si="1195"/>
        <v>3.3767122870827075E-4</v>
      </c>
      <c r="AG812" s="13">
        <f t="shared" si="1196"/>
        <v>1.0383038237392919E-4</v>
      </c>
      <c r="AH812" s="13">
        <f t="shared" si="1197"/>
        <v>7.0261802024746949E-3</v>
      </c>
      <c r="AI812" s="13">
        <f t="shared" si="1198"/>
        <v>3.7574767456020519E-3</v>
      </c>
      <c r="AJ812" s="13">
        <f t="shared" si="1199"/>
        <v>1.0047160111811145E-3</v>
      </c>
      <c r="AK812" s="13">
        <f t="shared" si="1200"/>
        <v>1.7910144341859346E-4</v>
      </c>
      <c r="AL812" s="13">
        <f t="shared" si="1201"/>
        <v>4.7250321811975273E-7</v>
      </c>
      <c r="AM812" s="13">
        <f t="shared" si="1202"/>
        <v>8.4884377271312101E-5</v>
      </c>
      <c r="AN812" s="13">
        <f t="shared" si="1203"/>
        <v>7.830318309944885E-5</v>
      </c>
      <c r="AO812" s="13">
        <f t="shared" si="1204"/>
        <v>3.6116118658138543E-5</v>
      </c>
      <c r="AP812" s="13">
        <f t="shared" si="1205"/>
        <v>1.110532995210105E-5</v>
      </c>
      <c r="AQ812" s="13">
        <f t="shared" si="1206"/>
        <v>2.5610798846993775E-6</v>
      </c>
      <c r="AR812" s="13">
        <f t="shared" si="1207"/>
        <v>1.2962862957116553E-3</v>
      </c>
      <c r="AS812" s="13">
        <f t="shared" si="1208"/>
        <v>6.9323095500221216E-4</v>
      </c>
      <c r="AT812" s="13">
        <f t="shared" si="1209"/>
        <v>1.8536381915132749E-4</v>
      </c>
      <c r="AU812" s="13">
        <f t="shared" si="1210"/>
        <v>3.3043095957591233E-5</v>
      </c>
      <c r="AV812" s="13">
        <f t="shared" si="1211"/>
        <v>4.4177156394172829E-6</v>
      </c>
      <c r="AW812" s="13">
        <f t="shared" si="1212"/>
        <v>6.4748682724150547E-9</v>
      </c>
      <c r="AX812" s="13">
        <f t="shared" si="1213"/>
        <v>7.5657769577635847E-6</v>
      </c>
      <c r="AY812" s="13">
        <f t="shared" si="1214"/>
        <v>6.9791926083148806E-6</v>
      </c>
      <c r="AZ812" s="13">
        <f t="shared" si="1215"/>
        <v>3.2190434462897054E-6</v>
      </c>
      <c r="BA812" s="13">
        <f t="shared" si="1216"/>
        <v>9.8982229900111208E-7</v>
      </c>
      <c r="BB812" s="13">
        <f t="shared" si="1217"/>
        <v>2.2827002802550989E-7</v>
      </c>
      <c r="BC812" s="13">
        <f t="shared" si="1218"/>
        <v>4.211439224786231E-8</v>
      </c>
      <c r="BD812" s="13">
        <f t="shared" si="1219"/>
        <v>1.9929726062937241E-4</v>
      </c>
      <c r="BE812" s="13">
        <f t="shared" si="1220"/>
        <v>1.065806456278055E-4</v>
      </c>
      <c r="BF812" s="13">
        <f t="shared" si="1221"/>
        <v>2.849872092212215E-5</v>
      </c>
      <c r="BG812" s="13">
        <f t="shared" si="1222"/>
        <v>5.0802037550247091E-6</v>
      </c>
      <c r="BH812" s="13">
        <f t="shared" si="1223"/>
        <v>6.7920075070456874E-7</v>
      </c>
      <c r="BI812" s="13">
        <f t="shared" si="1224"/>
        <v>7.2644906701055133E-8</v>
      </c>
      <c r="BJ812" s="14">
        <f t="shared" si="1225"/>
        <v>0.20469342738372526</v>
      </c>
      <c r="BK812" s="14">
        <f t="shared" si="1226"/>
        <v>0.36273415724480279</v>
      </c>
      <c r="BL812" s="14">
        <f t="shared" si="1227"/>
        <v>0.40206038892153084</v>
      </c>
      <c r="BM812" s="14">
        <f t="shared" si="1228"/>
        <v>0.18044912302843108</v>
      </c>
      <c r="BN812" s="14">
        <f t="shared" si="1229"/>
        <v>0.81949873278860086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1.2464</v>
      </c>
      <c r="F813" s="10">
        <f>VLOOKUP(B813,home!$B$2:$E$405,3,FALSE)</f>
        <v>1.3371999999999999</v>
      </c>
      <c r="G813" s="10">
        <f>VLOOKUP(C813,away!$B$2:$E$405,4,FALSE)</f>
        <v>0.93600000000000005</v>
      </c>
      <c r="H813" s="10">
        <f>VLOOKUP(A813,away!$A$2:$E$405,3,FALSE)</f>
        <v>1.1087</v>
      </c>
      <c r="I813" s="10">
        <f>VLOOKUP(C813,away!$B$2:$E$405,3,FALSE)</f>
        <v>0.75160000000000005</v>
      </c>
      <c r="J813" s="10">
        <f>VLOOKUP(B813,home!$B$2:$E$405,4,FALSE)</f>
        <v>0.45100000000000001</v>
      </c>
      <c r="K813" s="12">
        <f t="shared" si="1174"/>
        <v>1.5600181708800001</v>
      </c>
      <c r="L813" s="12">
        <f t="shared" si="1175"/>
        <v>0.37581781292000005</v>
      </c>
      <c r="M813" s="13">
        <f t="shared" si="1176"/>
        <v>0.14430358292723436</v>
      </c>
      <c r="N813" s="13">
        <f t="shared" si="1177"/>
        <v>0.22511621148957459</v>
      </c>
      <c r="O813" s="13">
        <f t="shared" si="1178"/>
        <v>5.423185693223307E-2</v>
      </c>
      <c r="P813" s="13">
        <f t="shared" si="1179"/>
        <v>8.4602682254848099E-2</v>
      </c>
      <c r="Q813" s="13">
        <f t="shared" si="1180"/>
        <v>0.17559269024170071</v>
      </c>
      <c r="R813" s="13">
        <f t="shared" si="1181"/>
        <v>1.0190648931431089E-2</v>
      </c>
      <c r="S813" s="13">
        <f t="shared" si="1182"/>
        <v>1.2400270491419545E-2</v>
      </c>
      <c r="T813" s="13">
        <f t="shared" si="1183"/>
        <v>6.5990860811374993E-2</v>
      </c>
      <c r="U813" s="13">
        <f t="shared" si="1184"/>
        <v>1.5897597506091356E-2</v>
      </c>
      <c r="V813" s="13">
        <f t="shared" si="1185"/>
        <v>8.0778478182250591E-4</v>
      </c>
      <c r="W813" s="13">
        <f t="shared" si="1186"/>
        <v>9.1309262483585465E-2</v>
      </c>
      <c r="X813" s="13">
        <f t="shared" si="1187"/>
        <v>3.4315647325919303E-2</v>
      </c>
      <c r="Y813" s="13">
        <f t="shared" si="1188"/>
        <v>6.4482157634805195E-3</v>
      </c>
      <c r="Z813" s="13">
        <f t="shared" si="1189"/>
        <v>1.2766091312153226E-3</v>
      </c>
      <c r="AA813" s="13">
        <f t="shared" si="1190"/>
        <v>1.9915334418072338E-3</v>
      </c>
      <c r="AB813" s="13">
        <f t="shared" si="1191"/>
        <v>1.5534141785672362E-3</v>
      </c>
      <c r="AC813" s="13">
        <f t="shared" si="1192"/>
        <v>2.9599385996055061E-5</v>
      </c>
      <c r="AD813" s="13">
        <f t="shared" si="1193"/>
        <v>3.5611027161011187E-2</v>
      </c>
      <c r="AE813" s="13">
        <f t="shared" si="1194"/>
        <v>1.3383258343485941E-2</v>
      </c>
      <c r="AF813" s="13">
        <f t="shared" si="1195"/>
        <v>2.514833440196115E-3</v>
      </c>
      <c r="AG813" s="13">
        <f t="shared" si="1196"/>
        <v>3.1503973445086127E-4</v>
      </c>
      <c r="AH813" s="13">
        <f t="shared" si="1197"/>
        <v>1.1994311291176096E-4</v>
      </c>
      <c r="AI813" s="13">
        <f t="shared" si="1198"/>
        <v>1.8711343561425868E-4</v>
      </c>
      <c r="AJ813" s="13">
        <f t="shared" si="1199"/>
        <v>1.4595017978701424E-4</v>
      </c>
      <c r="AK813" s="13">
        <f t="shared" si="1200"/>
        <v>7.589497750364838E-5</v>
      </c>
      <c r="AL813" s="13">
        <f t="shared" si="1201"/>
        <v>6.941442194475784E-7</v>
      </c>
      <c r="AM813" s="13">
        <f t="shared" si="1202"/>
        <v>1.1110769890975744E-2</v>
      </c>
      <c r="AN813" s="13">
        <f t="shared" si="1203"/>
        <v>4.1756252402838914E-3</v>
      </c>
      <c r="AO813" s="13">
        <f t="shared" si="1204"/>
        <v>7.8463717268852085E-4</v>
      </c>
      <c r="AP813" s="13">
        <f t="shared" si="1205"/>
        <v>9.8293542058510778E-5</v>
      </c>
      <c r="AQ813" s="13">
        <f t="shared" si="1206"/>
        <v>9.2351160001473883E-6</v>
      </c>
      <c r="AR813" s="13">
        <f t="shared" si="1207"/>
        <v>9.0153516738629288E-6</v>
      </c>
      <c r="AS813" s="13">
        <f t="shared" si="1208"/>
        <v>1.4064112428099594E-5</v>
      </c>
      <c r="AT813" s="13">
        <f t="shared" si="1209"/>
        <v>1.0970135472567304E-5</v>
      </c>
      <c r="AU813" s="13">
        <f t="shared" si="1210"/>
        <v>5.7045368914067506E-6</v>
      </c>
      <c r="AV813" s="13">
        <f t="shared" si="1211"/>
        <v>2.2247953017624589E-6</v>
      </c>
      <c r="AW813" s="13">
        <f t="shared" si="1212"/>
        <v>1.1304574711652627E-8</v>
      </c>
      <c r="AX813" s="13">
        <f t="shared" si="1213"/>
        <v>2.8888338203980905E-3</v>
      </c>
      <c r="AY813" s="13">
        <f t="shared" si="1214"/>
        <v>1.0856752082713385E-3</v>
      </c>
      <c r="AZ813" s="13">
        <f t="shared" si="1215"/>
        <v>2.0400804115699997E-4</v>
      </c>
      <c r="BA813" s="13">
        <f t="shared" si="1216"/>
        <v>2.5556618615239035E-5</v>
      </c>
      <c r="BB813" s="13">
        <f t="shared" si="1217"/>
        <v>2.4011581284024229E-6</v>
      </c>
      <c r="BC813" s="13">
        <f t="shared" si="1218"/>
        <v>1.8047959925825594E-7</v>
      </c>
      <c r="BD813" s="13">
        <f t="shared" si="1219"/>
        <v>5.6468829146263749E-7</v>
      </c>
      <c r="BE813" s="13">
        <f t="shared" si="1220"/>
        <v>8.8092399556489613E-7</v>
      </c>
      <c r="BF813" s="13">
        <f t="shared" si="1221"/>
        <v>6.8712872012272528E-7</v>
      </c>
      <c r="BG813" s="13">
        <f t="shared" si="1222"/>
        <v>3.5731109637498982E-7</v>
      </c>
      <c r="BH813" s="13">
        <f t="shared" si="1223"/>
        <v>1.393529507505097E-7</v>
      </c>
      <c r="BI813" s="13">
        <f t="shared" si="1224"/>
        <v>4.3478627067308208E-8</v>
      </c>
      <c r="BJ813" s="14">
        <f t="shared" si="1225"/>
        <v>0.67098226308295583</v>
      </c>
      <c r="BK813" s="14">
        <f t="shared" si="1226"/>
        <v>0.24323028919381132</v>
      </c>
      <c r="BL813" s="14">
        <f t="shared" si="1227"/>
        <v>8.443860451139569E-2</v>
      </c>
      <c r="BM813" s="14">
        <f t="shared" si="1228"/>
        <v>0.30480442923865975</v>
      </c>
      <c r="BN813" s="14">
        <f t="shared" si="1229"/>
        <v>0.694037672777022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1.3654999999999999</v>
      </c>
      <c r="F814" s="10">
        <f>VLOOKUP(B814,home!$B$2:$E$405,3,FALSE)</f>
        <v>0.43940000000000001</v>
      </c>
      <c r="G814" s="10">
        <f>VLOOKUP(C814,away!$B$2:$E$405,4,FALSE)</f>
        <v>1.0741000000000001</v>
      </c>
      <c r="H814" s="10">
        <f>VLOOKUP(A814,away!$A$2:$E$405,3,FALSE)</f>
        <v>1.2</v>
      </c>
      <c r="I814" s="10">
        <f>VLOOKUP(C814,away!$B$2:$E$405,3,FALSE)</f>
        <v>1</v>
      </c>
      <c r="J814" s="10">
        <f>VLOOKUP(B814,home!$B$2:$E$405,4,FALSE)</f>
        <v>1.4443999999999999</v>
      </c>
      <c r="K814" s="12">
        <f t="shared" si="1174"/>
        <v>0.64446075186999996</v>
      </c>
      <c r="L814" s="12">
        <f t="shared" si="1175"/>
        <v>1.7332799999999999</v>
      </c>
      <c r="M814" s="13">
        <f t="shared" si="1176"/>
        <v>9.2759908605918054E-2</v>
      </c>
      <c r="N814" s="13">
        <f t="shared" si="1177"/>
        <v>5.9780120443562429E-2</v>
      </c>
      <c r="O814" s="13">
        <f t="shared" si="1178"/>
        <v>0.1607788943884656</v>
      </c>
      <c r="P814" s="13">
        <f t="shared" si="1179"/>
        <v>0.10361568716241785</v>
      </c>
      <c r="Q814" s="13">
        <f t="shared" si="1180"/>
        <v>1.9262970683968698E-2</v>
      </c>
      <c r="R814" s="13">
        <f t="shared" si="1181"/>
        <v>0.13933742103281987</v>
      </c>
      <c r="S814" s="13">
        <f t="shared" si="1182"/>
        <v>2.8935481900245974E-2</v>
      </c>
      <c r="T814" s="13">
        <f t="shared" si="1183"/>
        <v>3.3388121827109256E-2</v>
      </c>
      <c r="U814" s="13">
        <f t="shared" si="1184"/>
        <v>8.979749912243784E-2</v>
      </c>
      <c r="V814" s="13">
        <f t="shared" si="1185"/>
        <v>3.5913142572151766E-3</v>
      </c>
      <c r="W814" s="13">
        <f t="shared" si="1186"/>
        <v>4.1380761900800785E-3</v>
      </c>
      <c r="X814" s="13">
        <f t="shared" si="1187"/>
        <v>7.1724446987419975E-3</v>
      </c>
      <c r="Y814" s="13">
        <f t="shared" si="1188"/>
        <v>6.215927473717766E-3</v>
      </c>
      <c r="Z814" s="13">
        <f t="shared" si="1189"/>
        <v>8.0503588375922017E-2</v>
      </c>
      <c r="AA814" s="13">
        <f t="shared" si="1190"/>
        <v>5.1881403092979686E-2</v>
      </c>
      <c r="AB814" s="13">
        <f t="shared" si="1191"/>
        <v>1.6717764022686113E-2</v>
      </c>
      <c r="AC814" s="13">
        <f t="shared" si="1192"/>
        <v>2.5072556949039921E-4</v>
      </c>
      <c r="AD814" s="13">
        <f t="shared" si="1193"/>
        <v>6.6670692318858795E-4</v>
      </c>
      <c r="AE814" s="13">
        <f t="shared" si="1194"/>
        <v>1.1555897758243154E-3</v>
      </c>
      <c r="AF814" s="13">
        <f t="shared" si="1195"/>
        <v>1.0014803233203851E-3</v>
      </c>
      <c r="AG814" s="13">
        <f t="shared" si="1196"/>
        <v>5.7861527160158561E-4</v>
      </c>
      <c r="AH814" s="13">
        <f t="shared" si="1197"/>
        <v>3.4883814915054545E-2</v>
      </c>
      <c r="AI814" s="13">
        <f t="shared" si="1198"/>
        <v>2.2481249588249971E-2</v>
      </c>
      <c r="AJ814" s="13">
        <f t="shared" si="1199"/>
        <v>7.2441415063103512E-3</v>
      </c>
      <c r="AK814" s="13">
        <f t="shared" si="1200"/>
        <v>1.5561882939364811E-3</v>
      </c>
      <c r="AL814" s="13">
        <f t="shared" si="1201"/>
        <v>1.1202728662576023E-5</v>
      </c>
      <c r="AM814" s="13">
        <f t="shared" si="1202"/>
        <v>8.5933288999010356E-5</v>
      </c>
      <c r="AN814" s="13">
        <f t="shared" si="1203"/>
        <v>1.4894645115620463E-4</v>
      </c>
      <c r="AO814" s="13">
        <f t="shared" si="1204"/>
        <v>1.2908295243001323E-4</v>
      </c>
      <c r="AP814" s="13">
        <f t="shared" si="1205"/>
        <v>7.4578966595964446E-5</v>
      </c>
      <c r="AQ814" s="13">
        <f t="shared" si="1206"/>
        <v>3.2316557805363328E-5</v>
      </c>
      <c r="AR814" s="13">
        <f t="shared" si="1207"/>
        <v>1.2092683743193139E-2</v>
      </c>
      <c r="AS814" s="13">
        <f t="shared" si="1208"/>
        <v>7.7932600572643753E-3</v>
      </c>
      <c r="AT814" s="13">
        <f t="shared" si="1209"/>
        <v>2.5112251180115191E-3</v>
      </c>
      <c r="AU814" s="13">
        <f t="shared" si="1210"/>
        <v>5.3946200922284438E-4</v>
      </c>
      <c r="AV814" s="13">
        <f t="shared" si="1211"/>
        <v>8.6915523017263766E-5</v>
      </c>
      <c r="AW814" s="13">
        <f t="shared" si="1212"/>
        <v>3.4760540108095085E-7</v>
      </c>
      <c r="AX814" s="13">
        <f t="shared" si="1213"/>
        <v>9.230105339827369E-6</v>
      </c>
      <c r="AY814" s="13">
        <f t="shared" si="1214"/>
        <v>1.5998356983415977E-5</v>
      </c>
      <c r="AZ814" s="13">
        <f t="shared" si="1215"/>
        <v>1.3864816096107628E-5</v>
      </c>
      <c r="BA814" s="13">
        <f t="shared" si="1216"/>
        <v>8.0105361476871425E-6</v>
      </c>
      <c r="BB814" s="13">
        <f t="shared" si="1217"/>
        <v>3.4711255235157948E-6</v>
      </c>
      <c r="BC814" s="13">
        <f t="shared" si="1218"/>
        <v>1.2032864894798903E-6</v>
      </c>
      <c r="BD814" s="13">
        <f t="shared" si="1219"/>
        <v>3.493334479733635E-3</v>
      </c>
      <c r="BE814" s="13">
        <f t="shared" si="1220"/>
        <v>2.2513169653425335E-3</v>
      </c>
      <c r="BF814" s="13">
        <f t="shared" si="1221"/>
        <v>7.254427120911679E-4</v>
      </c>
      <c r="BG814" s="13">
        <f t="shared" si="1222"/>
        <v>1.5583978522429534E-4</v>
      </c>
      <c r="BH814" s="13">
        <f t="shared" si="1223"/>
        <v>2.5108156289227166E-5</v>
      </c>
      <c r="BI814" s="13">
        <f t="shared" si="1224"/>
        <v>3.2362442560449623E-6</v>
      </c>
      <c r="BJ814" s="14">
        <f t="shared" si="1225"/>
        <v>0.13388269005468167</v>
      </c>
      <c r="BK814" s="14">
        <f t="shared" si="1226"/>
        <v>0.22918031858093343</v>
      </c>
      <c r="BL814" s="14">
        <f t="shared" si="1227"/>
        <v>0.55435620075658643</v>
      </c>
      <c r="BM814" s="14">
        <f t="shared" si="1228"/>
        <v>0.42237214469938883</v>
      </c>
      <c r="BN814" s="14">
        <f t="shared" si="1229"/>
        <v>0.5755350023171526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1.2939000000000001</v>
      </c>
      <c r="F815" s="10">
        <f>VLOOKUP(B815,home!$B$2:$E$405,3,FALSE)</f>
        <v>1.0144</v>
      </c>
      <c r="G815" s="10">
        <f>VLOOKUP(C815,away!$B$2:$E$405,4,FALSE)</f>
        <v>0.9274</v>
      </c>
      <c r="H815" s="10">
        <f>VLOOKUP(A815,away!$A$2:$E$405,3,FALSE)</f>
        <v>1.1342000000000001</v>
      </c>
      <c r="I815" s="10">
        <f>VLOOKUP(C815,away!$B$2:$E$405,3,FALSE)</f>
        <v>0.99919999999999998</v>
      </c>
      <c r="J815" s="10">
        <f>VLOOKUP(B815,home!$B$2:$E$405,4,FALSE)</f>
        <v>1.2122999999999999</v>
      </c>
      <c r="K815" s="12">
        <f t="shared" si="1174"/>
        <v>1.2172423251839999</v>
      </c>
      <c r="L815" s="12">
        <f t="shared" si="1175"/>
        <v>1.3738906674719999</v>
      </c>
      <c r="M815" s="13">
        <f t="shared" si="1176"/>
        <v>7.4935091063253773E-2</v>
      </c>
      <c r="N815" s="13">
        <f t="shared" si="1177"/>
        <v>9.1214164483709781E-2</v>
      </c>
      <c r="O815" s="13">
        <f t="shared" si="1178"/>
        <v>0.10295262227796881</v>
      </c>
      <c r="P815" s="13">
        <f t="shared" si="1179"/>
        <v>0.12531828932542483</v>
      </c>
      <c r="Q815" s="13">
        <f t="shared" si="1180"/>
        <v>5.5514870832933376E-2</v>
      </c>
      <c r="R815" s="13">
        <f t="shared" si="1181"/>
        <v>7.0722823469735643E-2</v>
      </c>
      <c r="S815" s="13">
        <f t="shared" si="1182"/>
        <v>5.2394256871571544E-2</v>
      </c>
      <c r="T815" s="13">
        <f t="shared" si="1183"/>
        <v>7.6271362943280699E-2</v>
      </c>
      <c r="U815" s="13">
        <f t="shared" si="1184"/>
        <v>8.6086814083878568E-2</v>
      </c>
      <c r="V815" s="13">
        <f t="shared" si="1185"/>
        <v>9.7357719838416356E-3</v>
      </c>
      <c r="W815" s="13">
        <f t="shared" si="1186"/>
        <v>2.2525016818323078E-2</v>
      </c>
      <c r="X815" s="13">
        <f t="shared" si="1187"/>
        <v>3.0946910391343917E-2</v>
      </c>
      <c r="Y815" s="13">
        <f t="shared" si="1188"/>
        <v>2.1258835686879834E-2</v>
      </c>
      <c r="Z815" s="13">
        <f t="shared" si="1189"/>
        <v>3.2388475714113171E-2</v>
      </c>
      <c r="AA815" s="13">
        <f t="shared" si="1190"/>
        <v>3.9424623487412623E-2</v>
      </c>
      <c r="AB815" s="13">
        <f t="shared" si="1191"/>
        <v>2.3994660181660948E-2</v>
      </c>
      <c r="AC815" s="13">
        <f t="shared" si="1192"/>
        <v>1.0176059314850512E-3</v>
      </c>
      <c r="AD815" s="13">
        <f t="shared" si="1193"/>
        <v>6.8546009616860708E-3</v>
      </c>
      <c r="AE815" s="13">
        <f t="shared" si="1194"/>
        <v>9.4174722905050884E-3</v>
      </c>
      <c r="AF815" s="13">
        <f t="shared" si="1195"/>
        <v>6.4692886455505506E-3</v>
      </c>
      <c r="AG815" s="13">
        <f t="shared" si="1196"/>
        <v>2.9626984317681587E-3</v>
      </c>
      <c r="AH815" s="13">
        <f t="shared" si="1197"/>
        <v>1.1124556129315908E-2</v>
      </c>
      <c r="AI815" s="13">
        <f t="shared" si="1198"/>
        <v>1.3541280569488411E-2</v>
      </c>
      <c r="AJ815" s="13">
        <f t="shared" si="1199"/>
        <v>8.2415099231864988E-3</v>
      </c>
      <c r="AK815" s="13">
        <f t="shared" si="1200"/>
        <v>3.3439715673088469E-3</v>
      </c>
      <c r="AL815" s="13">
        <f t="shared" si="1201"/>
        <v>6.8072051548434962E-5</v>
      </c>
      <c r="AM815" s="13">
        <f t="shared" si="1202"/>
        <v>1.6687420825622461E-3</v>
      </c>
      <c r="AN815" s="13">
        <f t="shared" si="1203"/>
        <v>2.2926691736500594E-3</v>
      </c>
      <c r="AO815" s="13">
        <f t="shared" si="1204"/>
        <v>1.5749383906392795E-3</v>
      </c>
      <c r="AP815" s="13">
        <f t="shared" si="1205"/>
        <v>7.212643855808923E-4</v>
      </c>
      <c r="AQ815" s="13">
        <f t="shared" si="1206"/>
        <v>2.4773460203237864E-4</v>
      </c>
      <c r="AR815" s="13">
        <f t="shared" si="1207"/>
        <v>3.056784769167111E-3</v>
      </c>
      <c r="AS815" s="13">
        <f t="shared" si="1208"/>
        <v>3.7208478000080101E-3</v>
      </c>
      <c r="AT815" s="13">
        <f t="shared" si="1209"/>
        <v>2.2645867138687613E-3</v>
      </c>
      <c r="AU815" s="13">
        <f t="shared" si="1210"/>
        <v>9.18850265723468E-4</v>
      </c>
      <c r="AV815" s="13">
        <f t="shared" si="1211"/>
        <v>2.7961585848629256E-4</v>
      </c>
      <c r="AW815" s="13">
        <f t="shared" si="1212"/>
        <v>3.1622453104562837E-6</v>
      </c>
      <c r="AX815" s="13">
        <f t="shared" si="1213"/>
        <v>3.3854391545174313E-4</v>
      </c>
      <c r="AY815" s="13">
        <f t="shared" si="1214"/>
        <v>4.6512232596857965E-4</v>
      </c>
      <c r="AZ815" s="13">
        <f t="shared" si="1215"/>
        <v>3.1951361144055054E-4</v>
      </c>
      <c r="BA815" s="13">
        <f t="shared" si="1216"/>
        <v>1.4632558962948238E-4</v>
      </c>
      <c r="BB815" s="13">
        <f t="shared" si="1217"/>
        <v>5.0258840501070909E-5</v>
      </c>
      <c r="BC815" s="13">
        <f t="shared" si="1218"/>
        <v>1.3810030384477013E-5</v>
      </c>
      <c r="BD815" s="13">
        <f t="shared" si="1219"/>
        <v>6.9994801113820672E-4</v>
      </c>
      <c r="BE815" s="13">
        <f t="shared" si="1220"/>
        <v>8.5200634458578698E-4</v>
      </c>
      <c r="BF815" s="13">
        <f t="shared" si="1221"/>
        <v>5.1854909197756194E-4</v>
      </c>
      <c r="BG815" s="13">
        <f t="shared" si="1222"/>
        <v>2.1039996748027309E-4</v>
      </c>
      <c r="BH815" s="13">
        <f t="shared" si="1223"/>
        <v>6.4026936408581386E-5</v>
      </c>
      <c r="BI815" s="13">
        <f t="shared" si="1224"/>
        <v>1.5587259389677934E-5</v>
      </c>
      <c r="BJ815" s="14">
        <f t="shared" si="1225"/>
        <v>0.3312741444338213</v>
      </c>
      <c r="BK815" s="14">
        <f t="shared" si="1226"/>
        <v>0.26393420955309382</v>
      </c>
      <c r="BL815" s="14">
        <f t="shared" si="1227"/>
        <v>0.37203406470818995</v>
      </c>
      <c r="BM815" s="14">
        <f t="shared" si="1228"/>
        <v>0.4785110728755339</v>
      </c>
      <c r="BN815" s="14">
        <f t="shared" si="1229"/>
        <v>0.52065786145302617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1.2939000000000001</v>
      </c>
      <c r="F816" s="10">
        <f>VLOOKUP(B816,home!$B$2:$E$405,3,FALSE)</f>
        <v>1.4491000000000001</v>
      </c>
      <c r="G816" s="10">
        <f>VLOOKUP(C816,away!$B$2:$E$405,4,FALSE)</f>
        <v>0.9274</v>
      </c>
      <c r="H816" s="10">
        <f>VLOOKUP(A816,away!$A$2:$E$405,3,FALSE)</f>
        <v>1.1342000000000001</v>
      </c>
      <c r="I816" s="10">
        <f>VLOOKUP(C816,away!$B$2:$E$405,3,FALSE)</f>
        <v>0.9405</v>
      </c>
      <c r="J816" s="10">
        <f>VLOOKUP(B816,home!$B$2:$E$405,4,FALSE)</f>
        <v>1.1021000000000001</v>
      </c>
      <c r="K816" s="12">
        <f t="shared" si="1174"/>
        <v>1.7388661804260002</v>
      </c>
      <c r="L816" s="12">
        <f t="shared" si="1175"/>
        <v>1.1756267117100003</v>
      </c>
      <c r="M816" s="13">
        <f t="shared" si="1176"/>
        <v>5.4231525294059557E-2</v>
      </c>
      <c r="N816" s="13">
        <f t="shared" si="1177"/>
        <v>9.4301365246757363E-2</v>
      </c>
      <c r="O816" s="13">
        <f t="shared" si="1178"/>
        <v>6.3756029752472951E-2</v>
      </c>
      <c r="P816" s="13">
        <f t="shared" si="1179"/>
        <v>0.11086320393480907</v>
      </c>
      <c r="Q816" s="13">
        <f t="shared" si="1180"/>
        <v>8.1988727397793087E-2</v>
      </c>
      <c r="R816" s="13">
        <f t="shared" si="1181"/>
        <v>3.7476645804792368E-2</v>
      </c>
      <c r="S816" s="13">
        <f t="shared" si="1182"/>
        <v>5.6658234855314724E-2</v>
      </c>
      <c r="T816" s="13">
        <f t="shared" si="1183"/>
        <v>9.6388137987955105E-2</v>
      </c>
      <c r="U816" s="13">
        <f t="shared" si="1184"/>
        <v>6.516687194575739E-2</v>
      </c>
      <c r="V816" s="13">
        <f t="shared" si="1185"/>
        <v>1.2869335914226392E-2</v>
      </c>
      <c r="W816" s="13">
        <f t="shared" si="1186"/>
        <v>4.7522475082729672E-2</v>
      </c>
      <c r="X816" s="13">
        <f t="shared" si="1187"/>
        <v>5.5868691113829909E-2</v>
      </c>
      <c r="Y816" s="13">
        <f t="shared" si="1188"/>
        <v>3.284036281084679E-2</v>
      </c>
      <c r="Z816" s="13">
        <f t="shared" si="1189"/>
        <v>1.46861819578028E-2</v>
      </c>
      <c r="AA816" s="13">
        <f t="shared" si="1190"/>
        <v>2.5537305126005796E-2</v>
      </c>
      <c r="AB816" s="13">
        <f t="shared" si="1191"/>
        <v>2.220297811141551E-2</v>
      </c>
      <c r="AC816" s="13">
        <f t="shared" si="1192"/>
        <v>1.6442648028847789E-3</v>
      </c>
      <c r="AD816" s="13">
        <f t="shared" si="1193"/>
        <v>2.0658806182873978E-2</v>
      </c>
      <c r="AE816" s="13">
        <f t="shared" si="1194"/>
        <v>2.4287044380626361E-2</v>
      </c>
      <c r="AF816" s="13">
        <f t="shared" si="1195"/>
        <v>1.4276249061175307E-2</v>
      </c>
      <c r="AG816" s="13">
        <f t="shared" si="1196"/>
        <v>5.5945132464474984E-3</v>
      </c>
      <c r="AH816" s="13">
        <f t="shared" si="1197"/>
        <v>4.3163669506566128E-3</v>
      </c>
      <c r="AI816" s="13">
        <f t="shared" si="1198"/>
        <v>7.5055845128052861E-3</v>
      </c>
      <c r="AJ816" s="13">
        <f t="shared" si="1199"/>
        <v>6.5256035368231368E-3</v>
      </c>
      <c r="AK816" s="13">
        <f t="shared" si="1200"/>
        <v>3.7823837656833482E-3</v>
      </c>
      <c r="AL816" s="13">
        <f t="shared" si="1201"/>
        <v>1.3445202817115778E-4</v>
      </c>
      <c r="AM816" s="13">
        <f t="shared" si="1202"/>
        <v>7.1845798798750209E-3</v>
      </c>
      <c r="AN816" s="13">
        <f t="shared" si="1203"/>
        <v>8.4463840191952994E-3</v>
      </c>
      <c r="AO816" s="13">
        <f t="shared" si="1204"/>
        <v>4.9648973351632342E-3</v>
      </c>
      <c r="AP816" s="13">
        <f t="shared" si="1205"/>
        <v>1.9456219760385642E-3</v>
      </c>
      <c r="AQ816" s="13">
        <f t="shared" si="1206"/>
        <v>5.7183129148023293E-4</v>
      </c>
      <c r="AR816" s="13">
        <f t="shared" si="1207"/>
        <v>1.0148872569468309E-3</v>
      </c>
      <c r="AS816" s="13">
        <f t="shared" si="1208"/>
        <v>1.7647531280501566E-3</v>
      </c>
      <c r="AT816" s="13">
        <f t="shared" si="1209"/>
        <v>1.5343347655837065E-3</v>
      </c>
      <c r="AU816" s="13">
        <f t="shared" si="1210"/>
        <v>8.8933427777512059E-4</v>
      </c>
      <c r="AV816" s="13">
        <f t="shared" si="1211"/>
        <v>3.8660832467918489E-4</v>
      </c>
      <c r="AW816" s="13">
        <f t="shared" si="1212"/>
        <v>7.6348491940415153E-6</v>
      </c>
      <c r="AX816" s="13">
        <f t="shared" si="1213"/>
        <v>2.0821704956139591E-3</v>
      </c>
      <c r="AY816" s="13">
        <f t="shared" si="1214"/>
        <v>2.4478552529782205E-3</v>
      </c>
      <c r="AZ816" s="13">
        <f t="shared" si="1215"/>
        <v>1.4388820109004184E-3</v>
      </c>
      <c r="BA816" s="13">
        <f t="shared" si="1216"/>
        <v>5.638627090045102E-4</v>
      </c>
      <c r="BB816" s="13">
        <f t="shared" si="1217"/>
        <v>1.6572301561071639E-4</v>
      </c>
      <c r="BC816" s="13">
        <f t="shared" si="1218"/>
        <v>3.8965680779418316E-5</v>
      </c>
      <c r="BD816" s="13">
        <f t="shared" si="1219"/>
        <v>1.9885476144013075E-4</v>
      </c>
      <c r="BE816" s="13">
        <f t="shared" si="1220"/>
        <v>3.4578181948492363E-4</v>
      </c>
      <c r="BF816" s="13">
        <f t="shared" si="1221"/>
        <v>3.0063415585425098E-4</v>
      </c>
      <c r="BG816" s="13">
        <f t="shared" si="1222"/>
        <v>1.7425418876529207E-4</v>
      </c>
      <c r="BH816" s="13">
        <f t="shared" si="1223"/>
        <v>7.5751178910383674E-5</v>
      </c>
      <c r="BI816" s="13">
        <f t="shared" si="1224"/>
        <v>2.6344232626933081E-5</v>
      </c>
      <c r="BJ816" s="14">
        <f t="shared" si="1225"/>
        <v>0.50357714617767468</v>
      </c>
      <c r="BK816" s="14">
        <f t="shared" si="1226"/>
        <v>0.23884887208244393</v>
      </c>
      <c r="BL816" s="14">
        <f t="shared" si="1227"/>
        <v>0.24298130759652931</v>
      </c>
      <c r="BM816" s="14">
        <f t="shared" si="1228"/>
        <v>0.55503578997998193</v>
      </c>
      <c r="BN816" s="14">
        <f t="shared" si="1229"/>
        <v>0.44261749743068446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1.2939000000000001</v>
      </c>
      <c r="F817" s="10">
        <f>VLOOKUP(B817,home!$B$2:$E$405,3,FALSE)</f>
        <v>0.82440000000000002</v>
      </c>
      <c r="G817" s="10">
        <f>VLOOKUP(C817,away!$B$2:$E$405,4,FALSE)</f>
        <v>0.91779999999999995</v>
      </c>
      <c r="H817" s="10">
        <f>VLOOKUP(A817,away!$A$2:$E$405,3,FALSE)</f>
        <v>1.1342000000000001</v>
      </c>
      <c r="I817" s="10">
        <f>VLOOKUP(C817,away!$B$2:$E$405,3,FALSE)</f>
        <v>0.88170000000000004</v>
      </c>
      <c r="J817" s="10">
        <f>VLOOKUP(B817,home!$B$2:$E$405,4,FALSE)</f>
        <v>1.4695</v>
      </c>
      <c r="K817" s="12">
        <f t="shared" si="1174"/>
        <v>0.97900914664799987</v>
      </c>
      <c r="L817" s="12">
        <f t="shared" si="1175"/>
        <v>1.4695354737300002</v>
      </c>
      <c r="M817" s="13">
        <f t="shared" si="1176"/>
        <v>8.6419267861533547E-2</v>
      </c>
      <c r="N817" s="13">
        <f t="shared" si="1177"/>
        <v>8.4605253683064874E-2</v>
      </c>
      <c r="O817" s="13">
        <f t="shared" si="1178"/>
        <v>0.12699617973629848</v>
      </c>
      <c r="P817" s="13">
        <f t="shared" si="1179"/>
        <v>0.12433042155118958</v>
      </c>
      <c r="Q817" s="13">
        <f t="shared" si="1180"/>
        <v>4.1414658605097444E-2</v>
      </c>
      <c r="R817" s="13">
        <f t="shared" si="1181"/>
        <v>9.3312695575340845E-2</v>
      </c>
      <c r="S817" s="13">
        <f t="shared" si="1182"/>
        <v>4.4718192208780302E-2</v>
      </c>
      <c r="T817" s="13">
        <f t="shared" si="1183"/>
        <v>6.0860309952608098E-2</v>
      </c>
      <c r="U817" s="13">
        <f t="shared" si="1184"/>
        <v>9.1353982466639019E-2</v>
      </c>
      <c r="V817" s="13">
        <f t="shared" si="1185"/>
        <v>7.1483951642629488E-3</v>
      </c>
      <c r="W817" s="13">
        <f t="shared" si="1186"/>
        <v>1.3515109859898233E-2</v>
      </c>
      <c r="X817" s="13">
        <f t="shared" si="1187"/>
        <v>1.9860933370478544E-2</v>
      </c>
      <c r="Y817" s="13">
        <f t="shared" si="1188"/>
        <v>1.4593173064653082E-2</v>
      </c>
      <c r="Z817" s="13">
        <f t="shared" si="1189"/>
        <v>4.5708772099110596E-2</v>
      </c>
      <c r="AA817" s="13">
        <f t="shared" si="1190"/>
        <v>4.4749305967078171E-2</v>
      </c>
      <c r="AB817" s="13">
        <f t="shared" si="1191"/>
        <v>2.1904989923959721E-2</v>
      </c>
      <c r="AC817" s="13">
        <f t="shared" si="1192"/>
        <v>6.4276969576632049E-4</v>
      </c>
      <c r="AD817" s="13">
        <f t="shared" si="1193"/>
        <v>3.3078540426982341E-3</v>
      </c>
      <c r="AE817" s="13">
        <f t="shared" si="1194"/>
        <v>4.8610088576662453E-3</v>
      </c>
      <c r="AF817" s="13">
        <f t="shared" si="1195"/>
        <v>3.5717124772281471E-3</v>
      </c>
      <c r="AG817" s="13">
        <f t="shared" si="1196"/>
        <v>1.7495860624169393E-3</v>
      </c>
      <c r="AH817" s="13">
        <f t="shared" si="1197"/>
        <v>1.6792665515070773E-2</v>
      </c>
      <c r="AI817" s="13">
        <f t="shared" si="1198"/>
        <v>1.6440173135854733E-2</v>
      </c>
      <c r="AJ817" s="13">
        <f t="shared" si="1199"/>
        <v>8.0475399362392556E-3</v>
      </c>
      <c r="AK817" s="13">
        <f t="shared" si="1200"/>
        <v>2.6262050685310978E-3</v>
      </c>
      <c r="AL817" s="13">
        <f t="shared" si="1201"/>
        <v>3.6989819151443272E-5</v>
      </c>
      <c r="AM817" s="13">
        <f t="shared" si="1202"/>
        <v>6.4768387271562711E-4</v>
      </c>
      <c r="AN817" s="13">
        <f t="shared" si="1203"/>
        <v>9.5179442671844004E-4</v>
      </c>
      <c r="AO817" s="13">
        <f t="shared" si="1204"/>
        <v>6.9934783688062861E-4</v>
      </c>
      <c r="AP817" s="13">
        <f t="shared" si="1205"/>
        <v>3.4257215159080845E-4</v>
      </c>
      <c r="AQ817" s="13">
        <f t="shared" si="1206"/>
        <v>1.25855482268676E-4</v>
      </c>
      <c r="AR817" s="13">
        <f t="shared" si="1207"/>
        <v>4.9354835345757908E-3</v>
      </c>
      <c r="AS817" s="13">
        <f t="shared" si="1208"/>
        <v>4.8318835234802994E-3</v>
      </c>
      <c r="AT817" s="13">
        <f t="shared" si="1209"/>
        <v>2.365229082512489E-3</v>
      </c>
      <c r="AU817" s="13">
        <f t="shared" si="1210"/>
        <v>7.7186030189919463E-4</v>
      </c>
      <c r="AV817" s="13">
        <f t="shared" si="1211"/>
        <v>1.8891457387344948E-4</v>
      </c>
      <c r="AW817" s="13">
        <f t="shared" si="1212"/>
        <v>1.4782453811785608E-6</v>
      </c>
      <c r="AX817" s="13">
        <f t="shared" si="1213"/>
        <v>1.0568140592083294E-4</v>
      </c>
      <c r="AY817" s="13">
        <f t="shared" si="1214"/>
        <v>1.5530257491432365E-4</v>
      </c>
      <c r="AZ817" s="13">
        <f t="shared" si="1215"/>
        <v>1.1411132149910476E-4</v>
      </c>
      <c r="BA817" s="13">
        <f t="shared" si="1216"/>
        <v>5.5896878299047757E-5</v>
      </c>
      <c r="BB817" s="13">
        <f t="shared" si="1217"/>
        <v>2.0535611382804821E-5</v>
      </c>
      <c r="BC817" s="13">
        <f t="shared" si="1218"/>
        <v>6.035561880353051E-6</v>
      </c>
      <c r="BD817" s="13">
        <f t="shared" si="1219"/>
        <v>1.2088113556782435E-3</v>
      </c>
      <c r="BE817" s="13">
        <f t="shared" si="1220"/>
        <v>1.1834373737809691E-3</v>
      </c>
      <c r="BF817" s="13">
        <f t="shared" si="1221"/>
        <v>5.7929800670832824E-4</v>
      </c>
      <c r="BG817" s="13">
        <f t="shared" si="1222"/>
        <v>1.8904601573413592E-4</v>
      </c>
      <c r="BH817" s="13">
        <f t="shared" si="1223"/>
        <v>4.6269444635270185E-5</v>
      </c>
      <c r="BI817" s="13">
        <f t="shared" si="1224"/>
        <v>9.0596419016505508E-6</v>
      </c>
      <c r="BJ817" s="14">
        <f t="shared" si="1225"/>
        <v>0.25156441709988037</v>
      </c>
      <c r="BK817" s="14">
        <f t="shared" si="1226"/>
        <v>0.26345133887559846</v>
      </c>
      <c r="BL817" s="14">
        <f t="shared" si="1227"/>
        <v>0.43853303017979184</v>
      </c>
      <c r="BM817" s="14">
        <f t="shared" si="1228"/>
        <v>0.44202525691232342</v>
      </c>
      <c r="BN817" s="14">
        <f t="shared" si="1229"/>
        <v>0.55707847701252478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1.2939000000000001</v>
      </c>
      <c r="F818" s="10">
        <f>VLOOKUP(B818,home!$B$2:$E$405,3,FALSE)</f>
        <v>0.62790000000000001</v>
      </c>
      <c r="G818" s="10">
        <f>VLOOKUP(C818,away!$B$2:$E$405,4,FALSE)</f>
        <v>1.3395999999999999</v>
      </c>
      <c r="H818" s="10">
        <f>VLOOKUP(A818,away!$A$2:$E$405,3,FALSE)</f>
        <v>1.1342000000000001</v>
      </c>
      <c r="I818" s="10">
        <f>VLOOKUP(C818,away!$B$2:$E$405,3,FALSE)</f>
        <v>1.1168</v>
      </c>
      <c r="J818" s="10">
        <f>VLOOKUP(B818,home!$B$2:$E$405,4,FALSE)</f>
        <v>0.9919</v>
      </c>
      <c r="K818" s="12">
        <f t="shared" si="1174"/>
        <v>1.088344369476</v>
      </c>
      <c r="L818" s="12">
        <f t="shared" si="1175"/>
        <v>1.2564144960640002</v>
      </c>
      <c r="M818" s="13">
        <f t="shared" si="1176"/>
        <v>9.5870316980608342E-2</v>
      </c>
      <c r="N818" s="13">
        <f t="shared" si="1177"/>
        <v>0.10433991968572444</v>
      </c>
      <c r="O818" s="13">
        <f t="shared" si="1178"/>
        <v>0.12045285599668697</v>
      </c>
      <c r="P818" s="13">
        <f t="shared" si="1179"/>
        <v>0.13109418761129771</v>
      </c>
      <c r="Q818" s="13">
        <f t="shared" si="1180"/>
        <v>5.6778882050768115E-2</v>
      </c>
      <c r="R818" s="13">
        <f t="shared" si="1181"/>
        <v>7.5669357183273542E-2</v>
      </c>
      <c r="S818" s="13">
        <f t="shared" si="1182"/>
        <v>4.4814929601573843E-2</v>
      </c>
      <c r="T818" s="13">
        <f t="shared" si="1183"/>
        <v>7.1337810478893121E-2</v>
      </c>
      <c r="U818" s="13">
        <f t="shared" si="1184"/>
        <v>8.2354318832284071E-2</v>
      </c>
      <c r="V818" s="13">
        <f t="shared" si="1185"/>
        <v>6.8089396106526699E-3</v>
      </c>
      <c r="W818" s="13">
        <f t="shared" si="1186"/>
        <v>2.0598325528365137E-2</v>
      </c>
      <c r="X818" s="13">
        <f t="shared" si="1187"/>
        <v>2.5880034788483112E-2</v>
      </c>
      <c r="Y818" s="13">
        <f t="shared" si="1188"/>
        <v>1.6258025433445403E-2</v>
      </c>
      <c r="Z818" s="13">
        <f t="shared" si="1189"/>
        <v>3.1690692424303155E-2</v>
      </c>
      <c r="AA818" s="13">
        <f t="shared" si="1190"/>
        <v>3.4490386664786071E-2</v>
      </c>
      <c r="AB818" s="13">
        <f t="shared" si="1191"/>
        <v>1.8768709063835015E-2</v>
      </c>
      <c r="AC818" s="13">
        <f t="shared" si="1192"/>
        <v>5.8191395605107228E-4</v>
      </c>
      <c r="AD818" s="13">
        <f t="shared" si="1193"/>
        <v>5.6045179023574872E-3</v>
      </c>
      <c r="AE818" s="13">
        <f t="shared" si="1194"/>
        <v>7.0415975359721487E-3</v>
      </c>
      <c r="AF818" s="13">
        <f t="shared" si="1195"/>
        <v>4.4235826098219773E-3</v>
      </c>
      <c r="AG818" s="13">
        <f t="shared" si="1196"/>
        <v>1.8526177718389851E-3</v>
      </c>
      <c r="AH818" s="13">
        <f t="shared" si="1197"/>
        <v>9.9541613380500198E-3</v>
      </c>
      <c r="AI818" s="13">
        <f t="shared" si="1198"/>
        <v>1.0833555445122425E-2</v>
      </c>
      <c r="AJ818" s="13">
        <f t="shared" si="1199"/>
        <v>5.8953195350525253E-3</v>
      </c>
      <c r="AK818" s="13">
        <f t="shared" si="1200"/>
        <v>2.1387126074120955E-3</v>
      </c>
      <c r="AL818" s="13">
        <f t="shared" si="1201"/>
        <v>3.1828636737947566E-5</v>
      </c>
      <c r="AM818" s="13">
        <f t="shared" si="1202"/>
        <v>1.2199291005316429E-3</v>
      </c>
      <c r="AN818" s="13">
        <f t="shared" si="1203"/>
        <v>1.5327366060782731E-3</v>
      </c>
      <c r="AO818" s="13">
        <f t="shared" si="1204"/>
        <v>9.6287624526233994E-4</v>
      </c>
      <c r="AP818" s="13">
        <f t="shared" si="1205"/>
        <v>4.0325722415442654E-4</v>
      </c>
      <c r="AQ818" s="13">
        <f t="shared" si="1206"/>
        <v>1.2666455551753783E-4</v>
      </c>
      <c r="AR818" s="13">
        <f t="shared" si="1207"/>
        <v>2.5013105202571729E-3</v>
      </c>
      <c r="AS818" s="13">
        <f t="shared" si="1208"/>
        <v>2.7222872210329783E-3</v>
      </c>
      <c r="AT818" s="13">
        <f t="shared" si="1209"/>
        <v>1.4813929845538545E-3</v>
      </c>
      <c r="AU818" s="13">
        <f t="shared" si="1210"/>
        <v>5.3742190457347825E-4</v>
      </c>
      <c r="AV818" s="13">
        <f t="shared" si="1211"/>
        <v>1.4622502596890329E-4</v>
      </c>
      <c r="AW818" s="13">
        <f t="shared" si="1212"/>
        <v>1.2089680122496202E-6</v>
      </c>
      <c r="AX818" s="13">
        <f t="shared" si="1213"/>
        <v>2.2128382795392237E-4</v>
      </c>
      <c r="AY818" s="13">
        <f t="shared" si="1214"/>
        <v>2.7802420918584029E-4</v>
      </c>
      <c r="AZ818" s="13">
        <f t="shared" si="1215"/>
        <v>1.7465682333890988E-4</v>
      </c>
      <c r="BA818" s="13">
        <f t="shared" si="1216"/>
        <v>7.3147121559831872E-5</v>
      </c>
      <c r="BB818" s="13">
        <f t="shared" si="1217"/>
        <v>2.2975775968282078E-5</v>
      </c>
      <c r="BC818" s="13">
        <f t="shared" si="1218"/>
        <v>5.7734195969736966E-6</v>
      </c>
      <c r="BD818" s="13">
        <f t="shared" si="1219"/>
        <v>5.2378046613474902E-4</v>
      </c>
      <c r="BE818" s="13">
        <f t="shared" si="1220"/>
        <v>5.7005352115926879E-4</v>
      </c>
      <c r="BF818" s="13">
        <f t="shared" si="1221"/>
        <v>3.1020727002682897E-4</v>
      </c>
      <c r="BG818" s="13">
        <f t="shared" si="1222"/>
        <v>1.1253744523474017E-4</v>
      </c>
      <c r="BH818" s="13">
        <f t="shared" si="1223"/>
        <v>3.0619873719110793E-5</v>
      </c>
      <c r="BI818" s="13">
        <f t="shared" si="1224"/>
        <v>6.6649934312520771E-6</v>
      </c>
      <c r="BJ818" s="14">
        <f t="shared" si="1225"/>
        <v>0.31913663869481784</v>
      </c>
      <c r="BK818" s="14">
        <f t="shared" si="1226"/>
        <v>0.27948014060610737</v>
      </c>
      <c r="BL818" s="14">
        <f t="shared" si="1227"/>
        <v>0.36949987789259497</v>
      </c>
      <c r="BM818" s="14">
        <f t="shared" si="1228"/>
        <v>0.41532501486829071</v>
      </c>
      <c r="BN818" s="14">
        <f t="shared" si="1229"/>
        <v>0.58420551950835908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1.2939000000000001</v>
      </c>
      <c r="F819" s="10">
        <f>VLOOKUP(B819,home!$B$2:$E$405,3,FALSE)</f>
        <v>1.2881</v>
      </c>
      <c r="G819" s="10">
        <f>VLOOKUP(C819,away!$B$2:$E$405,4,FALSE)</f>
        <v>1.0144</v>
      </c>
      <c r="H819" s="10">
        <f>VLOOKUP(A819,away!$A$2:$E$405,3,FALSE)</f>
        <v>1.1342000000000001</v>
      </c>
      <c r="I819" s="10">
        <f>VLOOKUP(C819,away!$B$2:$E$405,3,FALSE)</f>
        <v>1.0469999999999999</v>
      </c>
      <c r="J819" s="10">
        <f>VLOOKUP(B819,home!$B$2:$E$405,4,FALSE)</f>
        <v>0.64659999999999995</v>
      </c>
      <c r="K819" s="12">
        <f t="shared" si="1174"/>
        <v>1.690672675296</v>
      </c>
      <c r="L819" s="12">
        <f t="shared" si="1175"/>
        <v>0.76784228484000006</v>
      </c>
      <c r="M819" s="13">
        <f t="shared" si="1176"/>
        <v>8.5561919528639993E-2</v>
      </c>
      <c r="N819" s="13">
        <f t="shared" si="1177"/>
        <v>0.14465719939294683</v>
      </c>
      <c r="O819" s="13">
        <f t="shared" si="1178"/>
        <v>6.5698059786167148E-2</v>
      </c>
      <c r="P819" s="13">
        <f t="shared" si="1179"/>
        <v>0.11107391450043577</v>
      </c>
      <c r="Q819" s="13">
        <f t="shared" si="1180"/>
        <v>0.12228398714925021</v>
      </c>
      <c r="R819" s="13">
        <f t="shared" si="1181"/>
        <v>2.5222874167882752E-2</v>
      </c>
      <c r="S819" s="13">
        <f t="shared" si="1182"/>
        <v>3.6048205061366224E-2</v>
      </c>
      <c r="T819" s="13">
        <f t="shared" si="1183"/>
        <v>9.389481609202549E-2</v>
      </c>
      <c r="U819" s="13">
        <f t="shared" si="1184"/>
        <v>4.2643624148068701E-2</v>
      </c>
      <c r="V819" s="13">
        <f t="shared" si="1185"/>
        <v>5.1996330311148524E-3</v>
      </c>
      <c r="W819" s="13">
        <f t="shared" si="1186"/>
        <v>6.8914065233161487E-2</v>
      </c>
      <c r="X819" s="13">
        <f t="shared" si="1187"/>
        <v>5.2915133306243527E-2</v>
      </c>
      <c r="Y819" s="13">
        <f t="shared" si="1188"/>
        <v>2.0315238430239604E-2</v>
      </c>
      <c r="Z819" s="13">
        <f t="shared" si="1189"/>
        <v>6.4557297770996367E-3</v>
      </c>
      <c r="AA819" s="13">
        <f t="shared" si="1190"/>
        <v>1.0914525933237091E-2</v>
      </c>
      <c r="AB819" s="13">
        <f t="shared" si="1191"/>
        <v>9.226445379566765E-3</v>
      </c>
      <c r="AC819" s="13">
        <f t="shared" si="1192"/>
        <v>4.2187546597348489E-4</v>
      </c>
      <c r="AD819" s="13">
        <f t="shared" si="1193"/>
        <v>2.9127781758318066E-2</v>
      </c>
      <c r="AE819" s="13">
        <f t="shared" si="1194"/>
        <v>2.236554249762782E-2</v>
      </c>
      <c r="AF819" s="13">
        <f t="shared" si="1195"/>
        <v>8.5866046265323324E-3</v>
      </c>
      <c r="AG819" s="13">
        <f t="shared" si="1196"/>
        <v>2.1977193718181005E-3</v>
      </c>
      <c r="AH819" s="13">
        <f t="shared" si="1197"/>
        <v>1.2392455755894521E-3</v>
      </c>
      <c r="AI819" s="13">
        <f t="shared" si="1198"/>
        <v>2.0951586326305501E-3</v>
      </c>
      <c r="AJ819" s="13">
        <f t="shared" si="1199"/>
        <v>1.7711137252995014E-3</v>
      </c>
      <c r="AK819" s="13">
        <f t="shared" si="1200"/>
        <v>9.9812452673519059E-4</v>
      </c>
      <c r="AL819" s="13">
        <f t="shared" si="1201"/>
        <v>2.1906642438841112E-5</v>
      </c>
      <c r="AM819" s="13">
        <f t="shared" si="1202"/>
        <v>9.8491089421547159E-3</v>
      </c>
      <c r="AN819" s="13">
        <f t="shared" si="1203"/>
        <v>7.5625623137821531E-3</v>
      </c>
      <c r="AO819" s="13">
        <f t="shared" si="1204"/>
        <v>2.9034275631296823E-3</v>
      </c>
      <c r="AP819" s="13">
        <f t="shared" si="1205"/>
        <v>7.4312481798030974E-4</v>
      </c>
      <c r="AQ819" s="13">
        <f t="shared" si="1206"/>
        <v>1.4265066453982752E-4</v>
      </c>
      <c r="AR819" s="13">
        <f t="shared" si="1207"/>
        <v>1.9030903084769324E-4</v>
      </c>
      <c r="AS819" s="13">
        <f t="shared" si="1208"/>
        <v>3.2175027831625848E-4</v>
      </c>
      <c r="AT819" s="13">
        <f t="shared" si="1209"/>
        <v>2.7198720190909075E-4</v>
      </c>
      <c r="AU819" s="13">
        <f t="shared" si="1210"/>
        <v>1.5328044343263853E-4</v>
      </c>
      <c r="AV819" s="13">
        <f t="shared" si="1211"/>
        <v>6.4786764342204085E-5</v>
      </c>
      <c r="AW819" s="13">
        <f t="shared" si="1212"/>
        <v>7.8995959321631487E-7</v>
      </c>
      <c r="AX819" s="13">
        <f t="shared" si="1213"/>
        <v>2.7752698940857446E-3</v>
      </c>
      <c r="AY819" s="13">
        <f t="shared" si="1214"/>
        <v>2.1309695765224634E-3</v>
      </c>
      <c r="AZ819" s="13">
        <f t="shared" si="1215"/>
        <v>8.1812427428076763E-4</v>
      </c>
      <c r="BA819" s="13">
        <f t="shared" si="1216"/>
        <v>2.0939680401560386E-4</v>
      </c>
      <c r="BB819" s="13">
        <f t="shared" si="1217"/>
        <v>4.0195930108383735E-5</v>
      </c>
      <c r="BC819" s="13">
        <f t="shared" si="1218"/>
        <v>6.1728269631380656E-6</v>
      </c>
      <c r="BD819" s="13">
        <f t="shared" si="1219"/>
        <v>2.4354553511963126E-5</v>
      </c>
      <c r="BE819" s="13">
        <f t="shared" si="1220"/>
        <v>4.1175578141710292E-5</v>
      </c>
      <c r="BF819" s="13">
        <f t="shared" si="1221"/>
        <v>3.4807212426852429E-5</v>
      </c>
      <c r="BG819" s="13">
        <f t="shared" si="1222"/>
        <v>1.9615867651100917E-5</v>
      </c>
      <c r="BH819" s="13">
        <f t="shared" si="1223"/>
        <v>8.2910028599847683E-6</v>
      </c>
      <c r="BI819" s="13">
        <f t="shared" si="1224"/>
        <v>2.8034743972354439E-6</v>
      </c>
      <c r="BJ819" s="14">
        <f t="shared" si="1225"/>
        <v>0.59243909146572626</v>
      </c>
      <c r="BK819" s="14">
        <f t="shared" si="1226"/>
        <v>0.2404584238064916</v>
      </c>
      <c r="BL819" s="14">
        <f t="shared" si="1227"/>
        <v>0.16094233328301388</v>
      </c>
      <c r="BM819" s="14">
        <f t="shared" si="1228"/>
        <v>0.44366744419007947</v>
      </c>
      <c r="BN819" s="14">
        <f t="shared" si="1229"/>
        <v>0.55449795452532269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1.2939000000000001</v>
      </c>
      <c r="F820" s="10">
        <f>VLOOKUP(B820,home!$B$2:$E$405,3,FALSE)</f>
        <v>0.77290000000000003</v>
      </c>
      <c r="G820" s="10">
        <f>VLOOKUP(C820,away!$B$2:$E$405,4,FALSE)</f>
        <v>0.91779999999999995</v>
      </c>
      <c r="H820" s="10">
        <f>VLOOKUP(A820,away!$A$2:$E$405,3,FALSE)</f>
        <v>1.1342000000000001</v>
      </c>
      <c r="I820" s="10">
        <f>VLOOKUP(C820,away!$B$2:$E$405,3,FALSE)</f>
        <v>1.7634000000000001</v>
      </c>
      <c r="J820" s="10">
        <f>VLOOKUP(B820,home!$B$2:$E$405,4,FALSE)</f>
        <v>0.88170000000000004</v>
      </c>
      <c r="K820" s="12">
        <f t="shared" si="1174"/>
        <v>0.91785076351799999</v>
      </c>
      <c r="L820" s="12">
        <f t="shared" si="1175"/>
        <v>1.7634425684760002</v>
      </c>
      <c r="M820" s="13">
        <f t="shared" si="1176"/>
        <v>6.8474536551743542E-2</v>
      </c>
      <c r="N820" s="13">
        <f t="shared" si="1177"/>
        <v>6.2849405655558993E-2</v>
      </c>
      <c r="O820" s="13">
        <f t="shared" si="1178"/>
        <v>0.12075091261201037</v>
      </c>
      <c r="P820" s="13">
        <f t="shared" si="1179"/>
        <v>0.11083131733642899</v>
      </c>
      <c r="Q820" s="13">
        <f t="shared" si="1180"/>
        <v>2.8843187483803663E-2</v>
      </c>
      <c r="R820" s="13">
        <f t="shared" si="1181"/>
        <v>0.10646864974117233</v>
      </c>
      <c r="S820" s="13">
        <f t="shared" si="1182"/>
        <v>4.4847258269670835E-2</v>
      </c>
      <c r="T820" s="13">
        <f t="shared" si="1183"/>
        <v>5.0863304619473554E-2</v>
      </c>
      <c r="U820" s="13">
        <f t="shared" si="1184"/>
        <v>9.7722331455665529E-2</v>
      </c>
      <c r="V820" s="13">
        <f t="shared" si="1185"/>
        <v>8.0654161763535105E-3</v>
      </c>
      <c r="W820" s="13">
        <f t="shared" si="1186"/>
        <v>8.8245805514340064E-3</v>
      </c>
      <c r="X820" s="13">
        <f t="shared" si="1187"/>
        <v>1.5561640993344139E-2</v>
      </c>
      <c r="Y820" s="13">
        <f t="shared" si="1188"/>
        <v>1.3721030081502106E-2</v>
      </c>
      <c r="Z820" s="13">
        <f t="shared" si="1189"/>
        <v>6.2583783053914849E-2</v>
      </c>
      <c r="AA820" s="13">
        <f t="shared" si="1190"/>
        <v>5.7442573059880604E-2</v>
      </c>
      <c r="AB820" s="13">
        <f t="shared" si="1191"/>
        <v>2.6361854770724957E-2</v>
      </c>
      <c r="AC820" s="13">
        <f t="shared" si="1192"/>
        <v>8.1590612429366187E-4</v>
      </c>
      <c r="AD820" s="13">
        <f t="shared" si="1193"/>
        <v>2.0249119992149485E-3</v>
      </c>
      <c r="AE820" s="13">
        <f t="shared" si="1194"/>
        <v>3.5708160168334809E-3</v>
      </c>
      <c r="AF820" s="13">
        <f t="shared" si="1195"/>
        <v>3.1484644841400376E-3</v>
      </c>
      <c r="AG820" s="13">
        <f t="shared" si="1196"/>
        <v>1.8507120988891241E-3</v>
      </c>
      <c r="AH820" s="13">
        <f t="shared" si="1197"/>
        <v>2.7590726783385106E-2</v>
      </c>
      <c r="AI820" s="13">
        <f t="shared" si="1198"/>
        <v>2.5324169644146549E-2</v>
      </c>
      <c r="AJ820" s="13">
        <f t="shared" si="1199"/>
        <v>1.1621904221669633E-2</v>
      </c>
      <c r="AK820" s="13">
        <f t="shared" si="1200"/>
        <v>3.5557245544641804E-3</v>
      </c>
      <c r="AL820" s="13">
        <f t="shared" si="1201"/>
        <v>5.2824278998949575E-5</v>
      </c>
      <c r="AM820" s="13">
        <f t="shared" si="1202"/>
        <v>3.7171340490724009E-4</v>
      </c>
      <c r="AN820" s="13">
        <f t="shared" si="1203"/>
        <v>6.5549524148658287E-4</v>
      </c>
      <c r="AO820" s="13">
        <f t="shared" si="1204"/>
        <v>5.7796410613544802E-4</v>
      </c>
      <c r="AP820" s="13">
        <f t="shared" si="1205"/>
        <v>3.3973550260347666E-4</v>
      </c>
      <c r="AQ820" s="13">
        <f t="shared" si="1206"/>
        <v>1.4977601182838998E-4</v>
      </c>
      <c r="AR820" s="13">
        <f t="shared" si="1207"/>
        <v>9.7309324210024424E-3</v>
      </c>
      <c r="AS820" s="13">
        <f t="shared" si="1208"/>
        <v>8.9315437523591508E-3</v>
      </c>
      <c r="AT820" s="13">
        <f t="shared" si="1209"/>
        <v>4.0989121262486345E-3</v>
      </c>
      <c r="AU820" s="13">
        <f t="shared" si="1210"/>
        <v>1.2540632082234993E-3</v>
      </c>
      <c r="AV820" s="13">
        <f t="shared" si="1211"/>
        <v>2.8776071829194282E-4</v>
      </c>
      <c r="AW820" s="13">
        <f t="shared" si="1212"/>
        <v>2.3750046869111868E-6</v>
      </c>
      <c r="AX820" s="13">
        <f t="shared" si="1213"/>
        <v>5.6862905417330959E-5</v>
      </c>
      <c r="AY820" s="13">
        <f t="shared" si="1214"/>
        <v>1.0027446798014596E-4</v>
      </c>
      <c r="AZ820" s="13">
        <f t="shared" si="1215"/>
        <v>8.841413268373654E-5</v>
      </c>
      <c r="BA820" s="13">
        <f t="shared" si="1216"/>
        <v>5.197108174312874E-5</v>
      </c>
      <c r="BB820" s="13">
        <f t="shared" si="1217"/>
        <v>2.2912004468894784E-5</v>
      </c>
      <c r="BC820" s="13">
        <f t="shared" si="1218"/>
        <v>8.0808008019122837E-6</v>
      </c>
      <c r="BD820" s="13">
        <f t="shared" si="1219"/>
        <v>2.8599900770264878E-3</v>
      </c>
      <c r="BE820" s="13">
        <f t="shared" si="1220"/>
        <v>2.6250440758526653E-3</v>
      </c>
      <c r="BF820" s="13">
        <f t="shared" si="1221"/>
        <v>1.2046993546448858E-3</v>
      </c>
      <c r="BG820" s="13">
        <f t="shared" si="1222"/>
        <v>3.6857807415681675E-4</v>
      </c>
      <c r="BH820" s="13">
        <f t="shared" si="1223"/>
        <v>8.4574916695207055E-5</v>
      </c>
      <c r="BI820" s="13">
        <f t="shared" si="1224"/>
        <v>1.552543037263341E-5</v>
      </c>
      <c r="BJ820" s="14">
        <f t="shared" si="1225"/>
        <v>0.19368125364425035</v>
      </c>
      <c r="BK820" s="14">
        <f t="shared" si="1226"/>
        <v>0.23318753320546964</v>
      </c>
      <c r="BL820" s="14">
        <f t="shared" si="1227"/>
        <v>0.50830047099799347</v>
      </c>
      <c r="BM820" s="14">
        <f t="shared" si="1228"/>
        <v>0.49943713205761736</v>
      </c>
      <c r="BN820" s="14">
        <f t="shared" si="1229"/>
        <v>0.49821800938071786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1.8332999999999999</v>
      </c>
      <c r="F825" s="10">
        <f>VLOOKUP(B825,home!$B$2:$E$405,3,FALSE)</f>
        <v>0.76370000000000005</v>
      </c>
      <c r="G825" s="10">
        <f>VLOOKUP(C825,away!$B$2:$E$405,4,FALSE)</f>
        <v>1.1405000000000001</v>
      </c>
      <c r="H825" s="10">
        <f>VLOOKUP(A825,away!$A$2:$E$405,3,FALSE)</f>
        <v>1.256</v>
      </c>
      <c r="I825" s="10">
        <f>VLOOKUP(C825,away!$B$2:$E$405,3,FALSE)</f>
        <v>0.79620000000000002</v>
      </c>
      <c r="J825" s="10">
        <f>VLOOKUP(B825,home!$B$2:$E$405,4,FALSE)</f>
        <v>0.95540000000000003</v>
      </c>
      <c r="K825" s="12">
        <f t="shared" si="1174"/>
        <v>1.5968040250050002</v>
      </c>
      <c r="L825" s="12">
        <f t="shared" si="1175"/>
        <v>0.95542598688000013</v>
      </c>
      <c r="M825" s="13">
        <f t="shared" si="1176"/>
        <v>7.7907736961960641E-2</v>
      </c>
      <c r="N825" s="13">
        <f t="shared" si="1177"/>
        <v>0.12440338795988959</v>
      </c>
      <c r="O825" s="13">
        <f t="shared" si="1178"/>
        <v>7.4435076472468706E-2</v>
      </c>
      <c r="P825" s="13">
        <f t="shared" si="1179"/>
        <v>0.11885822971279301</v>
      </c>
      <c r="Q825" s="13">
        <f t="shared" si="1180"/>
        <v>9.9323915309305136E-2</v>
      </c>
      <c r="R825" s="13">
        <f t="shared" si="1181"/>
        <v>3.5558603198598347E-2</v>
      </c>
      <c r="S825" s="13">
        <f t="shared" si="1182"/>
        <v>4.5333362645859174E-2</v>
      </c>
      <c r="T825" s="13">
        <f t="shared" si="1183"/>
        <v>9.489664980517841E-2</v>
      </c>
      <c r="U825" s="13">
        <f t="shared" si="1184"/>
        <v>5.6780120711077513E-2</v>
      </c>
      <c r="V825" s="13">
        <f t="shared" si="1185"/>
        <v>7.6846500191284726E-3</v>
      </c>
      <c r="W825" s="13">
        <f t="shared" si="1186"/>
        <v>5.2866942581718077E-2</v>
      </c>
      <c r="X825" s="13">
        <f t="shared" si="1187"/>
        <v>5.0510450789466296E-2</v>
      </c>
      <c r="Y825" s="13">
        <f t="shared" si="1188"/>
        <v>2.4129498646639758E-2</v>
      </c>
      <c r="Z825" s="13">
        <f t="shared" si="1189"/>
        <v>1.1324537851031718E-2</v>
      </c>
      <c r="AA825" s="13">
        <f t="shared" si="1190"/>
        <v>1.8083067621848921E-2</v>
      </c>
      <c r="AB825" s="13">
        <f t="shared" si="1191"/>
        <v>1.443755758150298E-2</v>
      </c>
      <c r="AC825" s="13">
        <f t="shared" si="1192"/>
        <v>7.3274485697258222E-4</v>
      </c>
      <c r="AD825" s="13">
        <f t="shared" si="1193"/>
        <v>2.1104536676048901E-2</v>
      </c>
      <c r="AE825" s="13">
        <f t="shared" si="1194"/>
        <v>2.0163822781359177E-2</v>
      </c>
      <c r="AF825" s="13">
        <f t="shared" si="1195"/>
        <v>9.6325201400767613E-3</v>
      </c>
      <c r="AG825" s="13">
        <f t="shared" si="1196"/>
        <v>3.0677200203247722E-3</v>
      </c>
      <c r="AH825" s="13">
        <f t="shared" si="1197"/>
        <v>2.7049394380704731E-3</v>
      </c>
      <c r="AI825" s="13">
        <f t="shared" si="1198"/>
        <v>4.3192581821056954E-3</v>
      </c>
      <c r="AJ825" s="13">
        <f t="shared" si="1199"/>
        <v>3.4485044251110772E-3</v>
      </c>
      <c r="AK825" s="13">
        <f t="shared" si="1200"/>
        <v>1.835528582088308E-3</v>
      </c>
      <c r="AL825" s="13">
        <f t="shared" si="1201"/>
        <v>4.4715844627056197E-5</v>
      </c>
      <c r="AM825" s="13">
        <f t="shared" si="1202"/>
        <v>6.7399618220361068E-3</v>
      </c>
      <c r="AN825" s="13">
        <f t="shared" si="1203"/>
        <v>6.4395346753523706E-3</v>
      </c>
      <c r="AO825" s="13">
        <f t="shared" si="1204"/>
        <v>3.0762493861232598E-3</v>
      </c>
      <c r="AP825" s="13">
        <f t="shared" si="1205"/>
        <v>9.797095352086034E-4</v>
      </c>
      <c r="AQ825" s="13">
        <f t="shared" si="1206"/>
        <v>2.3400998738310649E-4</v>
      </c>
      <c r="AR825" s="13">
        <f t="shared" si="1207"/>
        <v>5.1687388641382314E-4</v>
      </c>
      <c r="AS825" s="13">
        <f t="shared" si="1208"/>
        <v>8.2534630224557017E-4</v>
      </c>
      <c r="AT825" s="13">
        <f t="shared" si="1209"/>
        <v>6.5895814872435994E-4</v>
      </c>
      <c r="AU825" s="13">
        <f t="shared" si="1210"/>
        <v>3.5074234139763393E-4</v>
      </c>
      <c r="AV825" s="13">
        <f t="shared" si="1211"/>
        <v>1.4001669562085483E-4</v>
      </c>
      <c r="AW825" s="13">
        <f t="shared" si="1212"/>
        <v>1.894992982061746E-6</v>
      </c>
      <c r="AX825" s="13">
        <f t="shared" si="1213"/>
        <v>1.7937330276345481E-3</v>
      </c>
      <c r="AY825" s="13">
        <f t="shared" si="1214"/>
        <v>1.7137791481269887E-3</v>
      </c>
      <c r="AZ825" s="13">
        <f t="shared" si="1215"/>
        <v>8.1869456694679704E-4</v>
      </c>
      <c r="BA825" s="13">
        <f t="shared" si="1216"/>
        <v>2.6073402152614592E-4</v>
      </c>
      <c r="BB825" s="13">
        <f t="shared" si="1217"/>
        <v>6.2278014957452285E-5</v>
      </c>
      <c r="BC825" s="13">
        <f t="shared" si="1218"/>
        <v>1.1900406780330257E-5</v>
      </c>
      <c r="BD825" s="13">
        <f t="shared" si="1219"/>
        <v>8.2305790503237988E-5</v>
      </c>
      <c r="BE825" s="13">
        <f t="shared" si="1220"/>
        <v>1.3142621755678874E-4</v>
      </c>
      <c r="BF825" s="13">
        <f t="shared" si="1221"/>
        <v>1.0493095659293155E-4</v>
      </c>
      <c r="BG825" s="13">
        <f t="shared" si="1222"/>
        <v>5.5851391278406029E-5</v>
      </c>
      <c r="BH825" s="13">
        <f t="shared" si="1223"/>
        <v>2.2295931598871961E-5</v>
      </c>
      <c r="BI825" s="13">
        <f t="shared" si="1224"/>
        <v>7.1204466636629837E-6</v>
      </c>
      <c r="BJ825" s="14">
        <f t="shared" si="1225"/>
        <v>0.52223002930208273</v>
      </c>
      <c r="BK825" s="14">
        <f t="shared" si="1226"/>
        <v>0.25227521918946794</v>
      </c>
      <c r="BL825" s="14">
        <f t="shared" si="1227"/>
        <v>0.21449852432146813</v>
      </c>
      <c r="BM825" s="14">
        <f t="shared" si="1228"/>
        <v>0.46812947689389006</v>
      </c>
      <c r="BN825" s="14">
        <f t="shared" si="1229"/>
        <v>0.53048694961501541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1.8332999999999999</v>
      </c>
      <c r="F826" s="10">
        <f>VLOOKUP(B826,home!$B$2:$E$405,3,FALSE)</f>
        <v>0.54549999999999998</v>
      </c>
      <c r="G826" s="10">
        <f>VLOOKUP(C826,away!$B$2:$E$405,4,FALSE)</f>
        <v>1.2545999999999999</v>
      </c>
      <c r="H826" s="10">
        <f>VLOOKUP(A826,away!$A$2:$E$405,3,FALSE)</f>
        <v>1.256</v>
      </c>
      <c r="I826" s="10">
        <f>VLOOKUP(C826,away!$B$2:$E$405,3,FALSE)</f>
        <v>1.3534999999999999</v>
      </c>
      <c r="J826" s="10">
        <f>VLOOKUP(B826,home!$B$2:$E$405,4,FALSE)</f>
        <v>1.4476</v>
      </c>
      <c r="K826" s="12">
        <f t="shared" si="1174"/>
        <v>1.2546817371899999</v>
      </c>
      <c r="L826" s="12">
        <f t="shared" si="1175"/>
        <v>2.4609142095999998</v>
      </c>
      <c r="M826" s="13">
        <f t="shared" si="1176"/>
        <v>2.4340930892161987E-2</v>
      </c>
      <c r="N826" s="13">
        <f t="shared" si="1177"/>
        <v>3.0540121456599532E-2</v>
      </c>
      <c r="O826" s="13">
        <f t="shared" si="1178"/>
        <v>5.9900942707413037E-2</v>
      </c>
      <c r="P826" s="13">
        <f t="shared" si="1179"/>
        <v>7.5156618855455631E-2</v>
      </c>
      <c r="Q826" s="13">
        <f t="shared" si="1180"/>
        <v>1.9159066321579949E-2</v>
      </c>
      <c r="R826" s="13">
        <f t="shared" si="1181"/>
        <v>7.3705540538554132E-2</v>
      </c>
      <c r="S826" s="13">
        <f t="shared" si="1182"/>
        <v>5.8014598772012337E-2</v>
      </c>
      <c r="T826" s="13">
        <f t="shared" si="1183"/>
        <v>4.7148818553444896E-2</v>
      </c>
      <c r="U826" s="13">
        <f t="shared" si="1184"/>
        <v>9.2476995643441043E-2</v>
      </c>
      <c r="V826" s="13">
        <f t="shared" si="1185"/>
        <v>1.9903288311990001E-2</v>
      </c>
      <c r="W826" s="13">
        <f t="shared" si="1186"/>
        <v>8.0128435384327849E-3</v>
      </c>
      <c r="X826" s="13">
        <f t="shared" si="1187"/>
        <v>1.9718920523030779E-2</v>
      </c>
      <c r="Y826" s="13">
        <f t="shared" si="1188"/>
        <v>2.4263285856549761E-2</v>
      </c>
      <c r="Z826" s="13">
        <f t="shared" si="1189"/>
        <v>6.0461004012525556E-2</v>
      </c>
      <c r="AA826" s="13">
        <f t="shared" si="1190"/>
        <v>7.5859317546687108E-2</v>
      </c>
      <c r="AB826" s="13">
        <f t="shared" si="1191"/>
        <v>4.7589650160762616E-2</v>
      </c>
      <c r="AC826" s="13">
        <f t="shared" si="1192"/>
        <v>3.8409168189315222E-3</v>
      </c>
      <c r="AD826" s="13">
        <f t="shared" si="1193"/>
        <v>2.5133921126581273E-3</v>
      </c>
      <c r="AE826" s="13">
        <f t="shared" si="1194"/>
        <v>6.1852423643369483E-3</v>
      </c>
      <c r="AF826" s="13">
        <f t="shared" si="1195"/>
        <v>7.61067541210835E-3</v>
      </c>
      <c r="AG826" s="13">
        <f t="shared" si="1196"/>
        <v>6.2430730887702568E-3</v>
      </c>
      <c r="AH826" s="13">
        <f t="shared" si="1197"/>
        <v>3.7197335975276691E-2</v>
      </c>
      <c r="AI826" s="13">
        <f t="shared" si="1198"/>
        <v>4.6670818120300231E-2</v>
      </c>
      <c r="AJ826" s="13">
        <f t="shared" si="1199"/>
        <v>2.9278511577628414E-2</v>
      </c>
      <c r="AK826" s="13">
        <f t="shared" si="1200"/>
        <v>1.2245071256185449E-2</v>
      </c>
      <c r="AL826" s="13">
        <f t="shared" si="1201"/>
        <v>4.7437844130916149E-4</v>
      </c>
      <c r="AM826" s="13">
        <f t="shared" si="1202"/>
        <v>6.307014364299086E-4</v>
      </c>
      <c r="AN826" s="13">
        <f t="shared" si="1203"/>
        <v>1.552102126925493E-3</v>
      </c>
      <c r="AO826" s="13">
        <f t="shared" si="1204"/>
        <v>1.9097950894506645E-3</v>
      </c>
      <c r="AP826" s="13">
        <f t="shared" si="1205"/>
        <v>1.5666139576844811E-3</v>
      </c>
      <c r="AQ826" s="13">
        <f t="shared" si="1206"/>
        <v>9.6382563735585816E-4</v>
      </c>
      <c r="AR826" s="13">
        <f t="shared" si="1207"/>
        <v>1.8307890532164733E-2</v>
      </c>
      <c r="AS826" s="13">
        <f t="shared" si="1208"/>
        <v>2.2970575897180795E-2</v>
      </c>
      <c r="AT826" s="13">
        <f t="shared" si="1209"/>
        <v>1.4410381035464773E-2</v>
      </c>
      <c r="AU826" s="13">
        <f t="shared" si="1210"/>
        <v>6.0268139703822578E-3</v>
      </c>
      <c r="AV826" s="13">
        <f t="shared" si="1211"/>
        <v>1.8904333555200424E-3</v>
      </c>
      <c r="AW826" s="13">
        <f t="shared" si="1212"/>
        <v>4.0686702512038962E-5</v>
      </c>
      <c r="AX826" s="13">
        <f t="shared" si="1213"/>
        <v>1.318882623180176E-4</v>
      </c>
      <c r="AY826" s="13">
        <f t="shared" si="1214"/>
        <v>3.2456569881786173E-4</v>
      </c>
      <c r="AZ826" s="13">
        <f t="shared" si="1215"/>
        <v>3.9936417008481503E-4</v>
      </c>
      <c r="BA826" s="13">
        <f t="shared" si="1216"/>
        <v>3.2760032032227749E-4</v>
      </c>
      <c r="BB826" s="13">
        <f t="shared" si="1217"/>
        <v>2.0154907083765107E-4</v>
      </c>
      <c r="BC826" s="13">
        <f t="shared" si="1218"/>
        <v>9.919899447121048E-5</v>
      </c>
      <c r="BD826" s="13">
        <f t="shared" si="1219"/>
        <v>7.509024659734252E-3</v>
      </c>
      <c r="BE826" s="13">
        <f t="shared" si="1220"/>
        <v>9.4214361046779174E-3</v>
      </c>
      <c r="BF826" s="13">
        <f t="shared" si="1221"/>
        <v>5.9104519093209386E-3</v>
      </c>
      <c r="BG826" s="13">
        <f t="shared" si="1222"/>
        <v>2.4719120230549158E-3</v>
      </c>
      <c r="BH826" s="13">
        <f t="shared" si="1223"/>
        <v>7.7536571781684706E-4</v>
      </c>
      <c r="BI826" s="13">
        <f t="shared" si="1224"/>
        <v>1.9456744115760259E-4</v>
      </c>
      <c r="BJ826" s="14">
        <f t="shared" si="1225"/>
        <v>0.17950264399220972</v>
      </c>
      <c r="BK826" s="14">
        <f t="shared" si="1226"/>
        <v>0.18205529779067853</v>
      </c>
      <c r="BL826" s="14">
        <f t="shared" si="1227"/>
        <v>0.56481303617272405</v>
      </c>
      <c r="BM826" s="14">
        <f t="shared" si="1228"/>
        <v>0.70374488220006759</v>
      </c>
      <c r="BN826" s="14">
        <f t="shared" si="1229"/>
        <v>0.28280322077176429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1.6092</v>
      </c>
      <c r="F827" s="10">
        <f>VLOOKUP(B827,home!$B$2:$E$405,3,FALSE)</f>
        <v>0.24859999999999999</v>
      </c>
      <c r="G827" s="10">
        <f>VLOOKUP(C827,away!$B$2:$E$405,4,FALSE)</f>
        <v>0.62139999999999995</v>
      </c>
      <c r="H827" s="10">
        <f>VLOOKUP(A827,away!$A$2:$E$405,3,FALSE)</f>
        <v>1.1609</v>
      </c>
      <c r="I827" s="10">
        <f>VLOOKUP(C827,away!$B$2:$E$405,3,FALSE)</f>
        <v>0.43070000000000003</v>
      </c>
      <c r="J827" s="10">
        <f>VLOOKUP(B827,home!$B$2:$E$405,4,FALSE)</f>
        <v>1.0337000000000001</v>
      </c>
      <c r="K827" s="12">
        <f t="shared" si="1174"/>
        <v>0.24858928036799996</v>
      </c>
      <c r="L827" s="12">
        <f t="shared" si="1175"/>
        <v>0.51684961753100012</v>
      </c>
      <c r="M827" s="13">
        <f t="shared" si="1176"/>
        <v>0.46512974170207444</v>
      </c>
      <c r="N827" s="13">
        <f t="shared" si="1177"/>
        <v>0.11562626776747238</v>
      </c>
      <c r="O827" s="13">
        <f t="shared" si="1178"/>
        <v>0.24040212910101</v>
      </c>
      <c r="P827" s="13">
        <f t="shared" si="1179"/>
        <v>5.9761392272155094E-2</v>
      </c>
      <c r="Q827" s="13">
        <f t="shared" si="1180"/>
        <v>1.4371725347976814E-2</v>
      </c>
      <c r="R827" s="13">
        <f t="shared" si="1181"/>
        <v>6.212587423974756E-2</v>
      </c>
      <c r="S827" s="13">
        <f t="shared" si="1182"/>
        <v>1.9195848416601431E-3</v>
      </c>
      <c r="T827" s="13">
        <f t="shared" si="1183"/>
        <v>7.4280207493623938E-3</v>
      </c>
      <c r="U827" s="13">
        <f t="shared" si="1184"/>
        <v>1.5443826369491712E-2</v>
      </c>
      <c r="V827" s="13">
        <f t="shared" si="1185"/>
        <v>2.7403838455515716E-5</v>
      </c>
      <c r="W827" s="13">
        <f t="shared" si="1186"/>
        <v>1.1908856206333668E-3</v>
      </c>
      <c r="X827" s="13">
        <f t="shared" si="1187"/>
        <v>6.1550877754752318E-4</v>
      </c>
      <c r="Y827" s="13">
        <f t="shared" si="1188"/>
        <v>1.590627381312054E-4</v>
      </c>
      <c r="Z827" s="13">
        <f t="shared" si="1189"/>
        <v>1.0703244779864181E-2</v>
      </c>
      <c r="AA827" s="13">
        <f t="shared" si="1190"/>
        <v>2.6607119174289887E-3</v>
      </c>
      <c r="AB827" s="13">
        <f t="shared" si="1191"/>
        <v>3.3071223041011681E-4</v>
      </c>
      <c r="AC827" s="13">
        <f t="shared" si="1192"/>
        <v>2.2005843113121917E-7</v>
      </c>
      <c r="AD827" s="13">
        <f t="shared" si="1193"/>
        <v>7.4010349858461908E-5</v>
      </c>
      <c r="AE827" s="13">
        <f t="shared" si="1194"/>
        <v>3.8252221017681539E-5</v>
      </c>
      <c r="AF827" s="13">
        <f t="shared" si="1195"/>
        <v>9.8853229013499923E-6</v>
      </c>
      <c r="AG827" s="13">
        <f t="shared" si="1196"/>
        <v>1.7030751202443936E-6</v>
      </c>
      <c r="AH827" s="13">
        <f t="shared" si="1197"/>
        <v>1.3829919927033686E-3</v>
      </c>
      <c r="AI827" s="13">
        <f t="shared" si="1198"/>
        <v>3.4379698422083667E-4</v>
      </c>
      <c r="AJ827" s="13">
        <f t="shared" si="1199"/>
        <v>4.273212245007321E-5</v>
      </c>
      <c r="AK827" s="13">
        <f t="shared" si="1200"/>
        <v>3.540915856153652E-6</v>
      </c>
      <c r="AL827" s="13">
        <f t="shared" si="1201"/>
        <v>1.130953112351291E-9</v>
      </c>
      <c r="AM827" s="13">
        <f t="shared" si="1202"/>
        <v>3.6796359222197923E-6</v>
      </c>
      <c r="AN827" s="13">
        <f t="shared" si="1203"/>
        <v>1.9018184190526282E-6</v>
      </c>
      <c r="AO827" s="13">
        <f t="shared" si="1204"/>
        <v>4.9147706125038102E-7</v>
      </c>
      <c r="AP827" s="13">
        <f t="shared" si="1205"/>
        <v>8.4673243710839805E-8</v>
      </c>
      <c r="AQ827" s="13">
        <f t="shared" si="1206"/>
        <v>1.0940833406764177E-8</v>
      </c>
      <c r="AR827" s="13">
        <f t="shared" si="1207"/>
        <v>1.429597764954344E-4</v>
      </c>
      <c r="AS827" s="13">
        <f t="shared" si="1208"/>
        <v>3.5538267960570153E-5</v>
      </c>
      <c r="AT827" s="13">
        <f t="shared" si="1209"/>
        <v>4.4172162289216411E-6</v>
      </c>
      <c r="AU827" s="13">
        <f t="shared" si="1210"/>
        <v>3.6602420119249383E-7</v>
      </c>
      <c r="AV827" s="13">
        <f t="shared" si="1211"/>
        <v>2.2747423192928517E-8</v>
      </c>
      <c r="AW827" s="13">
        <f t="shared" si="1212"/>
        <v>4.0363488655226343E-12</v>
      </c>
      <c r="AX827" s="13">
        <f t="shared" si="1213"/>
        <v>1.524530076534766E-7</v>
      </c>
      <c r="AY827" s="13">
        <f t="shared" si="1214"/>
        <v>7.8795278697150005E-8</v>
      </c>
      <c r="AZ827" s="13">
        <f t="shared" si="1215"/>
        <v>2.0362654828935268E-8</v>
      </c>
      <c r="BA827" s="13">
        <f t="shared" si="1216"/>
        <v>3.5081434534169889E-9</v>
      </c>
      <c r="BB827" s="13">
        <f t="shared" si="1217"/>
        <v>4.5329565053561308E-10</v>
      </c>
      <c r="BC827" s="13">
        <f t="shared" si="1218"/>
        <v>4.6857136721559511E-11</v>
      </c>
      <c r="BD827" s="13">
        <f t="shared" si="1219"/>
        <v>1.2314784300663749E-5</v>
      </c>
      <c r="BE827" s="13">
        <f t="shared" si="1220"/>
        <v>3.061323367189145E-6</v>
      </c>
      <c r="BF827" s="13">
        <f t="shared" si="1221"/>
        <v>3.80506086411646E-7</v>
      </c>
      <c r="BG827" s="13">
        <f t="shared" si="1222"/>
        <v>3.1529911398905031E-8</v>
      </c>
      <c r="BH827" s="13">
        <f t="shared" si="1223"/>
        <v>1.9594994961801502E-9</v>
      </c>
      <c r="BI827" s="13">
        <f t="shared" si="1224"/>
        <v>9.7422113927376441E-11</v>
      </c>
      <c r="BJ827" s="14">
        <f t="shared" si="1225"/>
        <v>0.13952174613473844</v>
      </c>
      <c r="BK827" s="14">
        <f t="shared" si="1226"/>
        <v>0.52683842263900815</v>
      </c>
      <c r="BL827" s="14">
        <f t="shared" si="1227"/>
        <v>0.32293541010621529</v>
      </c>
      <c r="BM827" s="14">
        <f t="shared" si="1228"/>
        <v>4.2581614438147543E-2</v>
      </c>
      <c r="BN827" s="14">
        <f t="shared" si="1229"/>
        <v>0.9574171304304363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1.6092</v>
      </c>
      <c r="F828" s="10">
        <f>VLOOKUP(B828,home!$B$2:$E$405,3,FALSE)</f>
        <v>1.2428999999999999</v>
      </c>
      <c r="G828" s="10">
        <f>VLOOKUP(C828,away!$B$2:$E$405,4,FALSE)</f>
        <v>1.2428999999999999</v>
      </c>
      <c r="H828" s="10">
        <f>VLOOKUP(A828,away!$A$2:$E$405,3,FALSE)</f>
        <v>1.1609</v>
      </c>
      <c r="I828" s="10">
        <f>VLOOKUP(C828,away!$B$2:$E$405,3,FALSE)</f>
        <v>1.2921</v>
      </c>
      <c r="J828" s="10">
        <f>VLOOKUP(B828,home!$B$2:$E$405,4,FALSE)</f>
        <v>1.7228000000000001</v>
      </c>
      <c r="K828" s="12">
        <f t="shared" si="1174"/>
        <v>2.4858928197719998</v>
      </c>
      <c r="L828" s="12">
        <f t="shared" si="1175"/>
        <v>2.5841980876920001</v>
      </c>
      <c r="M828" s="13">
        <f t="shared" si="1176"/>
        <v>6.2818490478770356E-3</v>
      </c>
      <c r="N828" s="13">
        <f t="shared" si="1177"/>
        <v>1.5616003443009096E-2</v>
      </c>
      <c r="O828" s="13">
        <f t="shared" si="1178"/>
        <v>1.6233542296693642E-2</v>
      </c>
      <c r="P828" s="13">
        <f t="shared" si="1179"/>
        <v>4.0354846234815785E-2</v>
      </c>
      <c r="Q828" s="13">
        <f t="shared" si="1180"/>
        <v>1.9409855416255572E-2</v>
      </c>
      <c r="R828" s="13">
        <f t="shared" si="1181"/>
        <v>2.0975344479791463E-2</v>
      </c>
      <c r="S828" s="13">
        <f t="shared" si="1182"/>
        <v>6.4810281265274383E-2</v>
      </c>
      <c r="T828" s="13">
        <f t="shared" si="1183"/>
        <v>5.0158911249065852E-2</v>
      </c>
      <c r="U828" s="13">
        <f t="shared" si="1184"/>
        <v>5.2142458234557848E-2</v>
      </c>
      <c r="V828" s="13">
        <f t="shared" si="1185"/>
        <v>4.626042277541751E-2</v>
      </c>
      <c r="W828" s="13">
        <f t="shared" si="1186"/>
        <v>1.6083606737360794E-2</v>
      </c>
      <c r="X828" s="13">
        <f t="shared" si="1187"/>
        <v>4.1563225773877929E-2</v>
      </c>
      <c r="Y828" s="13">
        <f t="shared" si="1188"/>
        <v>5.3703804281583112E-2</v>
      </c>
      <c r="Z828" s="13">
        <f t="shared" si="1189"/>
        <v>1.8068148364452682E-2</v>
      </c>
      <c r="AA828" s="13">
        <f t="shared" si="1190"/>
        <v>4.4915480285768125E-2</v>
      </c>
      <c r="AB828" s="13">
        <f t="shared" si="1191"/>
        <v>5.5827534969500908E-2</v>
      </c>
      <c r="AC828" s="13">
        <f t="shared" si="1192"/>
        <v>1.8573673866081324E-2</v>
      </c>
      <c r="AD828" s="13">
        <f t="shared" si="1193"/>
        <v>9.995530626110442E-3</v>
      </c>
      <c r="AE828" s="13">
        <f t="shared" si="1194"/>
        <v>2.5830431129461418E-2</v>
      </c>
      <c r="AF828" s="13">
        <f t="shared" si="1195"/>
        <v>3.3375475364507065E-2</v>
      </c>
      <c r="AG828" s="13">
        <f t="shared" si="1196"/>
        <v>2.8749613204256872E-2</v>
      </c>
      <c r="AH828" s="13">
        <f t="shared" si="1197"/>
        <v>1.1672918612888493E-2</v>
      </c>
      <c r="AI828" s="13">
        <f t="shared" si="1198"/>
        <v>2.9017624565562436E-2</v>
      </c>
      <c r="AJ828" s="13">
        <f t="shared" si="1199"/>
        <v>3.6067352277185633E-2</v>
      </c>
      <c r="AK828" s="13">
        <f t="shared" si="1200"/>
        <v>2.9886524018014348E-2</v>
      </c>
      <c r="AL828" s="13">
        <f t="shared" si="1201"/>
        <v>4.7727205615336228E-3</v>
      </c>
      <c r="AM828" s="13">
        <f t="shared" si="1202"/>
        <v>4.9695635626518121E-3</v>
      </c>
      <c r="AN828" s="13">
        <f t="shared" si="1203"/>
        <v>1.2842336655268653E-2</v>
      </c>
      <c r="AO828" s="13">
        <f t="shared" si="1204"/>
        <v>1.659357091302107E-2</v>
      </c>
      <c r="AP828" s="13">
        <f t="shared" si="1205"/>
        <v>1.4293691407136882E-2</v>
      </c>
      <c r="AQ828" s="13">
        <f t="shared" si="1206"/>
        <v>9.2344325000956774E-3</v>
      </c>
      <c r="AR828" s="13">
        <f t="shared" si="1207"/>
        <v>6.0330267914421613E-3</v>
      </c>
      <c r="AS828" s="13">
        <f t="shared" si="1208"/>
        <v>1.4997457982338173E-2</v>
      </c>
      <c r="AT828" s="13">
        <f t="shared" si="1209"/>
        <v>1.8641036556563368E-2</v>
      </c>
      <c r="AU828" s="13">
        <f t="shared" si="1210"/>
        <v>1.5446539643022745E-2</v>
      </c>
      <c r="AV828" s="13">
        <f t="shared" si="1211"/>
        <v>9.5996104972284491E-3</v>
      </c>
      <c r="AW828" s="13">
        <f t="shared" si="1212"/>
        <v>8.5167070199004152E-4</v>
      </c>
      <c r="AX828" s="13">
        <f t="shared" si="1213"/>
        <v>2.0589670629661155E-3</v>
      </c>
      <c r="AY828" s="13">
        <f t="shared" si="1214"/>
        <v>5.3207787467378477E-3</v>
      </c>
      <c r="AZ828" s="13">
        <f t="shared" si="1215"/>
        <v>6.8749731311760938E-3</v>
      </c>
      <c r="BA828" s="13">
        <f t="shared" si="1216"/>
        <v>5.9220974728397147E-3</v>
      </c>
      <c r="BB828" s="13">
        <f t="shared" si="1217"/>
        <v>3.8259682411095051E-3</v>
      </c>
      <c r="BC828" s="13">
        <f t="shared" si="1218"/>
        <v>1.9774119624491023E-3</v>
      </c>
      <c r="BD828" s="13">
        <f t="shared" si="1219"/>
        <v>2.5984227162399033E-3</v>
      </c>
      <c r="BE828" s="13">
        <f t="shared" si="1220"/>
        <v>6.4594003730332316E-3</v>
      </c>
      <c r="BF828" s="13">
        <f t="shared" si="1221"/>
        <v>8.0286885036779457E-3</v>
      </c>
      <c r="BG828" s="13">
        <f t="shared" si="1222"/>
        <v>6.6528197011596676E-3</v>
      </c>
      <c r="BH828" s="13">
        <f t="shared" si="1223"/>
        <v>4.1345491815876307E-3</v>
      </c>
      <c r="BI828" s="13">
        <f t="shared" si="1224"/>
        <v>2.0556092247005771E-3</v>
      </c>
      <c r="BJ828" s="14">
        <f t="shared" si="1225"/>
        <v>0.37840024888094059</v>
      </c>
      <c r="BK828" s="14">
        <f t="shared" si="1226"/>
        <v>0.18637457249773751</v>
      </c>
      <c r="BL828" s="14">
        <f t="shared" si="1227"/>
        <v>0.39138594091095669</v>
      </c>
      <c r="BM828" s="14">
        <f t="shared" si="1228"/>
        <v>0.85088836169089721</v>
      </c>
      <c r="BN828" s="14">
        <f t="shared" si="1229"/>
        <v>0.11887144091844261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1.6092</v>
      </c>
      <c r="F829" s="10">
        <f>VLOOKUP(B829,home!$B$2:$E$405,3,FALSE)</f>
        <v>0.8286</v>
      </c>
      <c r="G829" s="10">
        <f>VLOOKUP(C829,away!$B$2:$E$405,4,FALSE)</f>
        <v>1.2428999999999999</v>
      </c>
      <c r="H829" s="10">
        <f>VLOOKUP(A829,away!$A$2:$E$405,3,FALSE)</f>
        <v>1.1609</v>
      </c>
      <c r="I829" s="10">
        <f>VLOOKUP(C829,away!$B$2:$E$405,3,FALSE)</f>
        <v>1.0337000000000001</v>
      </c>
      <c r="J829" s="10">
        <f>VLOOKUP(B829,home!$B$2:$E$405,4,FALSE)</f>
        <v>0.71779999999999999</v>
      </c>
      <c r="K829" s="12">
        <f t="shared" si="1174"/>
        <v>1.6572618798479997</v>
      </c>
      <c r="L829" s="12">
        <f t="shared" si="1175"/>
        <v>0.86137602847400008</v>
      </c>
      <c r="M829" s="13">
        <f t="shared" si="1176"/>
        <v>8.0569274782302996E-2</v>
      </c>
      <c r="N829" s="13">
        <f t="shared" si="1177"/>
        <v>0.13352438778370948</v>
      </c>
      <c r="O829" s="13">
        <f t="shared" si="1178"/>
        <v>6.9400441929010556E-2</v>
      </c>
      <c r="P829" s="13">
        <f t="shared" si="1179"/>
        <v>0.11501470685355396</v>
      </c>
      <c r="Q829" s="13">
        <f t="shared" si="1180"/>
        <v>0.11064243895199186</v>
      </c>
      <c r="R829" s="13">
        <f t="shared" si="1181"/>
        <v>2.9889938521575791E-2</v>
      </c>
      <c r="S829" s="13">
        <f t="shared" si="1182"/>
        <v>4.1046611218581316E-2</v>
      </c>
      <c r="T829" s="13">
        <f t="shared" si="1183"/>
        <v>9.5304744645143741E-2</v>
      </c>
      <c r="U829" s="13">
        <f t="shared" si="1184"/>
        <v>4.9535455702807832E-2</v>
      </c>
      <c r="V829" s="13">
        <f t="shared" si="1185"/>
        <v>6.5105656238655168E-3</v>
      </c>
      <c r="W829" s="13">
        <f t="shared" si="1186"/>
        <v>6.1121165456181847E-2</v>
      </c>
      <c r="X829" s="13">
        <f t="shared" si="1187"/>
        <v>5.2648306756348157E-2</v>
      </c>
      <c r="Y829" s="13">
        <f t="shared" si="1188"/>
        <v>2.2674994689832018E-2</v>
      </c>
      <c r="Z829" s="13">
        <f t="shared" si="1189"/>
        <v>8.5821588450156628E-3</v>
      </c>
      <c r="AA829" s="13">
        <f t="shared" si="1190"/>
        <v>1.4222884700644792E-2</v>
      </c>
      <c r="AB829" s="13">
        <f t="shared" si="1191"/>
        <v>1.1785522317925973E-2</v>
      </c>
      <c r="AC829" s="13">
        <f t="shared" si="1192"/>
        <v>5.8087496652957479E-4</v>
      </c>
      <c r="AD829" s="13">
        <f t="shared" si="1193"/>
        <v>2.532344439060313E-2</v>
      </c>
      <c r="AE829" s="13">
        <f t="shared" si="1194"/>
        <v>2.1813007956459917E-2</v>
      </c>
      <c r="AF829" s="13">
        <f t="shared" si="1195"/>
        <v>9.3946010813036034E-3</v>
      </c>
      <c r="AG829" s="13">
        <f t="shared" si="1196"/>
        <v>2.6974280561702824E-3</v>
      </c>
      <c r="AH829" s="13">
        <f t="shared" si="1197"/>
        <v>1.8481164754131504E-3</v>
      </c>
      <c r="AI829" s="13">
        <f t="shared" si="1198"/>
        <v>3.0628129842212568E-3</v>
      </c>
      <c r="AJ829" s="13">
        <f t="shared" si="1199"/>
        <v>2.5379416019266914E-3</v>
      </c>
      <c r="AK829" s="13">
        <f t="shared" si="1200"/>
        <v>1.402011290051157E-3</v>
      </c>
      <c r="AL829" s="13">
        <f t="shared" si="1201"/>
        <v>3.3168556710723499E-5</v>
      </c>
      <c r="AM829" s="13">
        <f t="shared" si="1202"/>
        <v>8.3935158109994436E-3</v>
      </c>
      <c r="AN829" s="13">
        <f t="shared" si="1203"/>
        <v>7.2299733142124267E-3</v>
      </c>
      <c r="AO829" s="13">
        <f t="shared" si="1204"/>
        <v>3.1138628496846514E-3</v>
      </c>
      <c r="AP829" s="13">
        <f t="shared" si="1205"/>
        <v>8.9406893822469935E-4</v>
      </c>
      <c r="AQ829" s="13">
        <f t="shared" si="1206"/>
        <v>1.9253238779748938E-4</v>
      </c>
      <c r="AR829" s="13">
        <f t="shared" si="1207"/>
        <v>3.1838464594974942E-4</v>
      </c>
      <c r="AS829" s="13">
        <f t="shared" si="1208"/>
        <v>5.2764673686142149E-4</v>
      </c>
      <c r="AT829" s="13">
        <f t="shared" si="1209"/>
        <v>4.3722441151331117E-4</v>
      </c>
      <c r="AU829" s="13">
        <f t="shared" si="1210"/>
        <v>2.4153178337999511E-4</v>
      </c>
      <c r="AV829" s="13">
        <f t="shared" si="1211"/>
        <v>1.0007035434184261E-4</v>
      </c>
      <c r="AW829" s="13">
        <f t="shared" si="1212"/>
        <v>1.3152490467734037E-6</v>
      </c>
      <c r="AX829" s="13">
        <f t="shared" si="1213"/>
        <v>2.3183756319118095E-3</v>
      </c>
      <c r="AY829" s="13">
        <f t="shared" si="1214"/>
        <v>1.9969931943270946E-3</v>
      </c>
      <c r="AZ829" s="13">
        <f t="shared" si="1215"/>
        <v>8.6008103330953976E-4</v>
      </c>
      <c r="BA829" s="13">
        <f t="shared" si="1216"/>
        <v>2.4695106154599522E-4</v>
      </c>
      <c r="BB829" s="13">
        <f t="shared" si="1217"/>
        <v>5.3179431155481923E-5</v>
      </c>
      <c r="BC829" s="13">
        <f t="shared" si="1218"/>
        <v>9.1614974410431087E-6</v>
      </c>
      <c r="BD829" s="13">
        <f t="shared" si="1219"/>
        <v>4.570815030921593E-5</v>
      </c>
      <c r="BE829" s="13">
        <f t="shared" si="1220"/>
        <v>7.5750375105826118E-5</v>
      </c>
      <c r="BF829" s="13">
        <f t="shared" si="1221"/>
        <v>6.2769104523536265E-5</v>
      </c>
      <c r="BG829" s="13">
        <f t="shared" si="1222"/>
        <v>3.4674948053017094E-5</v>
      </c>
      <c r="BH829" s="13">
        <f t="shared" si="1223"/>
        <v>1.4366367398493707E-5</v>
      </c>
      <c r="BI829" s="13">
        <f t="shared" si="1224"/>
        <v>4.7617666082829385E-6</v>
      </c>
      <c r="BJ829" s="14">
        <f t="shared" si="1225"/>
        <v>0.56045321491835365</v>
      </c>
      <c r="BK829" s="14">
        <f t="shared" si="1226"/>
        <v>0.24575219519587119</v>
      </c>
      <c r="BL829" s="14">
        <f t="shared" si="1227"/>
        <v>0.1855480141676219</v>
      </c>
      <c r="BM829" s="14">
        <f t="shared" si="1228"/>
        <v>0.45929871635943748</v>
      </c>
      <c r="BN829" s="14">
        <f t="shared" si="1229"/>
        <v>0.53904118882214469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1.6092</v>
      </c>
      <c r="F830" s="10">
        <f>VLOOKUP(B830,home!$B$2:$E$405,3,FALSE)</f>
        <v>0.87</v>
      </c>
      <c r="G830" s="10">
        <f>VLOOKUP(C830,away!$B$2:$E$405,4,FALSE)</f>
        <v>0.99429999999999996</v>
      </c>
      <c r="H830" s="10">
        <f>VLOOKUP(A830,away!$A$2:$E$405,3,FALSE)</f>
        <v>1.1609</v>
      </c>
      <c r="I830" s="10">
        <f>VLOOKUP(C830,away!$B$2:$E$405,3,FALSE)</f>
        <v>0.68910000000000005</v>
      </c>
      <c r="J830" s="10">
        <f>VLOOKUP(B830,home!$B$2:$E$405,4,FALSE)</f>
        <v>0.68910000000000005</v>
      </c>
      <c r="K830" s="12">
        <f t="shared" si="1174"/>
        <v>1.3920239772</v>
      </c>
      <c r="L830" s="12">
        <f t="shared" si="1175"/>
        <v>0.55126359252900015</v>
      </c>
      <c r="M830" s="13">
        <f t="shared" si="1176"/>
        <v>0.14323228875653754</v>
      </c>
      <c r="N830" s="13">
        <f t="shared" si="1177"/>
        <v>0.19938278025833425</v>
      </c>
      <c r="O830" s="13">
        <f t="shared" si="1178"/>
        <v>7.8958746066079999E-2</v>
      </c>
      <c r="P830" s="13">
        <f t="shared" si="1179"/>
        <v>0.10991246773362953</v>
      </c>
      <c r="Q830" s="13">
        <f t="shared" si="1180"/>
        <v>0.13877280538020006</v>
      </c>
      <c r="R830" s="13">
        <f t="shared" si="1181"/>
        <v>2.1763541008986156E-2</v>
      </c>
      <c r="S830" s="13">
        <f t="shared" si="1182"/>
        <v>2.1085941354729545E-2</v>
      </c>
      <c r="T830" s="13">
        <f t="shared" si="1183"/>
        <v>7.650039523921684E-2</v>
      </c>
      <c r="U830" s="13">
        <f t="shared" si="1184"/>
        <v>3.0295370913284211E-2</v>
      </c>
      <c r="V830" s="13">
        <f t="shared" si="1185"/>
        <v>1.7978626567647469E-3</v>
      </c>
      <c r="W830" s="13">
        <f t="shared" si="1186"/>
        <v>6.4391690824182543E-2</v>
      </c>
      <c r="X830" s="13">
        <f t="shared" si="1187"/>
        <v>3.5496794812755521E-2</v>
      </c>
      <c r="Y830" s="13">
        <f t="shared" si="1188"/>
        <v>9.7840453158721911E-3</v>
      </c>
      <c r="Z830" s="13">
        <f t="shared" si="1189"/>
        <v>3.9991492675886435E-3</v>
      </c>
      <c r="AA830" s="13">
        <f t="shared" si="1190"/>
        <v>5.5669116688852101E-3</v>
      </c>
      <c r="AB830" s="13">
        <f t="shared" si="1191"/>
        <v>3.8746372610213406E-3</v>
      </c>
      <c r="AC830" s="13">
        <f t="shared" si="1192"/>
        <v>8.6226856984670887E-5</v>
      </c>
      <c r="AD830" s="13">
        <f t="shared" si="1193"/>
        <v>2.2408694389927836E-2</v>
      </c>
      <c r="AE830" s="13">
        <f t="shared" si="1194"/>
        <v>1.2353097373276068E-2</v>
      </c>
      <c r="AF830" s="13">
        <f t="shared" si="1195"/>
        <v>3.40490641842636E-3</v>
      </c>
      <c r="AG830" s="13">
        <f t="shared" si="1196"/>
        <v>6.2566698148225548E-4</v>
      </c>
      <c r="AH830" s="13">
        <f t="shared" si="1197"/>
        <v>5.5114634807765879E-4</v>
      </c>
      <c r="AI830" s="13">
        <f t="shared" si="1198"/>
        <v>7.672089314703181E-4</v>
      </c>
      <c r="AJ830" s="13">
        <f t="shared" si="1199"/>
        <v>5.3398661406433732E-4</v>
      </c>
      <c r="AK830" s="13">
        <f t="shared" si="1200"/>
        <v>2.4777405676046675E-4</v>
      </c>
      <c r="AL830" s="13">
        <f t="shared" si="1201"/>
        <v>2.646723505817707E-6</v>
      </c>
      <c r="AM830" s="13">
        <f t="shared" si="1202"/>
        <v>6.2386879777053339E-3</v>
      </c>
      <c r="AN830" s="13">
        <f t="shared" si="1203"/>
        <v>3.4391615472573246E-3</v>
      </c>
      <c r="AO830" s="13">
        <f t="shared" si="1204"/>
        <v>9.4794227491433371E-4</v>
      </c>
      <c r="AP830" s="13">
        <f t="shared" si="1205"/>
        <v>1.7418868799312957E-4</v>
      </c>
      <c r="AQ830" s="13">
        <f t="shared" si="1206"/>
        <v>2.4005970480251426E-5</v>
      </c>
      <c r="AR830" s="13">
        <f t="shared" si="1207"/>
        <v>6.0765383170105818E-5</v>
      </c>
      <c r="AS830" s="13">
        <f t="shared" si="1208"/>
        <v>8.4586870356532647E-5</v>
      </c>
      <c r="AT830" s="13">
        <f t="shared" si="1209"/>
        <v>5.8873475846300687E-5</v>
      </c>
      <c r="AU830" s="13">
        <f t="shared" si="1210"/>
        <v>2.7317763333051871E-5</v>
      </c>
      <c r="AV830" s="13">
        <f t="shared" si="1211"/>
        <v>9.5067453907707996E-6</v>
      </c>
      <c r="AW830" s="13">
        <f t="shared" si="1212"/>
        <v>5.6417274356402099E-8</v>
      </c>
      <c r="AX830" s="13">
        <f t="shared" si="1213"/>
        <v>1.4474005418725346E-3</v>
      </c>
      <c r="AY830" s="13">
        <f t="shared" si="1214"/>
        <v>7.9789922254107489E-4</v>
      </c>
      <c r="AZ830" s="13">
        <f t="shared" si="1215"/>
        <v>2.1992639594704456E-4</v>
      </c>
      <c r="BA830" s="13">
        <f t="shared" si="1216"/>
        <v>4.0412471707241042E-5</v>
      </c>
      <c r="BB830" s="13">
        <f t="shared" si="1217"/>
        <v>5.5694810840775672E-6</v>
      </c>
      <c r="BC830" s="13">
        <f t="shared" si="1218"/>
        <v>6.1405043018618234E-7</v>
      </c>
      <c r="BD830" s="13">
        <f t="shared" si="1219"/>
        <v>5.5829572379589586E-6</v>
      </c>
      <c r="BE830" s="13">
        <f t="shared" si="1220"/>
        <v>7.7716103389211562E-6</v>
      </c>
      <c r="BF830" s="13">
        <f t="shared" si="1221"/>
        <v>5.409133966616835E-6</v>
      </c>
      <c r="BG830" s="13">
        <f t="shared" si="1222"/>
        <v>2.509881392472526E-6</v>
      </c>
      <c r="BH830" s="13">
        <f t="shared" si="1223"/>
        <v>8.734537695624701E-7</v>
      </c>
      <c r="BI830" s="13">
        <f t="shared" si="1224"/>
        <v>2.4317371804133633E-7</v>
      </c>
      <c r="BJ830" s="14">
        <f t="shared" si="1225"/>
        <v>0.57645668561560648</v>
      </c>
      <c r="BK830" s="14">
        <f t="shared" si="1226"/>
        <v>0.27691533330469292</v>
      </c>
      <c r="BL830" s="14">
        <f t="shared" si="1227"/>
        <v>0.14282276331714999</v>
      </c>
      <c r="BM830" s="14">
        <f t="shared" si="1228"/>
        <v>0.30737345949600386</v>
      </c>
      <c r="BN830" s="14">
        <f t="shared" si="1229"/>
        <v>0.69202262920376756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1.25</v>
      </c>
      <c r="F831" s="10">
        <f>VLOOKUP(B831,home!$B$2:$E$405,3,FALSE)</f>
        <v>0.16</v>
      </c>
      <c r="G831" s="10">
        <f>VLOOKUP(C831,away!$B$2:$E$405,4,FALSE)</f>
        <v>1.2</v>
      </c>
      <c r="H831" s="10">
        <f>VLOOKUP(A831,away!$A$2:$E$405,3,FALSE)</f>
        <v>0.84089999999999998</v>
      </c>
      <c r="I831" s="10">
        <f>VLOOKUP(C831,away!$B$2:$E$405,3,FALSE)</f>
        <v>1.1892</v>
      </c>
      <c r="J831" s="10">
        <f>VLOOKUP(B831,home!$B$2:$E$405,4,FALSE)</f>
        <v>0.71350000000000002</v>
      </c>
      <c r="K831" s="12">
        <f t="shared" si="1174"/>
        <v>0.24</v>
      </c>
      <c r="L831" s="12">
        <f t="shared" si="1175"/>
        <v>0.71349877278000007</v>
      </c>
      <c r="M831" s="13">
        <f t="shared" si="1176"/>
        <v>0.38539026885836419</v>
      </c>
      <c r="N831" s="13">
        <f t="shared" si="1177"/>
        <v>9.2493664526007408E-2</v>
      </c>
      <c r="O831" s="13">
        <f t="shared" si="1178"/>
        <v>0.2749754838717971</v>
      </c>
      <c r="P831" s="13">
        <f t="shared" si="1179"/>
        <v>6.5994116129231298E-2</v>
      </c>
      <c r="Q831" s="13">
        <f t="shared" si="1180"/>
        <v>1.1099239743120886E-2</v>
      </c>
      <c r="R831" s="13">
        <f t="shared" si="1181"/>
        <v>9.809733514355698E-2</v>
      </c>
      <c r="S831" s="13">
        <f t="shared" si="1182"/>
        <v>2.8252032521344402E-3</v>
      </c>
      <c r="T831" s="13">
        <f t="shared" si="1183"/>
        <v>7.9192939355077555E-3</v>
      </c>
      <c r="U831" s="13">
        <f t="shared" si="1184"/>
        <v>2.354336043445367E-2</v>
      </c>
      <c r="V831" s="13">
        <f t="shared" si="1185"/>
        <v>5.3754108086719676E-5</v>
      </c>
      <c r="W831" s="13">
        <f t="shared" si="1186"/>
        <v>8.8793917944967075E-4</v>
      </c>
      <c r="X831" s="13">
        <f t="shared" si="1187"/>
        <v>6.335435148406202E-4</v>
      </c>
      <c r="Y831" s="13">
        <f t="shared" si="1188"/>
        <v>2.2601626017075516E-4</v>
      </c>
      <c r="Z831" s="13">
        <f t="shared" si="1189"/>
        <v>2.3330776079305424E-2</v>
      </c>
      <c r="AA831" s="13">
        <f t="shared" si="1190"/>
        <v>5.5993862590333014E-3</v>
      </c>
      <c r="AB831" s="13">
        <f t="shared" si="1191"/>
        <v>6.7192635108399607E-4</v>
      </c>
      <c r="AC831" s="13">
        <f t="shared" si="1192"/>
        <v>5.7530235227636947E-7</v>
      </c>
      <c r="AD831" s="13">
        <f t="shared" si="1193"/>
        <v>5.327635076698025E-5</v>
      </c>
      <c r="AE831" s="13">
        <f t="shared" si="1194"/>
        <v>3.8012610890437216E-5</v>
      </c>
      <c r="AF831" s="13">
        <f t="shared" si="1195"/>
        <v>1.3560975610245311E-5</v>
      </c>
      <c r="AG831" s="13">
        <f t="shared" si="1196"/>
        <v>3.2252464852031808E-6</v>
      </c>
      <c r="AH831" s="13">
        <f t="shared" si="1197"/>
        <v>4.1616200251473499E-3</v>
      </c>
      <c r="AI831" s="13">
        <f t="shared" si="1198"/>
        <v>9.9878880603536391E-4</v>
      </c>
      <c r="AJ831" s="13">
        <f t="shared" si="1199"/>
        <v>1.1985465672424365E-4</v>
      </c>
      <c r="AK831" s="13">
        <f t="shared" si="1200"/>
        <v>9.5883725379394893E-6</v>
      </c>
      <c r="AL831" s="13">
        <f t="shared" si="1201"/>
        <v>3.9405842143357176E-9</v>
      </c>
      <c r="AM831" s="13">
        <f t="shared" si="1202"/>
        <v>2.5572648368150528E-6</v>
      </c>
      <c r="AN831" s="13">
        <f t="shared" si="1203"/>
        <v>1.8246053227409871E-6</v>
      </c>
      <c r="AO831" s="13">
        <f t="shared" si="1204"/>
        <v>6.5092682929177522E-7</v>
      </c>
      <c r="AP831" s="13">
        <f t="shared" si="1205"/>
        <v>1.5481183128975273E-7</v>
      </c>
      <c r="AQ831" s="13">
        <f t="shared" si="1206"/>
        <v>2.7614512909265744E-8</v>
      </c>
      <c r="AR831" s="13">
        <f t="shared" si="1207"/>
        <v>5.9386215614386174E-4</v>
      </c>
      <c r="AS831" s="13">
        <f t="shared" si="1208"/>
        <v>1.425269174745268E-4</v>
      </c>
      <c r="AT831" s="13">
        <f t="shared" si="1209"/>
        <v>1.7103230096943213E-5</v>
      </c>
      <c r="AU831" s="13">
        <f t="shared" si="1210"/>
        <v>1.3682584077554567E-6</v>
      </c>
      <c r="AV831" s="13">
        <f t="shared" si="1211"/>
        <v>8.209550446532742E-8</v>
      </c>
      <c r="AW831" s="13">
        <f t="shared" si="1212"/>
        <v>1.8744013339765132E-11</v>
      </c>
      <c r="AX831" s="13">
        <f t="shared" si="1213"/>
        <v>1.02290593472602E-7</v>
      </c>
      <c r="AY831" s="13">
        <f t="shared" si="1214"/>
        <v>7.2984212909639404E-8</v>
      </c>
      <c r="AZ831" s="13">
        <f t="shared" si="1215"/>
        <v>2.6037073171670977E-8</v>
      </c>
      <c r="BA831" s="13">
        <f t="shared" si="1216"/>
        <v>6.1924732515901021E-9</v>
      </c>
      <c r="BB831" s="13">
        <f t="shared" si="1217"/>
        <v>1.1045805163706284E-9</v>
      </c>
      <c r="BC831" s="13">
        <f t="shared" si="1218"/>
        <v>1.5762336857342851E-10</v>
      </c>
      <c r="BD831" s="13">
        <f t="shared" si="1219"/>
        <v>7.061998660152164E-5</v>
      </c>
      <c r="BE831" s="13">
        <f t="shared" si="1220"/>
        <v>1.6948796784365193E-5</v>
      </c>
      <c r="BF831" s="13">
        <f t="shared" si="1221"/>
        <v>2.0338556141238229E-6</v>
      </c>
      <c r="BG831" s="13">
        <f t="shared" si="1222"/>
        <v>1.6270844912990578E-7</v>
      </c>
      <c r="BH831" s="13">
        <f t="shared" si="1223"/>
        <v>9.762506947794348E-9</v>
      </c>
      <c r="BI831" s="13">
        <f t="shared" si="1224"/>
        <v>4.6860033349412892E-10</v>
      </c>
      <c r="BJ831" s="14">
        <f t="shared" si="1225"/>
        <v>0.11337319633273969</v>
      </c>
      <c r="BK831" s="14">
        <f t="shared" si="1226"/>
        <v>0.45426399457496597</v>
      </c>
      <c r="BL831" s="14">
        <f t="shared" si="1227"/>
        <v>0.4090220621565539</v>
      </c>
      <c r="BM831" s="14">
        <f t="shared" si="1228"/>
        <v>7.1939847906018345E-2</v>
      </c>
      <c r="BN831" s="14">
        <f t="shared" si="1229"/>
        <v>0.9280501082720779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1.25</v>
      </c>
      <c r="F832" s="10">
        <f>VLOOKUP(B832,home!$B$2:$E$405,3,FALSE)</f>
        <v>0.64</v>
      </c>
      <c r="G832" s="10">
        <f>VLOOKUP(C832,away!$B$2:$E$405,4,FALSE)</f>
        <v>0.32</v>
      </c>
      <c r="H832" s="10">
        <f>VLOOKUP(A832,away!$A$2:$E$405,3,FALSE)</f>
        <v>0.84089999999999998</v>
      </c>
      <c r="I832" s="10">
        <f>VLOOKUP(C832,away!$B$2:$E$405,3,FALSE)</f>
        <v>1.1892</v>
      </c>
      <c r="J832" s="10">
        <f>VLOOKUP(B832,home!$B$2:$E$405,4,FALSE)</f>
        <v>0.95140000000000002</v>
      </c>
      <c r="K832" s="12">
        <f t="shared" si="1174"/>
        <v>0.25600000000000001</v>
      </c>
      <c r="L832" s="12">
        <f t="shared" si="1175"/>
        <v>0.95139836359200003</v>
      </c>
      <c r="M832" s="13">
        <f t="shared" si="1176"/>
        <v>0.29897409038048983</v>
      </c>
      <c r="N832" s="13">
        <f t="shared" si="1177"/>
        <v>7.6537367137405402E-2</v>
      </c>
      <c r="O832" s="13">
        <f t="shared" si="1178"/>
        <v>0.28444346034440476</v>
      </c>
      <c r="P832" s="13">
        <f t="shared" si="1179"/>
        <v>7.2817525848167614E-2</v>
      </c>
      <c r="Q832" s="13">
        <f t="shared" si="1180"/>
        <v>9.7967829935878929E-3</v>
      </c>
      <c r="R832" s="13">
        <f t="shared" si="1181"/>
        <v>0.13530952135305629</v>
      </c>
      <c r="S832" s="13">
        <f t="shared" si="1182"/>
        <v>4.4338223956969496E-3</v>
      </c>
      <c r="T832" s="13">
        <f t="shared" si="1183"/>
        <v>9.3206433085654562E-3</v>
      </c>
      <c r="U832" s="13">
        <f t="shared" si="1184"/>
        <v>3.4639237466382415E-2</v>
      </c>
      <c r="V832" s="13">
        <f t="shared" si="1185"/>
        <v>1.1998809235125019E-4</v>
      </c>
      <c r="W832" s="13">
        <f t="shared" si="1186"/>
        <v>8.3599214878616668E-4</v>
      </c>
      <c r="X832" s="13">
        <f t="shared" si="1187"/>
        <v>7.9536156233091877E-4</v>
      </c>
      <c r="Y832" s="13">
        <f t="shared" si="1188"/>
        <v>3.7835284443280633E-4</v>
      </c>
      <c r="Z832" s="13">
        <f t="shared" si="1189"/>
        <v>4.2911085731238197E-2</v>
      </c>
      <c r="AA832" s="13">
        <f t="shared" si="1190"/>
        <v>1.0985237947196977E-2</v>
      </c>
      <c r="AB832" s="13">
        <f t="shared" si="1191"/>
        <v>1.4061104572412133E-3</v>
      </c>
      <c r="AC832" s="13">
        <f t="shared" si="1192"/>
        <v>1.8265035954160829E-6</v>
      </c>
      <c r="AD832" s="13">
        <f t="shared" si="1193"/>
        <v>5.3503497522314666E-5</v>
      </c>
      <c r="AE832" s="13">
        <f t="shared" si="1194"/>
        <v>5.0903139989178802E-5</v>
      </c>
      <c r="AF832" s="13">
        <f t="shared" si="1195"/>
        <v>2.4214582043699603E-5</v>
      </c>
      <c r="AG832" s="13">
        <f t="shared" si="1196"/>
        <v>7.6792379104800116E-6</v>
      </c>
      <c r="AH832" s="13">
        <f t="shared" si="1197"/>
        <v>1.0206384186164008E-2</v>
      </c>
      <c r="AI832" s="13">
        <f t="shared" si="1198"/>
        <v>2.6128343516579862E-3</v>
      </c>
      <c r="AJ832" s="13">
        <f t="shared" si="1199"/>
        <v>3.3444279701222229E-4</v>
      </c>
      <c r="AK832" s="13">
        <f t="shared" si="1200"/>
        <v>2.8539118678376299E-5</v>
      </c>
      <c r="AL832" s="13">
        <f t="shared" si="1201"/>
        <v>1.7794381125363374E-8</v>
      </c>
      <c r="AM832" s="13">
        <f t="shared" si="1202"/>
        <v>2.7393790731425122E-6</v>
      </c>
      <c r="AN832" s="13">
        <f t="shared" si="1203"/>
        <v>2.6062407674459555E-6</v>
      </c>
      <c r="AO832" s="13">
        <f t="shared" si="1204"/>
        <v>1.2397866006374201E-6</v>
      </c>
      <c r="AP832" s="13">
        <f t="shared" si="1205"/>
        <v>3.9317698101657674E-7</v>
      </c>
      <c r="AQ832" s="13">
        <f t="shared" si="1206"/>
        <v>9.3516984085303482E-8</v>
      </c>
      <c r="AR832" s="13">
        <f t="shared" si="1207"/>
        <v>1.9420674425815413E-3</v>
      </c>
      <c r="AS832" s="13">
        <f t="shared" si="1208"/>
        <v>4.9716926530087458E-4</v>
      </c>
      <c r="AT832" s="13">
        <f t="shared" si="1209"/>
        <v>6.3637665958511956E-5</v>
      </c>
      <c r="AU832" s="13">
        <f t="shared" si="1210"/>
        <v>5.4304141617930191E-6</v>
      </c>
      <c r="AV832" s="13">
        <f t="shared" si="1211"/>
        <v>3.4754650635475322E-7</v>
      </c>
      <c r="AW832" s="13">
        <f t="shared" si="1212"/>
        <v>1.2038787615148851E-10</v>
      </c>
      <c r="AX832" s="13">
        <f t="shared" si="1213"/>
        <v>1.1688017378741381E-7</v>
      </c>
      <c r="AY832" s="13">
        <f t="shared" si="1214"/>
        <v>1.1119960607769406E-7</v>
      </c>
      <c r="AZ832" s="13">
        <f t="shared" si="1215"/>
        <v>5.2897561627196574E-8</v>
      </c>
      <c r="BA832" s="13">
        <f t="shared" si="1216"/>
        <v>1.67755511900406E-8</v>
      </c>
      <c r="BB832" s="13">
        <f t="shared" si="1217"/>
        <v>3.9900579876396138E-9</v>
      </c>
      <c r="BC832" s="13">
        <f t="shared" si="1218"/>
        <v>7.592269280155036E-10</v>
      </c>
      <c r="BD832" s="13">
        <f t="shared" si="1219"/>
        <v>3.0794663114289638E-4</v>
      </c>
      <c r="BE832" s="13">
        <f t="shared" si="1220"/>
        <v>7.8834337572581458E-5</v>
      </c>
      <c r="BF832" s="13">
        <f t="shared" si="1221"/>
        <v>1.0090795209290428E-5</v>
      </c>
      <c r="BG832" s="13">
        <f t="shared" si="1222"/>
        <v>8.6108119119278317E-7</v>
      </c>
      <c r="BH832" s="13">
        <f t="shared" si="1223"/>
        <v>5.5109196236338117E-8</v>
      </c>
      <c r="BI832" s="13">
        <f t="shared" si="1224"/>
        <v>2.8215908473005129E-9</v>
      </c>
      <c r="BJ832" s="14">
        <f t="shared" si="1225"/>
        <v>9.7808175055158222E-2</v>
      </c>
      <c r="BK832" s="14">
        <f t="shared" si="1226"/>
        <v>0.37634738221428826</v>
      </c>
      <c r="BL832" s="14">
        <f t="shared" si="1227"/>
        <v>0.48287221113220641</v>
      </c>
      <c r="BM832" s="14">
        <f t="shared" si="1228"/>
        <v>0.12205999499656109</v>
      </c>
      <c r="BN832" s="14">
        <f t="shared" si="1229"/>
        <v>0.87787874805711175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1.3125</v>
      </c>
      <c r="F833" s="10">
        <f>VLOOKUP(B833,home!$B$2:$E$405,3,FALSE)</f>
        <v>1.3714</v>
      </c>
      <c r="G833" s="10">
        <f>VLOOKUP(C833,away!$B$2:$E$405,4,FALSE)</f>
        <v>1.0159</v>
      </c>
      <c r="H833" s="10">
        <f>VLOOKUP(A833,away!$A$2:$E$405,3,FALSE)</f>
        <v>1.2</v>
      </c>
      <c r="I833" s="10">
        <f>VLOOKUP(C833,away!$B$2:$E$405,3,FALSE)</f>
        <v>0.83330000000000004</v>
      </c>
      <c r="J833" s="10">
        <f>VLOOKUP(B833,home!$B$2:$E$405,4,FALSE)</f>
        <v>0.83330000000000004</v>
      </c>
      <c r="K833" s="12">
        <f t="shared" si="1174"/>
        <v>1.82858190375</v>
      </c>
      <c r="L833" s="12">
        <f t="shared" si="1175"/>
        <v>0.83326666800000004</v>
      </c>
      <c r="M833" s="13">
        <f t="shared" si="1176"/>
        <v>6.9819036878510238E-2</v>
      </c>
      <c r="N833" s="13">
        <f t="shared" si="1177"/>
        <v>0.12766982737329766</v>
      </c>
      <c r="O833" s="13">
        <f t="shared" si="1178"/>
        <v>5.8177876222725342E-2</v>
      </c>
      <c r="P833" s="13">
        <f t="shared" si="1179"/>
        <v>0.10638301165948294</v>
      </c>
      <c r="Q833" s="13">
        <f t="shared" si="1180"/>
        <v>0.11672736799484928</v>
      </c>
      <c r="R833" s="13">
        <f t="shared" si="1181"/>
        <v>2.4238842535713383E-2</v>
      </c>
      <c r="S833" s="13">
        <f t="shared" si="1182"/>
        <v>4.0523851644626026E-2</v>
      </c>
      <c r="T833" s="13">
        <f t="shared" si="1183"/>
        <v>9.7265024993477903E-2</v>
      </c>
      <c r="U833" s="13">
        <f t="shared" si="1184"/>
        <v>4.4322708828651247E-2</v>
      </c>
      <c r="V833" s="13">
        <f t="shared" si="1185"/>
        <v>6.8606716492251594E-3</v>
      </c>
      <c r="W833" s="13">
        <f t="shared" si="1186"/>
        <v>7.1148517595916103E-2</v>
      </c>
      <c r="X833" s="13">
        <f t="shared" si="1187"/>
        <v>5.9285688190288385E-2</v>
      </c>
      <c r="Y833" s="13">
        <f t="shared" si="1188"/>
        <v>2.470039392920427E-2</v>
      </c>
      <c r="Z833" s="13">
        <f t="shared" si="1189"/>
        <v>6.7324731853035226E-3</v>
      </c>
      <c r="AA833" s="13">
        <f t="shared" si="1190"/>
        <v>1.231087863412814E-2</v>
      </c>
      <c r="AB833" s="13">
        <f t="shared" si="1191"/>
        <v>1.1255724944814619E-2</v>
      </c>
      <c r="AC833" s="13">
        <f t="shared" si="1192"/>
        <v>6.5334877194865853E-4</v>
      </c>
      <c r="AD833" s="13">
        <f t="shared" si="1193"/>
        <v>3.2525222938632657E-2</v>
      </c>
      <c r="AE833" s="13">
        <f t="shared" si="1194"/>
        <v>2.7102184144031601E-2</v>
      </c>
      <c r="AF833" s="13">
        <f t="shared" si="1195"/>
        <v>1.1291673338609821E-2</v>
      </c>
      <c r="AG833" s="13">
        <f t="shared" si="1196"/>
        <v>3.136325006335948E-3</v>
      </c>
      <c r="AH833" s="13">
        <f t="shared" si="1197"/>
        <v>1.4024863746293032E-3</v>
      </c>
      <c r="AI833" s="13">
        <f t="shared" si="1198"/>
        <v>2.5645612049030862E-3</v>
      </c>
      <c r="AJ833" s="13">
        <f t="shared" si="1199"/>
        <v>2.34475510517254E-3</v>
      </c>
      <c r="AK833" s="13">
        <f t="shared" si="1200"/>
        <v>1.4291922513479782E-3</v>
      </c>
      <c r="AL833" s="13">
        <f t="shared" si="1201"/>
        <v>3.9820205566494262E-5</v>
      </c>
      <c r="AM833" s="13">
        <f t="shared" si="1202"/>
        <v>1.1895006816203611E-2</v>
      </c>
      <c r="AN833" s="13">
        <f t="shared" si="1203"/>
        <v>9.9117126955752723E-3</v>
      </c>
      <c r="AO833" s="13">
        <f t="shared" si="1204"/>
        <v>4.1295499060076523E-3</v>
      </c>
      <c r="AP833" s="13">
        <f t="shared" si="1205"/>
        <v>1.1470054301729036E-3</v>
      </c>
      <c r="AQ833" s="13">
        <f t="shared" si="1206"/>
        <v>2.3894034824452047E-4</v>
      </c>
      <c r="AR833" s="13">
        <f t="shared" si="1207"/>
        <v>2.3372902966055191E-4</v>
      </c>
      <c r="AS833" s="13">
        <f t="shared" si="1208"/>
        <v>4.273926740183321E-4</v>
      </c>
      <c r="AT833" s="13">
        <f t="shared" si="1209"/>
        <v>3.9076125475262258E-4</v>
      </c>
      <c r="AU833" s="13">
        <f t="shared" si="1210"/>
        <v>2.3817965304242974E-4</v>
      </c>
      <c r="AV833" s="13">
        <f t="shared" si="1211"/>
        <v>1.0888275084871014E-4</v>
      </c>
      <c r="AW833" s="13">
        <f t="shared" si="1212"/>
        <v>1.6853861633892454E-6</v>
      </c>
      <c r="AX833" s="13">
        <f t="shared" si="1213"/>
        <v>3.6251657015154704E-3</v>
      </c>
      <c r="AY833" s="13">
        <f t="shared" si="1214"/>
        <v>3.0207297450496788E-3</v>
      </c>
      <c r="AZ833" s="13">
        <f t="shared" si="1215"/>
        <v>1.2585367047930173E-3</v>
      </c>
      <c r="BA833" s="13">
        <f t="shared" si="1216"/>
        <v>3.4956556218619254E-4</v>
      </c>
      <c r="BB833" s="13">
        <f t="shared" si="1217"/>
        <v>7.282033281260885E-5</v>
      </c>
      <c r="BC833" s="13">
        <f t="shared" si="1218"/>
        <v>1.2135751217082734E-5</v>
      </c>
      <c r="BD833" s="13">
        <f t="shared" si="1219"/>
        <v>3.2459768293353533E-5</v>
      </c>
      <c r="BE833" s="13">
        <f t="shared" si="1220"/>
        <v>5.9355344901144283E-5</v>
      </c>
      <c r="BF833" s="13">
        <f t="shared" si="1221"/>
        <v>5.4268054788536151E-5</v>
      </c>
      <c r="BG833" s="13">
        <f t="shared" si="1222"/>
        <v>3.3077860979343574E-5</v>
      </c>
      <c r="BH833" s="13">
        <f t="shared" si="1223"/>
        <v>1.5121394500396476E-5</v>
      </c>
      <c r="BI833" s="13">
        <f t="shared" si="1224"/>
        <v>5.5301416685779523E-6</v>
      </c>
      <c r="BJ833" s="14">
        <f t="shared" si="1225"/>
        <v>0.60651339449842179</v>
      </c>
      <c r="BK833" s="14">
        <f t="shared" si="1226"/>
        <v>0.22730047055440922</v>
      </c>
      <c r="BL833" s="14">
        <f t="shared" si="1227"/>
        <v>0.15964578402953961</v>
      </c>
      <c r="BM833" s="14">
        <f t="shared" si="1228"/>
        <v>0.49415711524420863</v>
      </c>
      <c r="BN833" s="14">
        <f t="shared" si="1229"/>
        <v>0.50301596266457882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1.3125</v>
      </c>
      <c r="F834" s="10">
        <f>VLOOKUP(B834,home!$B$2:$E$405,3,FALSE)</f>
        <v>1.5238</v>
      </c>
      <c r="G834" s="10">
        <f>VLOOKUP(C834,away!$B$2:$E$405,4,FALSE)</f>
        <v>1.3714</v>
      </c>
      <c r="H834" s="10">
        <f>VLOOKUP(A834,away!$A$2:$E$405,3,FALSE)</f>
        <v>1.2</v>
      </c>
      <c r="I834" s="10">
        <f>VLOOKUP(C834,away!$B$2:$E$405,3,FALSE)</f>
        <v>1</v>
      </c>
      <c r="J834" s="10">
        <f>VLOOKUP(B834,home!$B$2:$E$405,4,FALSE)</f>
        <v>1</v>
      </c>
      <c r="K834" s="12">
        <f t="shared" si="1174"/>
        <v>2.7427828574999999</v>
      </c>
      <c r="L834" s="12">
        <f t="shared" si="1175"/>
        <v>1.2</v>
      </c>
      <c r="M834" s="13">
        <f t="shared" si="1176"/>
        <v>1.9394168371677054E-2</v>
      </c>
      <c r="N834" s="13">
        <f t="shared" si="1177"/>
        <v>5.3193992545304498E-2</v>
      </c>
      <c r="O834" s="13">
        <f t="shared" si="1178"/>
        <v>2.3273002046012459E-2</v>
      </c>
      <c r="P834" s="13">
        <f t="shared" si="1179"/>
        <v>6.3832791054365387E-2</v>
      </c>
      <c r="Q834" s="13">
        <f t="shared" si="1180"/>
        <v>7.2949785437622011E-2</v>
      </c>
      <c r="R834" s="13">
        <f t="shared" si="1181"/>
        <v>1.3963801227607478E-2</v>
      </c>
      <c r="S834" s="13">
        <f t="shared" si="1182"/>
        <v>5.2523845515087854E-2</v>
      </c>
      <c r="T834" s="13">
        <f t="shared" si="1183"/>
        <v>8.7539742525146402E-2</v>
      </c>
      <c r="U834" s="13">
        <f t="shared" si="1184"/>
        <v>3.8299674632619241E-2</v>
      </c>
      <c r="V834" s="13">
        <f t="shared" si="1185"/>
        <v>1.9208200411834821E-2</v>
      </c>
      <c r="W834" s="13">
        <f t="shared" si="1186"/>
        <v>6.6695140318870916E-2</v>
      </c>
      <c r="X834" s="13">
        <f t="shared" si="1187"/>
        <v>8.0034168382645099E-2</v>
      </c>
      <c r="Y834" s="13">
        <f t="shared" si="1188"/>
        <v>4.8020501029587062E-2</v>
      </c>
      <c r="Z834" s="13">
        <f t="shared" si="1189"/>
        <v>5.5855204910429902E-3</v>
      </c>
      <c r="AA834" s="13">
        <f t="shared" si="1190"/>
        <v>1.5319869853047695E-2</v>
      </c>
      <c r="AB834" s="13">
        <f t="shared" si="1191"/>
        <v>2.1009538206035138E-2</v>
      </c>
      <c r="AC834" s="13">
        <f t="shared" si="1192"/>
        <v>3.9512942109753736E-3</v>
      </c>
      <c r="AD834" s="13">
        <f t="shared" si="1193"/>
        <v>4.5732571886289063E-2</v>
      </c>
      <c r="AE834" s="13">
        <f t="shared" si="1194"/>
        <v>5.4879086263546872E-2</v>
      </c>
      <c r="AF834" s="13">
        <f t="shared" si="1195"/>
        <v>3.2927451758128126E-2</v>
      </c>
      <c r="AG834" s="13">
        <f t="shared" si="1196"/>
        <v>1.3170980703251249E-2</v>
      </c>
      <c r="AH834" s="13">
        <f t="shared" si="1197"/>
        <v>1.6756561473128967E-3</v>
      </c>
      <c r="AI834" s="13">
        <f t="shared" si="1198"/>
        <v>4.5959609559143065E-3</v>
      </c>
      <c r="AJ834" s="13">
        <f t="shared" si="1199"/>
        <v>6.3028614618105393E-3</v>
      </c>
      <c r="AK834" s="13">
        <f t="shared" si="1200"/>
        <v>5.7624601235504447E-3</v>
      </c>
      <c r="AL834" s="13">
        <f t="shared" si="1201"/>
        <v>5.2020201728650729E-4</v>
      </c>
      <c r="AM834" s="13">
        <f t="shared" si="1202"/>
        <v>2.5086902839820003E-2</v>
      </c>
      <c r="AN834" s="13">
        <f t="shared" si="1203"/>
        <v>3.0104283407784E-2</v>
      </c>
      <c r="AO834" s="13">
        <f t="shared" si="1204"/>
        <v>1.8062570044670403E-2</v>
      </c>
      <c r="AP834" s="13">
        <f t="shared" si="1205"/>
        <v>7.2250280178681597E-3</v>
      </c>
      <c r="AQ834" s="13">
        <f t="shared" si="1206"/>
        <v>2.1675084053604473E-3</v>
      </c>
      <c r="AR834" s="13">
        <f t="shared" si="1207"/>
        <v>4.0215747535509512E-4</v>
      </c>
      <c r="AS834" s="13">
        <f t="shared" si="1208"/>
        <v>1.1030306294194335E-3</v>
      </c>
      <c r="AT834" s="13">
        <f t="shared" si="1209"/>
        <v>1.5126867508345292E-3</v>
      </c>
      <c r="AU834" s="13">
        <f t="shared" si="1210"/>
        <v>1.3829904296521066E-3</v>
      </c>
      <c r="AV834" s="13">
        <f t="shared" si="1211"/>
        <v>9.4831061063408947E-4</v>
      </c>
      <c r="AW834" s="13">
        <f t="shared" si="1212"/>
        <v>4.7560039181678395E-5</v>
      </c>
      <c r="AX834" s="13">
        <f t="shared" si="1213"/>
        <v>1.1467987842804393E-2</v>
      </c>
      <c r="AY834" s="13">
        <f t="shared" si="1214"/>
        <v>1.376158541136527E-2</v>
      </c>
      <c r="AZ834" s="13">
        <f t="shared" si="1215"/>
        <v>8.2569512468191626E-3</v>
      </c>
      <c r="BA834" s="13">
        <f t="shared" si="1216"/>
        <v>3.302780498727665E-3</v>
      </c>
      <c r="BB834" s="13">
        <f t="shared" si="1217"/>
        <v>9.908341496182992E-4</v>
      </c>
      <c r="BC834" s="13">
        <f t="shared" si="1218"/>
        <v>2.3780019590839176E-4</v>
      </c>
      <c r="BD834" s="13">
        <f t="shared" si="1219"/>
        <v>8.0431495071019095E-5</v>
      </c>
      <c r="BE834" s="13">
        <f t="shared" si="1220"/>
        <v>2.206061258838869E-4</v>
      </c>
      <c r="BF834" s="13">
        <f t="shared" si="1221"/>
        <v>3.0253735016690613E-4</v>
      </c>
      <c r="BG834" s="13">
        <f t="shared" si="1222"/>
        <v>2.7659808593042155E-4</v>
      </c>
      <c r="BH834" s="13">
        <f t="shared" si="1223"/>
        <v>1.8966212212681807E-4</v>
      </c>
      <c r="BI834" s="13">
        <f t="shared" si="1224"/>
        <v>1.0404040345730154E-4</v>
      </c>
      <c r="BJ834" s="14">
        <f t="shared" si="1225"/>
        <v>0.67580765291113742</v>
      </c>
      <c r="BK834" s="14">
        <f t="shared" si="1226"/>
        <v>0.17319208699259225</v>
      </c>
      <c r="BL834" s="14">
        <f t="shared" si="1227"/>
        <v>0.13672587613244183</v>
      </c>
      <c r="BM834" s="14">
        <f t="shared" si="1228"/>
        <v>0.73098957047244195</v>
      </c>
      <c r="BN834" s="14">
        <f t="shared" si="1229"/>
        <v>0.24660754068258892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1.3125</v>
      </c>
      <c r="F835" s="10">
        <f>VLOOKUP(B835,home!$B$2:$E$405,3,FALSE)</f>
        <v>1.2190000000000001</v>
      </c>
      <c r="G835" s="10">
        <f>VLOOKUP(C835,away!$B$2:$E$405,4,FALSE)</f>
        <v>1.3714</v>
      </c>
      <c r="H835" s="10">
        <f>VLOOKUP(A835,away!$A$2:$E$405,3,FALSE)</f>
        <v>1.2</v>
      </c>
      <c r="I835" s="10">
        <f>VLOOKUP(C835,away!$B$2:$E$405,3,FALSE)</f>
        <v>0.66669999999999996</v>
      </c>
      <c r="J835" s="10">
        <f>VLOOKUP(B835,home!$B$2:$E$405,4,FALSE)</f>
        <v>0.83330000000000004</v>
      </c>
      <c r="K835" s="12">
        <f t="shared" si="1174"/>
        <v>2.1941542875</v>
      </c>
      <c r="L835" s="12">
        <f t="shared" si="1175"/>
        <v>0.66667333200000001</v>
      </c>
      <c r="M835" s="13">
        <f t="shared" si="1176"/>
        <v>5.7221383130555435E-2</v>
      </c>
      <c r="N835" s="13">
        <f t="shared" si="1177"/>
        <v>0.1255525431325884</v>
      </c>
      <c r="O835" s="13">
        <f t="shared" si="1178"/>
        <v>3.814797015329599E-2</v>
      </c>
      <c r="P835" s="13">
        <f t="shared" si="1179"/>
        <v>8.3702532271276428E-2</v>
      </c>
      <c r="Q835" s="13">
        <f t="shared" si="1180"/>
        <v>0.1377408254104488</v>
      </c>
      <c r="R835" s="13">
        <f t="shared" si="1181"/>
        <v>1.2716117185567193E-2</v>
      </c>
      <c r="S835" s="13">
        <f t="shared" si="1182"/>
        <v>3.0609684375502724E-2</v>
      </c>
      <c r="T835" s="13">
        <f t="shared" si="1183"/>
        <v>9.1828135028814165E-2</v>
      </c>
      <c r="U835" s="13">
        <f t="shared" si="1184"/>
        <v>2.7901123043064687E-2</v>
      </c>
      <c r="V835" s="13">
        <f t="shared" si="1185"/>
        <v>4.9750401259932167E-3</v>
      </c>
      <c r="W835" s="13">
        <f t="shared" si="1186"/>
        <v>0.10074154087937504</v>
      </c>
      <c r="X835" s="13">
        <f t="shared" si="1187"/>
        <v>6.7161698728867167E-2</v>
      </c>
      <c r="Y835" s="13">
        <f t="shared" si="1188"/>
        <v>2.2387456737177017E-2</v>
      </c>
      <c r="Z835" s="13">
        <f t="shared" si="1189"/>
        <v>2.8258320714015144E-3</v>
      </c>
      <c r="AA835" s="13">
        <f t="shared" si="1190"/>
        <v>6.2003115552206386E-3</v>
      </c>
      <c r="AB835" s="13">
        <f t="shared" si="1191"/>
        <v>6.8022200913615801E-3</v>
      </c>
      <c r="AC835" s="13">
        <f t="shared" si="1192"/>
        <v>4.5483811504819899E-4</v>
      </c>
      <c r="AD835" s="13">
        <f t="shared" si="1193"/>
        <v>5.5260620962459331E-2</v>
      </c>
      <c r="AE835" s="13">
        <f t="shared" si="1194"/>
        <v>3.6840782305431807E-2</v>
      </c>
      <c r="AF835" s="13">
        <f t="shared" si="1195"/>
        <v>1.2280383546524432E-2</v>
      </c>
      <c r="AG835" s="13">
        <f t="shared" si="1196"/>
        <v>2.7290014057331402E-3</v>
      </c>
      <c r="AH835" s="13">
        <f t="shared" si="1197"/>
        <v>4.7097672067842721E-4</v>
      </c>
      <c r="AI835" s="13">
        <f t="shared" si="1198"/>
        <v>1.0333955909892611E-3</v>
      </c>
      <c r="AJ835" s="13">
        <f t="shared" si="1199"/>
        <v>1.133714683326342E-3</v>
      </c>
      <c r="AK835" s="13">
        <f t="shared" si="1200"/>
        <v>8.291816444073992E-4</v>
      </c>
      <c r="AL835" s="13">
        <f t="shared" si="1201"/>
        <v>2.6613199416145497E-5</v>
      </c>
      <c r="AM835" s="13">
        <f t="shared" si="1202"/>
        <v>2.4250065682938478E-2</v>
      </c>
      <c r="AN835" s="13">
        <f t="shared" si="1203"/>
        <v>1.6166872090063452E-2</v>
      </c>
      <c r="AO835" s="13">
        <f t="shared" si="1204"/>
        <v>5.3890112421502018E-3</v>
      </c>
      <c r="AP835" s="13">
        <f t="shared" si="1205"/>
        <v>1.1975700269965782E-3</v>
      </c>
      <c r="AQ835" s="13">
        <f t="shared" si="1206"/>
        <v>1.995970000502846E-4</v>
      </c>
      <c r="AR835" s="13">
        <f t="shared" si="1207"/>
        <v>6.2797523933824117E-5</v>
      </c>
      <c r="AS835" s="13">
        <f t="shared" si="1208"/>
        <v>1.3778745638378404E-4</v>
      </c>
      <c r="AT835" s="13">
        <f t="shared" si="1209"/>
        <v>1.5116346909409953E-4</v>
      </c>
      <c r="AU835" s="13">
        <f t="shared" si="1210"/>
        <v>1.1055865794206407E-4</v>
      </c>
      <c r="AV835" s="13">
        <f t="shared" si="1211"/>
        <v>6.0645688335956464E-5</v>
      </c>
      <c r="AW835" s="13">
        <f t="shared" si="1212"/>
        <v>1.0813712855721717E-6</v>
      </c>
      <c r="AX835" s="13">
        <f t="shared" si="1213"/>
        <v>8.8680642650626872E-3</v>
      </c>
      <c r="AY835" s="13">
        <f t="shared" si="1214"/>
        <v>5.9121019519794739E-3</v>
      </c>
      <c r="AZ835" s="13">
        <f t="shared" si="1215"/>
        <v>1.9707203537249296E-3</v>
      </c>
      <c r="BA835" s="13">
        <f t="shared" si="1216"/>
        <v>4.379422348860058E-4</v>
      </c>
      <c r="BB835" s="13">
        <f t="shared" si="1217"/>
        <v>7.299110223874501E-5</v>
      </c>
      <c r="BC835" s="13">
        <f t="shared" si="1218"/>
        <v>9.7322442671713661E-6</v>
      </c>
      <c r="BD835" s="13">
        <f t="shared" si="1219"/>
        <v>6.9775724203853748E-6</v>
      </c>
      <c r="BE835" s="13">
        <f t="shared" si="1220"/>
        <v>1.5309870442530322E-5</v>
      </c>
      <c r="BF835" s="13">
        <f t="shared" si="1221"/>
        <v>1.6796108936273721E-5</v>
      </c>
      <c r="BG835" s="13">
        <f t="shared" si="1222"/>
        <v>1.228441814528068E-5</v>
      </c>
      <c r="BH835" s="13">
        <f t="shared" si="1223"/>
        <v>6.7384771857276027E-6</v>
      </c>
      <c r="BI835" s="13">
        <f t="shared" si="1224"/>
        <v>2.9570517216570275E-6</v>
      </c>
      <c r="BJ835" s="14">
        <f t="shared" si="1225"/>
        <v>0.71699765633177714</v>
      </c>
      <c r="BK835" s="14">
        <f t="shared" si="1226"/>
        <v>0.18290219316977163</v>
      </c>
      <c r="BL835" s="14">
        <f t="shared" si="1227"/>
        <v>9.5819026962453091E-2</v>
      </c>
      <c r="BM835" s="14">
        <f t="shared" si="1228"/>
        <v>0.53755231667097736</v>
      </c>
      <c r="BN835" s="14">
        <f t="shared" si="1229"/>
        <v>0.45508137128373227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1.4943</v>
      </c>
      <c r="F836" s="10">
        <f>VLOOKUP(B836,home!$B$2:$E$405,3,FALSE)</f>
        <v>1.5615000000000001</v>
      </c>
      <c r="G836" s="10">
        <f>VLOOKUP(C836,away!$B$2:$E$405,4,FALSE)</f>
        <v>0.79090000000000005</v>
      </c>
      <c r="H836" s="10">
        <f>VLOOKUP(A836,away!$A$2:$E$405,3,FALSE)</f>
        <v>1.0455000000000001</v>
      </c>
      <c r="I836" s="10">
        <f>VLOOKUP(C836,away!$B$2:$E$405,3,FALSE)</f>
        <v>1.3912</v>
      </c>
      <c r="J836" s="10">
        <f>VLOOKUP(B836,home!$B$2:$E$405,4,FALSE)</f>
        <v>1.1158999999999999</v>
      </c>
      <c r="K836" s="12">
        <f t="shared" si="1174"/>
        <v>1.8454460800050001</v>
      </c>
      <c r="L836" s="12">
        <f t="shared" si="1175"/>
        <v>1.6230761036399999</v>
      </c>
      <c r="M836" s="13">
        <f t="shared" si="1176"/>
        <v>3.1163049913517506E-2</v>
      </c>
      <c r="N836" s="13">
        <f t="shared" si="1177"/>
        <v>5.7509728303901025E-2</v>
      </c>
      <c r="O836" s="13">
        <f t="shared" si="1178"/>
        <v>5.058000163117083E-2</v>
      </c>
      <c r="P836" s="13">
        <f t="shared" si="1179"/>
        <v>9.3342665736890706E-2</v>
      </c>
      <c r="Q836" s="13">
        <f t="shared" si="1180"/>
        <v>5.3065551330293385E-2</v>
      </c>
      <c r="R836" s="13">
        <f t="shared" si="1181"/>
        <v>4.10475959848128E-2</v>
      </c>
      <c r="S836" s="13">
        <f t="shared" si="1182"/>
        <v>6.9897308439389669E-2</v>
      </c>
      <c r="T836" s="13">
        <f t="shared" si="1183"/>
        <v>8.6129428290681015E-2</v>
      </c>
      <c r="U836" s="13">
        <f t="shared" si="1184"/>
        <v>7.5751125103801747E-2</v>
      </c>
      <c r="V836" s="13">
        <f t="shared" si="1185"/>
        <v>2.3262596481953852E-2</v>
      </c>
      <c r="W836" s="13">
        <f t="shared" si="1186"/>
        <v>3.2643204561931351E-2</v>
      </c>
      <c r="X836" s="13">
        <f t="shared" si="1187"/>
        <v>5.2982405270703012E-2</v>
      </c>
      <c r="Y836" s="13">
        <f t="shared" si="1188"/>
        <v>4.2997237954124023E-2</v>
      </c>
      <c r="Z836" s="13">
        <f t="shared" si="1189"/>
        <v>2.220779071827296E-2</v>
      </c>
      <c r="AA836" s="13">
        <f t="shared" si="1190"/>
        <v>4.0983280326608251E-2</v>
      </c>
      <c r="AB836" s="13">
        <f t="shared" si="1191"/>
        <v>3.781621701224263E-2</v>
      </c>
      <c r="AC836" s="13">
        <f t="shared" si="1192"/>
        <v>4.3549026282992858E-3</v>
      </c>
      <c r="AD836" s="13">
        <f t="shared" si="1193"/>
        <v>1.5060318474404389E-2</v>
      </c>
      <c r="AE836" s="13">
        <f t="shared" si="1194"/>
        <v>2.4444043029013783E-2</v>
      </c>
      <c r="AF836" s="13">
        <f t="shared" si="1195"/>
        <v>1.98372710583701E-2</v>
      </c>
      <c r="AG836" s="13">
        <f t="shared" si="1196"/>
        <v>1.0732466872089962E-2</v>
      </c>
      <c r="AH836" s="13">
        <f t="shared" si="1197"/>
        <v>9.0112336073667545E-3</v>
      </c>
      <c r="AI836" s="13">
        <f t="shared" si="1198"/>
        <v>1.6629745736724291E-2</v>
      </c>
      <c r="AJ836" s="13">
        <f t="shared" si="1199"/>
        <v>1.5344649540658855E-2</v>
      </c>
      <c r="AK836" s="13">
        <f t="shared" si="1200"/>
        <v>9.4392411146198025E-3</v>
      </c>
      <c r="AL836" s="13">
        <f t="shared" si="1201"/>
        <v>5.2176949493473192E-4</v>
      </c>
      <c r="AM836" s="13">
        <f t="shared" si="1202"/>
        <v>5.5586011384432905E-3</v>
      </c>
      <c r="AN836" s="13">
        <f t="shared" si="1203"/>
        <v>9.0220326774734048E-3</v>
      </c>
      <c r="AO836" s="13">
        <f t="shared" si="1204"/>
        <v>7.3217228225331459E-3</v>
      </c>
      <c r="AP836" s="13">
        <f t="shared" si="1205"/>
        <v>3.9612377835763881E-3</v>
      </c>
      <c r="AQ836" s="13">
        <f t="shared" si="1206"/>
        <v>1.6073475968396774E-3</v>
      </c>
      <c r="AR836" s="13">
        <f t="shared" si="1207"/>
        <v>2.9251835864869285E-3</v>
      </c>
      <c r="AS836" s="13">
        <f t="shared" si="1208"/>
        <v>5.3982685829772684E-3</v>
      </c>
      <c r="AT836" s="13">
        <f t="shared" si="1209"/>
        <v>4.9811067976347741E-3</v>
      </c>
      <c r="AU836" s="13">
        <f t="shared" si="1210"/>
        <v>3.0641213379271181E-3</v>
      </c>
      <c r="AV836" s="13">
        <f t="shared" si="1211"/>
        <v>1.4136676779343191E-3</v>
      </c>
      <c r="AW836" s="13">
        <f t="shared" si="1212"/>
        <v>4.341266312058562E-5</v>
      </c>
      <c r="AX836" s="13">
        <f t="shared" si="1213"/>
        <v>1.7096831135419192E-3</v>
      </c>
      <c r="AY836" s="13">
        <f t="shared" si="1214"/>
        <v>2.7749458063867217E-3</v>
      </c>
      <c r="AZ836" s="13">
        <f t="shared" si="1215"/>
        <v>2.2519741136211593E-3</v>
      </c>
      <c r="BA836" s="13">
        <f t="shared" si="1216"/>
        <v>1.2183751232781247E-3</v>
      </c>
      <c r="BB836" s="13">
        <f t="shared" si="1217"/>
        <v>4.9437888696554058E-4</v>
      </c>
      <c r="BC836" s="13">
        <f t="shared" si="1218"/>
        <v>1.6048291151558183E-4</v>
      </c>
      <c r="BD836" s="13">
        <f t="shared" si="1219"/>
        <v>7.9129926299781501E-4</v>
      </c>
      <c r="BE836" s="13">
        <f t="shared" si="1220"/>
        <v>1.4603001230101631E-3</v>
      </c>
      <c r="BF836" s="13">
        <f t="shared" si="1221"/>
        <v>1.3474525688199628E-3</v>
      </c>
      <c r="BG836" s="13">
        <f t="shared" si="1222"/>
        <v>8.2888368704048937E-4</v>
      </c>
      <c r="BH836" s="13">
        <f t="shared" si="1223"/>
        <v>3.8241503775724063E-4</v>
      </c>
      <c r="BI836" s="13">
        <f t="shared" si="1224"/>
        <v>1.4114526647281272E-4</v>
      </c>
      <c r="BJ836" s="14">
        <f t="shared" si="1225"/>
        <v>0.43148243711968687</v>
      </c>
      <c r="BK836" s="14">
        <f t="shared" si="1226"/>
        <v>0.22531723850137247</v>
      </c>
      <c r="BL836" s="14">
        <f t="shared" si="1227"/>
        <v>0.31933693398706481</v>
      </c>
      <c r="BM836" s="14">
        <f t="shared" si="1228"/>
        <v>0.66890427428254506</v>
      </c>
      <c r="BN836" s="14">
        <f t="shared" si="1229"/>
        <v>0.32670859290058624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1.4943</v>
      </c>
      <c r="F837" s="10">
        <f>VLOOKUP(B837,home!$B$2:$E$405,3,FALSE)</f>
        <v>0.73609999999999998</v>
      </c>
      <c r="G837" s="10">
        <f>VLOOKUP(C837,away!$B$2:$E$405,4,FALSE)</f>
        <v>1.3384</v>
      </c>
      <c r="H837" s="10">
        <f>VLOOKUP(A837,away!$A$2:$E$405,3,FALSE)</f>
        <v>1.0455000000000001</v>
      </c>
      <c r="I837" s="10">
        <f>VLOOKUP(C837,away!$B$2:$E$405,3,FALSE)</f>
        <v>0.26090000000000002</v>
      </c>
      <c r="J837" s="10">
        <f>VLOOKUP(B837,home!$B$2:$E$405,4,FALSE)</f>
        <v>1.0521</v>
      </c>
      <c r="K837" s="12">
        <f t="shared" si="1174"/>
        <v>1.472178741432</v>
      </c>
      <c r="L837" s="12">
        <f t="shared" si="1175"/>
        <v>0.28698231649500006</v>
      </c>
      <c r="M837" s="13">
        <f t="shared" si="1176"/>
        <v>0.172189260059325</v>
      </c>
      <c r="N837" s="13">
        <f t="shared" si="1177"/>
        <v>0.25349336816224444</v>
      </c>
      <c r="O837" s="13">
        <f t="shared" si="1178"/>
        <v>4.9415272727385086E-2</v>
      </c>
      <c r="P837" s="13">
        <f t="shared" si="1179"/>
        <v>7.2748114011320808E-2</v>
      </c>
      <c r="Q837" s="13">
        <f t="shared" si="1180"/>
        <v>0.18659377385122586</v>
      </c>
      <c r="R837" s="13">
        <f t="shared" si="1181"/>
        <v>7.0906547187685855E-3</v>
      </c>
      <c r="S837" s="13">
        <f t="shared" si="1182"/>
        <v>7.6838243139856115E-3</v>
      </c>
      <c r="T837" s="13">
        <f t="shared" si="1183"/>
        <v>5.3549113463368977E-2</v>
      </c>
      <c r="U837" s="13">
        <f t="shared" si="1184"/>
        <v>1.0438711139805608E-2</v>
      </c>
      <c r="V837" s="13">
        <f t="shared" si="1185"/>
        <v>3.6070369897002062E-4</v>
      </c>
      <c r="W837" s="13">
        <f t="shared" si="1186"/>
        <v>9.1566462382448296E-2</v>
      </c>
      <c r="X837" s="13">
        <f t="shared" si="1187"/>
        <v>2.6277955487767297E-2</v>
      </c>
      <c r="Y837" s="13">
        <f t="shared" si="1188"/>
        <v>3.7706542693159793E-3</v>
      </c>
      <c r="Z837" s="13">
        <f t="shared" si="1189"/>
        <v>6.7829750555280417E-4</v>
      </c>
      <c r="AA837" s="13">
        <f t="shared" si="1190"/>
        <v>9.985751680411921E-4</v>
      </c>
      <c r="AB837" s="13">
        <f t="shared" si="1191"/>
        <v>7.3504056705606536E-4</v>
      </c>
      <c r="AC837" s="13">
        <f t="shared" si="1192"/>
        <v>9.5245900528056547E-6</v>
      </c>
      <c r="AD837" s="13">
        <f t="shared" si="1193"/>
        <v>3.370054983689335E-2</v>
      </c>
      <c r="AE837" s="13">
        <f t="shared" si="1194"/>
        <v>9.6714618593468516E-3</v>
      </c>
      <c r="AF837" s="13">
        <f t="shared" si="1195"/>
        <v>1.3877692641441999E-3</v>
      </c>
      <c r="AG837" s="13">
        <f t="shared" si="1196"/>
        <v>1.3275507939488807E-4</v>
      </c>
      <c r="AH837" s="13">
        <f t="shared" si="1197"/>
        <v>4.8664847354080965E-5</v>
      </c>
      <c r="AI837" s="13">
        <f t="shared" si="1198"/>
        <v>7.1643353729711299E-5</v>
      </c>
      <c r="AJ837" s="13">
        <f t="shared" si="1199"/>
        <v>5.2735911162887005E-5</v>
      </c>
      <c r="AK837" s="13">
        <f t="shared" si="1200"/>
        <v>2.5878895774682913E-5</v>
      </c>
      <c r="AL837" s="13">
        <f t="shared" si="1201"/>
        <v>1.6096148222807192E-7</v>
      </c>
      <c r="AM837" s="13">
        <f t="shared" si="1202"/>
        <v>9.9226466088887973E-3</v>
      </c>
      <c r="AN837" s="13">
        <f t="shared" si="1203"/>
        <v>2.8476241095801644E-3</v>
      </c>
      <c r="AO837" s="13">
        <f t="shared" si="1204"/>
        <v>4.0860888173716373E-4</v>
      </c>
      <c r="AP837" s="13">
        <f t="shared" si="1205"/>
        <v>3.9087841140454266E-5</v>
      </c>
      <c r="AQ837" s="13">
        <f t="shared" si="1206"/>
        <v>2.8043797993190319E-6</v>
      </c>
      <c r="AR837" s="13">
        <f t="shared" si="1207"/>
        <v>2.7931901251099473E-6</v>
      </c>
      <c r="AS837" s="13">
        <f t="shared" si="1208"/>
        <v>4.1120751229646529E-6</v>
      </c>
      <c r="AT837" s="13">
        <f t="shared" si="1209"/>
        <v>3.0268547895999708E-6</v>
      </c>
      <c r="AU837" s="13">
        <f t="shared" si="1210"/>
        <v>1.4853570915502352E-6</v>
      </c>
      <c r="AV837" s="13">
        <f t="shared" si="1211"/>
        <v>5.4667778340388064E-7</v>
      </c>
      <c r="AW837" s="13">
        <f t="shared" si="1212"/>
        <v>1.8890138445021017E-9</v>
      </c>
      <c r="AX837" s="13">
        <f t="shared" si="1213"/>
        <v>2.4346515660580688E-3</v>
      </c>
      <c r="AY837" s="13">
        <f t="shared" si="1214"/>
        <v>6.9870194628552425E-4</v>
      </c>
      <c r="AZ837" s="13">
        <f t="shared" si="1215"/>
        <v>1.0025755154229243E-4</v>
      </c>
      <c r="BA837" s="13">
        <f t="shared" si="1216"/>
        <v>9.5907147959079845E-6</v>
      </c>
      <c r="BB837" s="13">
        <f t="shared" si="1217"/>
        <v>6.8809138724313617E-7</v>
      </c>
      <c r="BC837" s="13">
        <f t="shared" si="1218"/>
        <v>3.9494012054258687E-8</v>
      </c>
      <c r="BD837" s="13">
        <f t="shared" si="1219"/>
        <v>1.3359936208583524E-7</v>
      </c>
      <c r="BE837" s="13">
        <f t="shared" si="1220"/>
        <v>1.9668214073164299E-7</v>
      </c>
      <c r="BF837" s="13">
        <f t="shared" si="1221"/>
        <v>1.4477563320223088E-7</v>
      </c>
      <c r="BG837" s="13">
        <f t="shared" si="1222"/>
        <v>7.1045203159227047E-8</v>
      </c>
      <c r="BH837" s="13">
        <f t="shared" si="1223"/>
        <v>2.6147809442932919E-8</v>
      </c>
      <c r="BI837" s="13">
        <f t="shared" si="1224"/>
        <v>7.6988498393801417E-9</v>
      </c>
      <c r="BJ837" s="14">
        <f t="shared" si="1225"/>
        <v>0.6766085648413771</v>
      </c>
      <c r="BK837" s="14">
        <f t="shared" si="1226"/>
        <v>0.25369028958142203</v>
      </c>
      <c r="BL837" s="14">
        <f t="shared" si="1227"/>
        <v>6.8889721432988993E-2</v>
      </c>
      <c r="BM837" s="14">
        <f t="shared" si="1228"/>
        <v>0.2576377297737994</v>
      </c>
      <c r="BN837" s="14">
        <f t="shared" si="1229"/>
        <v>0.74153044353026976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2</v>
      </c>
      <c r="F838" s="10">
        <f>VLOOKUP(B838,home!$B$2:$E$405,3,FALSE)</f>
        <v>0.8</v>
      </c>
      <c r="G838" s="10">
        <f>VLOOKUP(C838,away!$B$2:$E$405,4,FALSE)</f>
        <v>0.5</v>
      </c>
      <c r="H838" s="10">
        <f>VLOOKUP(A838,away!$A$2:$E$405,3,FALSE)</f>
        <v>1.6135999999999999</v>
      </c>
      <c r="I838" s="10">
        <f>VLOOKUP(C838,away!$B$2:$E$405,3,FALSE)</f>
        <v>0.46479999999999999</v>
      </c>
      <c r="J838" s="10">
        <f>VLOOKUP(B838,home!$B$2:$E$405,4,FALSE)</f>
        <v>1.4874000000000001</v>
      </c>
      <c r="K838" s="12">
        <f t="shared" si="1174"/>
        <v>0.8</v>
      </c>
      <c r="L838" s="12">
        <f t="shared" si="1175"/>
        <v>1.1155519038720001</v>
      </c>
      <c r="M838" s="13">
        <f t="shared" si="1176"/>
        <v>0.14726053649412757</v>
      </c>
      <c r="N838" s="13">
        <f t="shared" si="1177"/>
        <v>0.11780842919530206</v>
      </c>
      <c r="O838" s="13">
        <f t="shared" si="1178"/>
        <v>0.16427677185123615</v>
      </c>
      <c r="P838" s="13">
        <f t="shared" si="1179"/>
        <v>0.13142141748098893</v>
      </c>
      <c r="Q838" s="13">
        <f t="shared" si="1180"/>
        <v>4.7123371678120828E-2</v>
      </c>
      <c r="R838" s="13">
        <f t="shared" si="1181"/>
        <v>9.1629632800296359E-2</v>
      </c>
      <c r="S838" s="13">
        <f t="shared" si="1182"/>
        <v>2.9321482496094838E-2</v>
      </c>
      <c r="T838" s="13">
        <f t="shared" si="1183"/>
        <v>5.256856699239558E-2</v>
      </c>
      <c r="U838" s="13">
        <f t="shared" si="1184"/>
        <v>7.330370624023709E-2</v>
      </c>
      <c r="V838" s="13">
        <f t="shared" si="1185"/>
        <v>2.9075231664771667E-3</v>
      </c>
      <c r="W838" s="13">
        <f t="shared" si="1186"/>
        <v>1.2566232447498889E-2</v>
      </c>
      <c r="X838" s="13">
        <f t="shared" si="1187"/>
        <v>1.4018284531305488E-2</v>
      </c>
      <c r="Y838" s="13">
        <f t="shared" si="1188"/>
        <v>7.8190619989586228E-3</v>
      </c>
      <c r="Z838" s="13">
        <f t="shared" si="1189"/>
        <v>3.4072537107154292E-2</v>
      </c>
      <c r="AA838" s="13">
        <f t="shared" si="1190"/>
        <v>2.7258029685723436E-2</v>
      </c>
      <c r="AB838" s="13">
        <f t="shared" si="1191"/>
        <v>1.0903211874289375E-2</v>
      </c>
      <c r="AC838" s="13">
        <f t="shared" si="1192"/>
        <v>1.6217465019577746E-4</v>
      </c>
      <c r="AD838" s="13">
        <f t="shared" si="1193"/>
        <v>2.5132464894997773E-3</v>
      </c>
      <c r="AE838" s="13">
        <f t="shared" si="1194"/>
        <v>2.8036569062610973E-3</v>
      </c>
      <c r="AF838" s="13">
        <f t="shared" si="1195"/>
        <v>1.5638123997917246E-3</v>
      </c>
      <c r="AG838" s="13">
        <f t="shared" si="1196"/>
        <v>5.8150463329543329E-4</v>
      </c>
      <c r="AH838" s="13">
        <f t="shared" si="1197"/>
        <v>9.502420909908835E-3</v>
      </c>
      <c r="AI838" s="13">
        <f t="shared" si="1198"/>
        <v>7.6019367279270686E-3</v>
      </c>
      <c r="AJ838" s="13">
        <f t="shared" si="1199"/>
        <v>3.0407746911708276E-3</v>
      </c>
      <c r="AK838" s="13">
        <f t="shared" si="1200"/>
        <v>8.1087325097888745E-4</v>
      </c>
      <c r="AL838" s="13">
        <f t="shared" si="1201"/>
        <v>5.7892556731416081E-6</v>
      </c>
      <c r="AM838" s="13">
        <f t="shared" si="1202"/>
        <v>4.0211943831996452E-4</v>
      </c>
      <c r="AN838" s="13">
        <f t="shared" si="1203"/>
        <v>4.4858510500177571E-4</v>
      </c>
      <c r="AO838" s="13">
        <f t="shared" si="1204"/>
        <v>2.5020998396667603E-4</v>
      </c>
      <c r="AP838" s="13">
        <f t="shared" si="1205"/>
        <v>9.3040741327269364E-5</v>
      </c>
      <c r="AQ838" s="13">
        <f t="shared" si="1206"/>
        <v>2.5947944031324403E-5</v>
      </c>
      <c r="AR838" s="13">
        <f t="shared" si="1207"/>
        <v>2.1200887474883811E-3</v>
      </c>
      <c r="AS838" s="13">
        <f t="shared" si="1208"/>
        <v>1.6960709979907049E-3</v>
      </c>
      <c r="AT838" s="13">
        <f t="shared" si="1209"/>
        <v>6.7842839919628195E-4</v>
      </c>
      <c r="AU838" s="13">
        <f t="shared" si="1210"/>
        <v>1.8091423978567521E-4</v>
      </c>
      <c r="AV838" s="13">
        <f t="shared" si="1211"/>
        <v>3.6182847957135037E-5</v>
      </c>
      <c r="AW838" s="13">
        <f t="shared" si="1212"/>
        <v>1.4351589307055322E-7</v>
      </c>
      <c r="AX838" s="13">
        <f t="shared" si="1213"/>
        <v>5.3615925109328587E-5</v>
      </c>
      <c r="AY838" s="13">
        <f t="shared" si="1214"/>
        <v>5.9811347333570082E-5</v>
      </c>
      <c r="AZ838" s="13">
        <f t="shared" si="1215"/>
        <v>3.3361331195556794E-5</v>
      </c>
      <c r="BA838" s="13">
        <f t="shared" si="1216"/>
        <v>1.2405432176969244E-5</v>
      </c>
      <c r="BB838" s="13">
        <f t="shared" si="1217"/>
        <v>3.4597258708432528E-6</v>
      </c>
      <c r="BC838" s="13">
        <f t="shared" si="1218"/>
        <v>7.7190075641888083E-7</v>
      </c>
      <c r="BD838" s="13">
        <f t="shared" si="1219"/>
        <v>3.9417817310637783E-4</v>
      </c>
      <c r="BE838" s="13">
        <f t="shared" si="1220"/>
        <v>3.153425384851023E-4</v>
      </c>
      <c r="BF838" s="13">
        <f t="shared" si="1221"/>
        <v>1.2613701539404093E-4</v>
      </c>
      <c r="BG838" s="13">
        <f t="shared" si="1222"/>
        <v>3.3636537438410915E-5</v>
      </c>
      <c r="BH838" s="13">
        <f t="shared" si="1223"/>
        <v>6.7273074876821822E-6</v>
      </c>
      <c r="BI838" s="13">
        <f t="shared" si="1224"/>
        <v>1.0763691980291496E-6</v>
      </c>
      <c r="BJ838" s="14">
        <f t="shared" si="1225"/>
        <v>0.26074949614751919</v>
      </c>
      <c r="BK838" s="14">
        <f t="shared" si="1226"/>
        <v>0.31113873489089106</v>
      </c>
      <c r="BL838" s="14">
        <f t="shared" si="1227"/>
        <v>0.39391614120529589</v>
      </c>
      <c r="BM838" s="14">
        <f t="shared" si="1228"/>
        <v>0.30029708201934802</v>
      </c>
      <c r="BN838" s="14">
        <f t="shared" si="1229"/>
        <v>0.69952015950007185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2</v>
      </c>
      <c r="F839" s="10">
        <f>VLOOKUP(B839,home!$B$2:$E$405,3,FALSE)</f>
        <v>1</v>
      </c>
      <c r="G839" s="10">
        <f>VLOOKUP(C839,away!$B$2:$E$405,4,FALSE)</f>
        <v>1.1000000000000001</v>
      </c>
      <c r="H839" s="10">
        <f>VLOOKUP(A839,away!$A$2:$E$405,3,FALSE)</f>
        <v>1.6135999999999999</v>
      </c>
      <c r="I839" s="10">
        <f>VLOOKUP(C839,away!$B$2:$E$405,3,FALSE)</f>
        <v>1.1154999999999999</v>
      </c>
      <c r="J839" s="10">
        <f>VLOOKUP(B839,home!$B$2:$E$405,4,FALSE)</f>
        <v>0.20660000000000001</v>
      </c>
      <c r="K839" s="12">
        <f t="shared" si="1174"/>
        <v>2.2000000000000002</v>
      </c>
      <c r="L839" s="12">
        <f t="shared" si="1175"/>
        <v>0.37187396728</v>
      </c>
      <c r="M839" s="13">
        <f t="shared" si="1176"/>
        <v>7.6392254619103483E-2</v>
      </c>
      <c r="N839" s="13">
        <f t="shared" si="1177"/>
        <v>0.16806296016202765</v>
      </c>
      <c r="O839" s="13">
        <f t="shared" si="1178"/>
        <v>2.8408290794669923E-2</v>
      </c>
      <c r="P839" s="13">
        <f t="shared" si="1179"/>
        <v>6.2498239748273829E-2</v>
      </c>
      <c r="Q839" s="13">
        <f t="shared" si="1180"/>
        <v>0.1848692561782305</v>
      </c>
      <c r="R839" s="13">
        <f t="shared" si="1181"/>
        <v>5.2821519007289035E-3</v>
      </c>
      <c r="S839" s="13">
        <f t="shared" si="1182"/>
        <v>1.2782807599763951E-2</v>
      </c>
      <c r="T839" s="13">
        <f t="shared" si="1183"/>
        <v>6.874806372310123E-2</v>
      </c>
      <c r="U839" s="13">
        <f t="shared" si="1184"/>
        <v>1.1620734181603589E-2</v>
      </c>
      <c r="V839" s="13">
        <f t="shared" si="1185"/>
        <v>1.1619894916913931E-3</v>
      </c>
      <c r="W839" s="13">
        <f t="shared" si="1186"/>
        <v>0.13557078786403567</v>
      </c>
      <c r="X839" s="13">
        <f t="shared" si="1187"/>
        <v>5.0415246730274234E-2</v>
      </c>
      <c r="Y839" s="13">
        <f t="shared" si="1188"/>
        <v>9.3740589064935636E-3</v>
      </c>
      <c r="Z839" s="13">
        <f t="shared" si="1189"/>
        <v>6.5476492769988334E-4</v>
      </c>
      <c r="AA839" s="13">
        <f t="shared" si="1190"/>
        <v>1.4404828409397433E-3</v>
      </c>
      <c r="AB839" s="13">
        <f t="shared" si="1191"/>
        <v>1.5845311250337181E-3</v>
      </c>
      <c r="AC839" s="13">
        <f t="shared" si="1192"/>
        <v>5.9415625804280486E-5</v>
      </c>
      <c r="AD839" s="13">
        <f t="shared" si="1193"/>
        <v>7.4563933325219628E-2</v>
      </c>
      <c r="AE839" s="13">
        <f t="shared" si="1194"/>
        <v>2.7728385701650829E-2</v>
      </c>
      <c r="AF839" s="13">
        <f t="shared" si="1195"/>
        <v>5.1557323985714602E-3</v>
      </c>
      <c r="AG839" s="13">
        <f t="shared" si="1196"/>
        <v>6.3909422043026626E-4</v>
      </c>
      <c r="AH839" s="13">
        <f t="shared" si="1197"/>
        <v>6.0872507824889496E-5</v>
      </c>
      <c r="AI839" s="13">
        <f t="shared" si="1198"/>
        <v>1.3391951721475689E-4</v>
      </c>
      <c r="AJ839" s="13">
        <f t="shared" si="1199"/>
        <v>1.473114689362326E-4</v>
      </c>
      <c r="AK839" s="13">
        <f t="shared" si="1200"/>
        <v>1.0802841055323724E-4</v>
      </c>
      <c r="AL839" s="13">
        <f t="shared" si="1201"/>
        <v>1.9443709547910329E-6</v>
      </c>
      <c r="AM839" s="13">
        <f t="shared" si="1202"/>
        <v>3.2808130663096638E-2</v>
      </c>
      <c r="AN839" s="13">
        <f t="shared" si="1203"/>
        <v>1.2200489708726366E-2</v>
      </c>
      <c r="AO839" s="13">
        <f t="shared" si="1204"/>
        <v>2.2685222553714426E-3</v>
      </c>
      <c r="AP839" s="13">
        <f t="shared" si="1205"/>
        <v>2.8120145698931718E-4</v>
      </c>
      <c r="AQ839" s="13">
        <f t="shared" si="1206"/>
        <v>2.6142875353883415E-5</v>
      </c>
      <c r="AR839" s="13">
        <f t="shared" si="1207"/>
        <v>4.5273801966249026E-6</v>
      </c>
      <c r="AS839" s="13">
        <f t="shared" si="1208"/>
        <v>9.9602364325747864E-6</v>
      </c>
      <c r="AT839" s="13">
        <f t="shared" si="1209"/>
        <v>1.0956260075832267E-5</v>
      </c>
      <c r="AU839" s="13">
        <f t="shared" si="1210"/>
        <v>8.0345907222769952E-6</v>
      </c>
      <c r="AV839" s="13">
        <f t="shared" si="1211"/>
        <v>4.4190248972523476E-6</v>
      </c>
      <c r="AW839" s="13">
        <f t="shared" si="1212"/>
        <v>4.4187057494686477E-8</v>
      </c>
      <c r="AX839" s="13">
        <f t="shared" si="1213"/>
        <v>1.2029647909802103E-2</v>
      </c>
      <c r="AY839" s="13">
        <f t="shared" si="1214"/>
        <v>4.4735128931996677E-3</v>
      </c>
      <c r="AZ839" s="13">
        <f t="shared" si="1215"/>
        <v>8.3179149363619563E-4</v>
      </c>
      <c r="BA839" s="13">
        <f t="shared" si="1216"/>
        <v>1.0310720089608297E-4</v>
      </c>
      <c r="BB839" s="13">
        <f t="shared" si="1217"/>
        <v>9.5857209630905863E-6</v>
      </c>
      <c r="BC839" s="13">
        <f t="shared" si="1218"/>
        <v>7.1293601675671221E-7</v>
      </c>
      <c r="BD839" s="13">
        <f t="shared" si="1219"/>
        <v>2.8060247251730121E-7</v>
      </c>
      <c r="BE839" s="13">
        <f t="shared" si="1220"/>
        <v>6.1732543953806271E-7</v>
      </c>
      <c r="BF839" s="13">
        <f t="shared" si="1221"/>
        <v>6.790579834918691E-7</v>
      </c>
      <c r="BG839" s="13">
        <f t="shared" si="1222"/>
        <v>4.9797585456070395E-7</v>
      </c>
      <c r="BH839" s="13">
        <f t="shared" si="1223"/>
        <v>2.738867200083872E-7</v>
      </c>
      <c r="BI839" s="13">
        <f t="shared" si="1224"/>
        <v>1.2051015680369037E-7</v>
      </c>
      <c r="BJ839" s="14">
        <f t="shared" si="1225"/>
        <v>0.79016036432408654</v>
      </c>
      <c r="BK839" s="14">
        <f t="shared" si="1226"/>
        <v>0.15737016434879139</v>
      </c>
      <c r="BL839" s="14">
        <f t="shared" si="1227"/>
        <v>4.8826689598456471E-2</v>
      </c>
      <c r="BM839" s="14">
        <f t="shared" si="1228"/>
        <v>0.46702536108985809</v>
      </c>
      <c r="BN839" s="14">
        <f t="shared" si="1229"/>
        <v>0.52551315340303428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1.6236999999999999</v>
      </c>
      <c r="F840" s="10">
        <f>VLOOKUP(B840,home!$B$2:$E$405,3,FALSE)</f>
        <v>0.92379999999999995</v>
      </c>
      <c r="G840" s="10">
        <f>VLOOKUP(C840,away!$B$2:$E$405,4,FALSE)</f>
        <v>1.1878</v>
      </c>
      <c r="H840" s="10">
        <f>VLOOKUP(A840,away!$A$2:$E$405,3,FALSE)</f>
        <v>1.1289</v>
      </c>
      <c r="I840" s="10">
        <f>VLOOKUP(C840,away!$B$2:$E$405,3,FALSE)</f>
        <v>1.0124</v>
      </c>
      <c r="J840" s="10">
        <f>VLOOKUP(B840,home!$B$2:$E$405,4,FALSE)</f>
        <v>0.69599999999999995</v>
      </c>
      <c r="K840" s="12">
        <f t="shared" si="1174"/>
        <v>1.7816691884679996</v>
      </c>
      <c r="L840" s="12">
        <f t="shared" si="1175"/>
        <v>0.79545725855999994</v>
      </c>
      <c r="M840" s="13">
        <f t="shared" si="1176"/>
        <v>7.5992057781774508E-2</v>
      </c>
      <c r="N840" s="13">
        <f t="shared" si="1177"/>
        <v>0.13539270791806751</v>
      </c>
      <c r="O840" s="13">
        <f t="shared" si="1178"/>
        <v>6.0448433955423465E-2</v>
      </c>
      <c r="P840" s="13">
        <f t="shared" si="1179"/>
        <v>0.10769911226952078</v>
      </c>
      <c r="Q840" s="13">
        <f t="shared" si="1180"/>
        <v>0.12061250802043416</v>
      </c>
      <c r="R840" s="13">
        <f t="shared" si="1181"/>
        <v>2.4042072779213178E-2</v>
      </c>
      <c r="S840" s="13">
        <f t="shared" si="1182"/>
        <v>3.815891792584377E-2</v>
      </c>
      <c r="T840" s="13">
        <f t="shared" si="1183"/>
        <v>9.5942094977980577E-2</v>
      </c>
      <c r="U840" s="13">
        <f t="shared" si="1184"/>
        <v>4.2835020297629318E-2</v>
      </c>
      <c r="V840" s="13">
        <f t="shared" si="1185"/>
        <v>6.0089343628523259E-3</v>
      </c>
      <c r="W840" s="13">
        <f t="shared" si="1186"/>
        <v>7.1630529761285686E-2</v>
      </c>
      <c r="X840" s="13">
        <f t="shared" si="1187"/>
        <v>5.6979024833112804E-2</v>
      </c>
      <c r="Y840" s="13">
        <f t="shared" si="1188"/>
        <v>2.2662189444585028E-2</v>
      </c>
      <c r="Z840" s="13">
        <f t="shared" si="1189"/>
        <v>6.3748137676843059E-3</v>
      </c>
      <c r="AA840" s="13">
        <f t="shared" si="1190"/>
        <v>1.1357809272104726E-2</v>
      </c>
      <c r="AB840" s="13">
        <f t="shared" si="1191"/>
        <v>1.0117929414302578E-2</v>
      </c>
      <c r="AC840" s="13">
        <f t="shared" si="1192"/>
        <v>5.3225701758814628E-4</v>
      </c>
      <c r="AD840" s="13">
        <f t="shared" si="1193"/>
        <v>3.1905476957330696E-2</v>
      </c>
      <c r="AE840" s="13">
        <f t="shared" si="1194"/>
        <v>2.5379443233527529E-2</v>
      </c>
      <c r="AF840" s="13">
        <f t="shared" si="1195"/>
        <v>1.0094131169160471E-2</v>
      </c>
      <c r="AG840" s="13">
        <f t="shared" si="1196"/>
        <v>2.6764833024551459E-3</v>
      </c>
      <c r="AH840" s="13">
        <f t="shared" si="1197"/>
        <v>1.2677229708681753E-3</v>
      </c>
      <c r="AI840" s="13">
        <f t="shared" si="1198"/>
        <v>2.2586629567089428E-3</v>
      </c>
      <c r="AJ840" s="13">
        <f t="shared" si="1199"/>
        <v>2.0120950985511783E-3</v>
      </c>
      <c r="AK840" s="13">
        <f t="shared" si="1200"/>
        <v>1.1949626137853725E-3</v>
      </c>
      <c r="AL840" s="13">
        <f t="shared" si="1201"/>
        <v>3.0173473369062644E-5</v>
      </c>
      <c r="AM840" s="13">
        <f t="shared" si="1202"/>
        <v>1.1369001047650366E-2</v>
      </c>
      <c r="AN840" s="13">
        <f t="shared" si="1203"/>
        <v>9.0435544059297279E-3</v>
      </c>
      <c r="AO840" s="13">
        <f t="shared" si="1204"/>
        <v>3.5968804976895343E-3</v>
      </c>
      <c r="AP840" s="13">
        <f t="shared" si="1205"/>
        <v>9.5372156668668199E-4</v>
      </c>
      <c r="AQ840" s="13">
        <f t="shared" si="1206"/>
        <v>1.8966118571653401E-4</v>
      </c>
      <c r="AR840" s="13">
        <f t="shared" si="1207"/>
        <v>2.0168388780406754E-4</v>
      </c>
      <c r="AS840" s="13">
        <f t="shared" si="1208"/>
        <v>3.5933396871094402E-4</v>
      </c>
      <c r="AT840" s="13">
        <f t="shared" si="1209"/>
        <v>3.2010713021110674E-4</v>
      </c>
      <c r="AU840" s="13">
        <f t="shared" si="1210"/>
        <v>1.9010833696868096E-4</v>
      </c>
      <c r="AV840" s="13">
        <f t="shared" si="1211"/>
        <v>8.4677541611997726E-5</v>
      </c>
      <c r="AW840" s="13">
        <f t="shared" si="1212"/>
        <v>1.1878640094454458E-6</v>
      </c>
      <c r="AX840" s="13">
        <f t="shared" si="1213"/>
        <v>3.3759664783765109E-3</v>
      </c>
      <c r="AY840" s="13">
        <f t="shared" si="1214"/>
        <v>2.685437039879837E-3</v>
      </c>
      <c r="AZ840" s="13">
        <f t="shared" si="1215"/>
        <v>1.0680751928891479E-3</v>
      </c>
      <c r="BA840" s="13">
        <f t="shared" si="1216"/>
        <v>2.8320272162384833E-4</v>
      </c>
      <c r="BB840" s="13">
        <f t="shared" si="1217"/>
        <v>5.6318915139909285E-5</v>
      </c>
      <c r="BC840" s="13">
        <f t="shared" si="1218"/>
        <v>8.9598579684531071E-6</v>
      </c>
      <c r="BD840" s="13">
        <f t="shared" si="1219"/>
        <v>2.673848541472435E-5</v>
      </c>
      <c r="BE840" s="13">
        <f t="shared" si="1220"/>
        <v>4.7639135609715368E-5</v>
      </c>
      <c r="BF840" s="13">
        <f t="shared" si="1221"/>
        <v>4.2438590040539298E-5</v>
      </c>
      <c r="BG840" s="13">
        <f t="shared" si="1222"/>
        <v>2.5203842759084597E-5</v>
      </c>
      <c r="BH840" s="13">
        <f t="shared" si="1223"/>
        <v>1.1226227518713334E-5</v>
      </c>
      <c r="BI840" s="13">
        <f t="shared" si="1224"/>
        <v>4.0002847345646207E-6</v>
      </c>
      <c r="BJ840" s="14">
        <f t="shared" si="1225"/>
        <v>0.60590536852749011</v>
      </c>
      <c r="BK840" s="14">
        <f t="shared" si="1226"/>
        <v>0.23110688987082842</v>
      </c>
      <c r="BL840" s="14">
        <f t="shared" si="1227"/>
        <v>0.15684786678997109</v>
      </c>
      <c r="BM840" s="14">
        <f t="shared" si="1228"/>
        <v>0.47336379705567</v>
      </c>
      <c r="BN840" s="14">
        <f t="shared" si="1229"/>
        <v>0.52418689272443364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1.6236999999999999</v>
      </c>
      <c r="F841" s="10">
        <f>VLOOKUP(B841,home!$B$2:$E$405,3,FALSE)</f>
        <v>0.87980000000000003</v>
      </c>
      <c r="G841" s="10">
        <f>VLOOKUP(C841,away!$B$2:$E$405,4,FALSE)</f>
        <v>1.0998000000000001</v>
      </c>
      <c r="H841" s="10">
        <f>VLOOKUP(A841,away!$A$2:$E$405,3,FALSE)</f>
        <v>1.1289</v>
      </c>
      <c r="I841" s="10">
        <f>VLOOKUP(C841,away!$B$2:$E$405,3,FALSE)</f>
        <v>1.0755999999999999</v>
      </c>
      <c r="J841" s="10">
        <f>VLOOKUP(B841,home!$B$2:$E$405,4,FALSE)</f>
        <v>0.88580000000000003</v>
      </c>
      <c r="K841" s="12">
        <f t="shared" si="1174"/>
        <v>1.5710986797480002</v>
      </c>
      <c r="L841" s="12">
        <f t="shared" si="1175"/>
        <v>1.075578079272</v>
      </c>
      <c r="M841" s="13">
        <f t="shared" si="1176"/>
        <v>7.0886394633034575E-2</v>
      </c>
      <c r="N841" s="13">
        <f t="shared" si="1177"/>
        <v>0.11136952102005634</v>
      </c>
      <c r="O841" s="13">
        <f t="shared" si="1178"/>
        <v>7.6243852185916325E-2</v>
      </c>
      <c r="P841" s="13">
        <f t="shared" si="1179"/>
        <v>0.11978661550819482</v>
      </c>
      <c r="Q841" s="13">
        <f t="shared" si="1180"/>
        <v>8.7486253719388854E-2</v>
      </c>
      <c r="R841" s="13">
        <f t="shared" si="1181"/>
        <v>4.100310804521308E-2</v>
      </c>
      <c r="S841" s="13">
        <f t="shared" si="1182"/>
        <v>5.06050326342216E-2</v>
      </c>
      <c r="T841" s="13">
        <f t="shared" si="1183"/>
        <v>9.4098296738203108E-2</v>
      </c>
      <c r="U841" s="13">
        <f t="shared" si="1184"/>
        <v>6.4419928915398869E-2</v>
      </c>
      <c r="V841" s="13">
        <f t="shared" si="1185"/>
        <v>9.5015969931982556E-3</v>
      </c>
      <c r="W841" s="13">
        <f t="shared" si="1186"/>
        <v>4.5816512571543476E-2</v>
      </c>
      <c r="X841" s="13">
        <f t="shared" si="1187"/>
        <v>4.9279236590642164E-2</v>
      </c>
      <c r="Y841" s="13">
        <f t="shared" si="1188"/>
        <v>2.6501833320076679E-2</v>
      </c>
      <c r="Z841" s="13">
        <f t="shared" si="1189"/>
        <v>1.4700681398484194E-2</v>
      </c>
      <c r="AA841" s="13">
        <f t="shared" si="1190"/>
        <v>2.30962211365545E-2</v>
      </c>
      <c r="AB841" s="13">
        <f t="shared" si="1191"/>
        <v>1.8143221267404318E-2</v>
      </c>
      <c r="AC841" s="13">
        <f t="shared" si="1192"/>
        <v>1.0035107509259354E-3</v>
      </c>
      <c r="AD841" s="13">
        <f t="shared" si="1193"/>
        <v>1.7995565602952401E-2</v>
      </c>
      <c r="AE841" s="13">
        <f t="shared" si="1194"/>
        <v>1.9355635886636812E-2</v>
      </c>
      <c r="AF841" s="13">
        <f t="shared" si="1195"/>
        <v>1.0409248835018509E-2</v>
      </c>
      <c r="AG841" s="13">
        <f t="shared" si="1196"/>
        <v>3.7319866228778375E-3</v>
      </c>
      <c r="AH841" s="13">
        <f t="shared" si="1197"/>
        <v>3.9529326656428119E-3</v>
      </c>
      <c r="AI841" s="13">
        <f t="shared" si="1198"/>
        <v>6.2104472921241643E-3</v>
      </c>
      <c r="AJ841" s="13">
        <f t="shared" si="1199"/>
        <v>4.878612770650409E-3</v>
      </c>
      <c r="AK841" s="13">
        <f t="shared" si="1200"/>
        <v>2.5549273609901976E-3</v>
      </c>
      <c r="AL841" s="13">
        <f t="shared" si="1201"/>
        <v>6.7830876207934949E-5</v>
      </c>
      <c r="AM841" s="13">
        <f t="shared" si="1202"/>
        <v>5.6545618720234029E-3</v>
      </c>
      <c r="AN841" s="13">
        <f t="shared" si="1203"/>
        <v>6.0819227974356158E-3</v>
      </c>
      <c r="AO841" s="13">
        <f t="shared" si="1204"/>
        <v>3.270791420373194E-3</v>
      </c>
      <c r="AP841" s="13">
        <f t="shared" si="1205"/>
        <v>1.1726638512081125E-3</v>
      </c>
      <c r="AQ841" s="13">
        <f t="shared" si="1206"/>
        <v>3.1532288317853198E-4</v>
      </c>
      <c r="AR841" s="13">
        <f t="shared" si="1207"/>
        <v>8.5033754480072867E-4</v>
      </c>
      <c r="AS841" s="13">
        <f t="shared" si="1208"/>
        <v>1.3359641939765807E-3</v>
      </c>
      <c r="AT841" s="13">
        <f t="shared" si="1209"/>
        <v>1.0494657906736037E-3</v>
      </c>
      <c r="AU841" s="13">
        <f t="shared" si="1210"/>
        <v>5.496047727226635E-4</v>
      </c>
      <c r="AV841" s="13">
        <f t="shared" si="1211"/>
        <v>2.1587083320194408E-4</v>
      </c>
      <c r="AW841" s="13">
        <f t="shared" si="1212"/>
        <v>3.183980010851103E-6</v>
      </c>
      <c r="AX841" s="13">
        <f t="shared" si="1213"/>
        <v>1.4806457819482245E-3</v>
      </c>
      <c r="AY841" s="13">
        <f t="shared" si="1214"/>
        <v>1.5925501462300598E-3</v>
      </c>
      <c r="AZ841" s="13">
        <f t="shared" si="1215"/>
        <v>8.5645601371323521E-4</v>
      </c>
      <c r="BA841" s="13">
        <f t="shared" si="1216"/>
        <v>3.0706177140354512E-4</v>
      </c>
      <c r="BB841" s="13">
        <f t="shared" si="1217"/>
        <v>8.2567227576020729E-5</v>
      </c>
      <c r="BC841" s="13">
        <f t="shared" si="1218"/>
        <v>1.7761500009406104E-5</v>
      </c>
      <c r="BD841" s="13">
        <f t="shared" si="1219"/>
        <v>1.5243407052827261E-4</v>
      </c>
      <c r="BE841" s="13">
        <f t="shared" si="1220"/>
        <v>2.3948896695558263E-4</v>
      </c>
      <c r="BF841" s="13">
        <f t="shared" si="1221"/>
        <v>1.8813039989906417E-4</v>
      </c>
      <c r="BG841" s="13">
        <f t="shared" si="1222"/>
        <v>9.8523807633961029E-5</v>
      </c>
      <c r="BH841" s="13">
        <f t="shared" si="1223"/>
        <v>3.8697656024365533E-5</v>
      </c>
      <c r="BI841" s="13">
        <f t="shared" si="1224"/>
        <v>1.2159567257844574E-5</v>
      </c>
      <c r="BJ841" s="14">
        <f t="shared" si="1225"/>
        <v>0.48687639617249556</v>
      </c>
      <c r="BK841" s="14">
        <f t="shared" si="1226"/>
        <v>0.25344353154201316</v>
      </c>
      <c r="BL841" s="14">
        <f t="shared" si="1227"/>
        <v>0.24523392924356929</v>
      </c>
      <c r="BM841" s="14">
        <f t="shared" si="1228"/>
        <v>0.49188942707853911</v>
      </c>
      <c r="BN841" s="14">
        <f t="shared" si="1229"/>
        <v>0.50677574511180401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1.6236999999999999</v>
      </c>
      <c r="F842" s="10">
        <f>VLOOKUP(B842,home!$B$2:$E$405,3,FALSE)</f>
        <v>1.0118</v>
      </c>
      <c r="G842" s="10">
        <f>VLOOKUP(C842,away!$B$2:$E$405,4,FALSE)</f>
        <v>1.2757000000000001</v>
      </c>
      <c r="H842" s="10">
        <f>VLOOKUP(A842,away!$A$2:$E$405,3,FALSE)</f>
        <v>1.1289</v>
      </c>
      <c r="I842" s="10">
        <f>VLOOKUP(C842,away!$B$2:$E$405,3,FALSE)</f>
        <v>1.0755999999999999</v>
      </c>
      <c r="J842" s="10">
        <f>VLOOKUP(B842,home!$B$2:$E$405,4,FALSE)</f>
        <v>0.69599999999999995</v>
      </c>
      <c r="K842" s="12">
        <f t="shared" si="1174"/>
        <v>2.095796068262</v>
      </c>
      <c r="L842" s="12">
        <f t="shared" si="1175"/>
        <v>0.84511440863999987</v>
      </c>
      <c r="M842" s="13">
        <f t="shared" si="1176"/>
        <v>5.2817617618781794E-2</v>
      </c>
      <c r="N842" s="13">
        <f t="shared" si="1177"/>
        <v>0.11069495534040862</v>
      </c>
      <c r="O842" s="13">
        <f t="shared" si="1178"/>
        <v>4.4636929679670409E-2</v>
      </c>
      <c r="P842" s="13">
        <f t="shared" si="1179"/>
        <v>9.3549901721940623E-2</v>
      </c>
      <c r="Q842" s="13">
        <f t="shared" si="1180"/>
        <v>0.11599702608943308</v>
      </c>
      <c r="R842" s="13">
        <f t="shared" si="1181"/>
        <v>1.886165621486996E-2</v>
      </c>
      <c r="S842" s="13">
        <f t="shared" si="1182"/>
        <v>4.1423603083304894E-2</v>
      </c>
      <c r="T842" s="13">
        <f t="shared" si="1183"/>
        <v>9.8030758107569865E-2</v>
      </c>
      <c r="U842" s="13">
        <f t="shared" si="1184"/>
        <v>3.9530184936033982E-2</v>
      </c>
      <c r="V842" s="13">
        <f t="shared" si="1185"/>
        <v>8.1521073462466308E-3</v>
      </c>
      <c r="W842" s="13">
        <f t="shared" si="1186"/>
        <v>8.1035370402772797E-2</v>
      </c>
      <c r="X842" s="13">
        <f t="shared" si="1187"/>
        <v>6.8484159136862677E-2</v>
      </c>
      <c r="Y842" s="13">
        <f t="shared" si="1188"/>
        <v>2.8938474825078678E-2</v>
      </c>
      <c r="Z842" s="13">
        <f t="shared" si="1189"/>
        <v>5.3134191460002681E-3</v>
      </c>
      <c r="AA842" s="13">
        <f t="shared" si="1190"/>
        <v>1.1135842955215396E-2</v>
      </c>
      <c r="AB842" s="13">
        <f t="shared" si="1191"/>
        <v>1.1669227941161764E-2</v>
      </c>
      <c r="AC842" s="13">
        <f t="shared" si="1192"/>
        <v>9.0243189139613657E-4</v>
      </c>
      <c r="AD842" s="13">
        <f t="shared" si="1193"/>
        <v>4.2458402670071525E-2</v>
      </c>
      <c r="AE842" s="13">
        <f t="shared" si="1194"/>
        <v>3.5882207864316486E-2</v>
      </c>
      <c r="AF842" s="13">
        <f t="shared" si="1195"/>
        <v>1.5162285439974691E-2</v>
      </c>
      <c r="AG842" s="13">
        <f t="shared" si="1196"/>
        <v>4.2712886310783639E-3</v>
      </c>
      <c r="AH842" s="13">
        <f t="shared" si="1197"/>
        <v>1.1226117698571174E-3</v>
      </c>
      <c r="AI842" s="13">
        <f t="shared" si="1198"/>
        <v>2.3527653334511922E-3</v>
      </c>
      <c r="AJ842" s="13">
        <f t="shared" si="1199"/>
        <v>2.4654581676950716E-3</v>
      </c>
      <c r="AK842" s="13">
        <f t="shared" si="1200"/>
        <v>1.7223658447732548E-3</v>
      </c>
      <c r="AL842" s="13">
        <f t="shared" si="1201"/>
        <v>6.3935041796230692E-5</v>
      </c>
      <c r="AM842" s="13">
        <f t="shared" si="1202"/>
        <v>1.7796830676124146E-2</v>
      </c>
      <c r="AN842" s="13">
        <f t="shared" si="1203"/>
        <v>1.5040358032518866E-2</v>
      </c>
      <c r="AO842" s="13">
        <f t="shared" si="1204"/>
        <v>6.3554116421930271E-3</v>
      </c>
      <c r="AP842" s="13">
        <f t="shared" si="1205"/>
        <v>1.7903499838852436E-3</v>
      </c>
      <c r="AQ842" s="13">
        <f t="shared" si="1206"/>
        <v>3.7826264197245271E-4</v>
      </c>
      <c r="AR842" s="13">
        <f t="shared" si="1207"/>
        <v>1.8974707640302034E-4</v>
      </c>
      <c r="AS842" s="13">
        <f t="shared" si="1208"/>
        <v>3.9767117668965932E-4</v>
      </c>
      <c r="AT842" s="13">
        <f t="shared" si="1209"/>
        <v>4.1671884428365574E-4</v>
      </c>
      <c r="AU842" s="13">
        <f t="shared" si="1210"/>
        <v>2.911192384734567E-4</v>
      </c>
      <c r="AV842" s="13">
        <f t="shared" si="1211"/>
        <v>1.5253163884702454E-4</v>
      </c>
      <c r="AW842" s="13">
        <f t="shared" si="1212"/>
        <v>3.1455817765385397E-6</v>
      </c>
      <c r="AX842" s="13">
        <f t="shared" si="1213"/>
        <v>6.2164212930909306E-3</v>
      </c>
      <c r="AY842" s="13">
        <f t="shared" si="1214"/>
        <v>5.253587204967645E-3</v>
      </c>
      <c r="AZ842" s="13">
        <f t="shared" si="1215"/>
        <v>2.2199411219824506E-3</v>
      </c>
      <c r="BA842" s="13">
        <f t="shared" si="1216"/>
        <v>6.2536807617327229E-4</v>
      </c>
      <c r="BB842" s="13">
        <f t="shared" si="1217"/>
        <v>1.3212689296937733E-4</v>
      </c>
      <c r="BC842" s="13">
        <f t="shared" si="1218"/>
        <v>2.2332468203451184E-5</v>
      </c>
      <c r="BD842" s="13">
        <f t="shared" si="1219"/>
        <v>2.6726331377584557E-5</v>
      </c>
      <c r="BE842" s="13">
        <f t="shared" si="1220"/>
        <v>5.6012940220209033E-5</v>
      </c>
      <c r="BF842" s="13">
        <f t="shared" si="1221"/>
        <v>5.8695849942654289E-5</v>
      </c>
      <c r="BG842" s="13">
        <f t="shared" si="1222"/>
        <v>4.1004843844370386E-5</v>
      </c>
      <c r="BH842" s="13">
        <f t="shared" si="1223"/>
        <v>2.1484447627182187E-5</v>
      </c>
      <c r="BI842" s="13">
        <f t="shared" si="1224"/>
        <v>9.0054041731658584E-6</v>
      </c>
      <c r="BJ842" s="14">
        <f t="shared" si="1225"/>
        <v>0.65678591854164781</v>
      </c>
      <c r="BK842" s="14">
        <f t="shared" si="1226"/>
        <v>0.20216318390843396</v>
      </c>
      <c r="BL842" s="14">
        <f t="shared" si="1227"/>
        <v>0.1351577606346101</v>
      </c>
      <c r="BM842" s="14">
        <f t="shared" si="1228"/>
        <v>0.55761175394239637</v>
      </c>
      <c r="BN842" s="14">
        <f t="shared" si="1229"/>
        <v>0.43655808666510448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1.6236999999999999</v>
      </c>
      <c r="F843" s="10">
        <f>VLOOKUP(B843,home!$B$2:$E$405,3,FALSE)</f>
        <v>1.0674999999999999</v>
      </c>
      <c r="G843" s="10">
        <f>VLOOKUP(C843,away!$B$2:$E$405,4,FALSE)</f>
        <v>1.0998000000000001</v>
      </c>
      <c r="H843" s="10">
        <f>VLOOKUP(A843,away!$A$2:$E$405,3,FALSE)</f>
        <v>1.1289</v>
      </c>
      <c r="I843" s="10">
        <f>VLOOKUP(C843,away!$B$2:$E$405,3,FALSE)</f>
        <v>0.82250000000000001</v>
      </c>
      <c r="J843" s="10">
        <f>VLOOKUP(B843,home!$B$2:$E$405,4,FALSE)</f>
        <v>0.7087</v>
      </c>
      <c r="K843" s="12">
        <f t="shared" si="1174"/>
        <v>1.90628306505</v>
      </c>
      <c r="L843" s="12">
        <f t="shared" si="1175"/>
        <v>0.65804230117500007</v>
      </c>
      <c r="M843" s="13">
        <f t="shared" si="1176"/>
        <v>7.6971091227659078E-2</v>
      </c>
      <c r="N843" s="13">
        <f t="shared" si="1177"/>
        <v>0.1467286877057051</v>
      </c>
      <c r="O843" s="13">
        <f t="shared" si="1178"/>
        <v>5.0650233995399641E-2</v>
      </c>
      <c r="P843" s="13">
        <f t="shared" si="1179"/>
        <v>9.6553683306250124E-2</v>
      </c>
      <c r="Q843" s="13">
        <f t="shared" si="1180"/>
        <v>0.13985320626519793</v>
      </c>
      <c r="R843" s="13">
        <f t="shared" si="1181"/>
        <v>1.6664998266692495E-2</v>
      </c>
      <c r="S843" s="13">
        <f t="shared" si="1182"/>
        <v>3.0279594622187274E-2</v>
      </c>
      <c r="T843" s="13">
        <f t="shared" si="1183"/>
        <v>9.2029325677452783E-2</v>
      </c>
      <c r="U843" s="13">
        <f t="shared" si="1184"/>
        <v>3.1768203974883509E-2</v>
      </c>
      <c r="V843" s="13">
        <f t="shared" si="1185"/>
        <v>4.2203527225639238E-3</v>
      </c>
      <c r="W843" s="13">
        <f t="shared" si="1186"/>
        <v>8.8866599565430443E-2</v>
      </c>
      <c r="X843" s="13">
        <f t="shared" si="1187"/>
        <v>5.847798167563311E-2</v>
      </c>
      <c r="Y843" s="13">
        <f t="shared" si="1188"/>
        <v>1.9240492814951549E-2</v>
      </c>
      <c r="Z843" s="13">
        <f t="shared" si="1189"/>
        <v>3.6554246028305728E-3</v>
      </c>
      <c r="AA843" s="13">
        <f t="shared" si="1190"/>
        <v>6.9682740159430429E-3</v>
      </c>
      <c r="AB843" s="13">
        <f t="shared" si="1191"/>
        <v>6.6417513746100908E-3</v>
      </c>
      <c r="AC843" s="13">
        <f t="shared" si="1192"/>
        <v>3.3087958228520477E-4</v>
      </c>
      <c r="AD843" s="13">
        <f t="shared" si="1193"/>
        <v>4.2351223450039936E-2</v>
      </c>
      <c r="AE843" s="13">
        <f t="shared" si="1194"/>
        <v>2.7868896536640906E-2</v>
      </c>
      <c r="AF843" s="13">
        <f t="shared" si="1195"/>
        <v>9.1694564040895842E-3</v>
      </c>
      <c r="AG843" s="13">
        <f t="shared" si="1196"/>
        <v>2.0112967308903171E-3</v>
      </c>
      <c r="AH843" s="13">
        <f t="shared" si="1197"/>
        <v>6.0135600435458521E-4</v>
      </c>
      <c r="AI843" s="13">
        <f t="shared" si="1198"/>
        <v>1.1463547671672796E-3</v>
      </c>
      <c r="AJ843" s="13">
        <f t="shared" si="1199"/>
        <v>1.092638339595161E-3</v>
      </c>
      <c r="AK843" s="13">
        <f t="shared" si="1200"/>
        <v>6.9429265433153524E-4</v>
      </c>
      <c r="AL843" s="13">
        <f t="shared" si="1201"/>
        <v>1.6602411056368026E-5</v>
      </c>
      <c r="AM843" s="13">
        <f t="shared" si="1202"/>
        <v>1.6146684009391898E-2</v>
      </c>
      <c r="AN843" s="13">
        <f t="shared" si="1203"/>
        <v>1.0625201101885822E-2</v>
      </c>
      <c r="AO843" s="13">
        <f t="shared" si="1204"/>
        <v>3.495915891766046E-3</v>
      </c>
      <c r="AP843" s="13">
        <f t="shared" si="1205"/>
        <v>7.6682017937732721E-4</v>
      </c>
      <c r="AQ843" s="13">
        <f t="shared" si="1206"/>
        <v>1.2615002885622067E-4</v>
      </c>
      <c r="AR843" s="13">
        <f t="shared" si="1207"/>
        <v>7.9143537786178936E-5</v>
      </c>
      <c r="AS843" s="13">
        <f t="shared" si="1208"/>
        <v>1.5086998578993767E-4</v>
      </c>
      <c r="AT843" s="13">
        <f t="shared" si="1209"/>
        <v>1.4380044946784621E-4</v>
      </c>
      <c r="AU843" s="13">
        <f t="shared" si="1210"/>
        <v>9.1374787189044495E-5</v>
      </c>
      <c r="AV843" s="13">
        <f t="shared" si="1211"/>
        <v>4.3546552347755803E-5</v>
      </c>
      <c r="AW843" s="13">
        <f t="shared" si="1212"/>
        <v>5.7850865886036431E-7</v>
      </c>
      <c r="AX843" s="13">
        <f t="shared" si="1213"/>
        <v>5.1300250473029071E-3</v>
      </c>
      <c r="AY843" s="13">
        <f t="shared" si="1214"/>
        <v>3.3757734872125939E-3</v>
      </c>
      <c r="AZ843" s="13">
        <f t="shared" si="1215"/>
        <v>1.1107008768854647E-3</v>
      </c>
      <c r="BA843" s="13">
        <f t="shared" si="1216"/>
        <v>2.436293869809339E-4</v>
      </c>
      <c r="BB843" s="13">
        <f t="shared" si="1217"/>
        <v>4.0079610610697083E-5</v>
      </c>
      <c r="BC843" s="13">
        <f t="shared" si="1218"/>
        <v>5.2748158392922139E-6</v>
      </c>
      <c r="BD843" s="13">
        <f t="shared" si="1219"/>
        <v>8.6799659546579556E-6</v>
      </c>
      <c r="BE843" s="13">
        <f t="shared" si="1220"/>
        <v>1.6546472104575018E-5</v>
      </c>
      <c r="BF843" s="13">
        <f t="shared" si="1221"/>
        <v>1.57711297796368E-5</v>
      </c>
      <c r="BG843" s="13">
        <f t="shared" si="1222"/>
        <v>1.0021412538542455E-5</v>
      </c>
      <c r="BH843" s="13">
        <f t="shared" si="1223"/>
        <v>4.7759122525258028E-6</v>
      </c>
      <c r="BI843" s="13">
        <f t="shared" si="1224"/>
        <v>1.8208481294309458E-6</v>
      </c>
      <c r="BJ843" s="14">
        <f t="shared" si="1225"/>
        <v>0.66766342126214095</v>
      </c>
      <c r="BK843" s="14">
        <f t="shared" si="1226"/>
        <v>0.21174797735921455</v>
      </c>
      <c r="BL843" s="14">
        <f t="shared" si="1227"/>
        <v>0.11679445444631746</v>
      </c>
      <c r="BM843" s="14">
        <f t="shared" si="1228"/>
        <v>0.4690641819250454</v>
      </c>
      <c r="BN843" s="14">
        <f t="shared" si="1229"/>
        <v>0.52742190076690443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1.7</v>
      </c>
      <c r="F844" s="10">
        <f>VLOOKUP(B844,home!$B$2:$E$405,3,FALSE)</f>
        <v>0.47060000000000002</v>
      </c>
      <c r="G844" s="10">
        <f>VLOOKUP(C844,away!$B$2:$E$405,4,FALSE)</f>
        <v>1.8824000000000001</v>
      </c>
      <c r="H844" s="10">
        <f>VLOOKUP(A844,away!$A$2:$E$405,3,FALSE)</f>
        <v>1.3667</v>
      </c>
      <c r="I844" s="10">
        <f>VLOOKUP(C844,away!$B$2:$E$405,3,FALSE)</f>
        <v>0.73170000000000002</v>
      </c>
      <c r="J844" s="10">
        <f>VLOOKUP(B844,home!$B$2:$E$405,4,FALSE)</f>
        <v>1.3169999999999999</v>
      </c>
      <c r="K844" s="12">
        <f t="shared" si="1174"/>
        <v>1.5059576480000001</v>
      </c>
      <c r="L844" s="12">
        <f t="shared" si="1175"/>
        <v>1.3170189516299999</v>
      </c>
      <c r="M844" s="13">
        <f t="shared" si="1176"/>
        <v>5.9428783478780278E-2</v>
      </c>
      <c r="N844" s="13">
        <f t="shared" si="1177"/>
        <v>8.9497230991205212E-2</v>
      </c>
      <c r="O844" s="13">
        <f t="shared" si="1178"/>
        <v>7.8268834113869479E-2</v>
      </c>
      <c r="P844" s="13">
        <f t="shared" si="1179"/>
        <v>0.11786954933382504</v>
      </c>
      <c r="Q844" s="13">
        <f t="shared" si="1180"/>
        <v>6.7389519743014062E-2</v>
      </c>
      <c r="R844" s="13">
        <f t="shared" si="1181"/>
        <v>5.1540768924975389E-2</v>
      </c>
      <c r="S844" s="13">
        <f t="shared" si="1182"/>
        <v>5.8444872361890735E-2</v>
      </c>
      <c r="T844" s="13">
        <f t="shared" si="1183"/>
        <v>8.8753274642793575E-2</v>
      </c>
      <c r="U844" s="13">
        <f t="shared" si="1184"/>
        <v>7.7618215146367422E-2</v>
      </c>
      <c r="V844" s="13">
        <f t="shared" si="1185"/>
        <v>1.2879787206197703E-2</v>
      </c>
      <c r="W844" s="13">
        <f t="shared" si="1186"/>
        <v>3.3828587550679676E-2</v>
      </c>
      <c r="X844" s="13">
        <f t="shared" si="1187"/>
        <v>4.4552890911119816E-2</v>
      </c>
      <c r="Y844" s="13">
        <f t="shared" si="1188"/>
        <v>2.9338500839924394E-2</v>
      </c>
      <c r="Z844" s="13">
        <f t="shared" si="1189"/>
        <v>2.2626723151925057E-2</v>
      </c>
      <c r="AA844" s="13">
        <f t="shared" si="1190"/>
        <v>3.4074886779820207E-2</v>
      </c>
      <c r="AB844" s="13">
        <f t="shared" si="1191"/>
        <v>2.565766817540217E-2</v>
      </c>
      <c r="AC844" s="13">
        <f t="shared" si="1192"/>
        <v>1.5965903059122822E-3</v>
      </c>
      <c r="AD844" s="13">
        <f t="shared" si="1193"/>
        <v>1.2736105035745919E-2</v>
      </c>
      <c r="AE844" s="13">
        <f t="shared" si="1194"/>
        <v>1.6773691702027655E-2</v>
      </c>
      <c r="AF844" s="13">
        <f t="shared" si="1195"/>
        <v>1.1045634930184648E-2</v>
      </c>
      <c r="AG844" s="13">
        <f t="shared" si="1196"/>
        <v>4.8491035119464987E-3</v>
      </c>
      <c r="AH844" s="13">
        <f t="shared" si="1197"/>
        <v>7.4499558010926474E-3</v>
      </c>
      <c r="AI844" s="13">
        <f t="shared" si="1198"/>
        <v>1.121931791591744E-2</v>
      </c>
      <c r="AJ844" s="13">
        <f t="shared" si="1199"/>
        <v>8.4479088104096461E-3</v>
      </c>
      <c r="AK844" s="13">
        <f t="shared" si="1200"/>
        <v>4.2407309608809961E-3</v>
      </c>
      <c r="AL844" s="13">
        <f t="shared" si="1201"/>
        <v>1.266654767690674E-4</v>
      </c>
      <c r="AM844" s="13">
        <f t="shared" si="1202"/>
        <v>3.8360069568625747E-3</v>
      </c>
      <c r="AN844" s="13">
        <f t="shared" si="1203"/>
        <v>5.0520938607725354E-3</v>
      </c>
      <c r="AO844" s="13">
        <f t="shared" si="1204"/>
        <v>3.3268516800255025E-3</v>
      </c>
      <c r="AP844" s="13">
        <f t="shared" si="1205"/>
        <v>1.4605089039518974E-3</v>
      </c>
      <c r="AQ844" s="13">
        <f t="shared" si="1206"/>
        <v>4.8087947638225203E-4</v>
      </c>
      <c r="AR844" s="13">
        <f t="shared" si="1207"/>
        <v>1.9623465957689752E-3</v>
      </c>
      <c r="AS844" s="13">
        <f t="shared" si="1208"/>
        <v>2.9552108639250528E-3</v>
      </c>
      <c r="AT844" s="13">
        <f t="shared" si="1209"/>
        <v>2.2252112009903107E-3</v>
      </c>
      <c r="AU844" s="13">
        <f t="shared" si="1210"/>
        <v>1.1170246088488744E-3</v>
      </c>
      <c r="AV844" s="13">
        <f t="shared" si="1211"/>
        <v>4.2054793817504298E-4</v>
      </c>
      <c r="AW844" s="13">
        <f t="shared" si="1212"/>
        <v>6.978475276048949E-6</v>
      </c>
      <c r="AX844" s="13">
        <f t="shared" si="1213"/>
        <v>9.628106690780662E-4</v>
      </c>
      <c r="AY844" s="13">
        <f t="shared" si="1214"/>
        <v>1.2680398980073736E-3</v>
      </c>
      <c r="AZ844" s="13">
        <f t="shared" si="1215"/>
        <v>8.3501628854934192E-4</v>
      </c>
      <c r="BA844" s="13">
        <f t="shared" si="1216"/>
        <v>3.6657742564640932E-4</v>
      </c>
      <c r="BB844" s="13">
        <f t="shared" si="1217"/>
        <v>1.2069735420401458E-4</v>
      </c>
      <c r="BC844" s="13">
        <f t="shared" si="1218"/>
        <v>3.1792140579657212E-5</v>
      </c>
      <c r="BD844" s="13">
        <f t="shared" si="1219"/>
        <v>4.3074127604905894E-4</v>
      </c>
      <c r="BE844" s="13">
        <f t="shared" si="1220"/>
        <v>6.4867811897535959E-4</v>
      </c>
      <c r="BF844" s="13">
        <f t="shared" si="1221"/>
        <v>4.8844088718059833E-4</v>
      </c>
      <c r="BG844" s="13">
        <f t="shared" si="1222"/>
        <v>2.4519042988184242E-4</v>
      </c>
      <c r="BH844" s="13">
        <f t="shared" si="1223"/>
        <v>9.231160077424214E-5</v>
      </c>
      <c r="BI844" s="13">
        <f t="shared" si="1224"/>
        <v>2.7803472237018527E-5</v>
      </c>
      <c r="BJ844" s="14">
        <f t="shared" si="1225"/>
        <v>0.41650581451270097</v>
      </c>
      <c r="BK844" s="14">
        <f t="shared" si="1226"/>
        <v>0.25161428806138253</v>
      </c>
      <c r="BL844" s="14">
        <f t="shared" si="1227"/>
        <v>0.30913179362154175</v>
      </c>
      <c r="BM844" s="14">
        <f t="shared" si="1228"/>
        <v>0.53462287133914954</v>
      </c>
      <c r="BN844" s="14">
        <f t="shared" si="1229"/>
        <v>0.46399468658566945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1.7</v>
      </c>
      <c r="F845" s="10">
        <f>VLOOKUP(B845,home!$B$2:$E$405,3,FALSE)</f>
        <v>0.70589999999999997</v>
      </c>
      <c r="G845" s="10">
        <f>VLOOKUP(C845,away!$B$2:$E$405,4,FALSE)</f>
        <v>0.88239999999999996</v>
      </c>
      <c r="H845" s="10">
        <f>VLOOKUP(A845,away!$A$2:$E$405,3,FALSE)</f>
        <v>1.3667</v>
      </c>
      <c r="I845" s="10">
        <f>VLOOKUP(C845,away!$B$2:$E$405,3,FALSE)</f>
        <v>1.0974999999999999</v>
      </c>
      <c r="J845" s="10">
        <f>VLOOKUP(B845,home!$B$2:$E$405,4,FALSE)</f>
        <v>1.1707000000000001</v>
      </c>
      <c r="K845" s="12">
        <f t="shared" si="1174"/>
        <v>1.0589064719999999</v>
      </c>
      <c r="L845" s="12">
        <f t="shared" si="1175"/>
        <v>1.7559952697750001</v>
      </c>
      <c r="M845" s="13">
        <f t="shared" si="1176"/>
        <v>5.9910605160634595E-2</v>
      </c>
      <c r="N845" s="13">
        <f t="shared" si="1177"/>
        <v>6.3439727546032554E-2</v>
      </c>
      <c r="O845" s="13">
        <f t="shared" si="1178"/>
        <v>0.10520273927143205</v>
      </c>
      <c r="P845" s="13">
        <f t="shared" si="1179"/>
        <v>0.11139986148664793</v>
      </c>
      <c r="Q845" s="13">
        <f t="shared" si="1180"/>
        <v>3.358836904020527E-2</v>
      </c>
      <c r="R845" s="13">
        <f t="shared" si="1181"/>
        <v>9.2367756264003675E-2</v>
      </c>
      <c r="S845" s="13">
        <f t="shared" si="1182"/>
        <v>5.1785193564521569E-2</v>
      </c>
      <c r="T845" s="13">
        <f t="shared" si="1183"/>
        <v>5.8981017154057507E-2</v>
      </c>
      <c r="U845" s="13">
        <f t="shared" si="1184"/>
        <v>9.7808814912072009E-2</v>
      </c>
      <c r="V845" s="13">
        <f t="shared" si="1185"/>
        <v>1.0699020973145016E-2</v>
      </c>
      <c r="W845" s="13">
        <f t="shared" si="1186"/>
        <v>1.1855647120199261E-2</v>
      </c>
      <c r="X845" s="13">
        <f t="shared" si="1187"/>
        <v>2.08184602631915E-2</v>
      </c>
      <c r="Y845" s="13">
        <f t="shared" si="1188"/>
        <v>1.8278558873081545E-2</v>
      </c>
      <c r="Z845" s="13">
        <f t="shared" si="1189"/>
        <v>5.4065781026440191E-2</v>
      </c>
      <c r="AA845" s="13">
        <f t="shared" si="1190"/>
        <v>5.7250605442632309E-2</v>
      </c>
      <c r="AB845" s="13">
        <f t="shared" si="1191"/>
        <v>3.0311518314560883E-2</v>
      </c>
      <c r="AC845" s="13">
        <f t="shared" si="1192"/>
        <v>1.243383215767278E-3</v>
      </c>
      <c r="AD845" s="13">
        <f t="shared" si="1193"/>
        <v>3.1385053663317893E-3</v>
      </c>
      <c r="AE845" s="13">
        <f t="shared" si="1194"/>
        <v>5.511200577442075E-3</v>
      </c>
      <c r="AF845" s="13">
        <f t="shared" si="1195"/>
        <v>4.8388210723847675E-3</v>
      </c>
      <c r="AG845" s="13">
        <f t="shared" si="1196"/>
        <v>2.8323156381317481E-3</v>
      </c>
      <c r="AH845" s="13">
        <f t="shared" si="1197"/>
        <v>2.3734813934779986E-2</v>
      </c>
      <c r="AI845" s="13">
        <f t="shared" si="1198"/>
        <v>2.513294808725431E-2</v>
      </c>
      <c r="AJ845" s="13">
        <f t="shared" si="1199"/>
        <v>1.3306720695016802E-2</v>
      </c>
      <c r="AK845" s="13">
        <f t="shared" si="1200"/>
        <v>4.6968575550165427E-3</v>
      </c>
      <c r="AL845" s="13">
        <f t="shared" si="1201"/>
        <v>9.2479598655304603E-5</v>
      </c>
      <c r="AM845" s="13">
        <f t="shared" si="1202"/>
        <v>6.6467672896309269E-4</v>
      </c>
      <c r="AN845" s="13">
        <f t="shared" si="1203"/>
        <v>1.1671691919887105E-3</v>
      </c>
      <c r="AO845" s="13">
        <f t="shared" si="1204"/>
        <v>1.0247717900796424E-3</v>
      </c>
      <c r="AP845" s="13">
        <f t="shared" si="1205"/>
        <v>5.9983147199290385E-4</v>
      </c>
      <c r="AQ845" s="13">
        <f t="shared" si="1206"/>
        <v>2.6332530687042872E-4</v>
      </c>
      <c r="AR845" s="13">
        <f t="shared" si="1207"/>
        <v>8.3356441996926805E-3</v>
      </c>
      <c r="AS845" s="13">
        <f t="shared" si="1208"/>
        <v>8.8266675913438383E-3</v>
      </c>
      <c r="AT845" s="13">
        <f t="shared" si="1209"/>
        <v>4.6733077193333193E-3</v>
      </c>
      <c r="AU845" s="13">
        <f t="shared" si="1210"/>
        <v>1.6495319298832035E-3</v>
      </c>
      <c r="AV845" s="13">
        <f t="shared" si="1211"/>
        <v>4.3667500908099353E-4</v>
      </c>
      <c r="AW845" s="13">
        <f t="shared" si="1212"/>
        <v>4.7766605543742219E-6</v>
      </c>
      <c r="AX845" s="13">
        <f t="shared" si="1213"/>
        <v>1.1730508168113473E-4</v>
      </c>
      <c r="AY845" s="13">
        <f t="shared" si="1214"/>
        <v>2.0598716855264255E-4</v>
      </c>
      <c r="AZ845" s="13">
        <f t="shared" si="1215"/>
        <v>1.8085624680639302E-4</v>
      </c>
      <c r="BA845" s="13">
        <f t="shared" si="1216"/>
        <v>1.0586090463376204E-4</v>
      </c>
      <c r="BB845" s="13">
        <f t="shared" si="1217"/>
        <v>4.6472811947747147E-5</v>
      </c>
      <c r="BC845" s="13">
        <f t="shared" si="1218"/>
        <v>1.6321207590677414E-5</v>
      </c>
      <c r="BD845" s="13">
        <f t="shared" si="1219"/>
        <v>2.4395586308646245E-3</v>
      </c>
      <c r="BE845" s="13">
        <f t="shared" si="1220"/>
        <v>2.5832644230460093E-3</v>
      </c>
      <c r="BF845" s="13">
        <f t="shared" si="1221"/>
        <v>1.3677177082253823E-3</v>
      </c>
      <c r="BG845" s="13">
        <f t="shared" si="1222"/>
        <v>4.8276171103628823E-4</v>
      </c>
      <c r="BH845" s="13">
        <f t="shared" si="1223"/>
        <v>1.2779987506252984E-4</v>
      </c>
      <c r="BI845" s="13">
        <f t="shared" si="1224"/>
        <v>2.7065622964900859E-5</v>
      </c>
      <c r="BJ845" s="14">
        <f t="shared" si="1225"/>
        <v>0.22767520056216517</v>
      </c>
      <c r="BK845" s="14">
        <f t="shared" si="1226"/>
        <v>0.23533653116792433</v>
      </c>
      <c r="BL845" s="14">
        <f t="shared" si="1227"/>
        <v>0.4807627688973023</v>
      </c>
      <c r="BM845" s="14">
        <f t="shared" si="1228"/>
        <v>0.53173001237687778</v>
      </c>
      <c r="BN845" s="14">
        <f t="shared" si="1229"/>
        <v>0.46590905876895611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1.7</v>
      </c>
      <c r="F846" s="10">
        <f>VLOOKUP(B846,home!$B$2:$E$405,3,FALSE)</f>
        <v>1.5294000000000001</v>
      </c>
      <c r="G846" s="10">
        <f>VLOOKUP(C846,away!$B$2:$E$405,4,FALSE)</f>
        <v>1.0784</v>
      </c>
      <c r="H846" s="10">
        <f>VLOOKUP(A846,away!$A$2:$E$405,3,FALSE)</f>
        <v>1.3667</v>
      </c>
      <c r="I846" s="10">
        <f>VLOOKUP(C846,away!$B$2:$E$405,3,FALSE)</f>
        <v>0.97560000000000002</v>
      </c>
      <c r="J846" s="10">
        <f>VLOOKUP(B846,home!$B$2:$E$405,4,FALSE)</f>
        <v>1.0244</v>
      </c>
      <c r="K846" s="12">
        <f t="shared" si="1174"/>
        <v>2.8038184319999999</v>
      </c>
      <c r="L846" s="12">
        <f t="shared" si="1175"/>
        <v>1.3658863214879999</v>
      </c>
      <c r="M846" s="13">
        <f t="shared" si="1176"/>
        <v>1.5456823023370548E-2</v>
      </c>
      <c r="N846" s="13">
        <f t="shared" si="1177"/>
        <v>4.3338125293088309E-2</v>
      </c>
      <c r="O846" s="13">
        <f t="shared" si="1178"/>
        <v>2.1112263141282624E-2</v>
      </c>
      <c r="P846" s="13">
        <f t="shared" si="1179"/>
        <v>5.9194952536762428E-2</v>
      </c>
      <c r="Q846" s="13">
        <f t="shared" si="1180"/>
        <v>6.0756117252543207E-2</v>
      </c>
      <c r="R846" s="13">
        <f t="shared" si="1181"/>
        <v>1.4418475720166605E-2</v>
      </c>
      <c r="S846" s="13">
        <f t="shared" si="1182"/>
        <v>5.6674686650217264E-2</v>
      </c>
      <c r="T846" s="13">
        <f t="shared" si="1183"/>
        <v>8.2985949501969844E-2</v>
      </c>
      <c r="U846" s="13">
        <f t="shared" si="1184"/>
        <v>4.0426787985547601E-2</v>
      </c>
      <c r="V846" s="13">
        <f t="shared" si="1185"/>
        <v>2.4116321253389302E-2</v>
      </c>
      <c r="W846" s="13">
        <f t="shared" si="1186"/>
        <v>5.6783040469811287E-2</v>
      </c>
      <c r="X846" s="13">
        <f t="shared" si="1187"/>
        <v>7.755917827021476E-2</v>
      </c>
      <c r="Y846" s="13">
        <f t="shared" si="1188"/>
        <v>5.2968510352567839E-2</v>
      </c>
      <c r="Z846" s="13">
        <f t="shared" si="1189"/>
        <v>6.5646662542941337E-3</v>
      </c>
      <c r="AA846" s="13">
        <f t="shared" si="1190"/>
        <v>1.8406132243718291E-2</v>
      </c>
      <c r="AB846" s="13">
        <f t="shared" si="1191"/>
        <v>2.5803726423383432E-2</v>
      </c>
      <c r="AC846" s="13">
        <f t="shared" si="1192"/>
        <v>5.7723880652788117E-3</v>
      </c>
      <c r="AD846" s="13">
        <f t="shared" si="1193"/>
        <v>3.9802333873564702E-2</v>
      </c>
      <c r="AE846" s="13">
        <f t="shared" si="1194"/>
        <v>5.4365463401200506E-2</v>
      </c>
      <c r="AF846" s="13">
        <f t="shared" si="1195"/>
        <v>3.712852141052813E-2</v>
      </c>
      <c r="AG846" s="13">
        <f t="shared" si="1196"/>
        <v>1.6904446510571568E-2</v>
      </c>
      <c r="AH846" s="13">
        <f t="shared" si="1197"/>
        <v>2.2416469604685544E-3</v>
      </c>
      <c r="AI846" s="13">
        <f t="shared" si="1198"/>
        <v>6.2851710657985081E-3</v>
      </c>
      <c r="AJ846" s="13">
        <f t="shared" si="1199"/>
        <v>8.8112392412794723E-3</v>
      </c>
      <c r="AK846" s="13">
        <f t="shared" si="1200"/>
        <v>8.2350383311536931E-3</v>
      </c>
      <c r="AL846" s="13">
        <f t="shared" si="1201"/>
        <v>8.8425994664314232E-4</v>
      </c>
      <c r="AM846" s="13">
        <f t="shared" si="1202"/>
        <v>2.2319703470263727E-2</v>
      </c>
      <c r="AN846" s="13">
        <f t="shared" si="1203"/>
        <v>3.0486177669701464E-2</v>
      </c>
      <c r="AO846" s="13">
        <f t="shared" si="1204"/>
        <v>2.0820326536749072E-2</v>
      </c>
      <c r="AP846" s="13">
        <f t="shared" si="1205"/>
        <v>9.4793997418197249E-3</v>
      </c>
      <c r="AQ846" s="13">
        <f t="shared" si="1206"/>
        <v>3.2369456108171089E-3</v>
      </c>
      <c r="AR846" s="13">
        <f t="shared" si="1207"/>
        <v>6.1236698418183058E-4</v>
      </c>
      <c r="AS846" s="13">
        <f t="shared" si="1208"/>
        <v>1.7169658373972687E-3</v>
      </c>
      <c r="AT846" s="13">
        <f t="shared" si="1209"/>
        <v>2.4070302310043889E-3</v>
      </c>
      <c r="AU846" s="13">
        <f t="shared" si="1210"/>
        <v>2.2496252426904414E-3</v>
      </c>
      <c r="AV846" s="13">
        <f t="shared" si="1211"/>
        <v>1.5768851801369831E-3</v>
      </c>
      <c r="AW846" s="13">
        <f t="shared" si="1212"/>
        <v>9.4067996689440499E-5</v>
      </c>
      <c r="AX846" s="13">
        <f t="shared" si="1213"/>
        <v>1.0430065997783299E-2</v>
      </c>
      <c r="AY846" s="13">
        <f t="shared" si="1214"/>
        <v>1.4246284478589295E-2</v>
      </c>
      <c r="AZ846" s="13">
        <f t="shared" si="1215"/>
        <v>9.7294025506659623E-3</v>
      </c>
      <c r="BA846" s="13">
        <f t="shared" si="1216"/>
        <v>4.4297526200683642E-3</v>
      </c>
      <c r="BB846" s="13">
        <f t="shared" si="1217"/>
        <v>1.5126346278317513E-3</v>
      </c>
      <c r="BC846" s="13">
        <f t="shared" si="1218"/>
        <v>4.1321738951289645E-4</v>
      </c>
      <c r="BD846" s="13">
        <f t="shared" si="1219"/>
        <v>1.3940394790413647E-4</v>
      </c>
      <c r="BE846" s="13">
        <f t="shared" si="1220"/>
        <v>3.9086335862718559E-4</v>
      </c>
      <c r="BF846" s="13">
        <f t="shared" si="1221"/>
        <v>5.4795494465616473E-4</v>
      </c>
      <c r="BG846" s="13">
        <f t="shared" si="1222"/>
        <v>5.1212205791083157E-4</v>
      </c>
      <c r="BH846" s="13">
        <f t="shared" si="1223"/>
        <v>3.5897431635104022E-4</v>
      </c>
      <c r="BI846" s="13">
        <f t="shared" si="1224"/>
        <v>2.0129976095992902E-4</v>
      </c>
      <c r="BJ846" s="14">
        <f t="shared" si="1225"/>
        <v>0.6496955970298629</v>
      </c>
      <c r="BK846" s="14">
        <f t="shared" si="1226"/>
        <v>0.1763457159542508</v>
      </c>
      <c r="BL846" s="14">
        <f t="shared" si="1227"/>
        <v>0.15645397297461894</v>
      </c>
      <c r="BM846" s="14">
        <f t="shared" si="1228"/>
        <v>0.76063097876391317</v>
      </c>
      <c r="BN846" s="14">
        <f t="shared" si="1229"/>
        <v>0.21427675696721374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1.1861999999999999</v>
      </c>
      <c r="F847" s="10">
        <f>VLOOKUP(B847,home!$B$2:$E$405,3,FALSE)</f>
        <v>0.84299999999999997</v>
      </c>
      <c r="G847" s="10">
        <f>VLOOKUP(C847,away!$B$2:$E$405,4,FALSE)</f>
        <v>1.3617999999999999</v>
      </c>
      <c r="H847" s="10">
        <f>VLOOKUP(A847,away!$A$2:$E$405,3,FALSE)</f>
        <v>1.0607</v>
      </c>
      <c r="I847" s="10">
        <f>VLOOKUP(C847,away!$B$2:$E$405,3,FALSE)</f>
        <v>0.94279999999999997</v>
      </c>
      <c r="J847" s="10">
        <f>VLOOKUP(B847,home!$B$2:$E$405,4,FALSE)</f>
        <v>0.70709999999999995</v>
      </c>
      <c r="K847" s="12">
        <f t="shared" si="1174"/>
        <v>1.3617545158799997</v>
      </c>
      <c r="L847" s="12">
        <f t="shared" si="1175"/>
        <v>0.70711977051599995</v>
      </c>
      <c r="M847" s="13">
        <f t="shared" si="1176"/>
        <v>0.1263279107394201</v>
      </c>
      <c r="N847" s="13">
        <f t="shared" si="1177"/>
        <v>0.17202760293109084</v>
      </c>
      <c r="O847" s="13">
        <f t="shared" si="1178"/>
        <v>8.9328963251824448E-2</v>
      </c>
      <c r="P847" s="13">
        <f t="shared" si="1179"/>
        <v>0.1216441191070505</v>
      </c>
      <c r="Q847" s="13">
        <f t="shared" si="1180"/>
        <v>0.11712968257371224</v>
      </c>
      <c r="R847" s="13">
        <f t="shared" si="1181"/>
        <v>3.1583137997531145E-2</v>
      </c>
      <c r="S847" s="13">
        <f t="shared" si="1182"/>
        <v>2.9283496471047193E-2</v>
      </c>
      <c r="T847" s="13">
        <f t="shared" si="1183"/>
        <v>8.2824714262135307E-2</v>
      </c>
      <c r="U847" s="13">
        <f t="shared" si="1184"/>
        <v>4.3008480793799257E-2</v>
      </c>
      <c r="V847" s="13">
        <f t="shared" si="1185"/>
        <v>3.1330853453304009E-3</v>
      </c>
      <c r="W847" s="13">
        <f t="shared" si="1186"/>
        <v>5.3167291396114494E-2</v>
      </c>
      <c r="X847" s="13">
        <f t="shared" si="1187"/>
        <v>3.7595642890977776E-2</v>
      </c>
      <c r="Y847" s="13">
        <f t="shared" si="1188"/>
        <v>1.3292311186734844E-2</v>
      </c>
      <c r="Z847" s="13">
        <f t="shared" si="1189"/>
        <v>7.4443537643297947E-3</v>
      </c>
      <c r="AA847" s="13">
        <f t="shared" si="1190"/>
        <v>1.0137382356384374E-2</v>
      </c>
      <c r="AB847" s="13">
        <f t="shared" si="1191"/>
        <v>6.9023131015043294E-3</v>
      </c>
      <c r="AC847" s="13">
        <f t="shared" si="1192"/>
        <v>1.8855760214090536E-4</v>
      </c>
      <c r="AD847" s="13">
        <f t="shared" si="1193"/>
        <v>1.8100199788941711E-2</v>
      </c>
      <c r="AE847" s="13">
        <f t="shared" si="1194"/>
        <v>1.2799009121050213E-2</v>
      </c>
      <c r="AF847" s="13">
        <f t="shared" si="1195"/>
        <v>4.5252161962546075E-3</v>
      </c>
      <c r="AG847" s="13">
        <f t="shared" si="1196"/>
        <v>1.0666232794102816E-3</v>
      </c>
      <c r="AH847" s="13">
        <f t="shared" si="1197"/>
        <v>1.3160124313682008E-3</v>
      </c>
      <c r="AI847" s="13">
        <f t="shared" si="1198"/>
        <v>1.7920858713698659E-3</v>
      </c>
      <c r="AJ847" s="13">
        <f t="shared" si="1199"/>
        <v>1.22019051409133E-3</v>
      </c>
      <c r="AK847" s="13">
        <f t="shared" si="1200"/>
        <v>5.5386664759926878E-4</v>
      </c>
      <c r="AL847" s="13">
        <f t="shared" si="1201"/>
        <v>7.2626621556912238E-6</v>
      </c>
      <c r="AM847" s="13">
        <f t="shared" si="1202"/>
        <v>4.9296057601843158E-3</v>
      </c>
      <c r="AN847" s="13">
        <f t="shared" si="1203"/>
        <v>3.4858216938758848E-3</v>
      </c>
      <c r="AO847" s="13">
        <f t="shared" si="1204"/>
        <v>1.2324467181166047E-3</v>
      </c>
      <c r="AP847" s="13">
        <f t="shared" si="1205"/>
        <v>2.90495813495937E-4</v>
      </c>
      <c r="AQ847" s="13">
        <f t="shared" si="1206"/>
        <v>5.1353833243776407E-5</v>
      </c>
      <c r="AR847" s="13">
        <f t="shared" si="1207"/>
        <v>1.8611568169305716E-4</v>
      </c>
      <c r="AS847" s="13">
        <f t="shared" si="1208"/>
        <v>2.5344387002160522E-4</v>
      </c>
      <c r="AT847" s="13">
        <f t="shared" si="1209"/>
        <v>1.7256416726201232E-4</v>
      </c>
      <c r="AU847" s="13">
        <f t="shared" si="1210"/>
        <v>7.8330011349372265E-5</v>
      </c>
      <c r="AV847" s="13">
        <f t="shared" si="1211"/>
        <v>2.6666561670984857E-5</v>
      </c>
      <c r="AW847" s="13">
        <f t="shared" si="1212"/>
        <v>1.9426078773225913E-7</v>
      </c>
      <c r="AX847" s="13">
        <f t="shared" si="1213"/>
        <v>1.1188188175731734E-3</v>
      </c>
      <c r="AY847" s="13">
        <f t="shared" si="1214"/>
        <v>7.9113890553132477E-4</v>
      </c>
      <c r="AZ847" s="13">
        <f t="shared" si="1215"/>
        <v>2.7971498066279486E-4</v>
      </c>
      <c r="BA847" s="13">
        <f t="shared" si="1216"/>
        <v>6.5930664312054287E-5</v>
      </c>
      <c r="BB847" s="13">
        <f t="shared" si="1217"/>
        <v>1.1655219054576811E-5</v>
      </c>
      <c r="BC847" s="13">
        <f t="shared" si="1218"/>
        <v>1.6483271646372136E-6</v>
      </c>
      <c r="BD847" s="13">
        <f t="shared" si="1219"/>
        <v>2.19343463547039E-5</v>
      </c>
      <c r="BE847" s="13">
        <f t="shared" si="1220"/>
        <v>2.9869195201394048E-5</v>
      </c>
      <c r="BF847" s="13">
        <f t="shared" si="1221"/>
        <v>2.0337255725599786E-5</v>
      </c>
      <c r="BG847" s="13">
        <f t="shared" si="1222"/>
        <v>9.2314499416472933E-6</v>
      </c>
      <c r="BH847" s="13">
        <f t="shared" si="1223"/>
        <v>3.1427421615395934E-6</v>
      </c>
      <c r="BI847" s="13">
        <f t="shared" si="1224"/>
        <v>8.5592866614460212E-7</v>
      </c>
      <c r="BJ847" s="14">
        <f t="shared" si="1225"/>
        <v>0.52478692435963725</v>
      </c>
      <c r="BK847" s="14">
        <f t="shared" si="1226"/>
        <v>0.28137557083267617</v>
      </c>
      <c r="BL847" s="14">
        <f t="shared" si="1227"/>
        <v>0.18664492417552025</v>
      </c>
      <c r="BM847" s="14">
        <f t="shared" si="1228"/>
        <v>0.34141941188679092</v>
      </c>
      <c r="BN847" s="14">
        <f t="shared" si="1229"/>
        <v>0.6580414166006292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1.1861999999999999</v>
      </c>
      <c r="F848" s="10">
        <f>VLOOKUP(B848,home!$B$2:$E$405,3,FALSE)</f>
        <v>0.84299999999999997</v>
      </c>
      <c r="G848" s="10">
        <f>VLOOKUP(C848,away!$B$2:$E$405,4,FALSE)</f>
        <v>1.2262</v>
      </c>
      <c r="H848" s="10">
        <f>VLOOKUP(A848,away!$A$2:$E$405,3,FALSE)</f>
        <v>1.0607</v>
      </c>
      <c r="I848" s="10">
        <f>VLOOKUP(C848,away!$B$2:$E$405,3,FALSE)</f>
        <v>0.51419999999999999</v>
      </c>
      <c r="J848" s="10">
        <f>VLOOKUP(B848,home!$B$2:$E$405,4,FALSE)</f>
        <v>0.86419999999999997</v>
      </c>
      <c r="K848" s="12">
        <f t="shared" si="1174"/>
        <v>1.2261590449199999</v>
      </c>
      <c r="L848" s="12">
        <f t="shared" si="1175"/>
        <v>0.47134499854799994</v>
      </c>
      <c r="M848" s="13">
        <f t="shared" si="1176"/>
        <v>0.18314006370243077</v>
      </c>
      <c r="N848" s="13">
        <f t="shared" si="1177"/>
        <v>0.22455884559596045</v>
      </c>
      <c r="O848" s="13">
        <f t="shared" si="1178"/>
        <v>8.6322153059902845E-2</v>
      </c>
      <c r="P848" s="13">
        <f t="shared" si="1179"/>
        <v>0.10584468875136852</v>
      </c>
      <c r="Q848" s="13">
        <f t="shared" si="1180"/>
        <v>0.13767242982214034</v>
      </c>
      <c r="R848" s="13">
        <f t="shared" si="1181"/>
        <v>2.0343757554340064E-2</v>
      </c>
      <c r="S848" s="13">
        <f t="shared" si="1182"/>
        <v>1.52930739325791E-2</v>
      </c>
      <c r="T848" s="13">
        <f t="shared" si="1183"/>
        <v>6.4891211234616358E-2</v>
      </c>
      <c r="U848" s="13">
        <f t="shared" si="1184"/>
        <v>2.4944682332913647E-2</v>
      </c>
      <c r="V848" s="13">
        <f t="shared" si="1185"/>
        <v>9.8205992222650802E-4</v>
      </c>
      <c r="W848" s="13">
        <f t="shared" si="1186"/>
        <v>5.6269431687510425E-2</v>
      </c>
      <c r="X848" s="13">
        <f t="shared" si="1187"/>
        <v>2.6522315197046384E-2</v>
      </c>
      <c r="Y848" s="13">
        <f t="shared" si="1188"/>
        <v>6.2505803090207113E-3</v>
      </c>
      <c r="Z848" s="13">
        <f t="shared" si="1189"/>
        <v>3.1963094583037604E-3</v>
      </c>
      <c r="AA848" s="13">
        <f t="shared" si="1190"/>
        <v>3.9191837526625006E-3</v>
      </c>
      <c r="AB848" s="13">
        <f t="shared" si="1191"/>
        <v>2.4027713035153172E-3</v>
      </c>
      <c r="AC848" s="13">
        <f t="shared" si="1192"/>
        <v>3.5473473383516093E-5</v>
      </c>
      <c r="AD848" s="13">
        <f t="shared" si="1193"/>
        <v>1.724881815403724E-2</v>
      </c>
      <c r="AE848" s="13">
        <f t="shared" si="1194"/>
        <v>8.1301441677693979E-3</v>
      </c>
      <c r="AF848" s="13">
        <f t="shared" si="1195"/>
        <v>1.9160513954761481E-3</v>
      </c>
      <c r="AG848" s="13">
        <f t="shared" si="1196"/>
        <v>3.0104041407286609E-4</v>
      </c>
      <c r="AH848" s="13">
        <f t="shared" si="1197"/>
        <v>3.7664111924578608E-4</v>
      </c>
      <c r="AI848" s="13">
        <f t="shared" si="1198"/>
        <v>4.6182191505201285E-4</v>
      </c>
      <c r="AJ848" s="13">
        <f t="shared" si="1199"/>
        <v>2.8313355914165076E-4</v>
      </c>
      <c r="AK848" s="13">
        <f t="shared" si="1200"/>
        <v>1.1572225815397559E-4</v>
      </c>
      <c r="AL848" s="13">
        <f t="shared" si="1201"/>
        <v>8.2006714932869923E-7</v>
      </c>
      <c r="AM848" s="13">
        <f t="shared" si="1202"/>
        <v>4.2299588787506129E-3</v>
      </c>
      <c r="AN848" s="13">
        <f t="shared" si="1203"/>
        <v>1.9937699615628066E-3</v>
      </c>
      <c r="AO848" s="13">
        <f t="shared" si="1204"/>
        <v>4.6987674981893349E-4</v>
      </c>
      <c r="AP848" s="13">
        <f t="shared" si="1205"/>
        <v>7.382468532038138E-5</v>
      </c>
      <c r="AQ848" s="13">
        <f t="shared" si="1206"/>
        <v>8.6992240487854287E-6</v>
      </c>
      <c r="AR848" s="13">
        <f t="shared" si="1207"/>
        <v>3.5505581560804443E-5</v>
      </c>
      <c r="AS848" s="13">
        <f t="shared" si="1208"/>
        <v>4.3535489975925138E-5</v>
      </c>
      <c r="AT848" s="13">
        <f t="shared" si="1209"/>
        <v>2.6690717404502303E-5</v>
      </c>
      <c r="AU848" s="13">
        <f t="shared" si="1210"/>
        <v>1.0909021520311386E-5</v>
      </c>
      <c r="AV848" s="13">
        <f t="shared" si="1211"/>
        <v>3.3440488520891835E-6</v>
      </c>
      <c r="AW848" s="13">
        <f t="shared" si="1212"/>
        <v>1.3165356494723301E-8</v>
      </c>
      <c r="AX848" s="13">
        <f t="shared" si="1213"/>
        <v>8.644337231366202E-4</v>
      </c>
      <c r="AY848" s="13">
        <f t="shared" si="1214"/>
        <v>4.0744651197667243E-4</v>
      </c>
      <c r="AZ848" s="13">
        <f t="shared" si="1215"/>
        <v>9.6023937798016135E-5</v>
      </c>
      <c r="BA848" s="13">
        <f t="shared" si="1216"/>
        <v>1.5086800940659718E-5</v>
      </c>
      <c r="BB848" s="13">
        <f t="shared" si="1217"/>
        <v>1.7777720418673046E-6</v>
      </c>
      <c r="BC848" s="13">
        <f t="shared" si="1218"/>
        <v>1.6758879209852401E-7</v>
      </c>
      <c r="BD848" s="13">
        <f t="shared" si="1219"/>
        <v>2.7892297148705418E-6</v>
      </c>
      <c r="BE848" s="13">
        <f t="shared" si="1220"/>
        <v>3.4200392432481472E-6</v>
      </c>
      <c r="BF848" s="13">
        <f t="shared" si="1221"/>
        <v>2.0967560260450341E-6</v>
      </c>
      <c r="BG848" s="13">
        <f t="shared" si="1222"/>
        <v>8.5698545544187769E-7</v>
      </c>
      <c r="BH848" s="13">
        <f t="shared" si="1223"/>
        <v>2.6270011688873597E-7</v>
      </c>
      <c r="BI848" s="13">
        <f t="shared" si="1224"/>
        <v>6.4422424884932982E-8</v>
      </c>
      <c r="BJ848" s="14">
        <f t="shared" si="1225"/>
        <v>0.55192193381183763</v>
      </c>
      <c r="BK848" s="14">
        <f t="shared" si="1226"/>
        <v>0.30570362636111442</v>
      </c>
      <c r="BL848" s="14">
        <f t="shared" si="1227"/>
        <v>0.13929934184722279</v>
      </c>
      <c r="BM848" s="14">
        <f t="shared" si="1228"/>
        <v>0.24183183964571558</v>
      </c>
      <c r="BN848" s="14">
        <f t="shared" si="1229"/>
        <v>0.75788193848614305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1.1861999999999999</v>
      </c>
      <c r="F849" s="10">
        <f>VLOOKUP(B849,home!$B$2:$E$405,3,FALSE)</f>
        <v>1.1942999999999999</v>
      </c>
      <c r="G849" s="10">
        <f>VLOOKUP(C849,away!$B$2:$E$405,4,FALSE)</f>
        <v>0.64849999999999997</v>
      </c>
      <c r="H849" s="10">
        <f>VLOOKUP(A849,away!$A$2:$E$405,3,FALSE)</f>
        <v>1.0607</v>
      </c>
      <c r="I849" s="10">
        <f>VLOOKUP(C849,away!$B$2:$E$405,3,FALSE)</f>
        <v>1.0878000000000001</v>
      </c>
      <c r="J849" s="10">
        <f>VLOOKUP(B849,home!$B$2:$E$405,4,FALSE)</f>
        <v>1.0213000000000001</v>
      </c>
      <c r="K849" s="12">
        <f t="shared" si="1174"/>
        <v>0.91871611100999984</v>
      </c>
      <c r="L849" s="12">
        <f t="shared" si="1175"/>
        <v>1.1784060274980002</v>
      </c>
      <c r="M849" s="13">
        <f t="shared" si="1176"/>
        <v>0.12280934847648321</v>
      </c>
      <c r="N849" s="13">
        <f t="shared" si="1177"/>
        <v>0.1128269270279865</v>
      </c>
      <c r="O849" s="13">
        <f t="shared" si="1178"/>
        <v>0.14471927647779018</v>
      </c>
      <c r="P849" s="13">
        <f t="shared" si="1179"/>
        <v>0.13295593087385632</v>
      </c>
      <c r="Q849" s="13">
        <f t="shared" si="1180"/>
        <v>5.1827957808180392E-2</v>
      </c>
      <c r="R849" s="13">
        <f t="shared" si="1181"/>
        <v>8.5269033848288739E-2</v>
      </c>
      <c r="S849" s="13">
        <f t="shared" si="1182"/>
        <v>3.5985207506248361E-2</v>
      </c>
      <c r="T849" s="13">
        <f t="shared" si="1183"/>
        <v>6.1074377874071821E-2</v>
      </c>
      <c r="U849" s="13">
        <f t="shared" si="1184"/>
        <v>7.8338035166679865E-2</v>
      </c>
      <c r="V849" s="13">
        <f t="shared" si="1185"/>
        <v>4.3287030045946117E-3</v>
      </c>
      <c r="W849" s="13">
        <f t="shared" si="1186"/>
        <v>1.5871726613040621E-2</v>
      </c>
      <c r="X849" s="13">
        <f t="shared" si="1187"/>
        <v>1.8703338307607488E-2</v>
      </c>
      <c r="Y849" s="13">
        <f t="shared" si="1188"/>
        <v>1.1020063298009454E-2</v>
      </c>
      <c r="Z849" s="13">
        <f t="shared" si="1189"/>
        <v>3.3493847815251492E-2</v>
      </c>
      <c r="AA849" s="13">
        <f t="shared" si="1190"/>
        <v>3.0771337607588628E-2</v>
      </c>
      <c r="AB849" s="13">
        <f t="shared" si="1191"/>
        <v>1.4135061808709787E-2</v>
      </c>
      <c r="AC849" s="13">
        <f t="shared" si="1192"/>
        <v>2.9289644100391054E-4</v>
      </c>
      <c r="AD849" s="13">
        <f t="shared" si="1193"/>
        <v>3.6454027372366474E-3</v>
      </c>
      <c r="AE849" s="13">
        <f t="shared" si="1194"/>
        <v>4.2957645582173739E-3</v>
      </c>
      <c r="AF849" s="13">
        <f t="shared" si="1195"/>
        <v>2.5310774240578184E-3</v>
      </c>
      <c r="AG849" s="13">
        <f t="shared" si="1196"/>
        <v>9.9421229752461537E-4</v>
      </c>
      <c r="AH849" s="13">
        <f t="shared" si="1197"/>
        <v>9.8673380373982753E-3</v>
      </c>
      <c r="AI849" s="13">
        <f t="shared" si="1198"/>
        <v>9.065282427739586E-3</v>
      </c>
      <c r="AJ849" s="13">
        <f t="shared" si="1199"/>
        <v>4.1642105086101009E-3</v>
      </c>
      <c r="AK849" s="13">
        <f t="shared" si="1200"/>
        <v>1.2752424279657488E-3</v>
      </c>
      <c r="AL849" s="13">
        <f t="shared" si="1201"/>
        <v>1.2683828860397073E-5</v>
      </c>
      <c r="AM849" s="13">
        <f t="shared" si="1202"/>
        <v>6.6981804516385245E-4</v>
      </c>
      <c r="AN849" s="13">
        <f t="shared" si="1203"/>
        <v>7.8931762174801147E-4</v>
      </c>
      <c r="AO849" s="13">
        <f t="shared" si="1204"/>
        <v>4.6506832153912162E-4</v>
      </c>
      <c r="AP849" s="13">
        <f t="shared" si="1205"/>
        <v>1.8267977110002635E-4</v>
      </c>
      <c r="AQ849" s="13">
        <f t="shared" si="1206"/>
        <v>5.3817735841556527E-5</v>
      </c>
      <c r="AR849" s="13">
        <f t="shared" si="1207"/>
        <v>2.3255461237260823E-3</v>
      </c>
      <c r="AS849" s="13">
        <f t="shared" si="1208"/>
        <v>2.1365166907640061E-3</v>
      </c>
      <c r="AT849" s="13">
        <f t="shared" si="1209"/>
        <v>9.8142615262333094E-4</v>
      </c>
      <c r="AU849" s="13">
        <f t="shared" si="1210"/>
        <v>3.0055067272720452E-4</v>
      </c>
      <c r="AV849" s="13">
        <f t="shared" si="1211"/>
        <v>6.9030186302344111E-5</v>
      </c>
      <c r="AW849" s="13">
        <f t="shared" si="1212"/>
        <v>3.8143817906448882E-7</v>
      </c>
      <c r="AX849" s="13">
        <f t="shared" si="1213"/>
        <v>1.0256210492287578E-4</v>
      </c>
      <c r="AY849" s="13">
        <f t="shared" si="1214"/>
        <v>1.2085980263399914E-4</v>
      </c>
      <c r="AZ849" s="13">
        <f t="shared" si="1215"/>
        <v>7.1210959953061639E-5</v>
      </c>
      <c r="BA849" s="13">
        <f t="shared" si="1216"/>
        <v>2.7971808144202186E-5</v>
      </c>
      <c r="BB849" s="13">
        <f t="shared" si="1217"/>
        <v>8.2405368292863791E-6</v>
      </c>
      <c r="BC849" s="13">
        <f t="shared" si="1218"/>
        <v>1.9421396538900654E-6</v>
      </c>
      <c r="BD849" s="13">
        <f t="shared" si="1219"/>
        <v>4.5673959490390425E-4</v>
      </c>
      <c r="BE849" s="13">
        <f t="shared" si="1220"/>
        <v>4.1961402437439759E-4</v>
      </c>
      <c r="BF849" s="13">
        <f t="shared" si="1221"/>
        <v>1.927530822992509E-4</v>
      </c>
      <c r="BG849" s="13">
        <f t="shared" si="1222"/>
        <v>5.9028454051719425E-5</v>
      </c>
      <c r="BH849" s="13">
        <f t="shared" si="1223"/>
        <v>1.355759793633203E-5</v>
      </c>
      <c r="BI849" s="13">
        <f t="shared" si="1224"/>
        <v>2.4911167301408333E-6</v>
      </c>
      <c r="BJ849" s="14">
        <f t="shared" si="1225"/>
        <v>0.28528433679346266</v>
      </c>
      <c r="BK849" s="14">
        <f t="shared" si="1226"/>
        <v>0.29650562993368074</v>
      </c>
      <c r="BL849" s="14">
        <f t="shared" si="1227"/>
        <v>0.38456207200720943</v>
      </c>
      <c r="BM849" s="14">
        <f t="shared" si="1228"/>
        <v>0.349316933672564</v>
      </c>
      <c r="BN849" s="14">
        <f t="shared" si="1229"/>
        <v>0.65040847451258543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1.1861999999999999</v>
      </c>
      <c r="F850" s="10">
        <f>VLOOKUP(B850,home!$B$2:$E$405,3,FALSE)</f>
        <v>1.4915</v>
      </c>
      <c r="G850" s="10">
        <f>VLOOKUP(C850,away!$B$2:$E$405,4,FALSE)</f>
        <v>0.56200000000000006</v>
      </c>
      <c r="H850" s="10">
        <f>VLOOKUP(A850,away!$A$2:$E$405,3,FALSE)</f>
        <v>1.0607</v>
      </c>
      <c r="I850" s="10">
        <f>VLOOKUP(C850,away!$B$2:$E$405,3,FALSE)</f>
        <v>2.1212</v>
      </c>
      <c r="J850" s="10">
        <f>VLOOKUP(B850,home!$B$2:$E$405,4,FALSE)</f>
        <v>1.5228999999999999</v>
      </c>
      <c r="K850" s="12">
        <f t="shared" si="1174"/>
        <v>0.99430012260000011</v>
      </c>
      <c r="L850" s="12">
        <f t="shared" si="1175"/>
        <v>3.4264592716359994</v>
      </c>
      <c r="M850" s="13">
        <f t="shared" si="1176"/>
        <v>1.2025097027162056E-2</v>
      </c>
      <c r="N850" s="13">
        <f t="shared" si="1177"/>
        <v>1.1956555448384126E-2</v>
      </c>
      <c r="O850" s="13">
        <f t="shared" si="1178"/>
        <v>4.1203505201041914E-2</v>
      </c>
      <c r="P850" s="13">
        <f t="shared" si="1179"/>
        <v>4.096865027294571E-2</v>
      </c>
      <c r="Q850" s="13">
        <f t="shared" si="1180"/>
        <v>5.9442022741010179E-3</v>
      </c>
      <c r="R850" s="13">
        <f t="shared" si="1181"/>
        <v>7.0591066210006104E-2</v>
      </c>
      <c r="S850" s="13">
        <f t="shared" si="1182"/>
        <v>3.4894319384611405E-2</v>
      </c>
      <c r="T850" s="13">
        <f t="shared" si="1183"/>
        <v>2.0367566994573226E-2</v>
      </c>
      <c r="U850" s="13">
        <f t="shared" si="1184"/>
        <v>7.0188705787073785E-2</v>
      </c>
      <c r="V850" s="13">
        <f t="shared" si="1185"/>
        <v>1.3209162693947712E-2</v>
      </c>
      <c r="W850" s="13">
        <f t="shared" si="1186"/>
        <v>1.9701070166326141E-3</v>
      </c>
      <c r="X850" s="13">
        <f t="shared" si="1187"/>
        <v>6.7504914532559588E-3</v>
      </c>
      <c r="Y850" s="13">
        <f t="shared" si="1188"/>
        <v>1.1565142014054227E-2</v>
      </c>
      <c r="Z850" s="13">
        <f t="shared" si="1189"/>
        <v>8.0625804436648699E-2</v>
      </c>
      <c r="AA850" s="13">
        <f t="shared" si="1190"/>
        <v>8.0166247236083427E-2</v>
      </c>
      <c r="AB850" s="13">
        <f t="shared" si="1191"/>
        <v>3.9854654727609837E-2</v>
      </c>
      <c r="AC850" s="13">
        <f t="shared" si="1192"/>
        <v>2.8126673613548619E-3</v>
      </c>
      <c r="AD850" s="13">
        <f t="shared" si="1193"/>
        <v>4.8971941204323211E-4</v>
      </c>
      <c r="AE850" s="13">
        <f t="shared" si="1194"/>
        <v>1.6780036198956632E-3</v>
      </c>
      <c r="AF850" s="13">
        <f t="shared" si="1195"/>
        <v>2.8748055306151324E-3</v>
      </c>
      <c r="AG850" s="13">
        <f t="shared" si="1196"/>
        <v>3.2834680215088892E-3</v>
      </c>
      <c r="AH850" s="13">
        <f t="shared" si="1197"/>
        <v>6.9065258786266473E-2</v>
      </c>
      <c r="AI850" s="13">
        <f t="shared" si="1198"/>
        <v>6.8671595278585476E-2</v>
      </c>
      <c r="AJ850" s="13">
        <f t="shared" si="1199"/>
        <v>3.4140087802317566E-2</v>
      </c>
      <c r="AK850" s="13">
        <f t="shared" si="1200"/>
        <v>1.1315164495806374E-2</v>
      </c>
      <c r="AL850" s="13">
        <f t="shared" si="1201"/>
        <v>3.8330230583984284E-4</v>
      </c>
      <c r="AM850" s="13">
        <f t="shared" si="1202"/>
        <v>9.7385614286837153E-5</v>
      </c>
      <c r="AN850" s="13">
        <f t="shared" si="1203"/>
        <v>3.336878409971004E-4</v>
      </c>
      <c r="AO850" s="13">
        <f t="shared" si="1204"/>
        <v>5.7168389830835698E-4</v>
      </c>
      <c r="AP850" s="13">
        <f t="shared" si="1205"/>
        <v>6.5295053126789384E-4</v>
      </c>
      <c r="AQ850" s="13">
        <f t="shared" si="1206"/>
        <v>5.5932710044563161E-4</v>
      </c>
      <c r="AR850" s="13">
        <f t="shared" si="1207"/>
        <v>4.7329859263228476E-2</v>
      </c>
      <c r="AS850" s="13">
        <f t="shared" si="1208"/>
        <v>4.706008486806882E-2</v>
      </c>
      <c r="AT850" s="13">
        <f t="shared" si="1209"/>
        <v>2.339592407694362E-2</v>
      </c>
      <c r="AU850" s="13">
        <f t="shared" si="1210"/>
        <v>7.7541900593484456E-3</v>
      </c>
      <c r="AV850" s="13">
        <f t="shared" si="1211"/>
        <v>1.9274980316684655E-3</v>
      </c>
      <c r="AW850" s="13">
        <f t="shared" si="1212"/>
        <v>3.6274547032980991E-5</v>
      </c>
      <c r="AX850" s="13">
        <f t="shared" si="1213"/>
        <v>1.6138421370813076E-5</v>
      </c>
      <c r="AY850" s="13">
        <f t="shared" si="1214"/>
        <v>5.5297643535591023E-5</v>
      </c>
      <c r="AZ850" s="13">
        <f t="shared" si="1215"/>
        <v>9.4737561696074186E-5</v>
      </c>
      <c r="BA850" s="13">
        <f t="shared" si="1216"/>
        <v>1.0820479888190029E-4</v>
      </c>
      <c r="BB850" s="13">
        <f t="shared" si="1217"/>
        <v>9.2689834091098971E-5</v>
      </c>
      <c r="BC850" s="13">
        <f t="shared" si="1218"/>
        <v>6.3519588281569725E-5</v>
      </c>
      <c r="BD850" s="13">
        <f t="shared" si="1219"/>
        <v>2.7028972516286037E-2</v>
      </c>
      <c r="BE850" s="13">
        <f t="shared" si="1220"/>
        <v>2.6874910686695237E-2</v>
      </c>
      <c r="BF850" s="13">
        <f t="shared" si="1221"/>
        <v>1.3360863495322565E-2</v>
      </c>
      <c r="BG850" s="13">
        <f t="shared" si="1222"/>
        <v>4.4282360704803641E-3</v>
      </c>
      <c r="BH850" s="13">
        <f t="shared" si="1223"/>
        <v>1.1007489169450923E-3</v>
      </c>
      <c r="BI850" s="13">
        <f t="shared" si="1224"/>
        <v>2.1889495661406454E-4</v>
      </c>
      <c r="BJ850" s="14">
        <f t="shared" si="1225"/>
        <v>6.9525684618226974E-2</v>
      </c>
      <c r="BK850" s="14">
        <f t="shared" si="1226"/>
        <v>0.10434849668939719</v>
      </c>
      <c r="BL850" s="14">
        <f t="shared" si="1227"/>
        <v>0.68567646846639219</v>
      </c>
      <c r="BM850" s="14">
        <f t="shared" si="1228"/>
        <v>0.75746835468052143</v>
      </c>
      <c r="BN850" s="14">
        <f t="shared" si="1229"/>
        <v>0.18268907643364091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1.1861999999999999</v>
      </c>
      <c r="F851" s="10">
        <f>VLOOKUP(B851,home!$B$2:$E$405,3,FALSE)</f>
        <v>0.58360000000000001</v>
      </c>
      <c r="G851" s="10">
        <f>VLOOKUP(C851,away!$B$2:$E$405,4,FALSE)</f>
        <v>0.51880000000000004</v>
      </c>
      <c r="H851" s="10">
        <f>VLOOKUP(A851,away!$A$2:$E$405,3,FALSE)</f>
        <v>1.0607</v>
      </c>
      <c r="I851" s="10">
        <f>VLOOKUP(C851,away!$B$2:$E$405,3,FALSE)</f>
        <v>0.79769999999999996</v>
      </c>
      <c r="J851" s="10">
        <f>VLOOKUP(B851,home!$B$2:$E$405,4,FALSE)</f>
        <v>0.79769999999999996</v>
      </c>
      <c r="K851" s="12">
        <f t="shared" si="1174"/>
        <v>0.35914776681600002</v>
      </c>
      <c r="L851" s="12">
        <f t="shared" si="1175"/>
        <v>0.6749502351029999</v>
      </c>
      <c r="M851" s="13">
        <f t="shared" si="1176"/>
        <v>0.35554693898851158</v>
      </c>
      <c r="N851" s="13">
        <f t="shared" si="1177"/>
        <v>0.12769388913598856</v>
      </c>
      <c r="O851" s="13">
        <f t="shared" si="1178"/>
        <v>0.23997649006044788</v>
      </c>
      <c r="P851" s="13">
        <f t="shared" si="1179"/>
        <v>8.6187020493551883E-2</v>
      </c>
      <c r="Q851" s="13">
        <f t="shared" si="1180"/>
        <v>2.2930487559620086E-2</v>
      </c>
      <c r="R851" s="13">
        <f t="shared" si="1181"/>
        <v>8.0986094192745994E-2</v>
      </c>
      <c r="S851" s="13">
        <f t="shared" si="1182"/>
        <v>5.223081460557835E-3</v>
      </c>
      <c r="T851" s="13">
        <f t="shared" si="1183"/>
        <v>1.5476937969391993E-2</v>
      </c>
      <c r="U851" s="13">
        <f t="shared" si="1184"/>
        <v>2.9085974872474954E-2</v>
      </c>
      <c r="V851" s="13">
        <f t="shared" si="1185"/>
        <v>1.406789807529416E-4</v>
      </c>
      <c r="W851" s="13">
        <f t="shared" si="1186"/>
        <v>2.7451444663465418E-3</v>
      </c>
      <c r="X851" s="13">
        <f t="shared" si="1187"/>
        <v>1.8528359029522979E-3</v>
      </c>
      <c r="Y851" s="13">
        <f t="shared" si="1188"/>
        <v>6.2528601415246616E-4</v>
      </c>
      <c r="Z851" s="13">
        <f t="shared" si="1189"/>
        <v>1.8220527771822537E-2</v>
      </c>
      <c r="AA851" s="13">
        <f t="shared" si="1190"/>
        <v>6.5438618594589734E-3</v>
      </c>
      <c r="AB851" s="13">
        <f t="shared" si="1191"/>
        <v>1.1751066865885438E-3</v>
      </c>
      <c r="AC851" s="13">
        <f t="shared" si="1192"/>
        <v>2.1313469593598327E-6</v>
      </c>
      <c r="AD851" s="13">
        <f t="shared" si="1193"/>
        <v>2.4647812616891511E-4</v>
      </c>
      <c r="AE851" s="13">
        <f t="shared" si="1194"/>
        <v>1.6636046920545614E-4</v>
      </c>
      <c r="AF851" s="13">
        <f t="shared" si="1195"/>
        <v>5.614251890103399E-5</v>
      </c>
      <c r="AG851" s="13">
        <f t="shared" si="1196"/>
        <v>1.2631135443842504E-5</v>
      </c>
      <c r="AH851" s="13">
        <f t="shared" si="1197"/>
        <v>3.0744873758230895E-3</v>
      </c>
      <c r="AI851" s="13">
        <f t="shared" si="1198"/>
        <v>1.104195275130847E-3</v>
      </c>
      <c r="AJ851" s="13">
        <f t="shared" si="1199"/>
        <v>1.9828463359601117E-4</v>
      </c>
      <c r="AK851" s="13">
        <f t="shared" si="1200"/>
        <v>2.373782778331208E-5</v>
      </c>
      <c r="AL851" s="13">
        <f t="shared" si="1201"/>
        <v>2.0666125782188321E-8</v>
      </c>
      <c r="AM851" s="13">
        <f t="shared" si="1202"/>
        <v>1.770441371651163E-5</v>
      </c>
      <c r="AN851" s="13">
        <f t="shared" si="1203"/>
        <v>1.1949598200320301E-5</v>
      </c>
      <c r="AO851" s="13">
        <f t="shared" si="1204"/>
        <v>4.0326920573462855E-6</v>
      </c>
      <c r="AP851" s="13">
        <f t="shared" si="1205"/>
        <v>9.0728881740129209E-7</v>
      </c>
      <c r="AQ851" s="13">
        <f t="shared" si="1206"/>
        <v>1.5309370015283119E-7</v>
      </c>
      <c r="AR851" s="13">
        <f t="shared" si="1207"/>
        <v>4.1502519542660005E-4</v>
      </c>
      <c r="AS851" s="13">
        <f t="shared" si="1208"/>
        <v>1.490553721098374E-4</v>
      </c>
      <c r="AT851" s="13">
        <f t="shared" si="1209"/>
        <v>2.6766452012587994E-5</v>
      </c>
      <c r="AU851" s="13">
        <f t="shared" si="1210"/>
        <v>3.2043704886362033E-6</v>
      </c>
      <c r="AV851" s="13">
        <f t="shared" si="1211"/>
        <v>2.8771062626119671E-7</v>
      </c>
      <c r="AW851" s="13">
        <f t="shared" si="1212"/>
        <v>1.3915585718434479E-10</v>
      </c>
      <c r="AX851" s="13">
        <f t="shared" si="1213"/>
        <v>1.059750108178619E-6</v>
      </c>
      <c r="AY851" s="13">
        <f t="shared" si="1214"/>
        <v>7.1527858466558852E-7</v>
      </c>
      <c r="AZ851" s="13">
        <f t="shared" si="1215"/>
        <v>2.4138872444209E-7</v>
      </c>
      <c r="BA851" s="13">
        <f t="shared" si="1216"/>
        <v>5.430845877113397E-8</v>
      </c>
      <c r="BB851" s="13">
        <f t="shared" si="1217"/>
        <v>9.1638767539146105E-9</v>
      </c>
      <c r="BC851" s="13">
        <f t="shared" si="1218"/>
        <v>1.2370321539019169E-9</v>
      </c>
      <c r="BD851" s="13">
        <f t="shared" si="1219"/>
        <v>4.6686892204475346E-5</v>
      </c>
      <c r="BE851" s="13">
        <f t="shared" si="1220"/>
        <v>1.6767493074816641E-5</v>
      </c>
      <c r="BF851" s="13">
        <f t="shared" si="1221"/>
        <v>3.0110038464615709E-6</v>
      </c>
      <c r="BG851" s="13">
        <f t="shared" si="1222"/>
        <v>3.6046510244368652E-7</v>
      </c>
      <c r="BH851" s="13">
        <f t="shared" si="1223"/>
        <v>3.2365059139437665E-8</v>
      </c>
      <c r="BI851" s="13">
        <f t="shared" si="1224"/>
        <v>2.3247677425593616E-9</v>
      </c>
      <c r="BJ851" s="14">
        <f t="shared" si="1225"/>
        <v>0.17184302151144784</v>
      </c>
      <c r="BK851" s="14">
        <f t="shared" si="1226"/>
        <v>0.44710058721504398</v>
      </c>
      <c r="BL851" s="14">
        <f t="shared" si="1227"/>
        <v>0.36282943242876869</v>
      </c>
      <c r="BM851" s="14">
        <f t="shared" si="1228"/>
        <v>8.6671933356788314E-2</v>
      </c>
      <c r="BN851" s="14">
        <f t="shared" si="1229"/>
        <v>0.9133209204308661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1.4847999999999999</v>
      </c>
      <c r="F852" s="10">
        <f>VLOOKUP(B852,home!$B$2:$E$405,3,FALSE)</f>
        <v>0.80820000000000003</v>
      </c>
      <c r="G852" s="10">
        <f>VLOOKUP(C852,away!$B$2:$E$405,4,FALSE)</f>
        <v>0.78569999999999995</v>
      </c>
      <c r="H852" s="10">
        <f>VLOOKUP(A852,away!$A$2:$E$405,3,FALSE)</f>
        <v>1.1818</v>
      </c>
      <c r="I852" s="10">
        <f>VLOOKUP(C852,away!$B$2:$E$405,3,FALSE)</f>
        <v>1.1282000000000001</v>
      </c>
      <c r="J852" s="10">
        <f>VLOOKUP(B852,home!$B$2:$E$405,4,FALSE)</f>
        <v>1.3539000000000001</v>
      </c>
      <c r="K852" s="12">
        <f t="shared" si="1174"/>
        <v>0.94285206835199986</v>
      </c>
      <c r="L852" s="12">
        <f t="shared" si="1175"/>
        <v>1.8051640223640004</v>
      </c>
      <c r="M852" s="13">
        <f t="shared" si="1176"/>
        <v>6.405481417400756E-2</v>
      </c>
      <c r="N852" s="13">
        <f t="shared" si="1177"/>
        <v>6.0394214031866025E-2</v>
      </c>
      <c r="O852" s="13">
        <f t="shared" si="1178"/>
        <v>0.11562944600613007</v>
      </c>
      <c r="P852" s="13">
        <f t="shared" si="1179"/>
        <v>0.10902146232927563</v>
      </c>
      <c r="Q852" s="13">
        <f t="shared" si="1180"/>
        <v>2.8471404808219122E-2</v>
      </c>
      <c r="R852" s="13">
        <f t="shared" si="1181"/>
        <v>0.10436505792807341</v>
      </c>
      <c r="S852" s="13">
        <f t="shared" si="1182"/>
        <v>4.6388703962694067E-2</v>
      </c>
      <c r="T852" s="13">
        <f t="shared" si="1183"/>
        <v>5.1395555625958572E-2</v>
      </c>
      <c r="U852" s="13">
        <f t="shared" si="1184"/>
        <v>9.840081073116029E-2</v>
      </c>
      <c r="V852" s="13">
        <f t="shared" si="1185"/>
        <v>8.772632916541746E-3</v>
      </c>
      <c r="W852" s="13">
        <f t="shared" si="1186"/>
        <v>8.948107637438826E-3</v>
      </c>
      <c r="X852" s="13">
        <f t="shared" si="1187"/>
        <v>1.6152801975345105E-2</v>
      </c>
      <c r="Y852" s="13">
        <f t="shared" si="1188"/>
        <v>1.4579228493131573E-2</v>
      </c>
      <c r="Z852" s="13">
        <f t="shared" si="1189"/>
        <v>6.2798682587897642E-2</v>
      </c>
      <c r="AA852" s="13">
        <f t="shared" si="1190"/>
        <v>5.9209867767780013E-2</v>
      </c>
      <c r="AB852" s="13">
        <f t="shared" si="1191"/>
        <v>2.7913073145849891E-2</v>
      </c>
      <c r="AC852" s="13">
        <f t="shared" si="1192"/>
        <v>9.3319026970518253E-4</v>
      </c>
      <c r="AD852" s="13">
        <f t="shared" si="1193"/>
        <v>2.1091854484488809E-3</v>
      </c>
      <c r="AE852" s="13">
        <f t="shared" si="1194"/>
        <v>3.8074256880335994E-3</v>
      </c>
      <c r="AF852" s="13">
        <f t="shared" si="1195"/>
        <v>3.436513934931378E-3</v>
      </c>
      <c r="AG852" s="13">
        <f t="shared" si="1196"/>
        <v>2.0678237725635551E-3</v>
      </c>
      <c r="AH852" s="13">
        <f t="shared" si="1197"/>
        <v>2.8340480614882362E-2</v>
      </c>
      <c r="AI852" s="13">
        <f t="shared" si="1198"/>
        <v>2.6720880765831592E-2</v>
      </c>
      <c r="AJ852" s="13">
        <f t="shared" si="1199"/>
        <v>1.2596918849125741E-2</v>
      </c>
      <c r="AK852" s="13">
        <f t="shared" si="1200"/>
        <v>3.9590103305868337E-3</v>
      </c>
      <c r="AL852" s="13">
        <f t="shared" si="1201"/>
        <v>6.3531691815285098E-5</v>
      </c>
      <c r="AM852" s="13">
        <f t="shared" si="1202"/>
        <v>3.9772997252159362E-4</v>
      </c>
      <c r="AN852" s="13">
        <f t="shared" si="1203"/>
        <v>7.1796783701180331E-4</v>
      </c>
      <c r="AO852" s="13">
        <f t="shared" si="1204"/>
        <v>6.4802485429410407E-4</v>
      </c>
      <c r="AP852" s="13">
        <f t="shared" si="1205"/>
        <v>3.8993038418979681E-4</v>
      </c>
      <c r="AQ852" s="13">
        <f t="shared" si="1206"/>
        <v>1.7597207519149844E-4</v>
      </c>
      <c r="AR852" s="13">
        <f t="shared" si="1207"/>
        <v>1.0231843196497998E-2</v>
      </c>
      <c r="AS852" s="13">
        <f t="shared" si="1208"/>
        <v>9.6471145208714762E-3</v>
      </c>
      <c r="AT852" s="13">
        <f t="shared" si="1209"/>
        <v>4.5479009398161404E-3</v>
      </c>
      <c r="AU852" s="13">
        <f t="shared" si="1210"/>
        <v>1.4293326025885511E-3</v>
      </c>
      <c r="AV852" s="13">
        <f t="shared" si="1211"/>
        <v>3.3691230017839053E-4</v>
      </c>
      <c r="AW852" s="13">
        <f t="shared" si="1212"/>
        <v>3.0036418527157514E-6</v>
      </c>
      <c r="AX852" s="13">
        <f t="shared" si="1213"/>
        <v>6.2500087872928079E-5</v>
      </c>
      <c r="AY852" s="13">
        <f t="shared" si="1214"/>
        <v>1.1282291002279834E-4</v>
      </c>
      <c r="AZ852" s="13">
        <f t="shared" si="1215"/>
        <v>1.0183192903578319E-4</v>
      </c>
      <c r="BA852" s="13">
        <f t="shared" si="1216"/>
        <v>6.127444487443995E-5</v>
      </c>
      <c r="BB852" s="13">
        <f t="shared" si="1217"/>
        <v>2.7652605844416314E-5</v>
      </c>
      <c r="BC852" s="13">
        <f t="shared" si="1218"/>
        <v>9.9834978389905578E-6</v>
      </c>
      <c r="BD852" s="13">
        <f t="shared" si="1219"/>
        <v>3.0783592034646775E-3</v>
      </c>
      <c r="BE852" s="13">
        <f t="shared" si="1220"/>
        <v>2.9024373421170863E-3</v>
      </c>
      <c r="BF852" s="13">
        <f t="shared" si="1221"/>
        <v>1.3682845256385876E-3</v>
      </c>
      <c r="BG852" s="13">
        <f t="shared" si="1222"/>
        <v>4.3002996503079254E-4</v>
      </c>
      <c r="BH852" s="13">
        <f t="shared" si="1223"/>
        <v>1.0136366049565521E-4</v>
      </c>
      <c r="BI852" s="13">
        <f t="shared" si="1224"/>
        <v>1.911418739081169E-5</v>
      </c>
      <c r="BJ852" s="14">
        <f t="shared" si="1225"/>
        <v>0.19406795201463481</v>
      </c>
      <c r="BK852" s="14">
        <f t="shared" si="1226"/>
        <v>0.22934715825406224</v>
      </c>
      <c r="BL852" s="14">
        <f t="shared" si="1227"/>
        <v>0.5112282385835103</v>
      </c>
      <c r="BM852" s="14">
        <f t="shared" si="1228"/>
        <v>0.51539581289436298</v>
      </c>
      <c r="BN852" s="14">
        <f t="shared" si="1229"/>
        <v>0.48193639927757181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1.4847999999999999</v>
      </c>
      <c r="F853" s="10">
        <f>VLOOKUP(B853,home!$B$2:$E$405,3,FALSE)</f>
        <v>0.78569999999999995</v>
      </c>
      <c r="G853" s="10">
        <f>VLOOKUP(C853,away!$B$2:$E$405,4,FALSE)</f>
        <v>0.26939999999999997</v>
      </c>
      <c r="H853" s="10">
        <f>VLOOKUP(A853,away!$A$2:$E$405,3,FALSE)</f>
        <v>1.1818</v>
      </c>
      <c r="I853" s="10">
        <f>VLOOKUP(C853,away!$B$2:$E$405,3,FALSE)</f>
        <v>2.7077</v>
      </c>
      <c r="J853" s="10">
        <f>VLOOKUP(B853,home!$B$2:$E$405,4,FALSE)</f>
        <v>0.98719999999999997</v>
      </c>
      <c r="K853" s="12">
        <f t="shared" si="1174"/>
        <v>0.31428402278399992</v>
      </c>
      <c r="L853" s="12">
        <f t="shared" si="1175"/>
        <v>3.1590003737919998</v>
      </c>
      <c r="M853" s="13">
        <f t="shared" si="1176"/>
        <v>3.1014997642272557E-2</v>
      </c>
      <c r="N853" s="13">
        <f t="shared" si="1177"/>
        <v>9.7475182256496918E-3</v>
      </c>
      <c r="O853" s="13">
        <f t="shared" si="1178"/>
        <v>9.7976389145096987E-2</v>
      </c>
      <c r="P853" s="13">
        <f t="shared" si="1179"/>
        <v>3.0792413718371704E-2</v>
      </c>
      <c r="Q853" s="13">
        <f t="shared" si="1180"/>
        <v>1.5317446200587709E-3</v>
      </c>
      <c r="R853" s="13">
        <f t="shared" si="1181"/>
        <v>0.15475372496607598</v>
      </c>
      <c r="S853" s="13">
        <f t="shared" si="1182"/>
        <v>7.6428568006001877E-3</v>
      </c>
      <c r="T853" s="13">
        <f t="shared" si="1183"/>
        <v>4.8387818273195413E-3</v>
      </c>
      <c r="U853" s="13">
        <f t="shared" si="1184"/>
        <v>4.8636623223147081E-2</v>
      </c>
      <c r="V853" s="13">
        <f t="shared" si="1185"/>
        <v>8.4311185084207714E-4</v>
      </c>
      <c r="W853" s="13">
        <f t="shared" si="1186"/>
        <v>1.6046762035660671E-4</v>
      </c>
      <c r="X853" s="13">
        <f t="shared" si="1187"/>
        <v>5.0691727268803324E-4</v>
      </c>
      <c r="Y853" s="13">
        <f t="shared" si="1188"/>
        <v>8.006759269515595E-4</v>
      </c>
      <c r="Z853" s="13">
        <f t="shared" si="1189"/>
        <v>0.1629556916711794</v>
      </c>
      <c r="AA853" s="13">
        <f t="shared" si="1190"/>
        <v>5.121437031396741E-2</v>
      </c>
      <c r="AB853" s="13">
        <f t="shared" si="1191"/>
        <v>8.0479291633115697E-3</v>
      </c>
      <c r="AC853" s="13">
        <f t="shared" si="1192"/>
        <v>5.2316320521427804E-5</v>
      </c>
      <c r="AD853" s="13">
        <f t="shared" si="1193"/>
        <v>1.2608102313062507E-5</v>
      </c>
      <c r="AE853" s="13">
        <f t="shared" si="1194"/>
        <v>3.9828999919772232E-5</v>
      </c>
      <c r="AF853" s="13">
        <f t="shared" si="1195"/>
        <v>6.2909912817161041E-5</v>
      </c>
      <c r="AG853" s="13">
        <f t="shared" si="1196"/>
        <v>6.6244146034877927E-5</v>
      </c>
      <c r="AH853" s="13">
        <f t="shared" si="1197"/>
        <v>0.12869427272519743</v>
      </c>
      <c r="AI853" s="13">
        <f t="shared" si="1198"/>
        <v>4.0446553741336246E-2</v>
      </c>
      <c r="AJ853" s="13">
        <f t="shared" si="1199"/>
        <v>6.3558528087881982E-3</v>
      </c>
      <c r="AK853" s="13">
        <f t="shared" si="1200"/>
        <v>6.6584766298964681E-4</v>
      </c>
      <c r="AL853" s="13">
        <f t="shared" si="1201"/>
        <v>2.0776345744718948E-6</v>
      </c>
      <c r="AM853" s="13">
        <f t="shared" si="1202"/>
        <v>7.9250502292430802E-7</v>
      </c>
      <c r="AN853" s="13">
        <f t="shared" si="1203"/>
        <v>2.5035236636499261E-6</v>
      </c>
      <c r="AO853" s="13">
        <f t="shared" si="1204"/>
        <v>3.9543160946336185E-6</v>
      </c>
      <c r="AP853" s="13">
        <f t="shared" si="1205"/>
        <v>4.1638953403464395E-6</v>
      </c>
      <c r="AQ853" s="13">
        <f t="shared" si="1206"/>
        <v>3.2884367341462925E-6</v>
      </c>
      <c r="AR853" s="13">
        <f t="shared" si="1207"/>
        <v>8.1309051128757581E-2</v>
      </c>
      <c r="AS853" s="13">
        <f t="shared" si="1208"/>
        <v>2.5554135677495864E-2</v>
      </c>
      <c r="AT853" s="13">
        <f t="shared" si="1209"/>
        <v>4.0156282797457676E-3</v>
      </c>
      <c r="AU853" s="13">
        <f t="shared" si="1210"/>
        <v>4.2068260325456443E-4</v>
      </c>
      <c r="AV853" s="13">
        <f t="shared" si="1211"/>
        <v>3.305345521652248E-5</v>
      </c>
      <c r="AW853" s="13">
        <f t="shared" si="1212"/>
        <v>5.7297891912580826E-8</v>
      </c>
      <c r="AX853" s="13">
        <f t="shared" si="1213"/>
        <v>4.1511944446862929E-8</v>
      </c>
      <c r="AY853" s="13">
        <f t="shared" si="1214"/>
        <v>1.311362480244727E-7</v>
      </c>
      <c r="AZ853" s="13">
        <f t="shared" si="1215"/>
        <v>2.0712972826349493E-7</v>
      </c>
      <c r="BA853" s="13">
        <f t="shared" si="1216"/>
        <v>2.1810762966927187E-7</v>
      </c>
      <c r="BB853" s="13">
        <f t="shared" si="1217"/>
        <v>1.7225052091302926E-7</v>
      </c>
      <c r="BC853" s="13">
        <f t="shared" si="1218"/>
        <v>1.0882789199002515E-7</v>
      </c>
      <c r="BD853" s="13">
        <f t="shared" si="1219"/>
        <v>4.2809220484736357E-2</v>
      </c>
      <c r="BE853" s="13">
        <f t="shared" si="1220"/>
        <v>1.3454254026190157E-2</v>
      </c>
      <c r="BF853" s="13">
        <f t="shared" si="1221"/>
        <v>2.1142285394544348E-3</v>
      </c>
      <c r="BG853" s="13">
        <f t="shared" si="1222"/>
        <v>2.2148941682149351E-4</v>
      </c>
      <c r="BH853" s="13">
        <f t="shared" si="1223"/>
        <v>1.740264623068528E-5</v>
      </c>
      <c r="BI853" s="13">
        <f t="shared" si="1224"/>
        <v>1.0938747328933168E-6</v>
      </c>
      <c r="BJ853" s="14">
        <f t="shared" si="1225"/>
        <v>1.7783278294928088E-2</v>
      </c>
      <c r="BK853" s="14">
        <f t="shared" si="1226"/>
        <v>7.0347905103430433E-2</v>
      </c>
      <c r="BL853" s="14">
        <f t="shared" si="1227"/>
        <v>0.70674180388254693</v>
      </c>
      <c r="BM853" s="14">
        <f t="shared" si="1228"/>
        <v>0.63201181679620311</v>
      </c>
      <c r="BN853" s="14">
        <f t="shared" si="1229"/>
        <v>0.3258167883175257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1.4847999999999999</v>
      </c>
      <c r="F854" s="10">
        <f>VLOOKUP(B854,home!$B$2:$E$405,3,FALSE)</f>
        <v>0.78569999999999995</v>
      </c>
      <c r="G854" s="10">
        <f>VLOOKUP(C854,away!$B$2:$E$405,4,FALSE)</f>
        <v>2.0205000000000002</v>
      </c>
      <c r="H854" s="10">
        <f>VLOOKUP(A854,away!$A$2:$E$405,3,FALSE)</f>
        <v>1.1818</v>
      </c>
      <c r="I854" s="10">
        <f>VLOOKUP(C854,away!$B$2:$E$405,3,FALSE)</f>
        <v>0.33850000000000002</v>
      </c>
      <c r="J854" s="10">
        <f>VLOOKUP(B854,home!$B$2:$E$405,4,FALSE)</f>
        <v>1.1282000000000001</v>
      </c>
      <c r="K854" s="12">
        <f t="shared" si="1174"/>
        <v>2.3571301708799997</v>
      </c>
      <c r="L854" s="12">
        <f t="shared" si="1175"/>
        <v>0.45132433826000001</v>
      </c>
      <c r="M854" s="13">
        <f t="shared" si="1176"/>
        <v>6.0298110595973897E-2</v>
      </c>
      <c r="N854" s="13">
        <f t="shared" si="1177"/>
        <v>0.14213049573282907</v>
      </c>
      <c r="O854" s="13">
        <f t="shared" si="1178"/>
        <v>2.7214004863056217E-2</v>
      </c>
      <c r="P854" s="13">
        <f t="shared" si="1179"/>
        <v>6.4146951933184843E-2</v>
      </c>
      <c r="Q854" s="13">
        <f t="shared" si="1180"/>
        <v>0.16751003984699123</v>
      </c>
      <c r="R854" s="13">
        <f t="shared" si="1181"/>
        <v>6.1411713681116349E-3</v>
      </c>
      <c r="S854" s="13">
        <f t="shared" si="1182"/>
        <v>1.7060366409694244E-2</v>
      </c>
      <c r="T854" s="13">
        <f t="shared" si="1183"/>
        <v>7.5601357885849568E-2</v>
      </c>
      <c r="U854" s="13">
        <f t="shared" si="1184"/>
        <v>1.447554031632034E-2</v>
      </c>
      <c r="V854" s="13">
        <f t="shared" si="1185"/>
        <v>2.0165925842426887E-3</v>
      </c>
      <c r="W854" s="13">
        <f t="shared" si="1186"/>
        <v>0.13161432294955136</v>
      </c>
      <c r="X854" s="13">
        <f t="shared" si="1187"/>
        <v>5.9400747210744204E-2</v>
      </c>
      <c r="Y854" s="13">
        <f t="shared" si="1188"/>
        <v>1.3404501463519335E-2</v>
      </c>
      <c r="Z854" s="13">
        <f t="shared" si="1189"/>
        <v>9.2388670128474768E-4</v>
      </c>
      <c r="AA854" s="13">
        <f t="shared" si="1190"/>
        <v>2.1777212180730766E-3</v>
      </c>
      <c r="AB854" s="13">
        <f t="shared" si="1191"/>
        <v>2.5665861934427961E-3</v>
      </c>
      <c r="AC854" s="13">
        <f t="shared" si="1192"/>
        <v>1.3408200759908011E-4</v>
      </c>
      <c r="AD854" s="13">
        <f t="shared" si="1193"/>
        <v>7.755802288608285E-2</v>
      </c>
      <c r="AE854" s="13">
        <f t="shared" si="1194"/>
        <v>3.5003823355815283E-2</v>
      </c>
      <c r="AF854" s="13">
        <f t="shared" si="1195"/>
        <v>7.8990387063166325E-3</v>
      </c>
      <c r="AG854" s="13">
        <f t="shared" si="1196"/>
        <v>1.1883428056728273E-3</v>
      </c>
      <c r="AH854" s="13">
        <f t="shared" si="1197"/>
        <v>1.0424313852113824E-4</v>
      </c>
      <c r="AI854" s="13">
        <f t="shared" si="1198"/>
        <v>2.4571464691539811E-4</v>
      </c>
      <c r="AJ854" s="13">
        <f t="shared" si="1199"/>
        <v>2.8959070383570554E-4</v>
      </c>
      <c r="AK854" s="13">
        <f t="shared" si="1200"/>
        <v>2.2753432840583868E-4</v>
      </c>
      <c r="AL854" s="13">
        <f t="shared" si="1201"/>
        <v>5.7056196365379342E-6</v>
      </c>
      <c r="AM854" s="13">
        <f t="shared" si="1202"/>
        <v>3.6562871147717488E-2</v>
      </c>
      <c r="AN854" s="13">
        <f t="shared" si="1203"/>
        <v>1.6501713625629244E-2</v>
      </c>
      <c r="AO854" s="13">
        <f t="shared" si="1204"/>
        <v>3.7238124911215722E-3</v>
      </c>
      <c r="AP854" s="13">
        <f t="shared" si="1205"/>
        <v>5.6021573611992205E-4</v>
      </c>
      <c r="AQ854" s="13">
        <f t="shared" si="1206"/>
        <v>6.3209749096790644E-5</v>
      </c>
      <c r="AR854" s="13">
        <f t="shared" si="1207"/>
        <v>9.4094931022396477E-6</v>
      </c>
      <c r="AS854" s="13">
        <f t="shared" si="1208"/>
        <v>2.217940008397632E-5</v>
      </c>
      <c r="AT854" s="13">
        <f t="shared" si="1209"/>
        <v>2.6139866554979494E-5</v>
      </c>
      <c r="AU854" s="13">
        <f t="shared" si="1210"/>
        <v>2.0538356039839733E-5</v>
      </c>
      <c r="AV854" s="13">
        <f t="shared" si="1211"/>
        <v>1.2102894670445427E-5</v>
      </c>
      <c r="AW854" s="13">
        <f t="shared" si="1212"/>
        <v>1.686058489490272E-7</v>
      </c>
      <c r="AX854" s="13">
        <f t="shared" si="1213"/>
        <v>1.4363907786047118E-2</v>
      </c>
      <c r="AY854" s="13">
        <f t="shared" si="1214"/>
        <v>6.482781176365378E-3</v>
      </c>
      <c r="AZ854" s="13">
        <f t="shared" si="1215"/>
        <v>1.4629184622537443E-3</v>
      </c>
      <c r="BA854" s="13">
        <f t="shared" si="1216"/>
        <v>2.2008356896833603E-4</v>
      </c>
      <c r="BB854" s="13">
        <f t="shared" si="1217"/>
        <v>2.4832267781633329E-5</v>
      </c>
      <c r="BC854" s="13">
        <f t="shared" si="1218"/>
        <v>2.2414813648081565E-6</v>
      </c>
      <c r="BD854" s="13">
        <f t="shared" si="1219"/>
        <v>7.077888746217242E-7</v>
      </c>
      <c r="BE854" s="13">
        <f t="shared" si="1220"/>
        <v>1.6683505109840675E-6</v>
      </c>
      <c r="BF854" s="13">
        <f t="shared" si="1221"/>
        <v>1.966259662521805E-6</v>
      </c>
      <c r="BG854" s="13">
        <f t="shared" si="1222"/>
        <v>1.5449099914381576E-6</v>
      </c>
      <c r="BH854" s="13">
        <f t="shared" si="1223"/>
        <v>9.1038848802821071E-7</v>
      </c>
      <c r="BI854" s="13">
        <f t="shared" si="1224"/>
        <v>4.2918083447062425E-7</v>
      </c>
      <c r="BJ854" s="14">
        <f t="shared" si="1225"/>
        <v>0.79127928033583828</v>
      </c>
      <c r="BK854" s="14">
        <f t="shared" si="1226"/>
        <v>0.15014459032669666</v>
      </c>
      <c r="BL854" s="14">
        <f t="shared" si="1227"/>
        <v>5.353970366549568E-2</v>
      </c>
      <c r="BM854" s="14">
        <f t="shared" si="1228"/>
        <v>0.52196407411865231</v>
      </c>
      <c r="BN854" s="14">
        <f t="shared" si="1229"/>
        <v>0.46744077434014686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1.2939000000000001</v>
      </c>
      <c r="F855" s="10">
        <f>VLOOKUP(B855,home!$B$2:$E$405,3,FALSE)</f>
        <v>0.72460000000000002</v>
      </c>
      <c r="G855" s="10">
        <f>VLOOKUP(C855,away!$B$2:$E$405,4,FALSE)</f>
        <v>1.4974000000000001</v>
      </c>
      <c r="H855" s="10">
        <f>VLOOKUP(A855,away!$A$2:$E$405,3,FALSE)</f>
        <v>1.1342000000000001</v>
      </c>
      <c r="I855" s="10">
        <f>VLOOKUP(C855,away!$B$2:$E$405,3,FALSE)</f>
        <v>0.8266</v>
      </c>
      <c r="J855" s="10">
        <f>VLOOKUP(B855,home!$B$2:$E$405,4,FALSE)</f>
        <v>1.3775999999999999</v>
      </c>
      <c r="K855" s="12">
        <f t="shared" si="1174"/>
        <v>1.4039022541560002</v>
      </c>
      <c r="L855" s="12">
        <f t="shared" si="1175"/>
        <v>1.2915409422720001</v>
      </c>
      <c r="M855" s="13">
        <f t="shared" si="1176"/>
        <v>6.751245386434479E-2</v>
      </c>
      <c r="N855" s="13">
        <f t="shared" si="1177"/>
        <v>9.47808861637566E-2</v>
      </c>
      <c r="O855" s="13">
        <f t="shared" si="1178"/>
        <v>8.7195098279050795E-2</v>
      </c>
      <c r="P855" s="13">
        <f t="shared" si="1179"/>
        <v>0.12241339502531338</v>
      </c>
      <c r="Q855" s="13">
        <f t="shared" si="1180"/>
        <v>6.6531549868100601E-2</v>
      </c>
      <c r="R855" s="13">
        <f t="shared" si="1181"/>
        <v>5.630801969641247E-2</v>
      </c>
      <c r="S855" s="13">
        <f t="shared" si="1182"/>
        <v>5.5489907505559675E-2</v>
      </c>
      <c r="T855" s="13">
        <f t="shared" si="1183"/>
        <v>8.5928220607463204E-2</v>
      </c>
      <c r="U855" s="13">
        <f t="shared" si="1184"/>
        <v>7.9050955778853918E-2</v>
      </c>
      <c r="V855" s="13">
        <f t="shared" si="1185"/>
        <v>1.1179349683055869E-2</v>
      </c>
      <c r="W855" s="13">
        <f t="shared" si="1186"/>
        <v>3.1134597610772925E-2</v>
      </c>
      <c r="X855" s="13">
        <f t="shared" si="1187"/>
        <v>4.0211607535477228E-2</v>
      </c>
      <c r="Y855" s="13">
        <f t="shared" si="1188"/>
        <v>2.5967468743321065E-2</v>
      </c>
      <c r="Z855" s="13">
        <f t="shared" si="1189"/>
        <v>2.4241370938724971E-2</v>
      </c>
      <c r="AA855" s="13">
        <f t="shared" si="1190"/>
        <v>3.4032515304707738E-2</v>
      </c>
      <c r="AB855" s="13">
        <f t="shared" si="1191"/>
        <v>2.3889162475438895E-2</v>
      </c>
      <c r="AC855" s="13">
        <f t="shared" si="1192"/>
        <v>1.2668978745275377E-3</v>
      </c>
      <c r="AD855" s="13">
        <f t="shared" si="1193"/>
        <v>1.0927482942001032E-2</v>
      </c>
      <c r="AE855" s="13">
        <f t="shared" si="1194"/>
        <v>1.4113291615573221E-2</v>
      </c>
      <c r="AF855" s="13">
        <f t="shared" si="1195"/>
        <v>9.1139469758684793E-3</v>
      </c>
      <c r="AG855" s="13">
        <f t="shared" si="1196"/>
        <v>3.9236785550100751E-3</v>
      </c>
      <c r="AH855" s="13">
        <f t="shared" si="1197"/>
        <v>7.8271807660414815E-3</v>
      </c>
      <c r="AI855" s="13">
        <f t="shared" si="1198"/>
        <v>1.0988596721132124E-2</v>
      </c>
      <c r="AJ855" s="13">
        <f t="shared" si="1199"/>
        <v>7.7134578534043133E-3</v>
      </c>
      <c r="AK855" s="13">
        <f t="shared" si="1200"/>
        <v>3.6096469559105397E-3</v>
      </c>
      <c r="AL855" s="13">
        <f t="shared" si="1201"/>
        <v>9.1885429187857771E-5</v>
      </c>
      <c r="AM855" s="13">
        <f t="shared" si="1202"/>
        <v>3.0682235869052984E-3</v>
      </c>
      <c r="AN855" s="13">
        <f t="shared" si="1203"/>
        <v>3.9627363825328445E-3</v>
      </c>
      <c r="AO855" s="13">
        <f t="shared" si="1204"/>
        <v>2.5590181407360042E-3</v>
      </c>
      <c r="AP855" s="13">
        <f t="shared" si="1205"/>
        <v>1.1016922335924403E-3</v>
      </c>
      <c r="AQ855" s="13">
        <f t="shared" si="1206"/>
        <v>3.5572015636693119E-4</v>
      </c>
      <c r="AR855" s="13">
        <f t="shared" si="1207"/>
        <v>2.0218248843812949E-3</v>
      </c>
      <c r="AS855" s="13">
        <f t="shared" si="1208"/>
        <v>2.8384445126915948E-3</v>
      </c>
      <c r="AT855" s="13">
        <f t="shared" si="1209"/>
        <v>1.9924493248322304E-3</v>
      </c>
      <c r="AU855" s="13">
        <f t="shared" si="1210"/>
        <v>9.3240136614118976E-4</v>
      </c>
      <c r="AV855" s="13">
        <f t="shared" si="1211"/>
        <v>3.2725009492593757E-4</v>
      </c>
      <c r="AW855" s="13">
        <f t="shared" si="1212"/>
        <v>4.6279557393649027E-6</v>
      </c>
      <c r="AX855" s="13">
        <f t="shared" si="1213"/>
        <v>7.1791433498515913E-4</v>
      </c>
      <c r="AY855" s="13">
        <f t="shared" si="1214"/>
        <v>9.2721575667730882E-4</v>
      </c>
      <c r="AZ855" s="13">
        <f t="shared" si="1215"/>
        <v>5.987685560342286E-4</v>
      </c>
      <c r="BA855" s="13">
        <f t="shared" si="1216"/>
        <v>2.5777803502109752E-4</v>
      </c>
      <c r="BB855" s="13">
        <f t="shared" si="1217"/>
        <v>8.3232721562043235E-5</v>
      </c>
      <c r="BC855" s="13">
        <f t="shared" si="1218"/>
        <v>2.1499693526820837E-5</v>
      </c>
      <c r="BD855" s="13">
        <f t="shared" si="1219"/>
        <v>4.3521160271379946E-4</v>
      </c>
      <c r="BE855" s="13">
        <f t="shared" si="1220"/>
        <v>6.109945500847486E-4</v>
      </c>
      <c r="BF855" s="13">
        <f t="shared" si="1221"/>
        <v>4.2888831307050506E-4</v>
      </c>
      <c r="BG855" s="13">
        <f t="shared" si="1222"/>
        <v>2.0070575650028215E-4</v>
      </c>
      <c r="BH855" s="13">
        <f t="shared" si="1223"/>
        <v>7.0442815993207846E-5</v>
      </c>
      <c r="BI855" s="13">
        <f t="shared" si="1224"/>
        <v>1.9778965632392168E-5</v>
      </c>
      <c r="BJ855" s="14">
        <f t="shared" si="1225"/>
        <v>0.39628653021528454</v>
      </c>
      <c r="BK855" s="14">
        <f t="shared" si="1226"/>
        <v>0.25888110513866647</v>
      </c>
      <c r="BL855" s="14">
        <f t="shared" si="1227"/>
        <v>0.32049302601791951</v>
      </c>
      <c r="BM855" s="14">
        <f t="shared" si="1228"/>
        <v>0.50423804161267916</v>
      </c>
      <c r="BN855" s="14">
        <f t="shared" si="1229"/>
        <v>0.49474140289697865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1.2939000000000001</v>
      </c>
      <c r="F856" s="10">
        <f>VLOOKUP(B856,home!$B$2:$E$405,3,FALSE)</f>
        <v>1.2881</v>
      </c>
      <c r="G856" s="10">
        <f>VLOOKUP(C856,away!$B$2:$E$405,4,FALSE)</f>
        <v>0.87590000000000001</v>
      </c>
      <c r="H856" s="10">
        <f>VLOOKUP(A856,away!$A$2:$E$405,3,FALSE)</f>
        <v>1.1342000000000001</v>
      </c>
      <c r="I856" s="10">
        <f>VLOOKUP(C856,away!$B$2:$E$405,3,FALSE)</f>
        <v>0.7641</v>
      </c>
      <c r="J856" s="10">
        <f>VLOOKUP(B856,home!$B$2:$E$405,4,FALSE)</f>
        <v>1.2930999999999999</v>
      </c>
      <c r="K856" s="12">
        <f t="shared" si="1174"/>
        <v>1.4598385215810001</v>
      </c>
      <c r="L856" s="12">
        <f t="shared" si="1175"/>
        <v>1.120655054682</v>
      </c>
      <c r="M856" s="13">
        <f t="shared" si="1176"/>
        <v>7.5736613001526704E-2</v>
      </c>
      <c r="N856" s="13">
        <f t="shared" si="1177"/>
        <v>0.11056322515370111</v>
      </c>
      <c r="O856" s="13">
        <f t="shared" si="1178"/>
        <v>8.4874618184655387E-2</v>
      </c>
      <c r="P856" s="13">
        <f t="shared" si="1179"/>
        <v>0.12390323713043919</v>
      </c>
      <c r="Q856" s="13">
        <f t="shared" si="1180"/>
        <v>8.0702227574803151E-2</v>
      </c>
      <c r="R856" s="13">
        <f t="shared" si="1181"/>
        <v>4.7557584941419428E-2</v>
      </c>
      <c r="S856" s="13">
        <f t="shared" si="1182"/>
        <v>5.0675662546106934E-2</v>
      </c>
      <c r="T856" s="13">
        <f t="shared" si="1183"/>
        <v>9.0439359255800225E-2</v>
      </c>
      <c r="U856" s="13">
        <f t="shared" si="1184"/>
        <v>6.9426394490844576E-2</v>
      </c>
      <c r="V856" s="13">
        <f t="shared" si="1185"/>
        <v>9.2115709142123782E-3</v>
      </c>
      <c r="W856" s="13">
        <f t="shared" si="1186"/>
        <v>3.9270740197031355E-2</v>
      </c>
      <c r="X856" s="13">
        <f t="shared" si="1187"/>
        <v>4.4008953502906782E-2</v>
      </c>
      <c r="Y856" s="13">
        <f t="shared" si="1188"/>
        <v>2.46594280971488E-2</v>
      </c>
      <c r="Z856" s="13">
        <f t="shared" si="1189"/>
        <v>1.776521598435675E-2</v>
      </c>
      <c r="AA856" s="13">
        <f t="shared" si="1190"/>
        <v>2.593434663817051E-2</v>
      </c>
      <c r="AB856" s="13">
        <f t="shared" si="1191"/>
        <v>1.8929979127218013E-2</v>
      </c>
      <c r="AC856" s="13">
        <f t="shared" si="1192"/>
        <v>9.4186897368293474E-4</v>
      </c>
      <c r="AD856" s="13">
        <f t="shared" si="1193"/>
        <v>1.4332234827656453E-2</v>
      </c>
      <c r="AE856" s="13">
        <f t="shared" si="1194"/>
        <v>1.6061491404502606E-2</v>
      </c>
      <c r="AF856" s="13">
        <f t="shared" si="1195"/>
        <v>8.9996957640936705E-3</v>
      </c>
      <c r="AG856" s="13">
        <f t="shared" si="1196"/>
        <v>3.3618515162105855E-3</v>
      </c>
      <c r="AH856" s="13">
        <f t="shared" si="1197"/>
        <v>4.9771697725967141E-3</v>
      </c>
      <c r="AI856" s="13">
        <f t="shared" si="1198"/>
        <v>7.2658641624852296E-3</v>
      </c>
      <c r="AJ856" s="13">
        <f t="shared" si="1199"/>
        <v>5.3034941984854058E-3</v>
      </c>
      <c r="AK856" s="13">
        <f t="shared" si="1200"/>
        <v>2.580748376643449E-3</v>
      </c>
      <c r="AL856" s="13">
        <f t="shared" si="1201"/>
        <v>6.1634979525523558E-5</v>
      </c>
      <c r="AM856" s="13">
        <f t="shared" si="1202"/>
        <v>4.1845497003515425E-3</v>
      </c>
      <c r="AN856" s="13">
        <f t="shared" si="1203"/>
        <v>4.6894367732670042E-3</v>
      </c>
      <c r="AO856" s="13">
        <f t="shared" si="1204"/>
        <v>2.6276205117866584E-3</v>
      </c>
      <c r="AP856" s="13">
        <f t="shared" si="1205"/>
        <v>9.8155206943994068E-4</v>
      </c>
      <c r="AQ856" s="13">
        <f t="shared" si="1206"/>
        <v>2.7499532201286179E-4</v>
      </c>
      <c r="AR856" s="13">
        <f t="shared" si="1207"/>
        <v>1.1155380927341935E-3</v>
      </c>
      <c r="AS856" s="13">
        <f t="shared" si="1208"/>
        <v>1.6285054800643736E-3</v>
      </c>
      <c r="AT856" s="13">
        <f t="shared" si="1209"/>
        <v>1.1886775162018664E-3</v>
      </c>
      <c r="AU856" s="13">
        <f t="shared" si="1210"/>
        <v>5.7842574262956931E-4</v>
      </c>
      <c r="AV856" s="13">
        <f t="shared" si="1211"/>
        <v>2.1110204524118565E-4</v>
      </c>
      <c r="AW856" s="13">
        <f t="shared" si="1212"/>
        <v>2.8009253168560946E-6</v>
      </c>
      <c r="AX856" s="13">
        <f t="shared" si="1213"/>
        <v>1.018127808007236E-3</v>
      </c>
      <c r="AY856" s="13">
        <f t="shared" si="1214"/>
        <v>1.1409700743556137E-3</v>
      </c>
      <c r="AZ856" s="13">
        <f t="shared" si="1215"/>
        <v>6.393169405337581E-4</v>
      </c>
      <c r="BA856" s="13">
        <f t="shared" si="1216"/>
        <v>2.3881792031766249E-4</v>
      </c>
      <c r="BB856" s="13">
        <f t="shared" si="1217"/>
        <v>6.6908127388157915E-5</v>
      </c>
      <c r="BC856" s="13">
        <f t="shared" si="1218"/>
        <v>1.4996186231369263E-5</v>
      </c>
      <c r="BD856" s="13">
        <f t="shared" si="1219"/>
        <v>2.083555670521485E-4</v>
      </c>
      <c r="BE856" s="13">
        <f t="shared" si="1220"/>
        <v>3.0416548296857942E-4</v>
      </c>
      <c r="BF856" s="13">
        <f t="shared" si="1221"/>
        <v>2.2201624448641097E-4</v>
      </c>
      <c r="BG856" s="13">
        <f t="shared" si="1222"/>
        <v>1.0803595537266935E-4</v>
      </c>
      <c r="BH856" s="13">
        <f t="shared" si="1223"/>
        <v>3.9428762342207139E-5</v>
      </c>
      <c r="BI856" s="13">
        <f t="shared" si="1224"/>
        <v>1.1511925225083253E-5</v>
      </c>
      <c r="BJ856" s="14">
        <f t="shared" si="1225"/>
        <v>0.44827649872754644</v>
      </c>
      <c r="BK856" s="14">
        <f t="shared" si="1226"/>
        <v>0.26167155761984928</v>
      </c>
      <c r="BL856" s="14">
        <f t="shared" si="1227"/>
        <v>0.27246596270683693</v>
      </c>
      <c r="BM856" s="14">
        <f t="shared" si="1228"/>
        <v>0.47570355990300578</v>
      </c>
      <c r="BN856" s="14">
        <f t="shared" si="1229"/>
        <v>0.52333750598654505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1.8332999999999999</v>
      </c>
      <c r="F860" s="10">
        <f>VLOOKUP(B860,home!$B$2:$E$405,3,FALSE)</f>
        <v>1.3389</v>
      </c>
      <c r="G860" s="10">
        <f>VLOOKUP(C860,away!$B$2:$E$405,4,FALSE)</f>
        <v>1.1405000000000001</v>
      </c>
      <c r="H860" s="10">
        <f>VLOOKUP(A860,away!$A$2:$E$405,3,FALSE)</f>
        <v>1.256</v>
      </c>
      <c r="I860" s="10">
        <f>VLOOKUP(C860,away!$B$2:$E$405,3,FALSE)</f>
        <v>0.86860000000000004</v>
      </c>
      <c r="J860" s="10">
        <f>VLOOKUP(B860,home!$B$2:$E$405,4,FALSE)</f>
        <v>0.7238</v>
      </c>
      <c r="K860" s="12">
        <f t="shared" si="1230"/>
        <v>2.799477424485</v>
      </c>
      <c r="L860" s="12">
        <f t="shared" si="1231"/>
        <v>0.78963800608000001</v>
      </c>
      <c r="M860" s="13">
        <f t="shared" si="1232"/>
        <v>2.7622753863320477E-2</v>
      </c>
      <c r="N860" s="13">
        <f t="shared" si="1233"/>
        <v>7.7329275842471498E-2</v>
      </c>
      <c r="O860" s="13">
        <f t="shared" si="1234"/>
        <v>2.1811976283070997E-2</v>
      </c>
      <c r="P860" s="13">
        <f t="shared" si="1235"/>
        <v>6.1062135187859502E-2</v>
      </c>
      <c r="Q860" s="13">
        <f t="shared" si="1236"/>
        <v>0.10824078098638613</v>
      </c>
      <c r="R860" s="13">
        <f t="shared" si="1237"/>
        <v>8.6117827304142153E-3</v>
      </c>
      <c r="S860" s="13">
        <f t="shared" si="1238"/>
        <v>3.374558862007164E-2</v>
      </c>
      <c r="T860" s="13">
        <f t="shared" si="1239"/>
        <v>8.5471034474631918E-2</v>
      </c>
      <c r="U860" s="13">
        <f t="shared" si="1240"/>
        <v>2.4108491338364388E-2</v>
      </c>
      <c r="V860" s="13">
        <f t="shared" si="1241"/>
        <v>8.2885681231760593E-3</v>
      </c>
      <c r="W860" s="13">
        <f t="shared" si="1242"/>
        <v>0.1010058742600044</v>
      </c>
      <c r="X860" s="13">
        <f t="shared" si="1243"/>
        <v>7.9758077153037066E-2</v>
      </c>
      <c r="Y860" s="13">
        <f t="shared" si="1244"/>
        <v>3.1490004505949493E-2</v>
      </c>
      <c r="Z860" s="13">
        <f t="shared" si="1245"/>
        <v>2.2667303146794867E-3</v>
      </c>
      <c r="AA860" s="13">
        <f t="shared" si="1246"/>
        <v>6.3456603433410036E-3</v>
      </c>
      <c r="AB860" s="13">
        <f t="shared" si="1247"/>
        <v>8.882266437316438E-3</v>
      </c>
      <c r="AC860" s="13">
        <f t="shared" si="1248"/>
        <v>1.1451557060428081E-3</v>
      </c>
      <c r="AD860" s="13">
        <f t="shared" si="1249"/>
        <v>7.0690916182813229E-2</v>
      </c>
      <c r="AE860" s="13">
        <f t="shared" si="1250"/>
        <v>5.5820234102565043E-2</v>
      </c>
      <c r="AF860" s="13">
        <f t="shared" si="1251"/>
        <v>2.2038889177834135E-2</v>
      </c>
      <c r="AG860" s="13">
        <f t="shared" si="1252"/>
        <v>5.8009148355343473E-3</v>
      </c>
      <c r="AH860" s="13">
        <f t="shared" si="1253"/>
        <v>4.4747410150115021E-4</v>
      </c>
      <c r="AI860" s="13">
        <f t="shared" si="1254"/>
        <v>1.2526936451941794E-3</v>
      </c>
      <c r="AJ860" s="13">
        <f t="shared" si="1255"/>
        <v>1.7534437897584643E-3</v>
      </c>
      <c r="AK860" s="13">
        <f t="shared" si="1256"/>
        <v>1.6362421015107477E-3</v>
      </c>
      <c r="AL860" s="13">
        <f t="shared" si="1257"/>
        <v>1.0125804672413503E-4</v>
      </c>
      <c r="AM860" s="13">
        <f t="shared" si="1258"/>
        <v>3.9579524793989393E-2</v>
      </c>
      <c r="AN860" s="13">
        <f t="shared" si="1259"/>
        <v>3.1253497039919705E-2</v>
      </c>
      <c r="AO860" s="13">
        <f t="shared" si="1260"/>
        <v>1.2339474542814689E-2</v>
      </c>
      <c r="AP860" s="13">
        <f t="shared" si="1261"/>
        <v>3.2479060246877038E-3</v>
      </c>
      <c r="AQ860" s="13">
        <f t="shared" si="1262"/>
        <v>6.4116750931740444E-4</v>
      </c>
      <c r="AR860" s="13">
        <f t="shared" si="1263"/>
        <v>7.0668511456361565E-5</v>
      </c>
      <c r="AS860" s="13">
        <f t="shared" si="1264"/>
        <v>1.9783490244404379E-4</v>
      </c>
      <c r="AT860" s="13">
        <f t="shared" si="1265"/>
        <v>2.7691717158364655E-4</v>
      </c>
      <c r="AU860" s="13">
        <f t="shared" si="1266"/>
        <v>2.5840779010021919E-4</v>
      </c>
      <c r="AV860" s="13">
        <f t="shared" si="1267"/>
        <v>1.8085169367415554E-4</v>
      </c>
      <c r="AW860" s="13">
        <f t="shared" si="1268"/>
        <v>6.2177328401491908E-6</v>
      </c>
      <c r="AX860" s="13">
        <f t="shared" si="1269"/>
        <v>1.8466997688769603E-2</v>
      </c>
      <c r="AY860" s="13">
        <f t="shared" si="1270"/>
        <v>1.4582243233243997E-2</v>
      </c>
      <c r="AZ860" s="13">
        <f t="shared" si="1271"/>
        <v>5.7573467354361807E-3</v>
      </c>
      <c r="BA860" s="13">
        <f t="shared" si="1272"/>
        <v>1.5154065988270079E-3</v>
      </c>
      <c r="BB860" s="13">
        <f t="shared" si="1273"/>
        <v>2.9915566127455823E-4</v>
      </c>
      <c r="BC860" s="13">
        <f t="shared" si="1274"/>
        <v>4.7244935975277213E-5</v>
      </c>
      <c r="BD860" s="13">
        <f t="shared" si="1275"/>
        <v>9.3004237465071613E-6</v>
      </c>
      <c r="BE860" s="13">
        <f t="shared" si="1276"/>
        <v>2.6036326316490999E-5</v>
      </c>
      <c r="BF860" s="13">
        <f t="shared" si="1277"/>
        <v>3.6444053869770636E-5</v>
      </c>
      <c r="BG860" s="13">
        <f t="shared" si="1278"/>
        <v>3.4008102021712696E-5</v>
      </c>
      <c r="BH860" s="13">
        <f t="shared" si="1279"/>
        <v>2.3801228464841847E-5</v>
      </c>
      <c r="BI860" s="13">
        <f t="shared" si="1280"/>
        <v>1.3326200352466904E-5</v>
      </c>
      <c r="BJ860" s="14">
        <f t="shared" si="1281"/>
        <v>0.76537596628548288</v>
      </c>
      <c r="BK860" s="14">
        <f t="shared" si="1282"/>
        <v>0.14654770278043863</v>
      </c>
      <c r="BL860" s="14">
        <f t="shared" si="1283"/>
        <v>7.5977627174501808E-2</v>
      </c>
      <c r="BM860" s="14">
        <f t="shared" si="1284"/>
        <v>0.67091329616117601</v>
      </c>
      <c r="BN860" s="14">
        <f t="shared" si="1285"/>
        <v>0.30467870489352283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1.8332999999999999</v>
      </c>
      <c r="F861" s="10">
        <f>VLOOKUP(B861,home!$B$2:$E$405,3,FALSE)</f>
        <v>1.0364</v>
      </c>
      <c r="G861" s="10">
        <f>VLOOKUP(C861,away!$B$2:$E$405,4,FALSE)</f>
        <v>1.2545999999999999</v>
      </c>
      <c r="H861" s="10">
        <f>VLOOKUP(A861,away!$A$2:$E$405,3,FALSE)</f>
        <v>1.256</v>
      </c>
      <c r="I861" s="10">
        <f>VLOOKUP(C861,away!$B$2:$E$405,3,FALSE)</f>
        <v>0.63690000000000002</v>
      </c>
      <c r="J861" s="10">
        <f>VLOOKUP(B861,home!$B$2:$E$405,4,FALSE)</f>
        <v>0.87580000000000002</v>
      </c>
      <c r="K861" s="12">
        <f t="shared" si="1230"/>
        <v>2.3837802977519997</v>
      </c>
      <c r="L861" s="12">
        <f t="shared" si="1231"/>
        <v>0.70059305712000008</v>
      </c>
      <c r="M861" s="13">
        <f t="shared" si="1232"/>
        <v>4.5758699383769863E-2</v>
      </c>
      <c r="N861" s="13">
        <f t="shared" si="1233"/>
        <v>0.10907868604178718</v>
      </c>
      <c r="O861" s="13">
        <f t="shared" si="1234"/>
        <v>3.2058227091110399E-2</v>
      </c>
      <c r="P861" s="13">
        <f t="shared" si="1235"/>
        <v>7.6419770120648364E-2</v>
      </c>
      <c r="Q861" s="13">
        <f t="shared" si="1236"/>
        <v>0.13000981134554418</v>
      </c>
      <c r="R861" s="13">
        <f t="shared" si="1237"/>
        <v>1.1229885661804117E-2</v>
      </c>
      <c r="S861" s="13">
        <f t="shared" si="1238"/>
        <v>3.1906398913974163E-2</v>
      </c>
      <c r="T861" s="13">
        <f t="shared" si="1239"/>
        <v>9.1083971186169288E-2</v>
      </c>
      <c r="U861" s="13">
        <f t="shared" si="1240"/>
        <v>2.6769580186616331E-2</v>
      </c>
      <c r="V861" s="13">
        <f t="shared" si="1241"/>
        <v>5.9206220243237326E-3</v>
      </c>
      <c r="W861" s="13">
        <f t="shared" si="1242"/>
        <v>0.10330494226665421</v>
      </c>
      <c r="X861" s="13">
        <f t="shared" si="1243"/>
        <v>7.2374725318200384E-2</v>
      </c>
      <c r="Y861" s="13">
        <f t="shared" si="1244"/>
        <v>2.5352615034449133E-2</v>
      </c>
      <c r="Z861" s="13">
        <f t="shared" si="1245"/>
        <v>2.6225266423038013E-3</v>
      </c>
      <c r="AA861" s="13">
        <f t="shared" si="1246"/>
        <v>6.2515273402535074E-3</v>
      </c>
      <c r="AB861" s="13">
        <f t="shared" si="1247"/>
        <v>7.4511338522771373E-3</v>
      </c>
      <c r="AC861" s="13">
        <f t="shared" si="1248"/>
        <v>6.1798709885117948E-4</v>
      </c>
      <c r="AD861" s="13">
        <f t="shared" si="1249"/>
        <v>6.1564071508914506E-2</v>
      </c>
      <c r="AE861" s="13">
        <f t="shared" si="1250"/>
        <v>4.3131361067184709E-2</v>
      </c>
      <c r="AF861" s="13">
        <f t="shared" si="1251"/>
        <v>1.5108766053902739E-2</v>
      </c>
      <c r="AG861" s="13">
        <f t="shared" si="1252"/>
        <v>3.5283655330048676E-3</v>
      </c>
      <c r="AH861" s="13">
        <f t="shared" si="1253"/>
        <v>4.5933098942756715E-4</v>
      </c>
      <c r="AI861" s="13">
        <f t="shared" si="1254"/>
        <v>1.0949441627443666E-3</v>
      </c>
      <c r="AJ861" s="13">
        <f t="shared" si="1255"/>
        <v>1.3050531611442904E-3</v>
      </c>
      <c r="AK861" s="13">
        <f t="shared" si="1256"/>
        <v>1.0369866710182416E-3</v>
      </c>
      <c r="AL861" s="13">
        <f t="shared" si="1257"/>
        <v>4.1283019550581271E-5</v>
      </c>
      <c r="AM861" s="13">
        <f t="shared" si="1258"/>
        <v>2.935104414246913E-2</v>
      </c>
      <c r="AN861" s="13">
        <f t="shared" si="1259"/>
        <v>2.056313774543652E-2</v>
      </c>
      <c r="AO861" s="13">
        <f t="shared" si="1260"/>
        <v>7.2031957685275167E-3</v>
      </c>
      <c r="AP861" s="13">
        <f t="shared" si="1261"/>
        <v>1.6821696481688477E-3</v>
      </c>
      <c r="AQ861" s="13">
        <f t="shared" si="1262"/>
        <v>2.9462909410127189E-4</v>
      </c>
      <c r="AR861" s="13">
        <f t="shared" si="1263"/>
        <v>6.4360820422602766E-5</v>
      </c>
      <c r="AS861" s="13">
        <f t="shared" si="1264"/>
        <v>1.5342205567055501E-4</v>
      </c>
      <c r="AT861" s="13">
        <f t="shared" si="1265"/>
        <v>1.8286223677403977E-4</v>
      </c>
      <c r="AU861" s="13">
        <f t="shared" si="1266"/>
        <v>1.4530113240827239E-4</v>
      </c>
      <c r="AV861" s="13">
        <f t="shared" si="1267"/>
        <v>8.6591494168973548E-5</v>
      </c>
      <c r="AW861" s="13">
        <f t="shared" si="1268"/>
        <v>1.9151421274519684E-6</v>
      </c>
      <c r="AX861" s="13">
        <f t="shared" si="1269"/>
        <v>1.1661073457544526E-2</v>
      </c>
      <c r="AY861" s="13">
        <f t="shared" si="1270"/>
        <v>8.1696671029220097E-3</v>
      </c>
      <c r="AZ861" s="13">
        <f t="shared" si="1271"/>
        <v>2.8618060256444121E-3</v>
      </c>
      <c r="BA861" s="13">
        <f t="shared" si="1272"/>
        <v>6.6832047746355212E-4</v>
      </c>
      <c r="BB861" s="13">
        <f t="shared" si="1273"/>
        <v>1.17055171610522E-4</v>
      </c>
      <c r="BC861" s="13">
        <f t="shared" si="1274"/>
        <v>1.6401608106064376E-5</v>
      </c>
      <c r="BD861" s="13">
        <f t="shared" si="1275"/>
        <v>7.5151239897704306E-6</v>
      </c>
      <c r="BE861" s="13">
        <f t="shared" si="1276"/>
        <v>1.7914404501978155E-5</v>
      </c>
      <c r="BF861" s="13">
        <f t="shared" si="1277"/>
        <v>2.1352002248887628E-5</v>
      </c>
      <c r="BG861" s="13">
        <f t="shared" si="1278"/>
        <v>1.6966160759484903E-5</v>
      </c>
      <c r="BH861" s="13">
        <f t="shared" si="1279"/>
        <v>1.0110899936738301E-5</v>
      </c>
      <c r="BI861" s="13">
        <f t="shared" si="1280"/>
        <v>4.8204328123477414E-6</v>
      </c>
      <c r="BJ861" s="14">
        <f t="shared" si="1281"/>
        <v>0.73712581559780566</v>
      </c>
      <c r="BK861" s="14">
        <f t="shared" si="1282"/>
        <v>0.16883442766403989</v>
      </c>
      <c r="BL861" s="14">
        <f t="shared" si="1283"/>
        <v>8.8367885880089619E-2</v>
      </c>
      <c r="BM861" s="14">
        <f t="shared" si="1284"/>
        <v>0.58422782417878016</v>
      </c>
      <c r="BN861" s="14">
        <f t="shared" si="1285"/>
        <v>0.40455507964466408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1.8332999999999999</v>
      </c>
      <c r="F862" s="10">
        <f>VLOOKUP(B862,home!$B$2:$E$405,3,FALSE)</f>
        <v>1.8</v>
      </c>
      <c r="G862" s="10">
        <f>VLOOKUP(C862,away!$B$2:$E$405,4,FALSE)</f>
        <v>0.92730000000000001</v>
      </c>
      <c r="H862" s="10">
        <f>VLOOKUP(A862,away!$A$2:$E$405,3,FALSE)</f>
        <v>1.256</v>
      </c>
      <c r="I862" s="10">
        <f>VLOOKUP(C862,away!$B$2:$E$405,3,FALSE)</f>
        <v>0.79620000000000002</v>
      </c>
      <c r="J862" s="10">
        <f>VLOOKUP(B862,home!$B$2:$E$405,4,FALSE)</f>
        <v>0.87580000000000002</v>
      </c>
      <c r="K862" s="12">
        <f t="shared" si="1230"/>
        <v>3.0600343620000001</v>
      </c>
      <c r="L862" s="12">
        <f t="shared" si="1231"/>
        <v>0.87582382176000018</v>
      </c>
      <c r="M862" s="13">
        <f t="shared" si="1232"/>
        <v>1.9528932721177696E-2</v>
      </c>
      <c r="N862" s="13">
        <f t="shared" si="1233"/>
        <v>5.9759205179989928E-2</v>
      </c>
      <c r="O862" s="13">
        <f t="shared" si="1234"/>
        <v>1.7103904490755772E-2</v>
      </c>
      <c r="P862" s="13">
        <f t="shared" si="1235"/>
        <v>5.2338535466078785E-2</v>
      </c>
      <c r="Q862" s="13">
        <f t="shared" si="1236"/>
        <v>9.1432610648288795E-2</v>
      </c>
      <c r="R862" s="13">
        <f t="shared" si="1237"/>
        <v>7.4900034990558742E-3</v>
      </c>
      <c r="S862" s="13">
        <f t="shared" si="1238"/>
        <v>3.5067485943092419E-2</v>
      </c>
      <c r="T862" s="13">
        <f t="shared" si="1239"/>
        <v>8.0078858491478389E-2</v>
      </c>
      <c r="U862" s="13">
        <f t="shared" si="1240"/>
        <v>2.2919668078611215E-2</v>
      </c>
      <c r="V862" s="13">
        <f t="shared" si="1241"/>
        <v>1.044251671178929E-2</v>
      </c>
      <c r="W862" s="13">
        <f t="shared" si="1242"/>
        <v>9.3262310130376933E-2</v>
      </c>
      <c r="X862" s="13">
        <f t="shared" si="1243"/>
        <v>8.168135288455311E-2</v>
      </c>
      <c r="Y862" s="13">
        <f t="shared" si="1244"/>
        <v>3.5769237324938259E-2</v>
      </c>
      <c r="Z862" s="13">
        <f t="shared" si="1245"/>
        <v>2.1866411631796295E-3</v>
      </c>
      <c r="AA862" s="13">
        <f t="shared" si="1246"/>
        <v>6.6911970966933177E-3</v>
      </c>
      <c r="AB862" s="13">
        <f t="shared" si="1247"/>
        <v>1.0237646519398095E-2</v>
      </c>
      <c r="AC862" s="13">
        <f t="shared" si="1248"/>
        <v>1.7491548279876515E-3</v>
      </c>
      <c r="AD862" s="13">
        <f t="shared" si="1249"/>
        <v>7.1346468419613535E-2</v>
      </c>
      <c r="AE862" s="13">
        <f t="shared" si="1250"/>
        <v>6.2486936640345096E-2</v>
      </c>
      <c r="AF862" s="13">
        <f t="shared" si="1251"/>
        <v>2.736377382921101E-2</v>
      </c>
      <c r="AG862" s="13">
        <f t="shared" si="1252"/>
        <v>7.9886149909586205E-3</v>
      </c>
      <c r="AH862" s="13">
        <f t="shared" si="1253"/>
        <v>4.7877810508842875E-4</v>
      </c>
      <c r="AI862" s="13">
        <f t="shared" si="1254"/>
        <v>1.4650774533438394E-3</v>
      </c>
      <c r="AJ862" s="13">
        <f t="shared" si="1255"/>
        <v>2.2415936751118003E-3</v>
      </c>
      <c r="AK862" s="13">
        <f t="shared" si="1256"/>
        <v>2.286451223827991E-3</v>
      </c>
      <c r="AL862" s="13">
        <f t="shared" si="1257"/>
        <v>1.87512965111539E-4</v>
      </c>
      <c r="AM862" s="13">
        <f t="shared" si="1258"/>
        <v>4.3664528994273047E-2</v>
      </c>
      <c r="AN862" s="13">
        <f t="shared" si="1259"/>
        <v>3.824243465911456E-2</v>
      </c>
      <c r="AO862" s="13">
        <f t="shared" si="1260"/>
        <v>1.6746817638276401E-2</v>
      </c>
      <c r="AP862" s="13">
        <f t="shared" si="1261"/>
        <v>4.889087275424339E-3</v>
      </c>
      <c r="AQ862" s="13">
        <f t="shared" si="1262"/>
        <v>1.0704947756200824E-3</v>
      </c>
      <c r="AR862" s="13">
        <f t="shared" si="1263"/>
        <v>8.3865053954711763E-5</v>
      </c>
      <c r="AS862" s="13">
        <f t="shared" si="1264"/>
        <v>2.5662994687240207E-4</v>
      </c>
      <c r="AT862" s="13">
        <f t="shared" si="1265"/>
        <v>3.9264822787389239E-4</v>
      </c>
      <c r="AU862" s="13">
        <f t="shared" si="1266"/>
        <v>4.0050568982417229E-4</v>
      </c>
      <c r="AV862" s="13">
        <f t="shared" si="1267"/>
        <v>3.0639029325962028E-4</v>
      </c>
      <c r="AW862" s="13">
        <f t="shared" si="1268"/>
        <v>1.3959564103283797E-5</v>
      </c>
      <c r="AX862" s="13">
        <f t="shared" si="1269"/>
        <v>2.2269159853836814E-2</v>
      </c>
      <c r="AY862" s="13">
        <f t="shared" si="1270"/>
        <v>1.950386069057173E-2</v>
      </c>
      <c r="AZ862" s="13">
        <f t="shared" si="1271"/>
        <v>8.5409729045455834E-3</v>
      </c>
      <c r="BA862" s="13">
        <f t="shared" si="1272"/>
        <v>2.4934625102692402E-3</v>
      </c>
      <c r="BB862" s="13">
        <f t="shared" si="1273"/>
        <v>5.4595846628982233E-4</v>
      </c>
      <c r="BC862" s="13">
        <f t="shared" si="1274"/>
        <v>9.5632686093636123E-5</v>
      </c>
      <c r="BD862" s="13">
        <f t="shared" si="1275"/>
        <v>1.2241835344454042E-5</v>
      </c>
      <c r="BE862" s="13">
        <f t="shared" si="1276"/>
        <v>3.7460436807975482E-5</v>
      </c>
      <c r="BF862" s="13">
        <f t="shared" si="1277"/>
        <v>5.7315111923967289E-5</v>
      </c>
      <c r="BG862" s="13">
        <f t="shared" si="1278"/>
        <v>5.8462070649738606E-5</v>
      </c>
      <c r="BH862" s="13">
        <f t="shared" si="1279"/>
        <v>4.4723986265467955E-5</v>
      </c>
      <c r="BI862" s="13">
        <f t="shared" si="1280"/>
        <v>2.73713869555896E-5</v>
      </c>
      <c r="BJ862" s="14">
        <f t="shared" si="1281"/>
        <v>0.7692317789940688</v>
      </c>
      <c r="BK862" s="14">
        <f t="shared" si="1282"/>
        <v>0.1388179993258091</v>
      </c>
      <c r="BL862" s="14">
        <f t="shared" si="1283"/>
        <v>7.2591934181618356E-2</v>
      </c>
      <c r="BM862" s="14">
        <f t="shared" si="1284"/>
        <v>0.71568526053286063</v>
      </c>
      <c r="BN862" s="14">
        <f t="shared" si="1285"/>
        <v>0.24765319200534686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1.8332999999999999</v>
      </c>
      <c r="F863" s="10">
        <f>VLOOKUP(B863,home!$B$2:$E$405,3,FALSE)</f>
        <v>0.69420000000000004</v>
      </c>
      <c r="G863" s="10">
        <f>VLOOKUP(C863,away!$B$2:$E$405,4,FALSE)</f>
        <v>0.87270000000000003</v>
      </c>
      <c r="H863" s="10">
        <f>VLOOKUP(A863,away!$A$2:$E$405,3,FALSE)</f>
        <v>1.256</v>
      </c>
      <c r="I863" s="10">
        <f>VLOOKUP(C863,away!$B$2:$E$405,3,FALSE)</f>
        <v>1.0349999999999999</v>
      </c>
      <c r="J863" s="10">
        <f>VLOOKUP(B863,home!$B$2:$E$405,4,FALSE)</f>
        <v>1.0133000000000001</v>
      </c>
      <c r="K863" s="12">
        <f t="shared" si="1230"/>
        <v>1.1106650957220001</v>
      </c>
      <c r="L863" s="12">
        <f t="shared" si="1231"/>
        <v>1.3172494680000002</v>
      </c>
      <c r="M863" s="13">
        <f t="shared" si="1232"/>
        <v>8.8220619358036642E-2</v>
      </c>
      <c r="N863" s="13">
        <f t="shared" si="1233"/>
        <v>9.7983562643947905E-2</v>
      </c>
      <c r="O863" s="13">
        <f t="shared" si="1234"/>
        <v>0.11620856391600427</v>
      </c>
      <c r="P863" s="13">
        <f t="shared" si="1235"/>
        <v>0.12906879576548505</v>
      </c>
      <c r="Q863" s="13">
        <f t="shared" si="1236"/>
        <v>5.441346149156151E-2</v>
      </c>
      <c r="R863" s="13">
        <f t="shared" si="1237"/>
        <v>7.6537834497700366E-2</v>
      </c>
      <c r="S863" s="13">
        <f t="shared" si="1238"/>
        <v>4.720765440544071E-2</v>
      </c>
      <c r="T863" s="13">
        <f t="shared" si="1239"/>
        <v>7.1676103201797889E-2</v>
      </c>
      <c r="U863" s="13">
        <f t="shared" si="1240"/>
        <v>8.500790127874297E-2</v>
      </c>
      <c r="V863" s="13">
        <f t="shared" si="1241"/>
        <v>7.6739871640505017E-3</v>
      </c>
      <c r="W863" s="13">
        <f t="shared" si="1242"/>
        <v>2.014504413869684E-2</v>
      </c>
      <c r="X863" s="13">
        <f t="shared" si="1243"/>
        <v>2.6536048674534927E-2</v>
      </c>
      <c r="Y863" s="13">
        <f t="shared" si="1244"/>
        <v>1.7477297999676632E-2</v>
      </c>
      <c r="Z863" s="13">
        <f t="shared" si="1245"/>
        <v>3.3606473924655947E-2</v>
      </c>
      <c r="AA863" s="13">
        <f t="shared" si="1246"/>
        <v>3.7325537578406898E-2</v>
      </c>
      <c r="AB863" s="13">
        <f t="shared" si="1247"/>
        <v>2.0728085883698209E-2</v>
      </c>
      <c r="AC863" s="13">
        <f t="shared" si="1248"/>
        <v>7.0170123577065451E-4</v>
      </c>
      <c r="AD863" s="13">
        <f t="shared" si="1249"/>
        <v>5.5935993441574121E-3</v>
      </c>
      <c r="AE863" s="13">
        <f t="shared" si="1250"/>
        <v>7.3681657602964997E-3</v>
      </c>
      <c r="AF863" s="13">
        <f t="shared" si="1251"/>
        <v>4.8528562139431939E-3</v>
      </c>
      <c r="AG863" s="13">
        <f t="shared" si="1252"/>
        <v>2.1308074220323884E-3</v>
      </c>
      <c r="AH863" s="13">
        <f t="shared" si="1253"/>
        <v>1.1067027474652243E-2</v>
      </c>
      <c r="AI863" s="13">
        <f t="shared" si="1254"/>
        <v>1.2291761129492637E-2</v>
      </c>
      <c r="AJ863" s="13">
        <f t="shared" si="1255"/>
        <v>6.8260150257399514E-3</v>
      </c>
      <c r="AK863" s="13">
        <f t="shared" si="1256"/>
        <v>2.5271388773210907E-3</v>
      </c>
      <c r="AL863" s="13">
        <f t="shared" si="1257"/>
        <v>4.1064202063922871E-5</v>
      </c>
      <c r="AM863" s="13">
        <f t="shared" si="1258"/>
        <v>1.242523110201822E-3</v>
      </c>
      <c r="AN863" s="13">
        <f t="shared" si="1259"/>
        <v>1.6367129058910555E-3</v>
      </c>
      <c r="AO863" s="13">
        <f t="shared" si="1260"/>
        <v>1.0779796022768642E-3</v>
      </c>
      <c r="AP863" s="13">
        <f t="shared" si="1261"/>
        <v>4.7332268587135025E-4</v>
      </c>
      <c r="AQ863" s="13">
        <f t="shared" si="1262"/>
        <v>1.5587101403909199E-4</v>
      </c>
      <c r="AR863" s="13">
        <f t="shared" si="1263"/>
        <v>2.9156072106654089E-3</v>
      </c>
      <c r="AS863" s="13">
        <f t="shared" si="1264"/>
        <v>3.2382631617214495E-3</v>
      </c>
      <c r="AT863" s="13">
        <f t="shared" si="1265"/>
        <v>1.7983129322431907E-3</v>
      </c>
      <c r="AU863" s="13">
        <f t="shared" si="1266"/>
        <v>6.6577446834266451E-4</v>
      </c>
      <c r="AV863" s="13">
        <f t="shared" si="1267"/>
        <v>1.8486311590276737E-4</v>
      </c>
      <c r="AW863" s="13">
        <f t="shared" si="1268"/>
        <v>1.6688297878246266E-6</v>
      </c>
      <c r="AX863" s="13">
        <f t="shared" si="1269"/>
        <v>2.300045081881838E-4</v>
      </c>
      <c r="AY863" s="13">
        <f t="shared" si="1270"/>
        <v>3.0297331604848675E-4</v>
      </c>
      <c r="AZ863" s="13">
        <f t="shared" si="1271"/>
        <v>1.9954571969153266E-4</v>
      </c>
      <c r="BA863" s="13">
        <f t="shared" si="1272"/>
        <v>8.76171643684495E-5</v>
      </c>
      <c r="BB863" s="13">
        <f t="shared" si="1273"/>
        <v>2.8853415788002196E-5</v>
      </c>
      <c r="BC863" s="13">
        <f t="shared" si="1274"/>
        <v>7.6014293193457359E-6</v>
      </c>
      <c r="BD863" s="13">
        <f t="shared" si="1275"/>
        <v>6.4009700785766141E-4</v>
      </c>
      <c r="BE863" s="13">
        <f t="shared" si="1276"/>
        <v>7.109334045035953E-4</v>
      </c>
      <c r="BF863" s="13">
        <f t="shared" si="1277"/>
        <v>3.9480445888247662E-4</v>
      </c>
      <c r="BG863" s="13">
        <f t="shared" si="1278"/>
        <v>1.4616517737205942E-4</v>
      </c>
      <c r="BH863" s="13">
        <f t="shared" si="1279"/>
        <v>4.0585140179290388E-5</v>
      </c>
      <c r="BI863" s="13">
        <f t="shared" si="1280"/>
        <v>9.0152997204244717E-6</v>
      </c>
      <c r="BJ863" s="14">
        <f t="shared" si="1281"/>
        <v>0.31361995176232937</v>
      </c>
      <c r="BK863" s="14">
        <f t="shared" si="1282"/>
        <v>0.27321679544689598</v>
      </c>
      <c r="BL863" s="14">
        <f t="shared" si="1283"/>
        <v>0.37926428703914961</v>
      </c>
      <c r="BM863" s="14">
        <f t="shared" si="1284"/>
        <v>0.43697336601403447</v>
      </c>
      <c r="BN863" s="14">
        <f t="shared" si="1285"/>
        <v>0.56243283767273577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1.8332999999999999</v>
      </c>
      <c r="F864" s="10">
        <f>VLOOKUP(B864,home!$B$2:$E$405,3,FALSE)</f>
        <v>1.3636999999999999</v>
      </c>
      <c r="G864" s="10">
        <f>VLOOKUP(C864,away!$B$2:$E$405,4,FALSE)</f>
        <v>0.92730000000000001</v>
      </c>
      <c r="H864" s="10">
        <f>VLOOKUP(A864,away!$A$2:$E$405,3,FALSE)</f>
        <v>1.256</v>
      </c>
      <c r="I864" s="10">
        <f>VLOOKUP(C864,away!$B$2:$E$405,3,FALSE)</f>
        <v>0.63690000000000002</v>
      </c>
      <c r="J864" s="10">
        <f>VLOOKUP(B864,home!$B$2:$E$405,4,FALSE)</f>
        <v>0.63690000000000002</v>
      </c>
      <c r="K864" s="12">
        <f t="shared" si="1230"/>
        <v>2.3183160330329997</v>
      </c>
      <c r="L864" s="12">
        <f t="shared" si="1231"/>
        <v>0.50948586216000002</v>
      </c>
      <c r="M864" s="13">
        <f t="shared" si="1232"/>
        <v>5.914271277645082E-2</v>
      </c>
      <c r="N864" s="13">
        <f t="shared" si="1233"/>
        <v>0.13711149926671157</v>
      </c>
      <c r="O864" s="13">
        <f t="shared" si="1234"/>
        <v>3.0132376009391296E-2</v>
      </c>
      <c r="P864" s="13">
        <f t="shared" si="1235"/>
        <v>6.9856370415950761E-2</v>
      </c>
      <c r="Q864" s="13">
        <f t="shared" si="1236"/>
        <v>0.15893389353160495</v>
      </c>
      <c r="R864" s="13">
        <f t="shared" si="1237"/>
        <v>7.6760097850370121E-3</v>
      </c>
      <c r="S864" s="13">
        <f t="shared" si="1238"/>
        <v>2.0627699756247835E-2</v>
      </c>
      <c r="T864" s="13">
        <f t="shared" si="1239"/>
        <v>8.0974571772395407E-2</v>
      </c>
      <c r="U864" s="13">
        <f t="shared" si="1240"/>
        <v>1.7795416554369493E-2</v>
      </c>
      <c r="V864" s="13">
        <f t="shared" si="1241"/>
        <v>2.7071546609791241E-3</v>
      </c>
      <c r="W864" s="13">
        <f t="shared" si="1242"/>
        <v>0.12281966452222652</v>
      </c>
      <c r="X864" s="13">
        <f t="shared" si="1243"/>
        <v>6.2574882669308551E-2</v>
      </c>
      <c r="Y864" s="13">
        <f t="shared" si="1244"/>
        <v>1.5940509023166752E-2</v>
      </c>
      <c r="Z864" s="13">
        <f t="shared" si="1245"/>
        <v>1.3036061544260595E-3</v>
      </c>
      <c r="AA864" s="13">
        <f t="shared" si="1246"/>
        <v>3.0221710485664262E-3</v>
      </c>
      <c r="AB864" s="13">
        <f t="shared" si="1247"/>
        <v>3.5031737982298499E-3</v>
      </c>
      <c r="AC864" s="13">
        <f t="shared" si="1248"/>
        <v>1.998471048806932E-4</v>
      </c>
      <c r="AD864" s="13">
        <f t="shared" si="1249"/>
        <v>7.1183699358403005E-2</v>
      </c>
      <c r="AE864" s="13">
        <f t="shared" si="1250"/>
        <v>3.6267088439354195E-2</v>
      </c>
      <c r="AF864" s="13">
        <f t="shared" si="1251"/>
        <v>9.2387844107786696E-3</v>
      </c>
      <c r="AG864" s="13">
        <f t="shared" si="1252"/>
        <v>1.5690100136119796E-3</v>
      </c>
      <c r="AH864" s="13">
        <f t="shared" si="1253"/>
        <v>1.6604222637621075E-4</v>
      </c>
      <c r="AI864" s="13">
        <f t="shared" si="1254"/>
        <v>3.8493835556846425E-4</v>
      </c>
      <c r="AJ864" s="13">
        <f t="shared" si="1255"/>
        <v>4.4620438072186426E-4</v>
      </c>
      <c r="AK864" s="13">
        <f t="shared" si="1256"/>
        <v>3.4481425661235293E-4</v>
      </c>
      <c r="AL864" s="13">
        <f t="shared" si="1257"/>
        <v>9.4419702646171703E-6</v>
      </c>
      <c r="AM864" s="13">
        <f t="shared" si="1258"/>
        <v>3.3005262302637291E-2</v>
      </c>
      <c r="AN864" s="13">
        <f t="shared" si="1259"/>
        <v>1.681571452007611E-2</v>
      </c>
      <c r="AO864" s="13">
        <f t="shared" si="1260"/>
        <v>4.2836844050487032E-3</v>
      </c>
      <c r="AP864" s="13">
        <f t="shared" si="1261"/>
        <v>7.2749221410919516E-4</v>
      </c>
      <c r="AQ864" s="13">
        <f t="shared" si="1262"/>
        <v>9.2661749480027654E-5</v>
      </c>
      <c r="AR864" s="13">
        <f t="shared" si="1263"/>
        <v>1.6919233372049938E-5</v>
      </c>
      <c r="AS864" s="13">
        <f t="shared" si="1264"/>
        <v>3.9224129993050357E-5</v>
      </c>
      <c r="AT864" s="13">
        <f t="shared" si="1265"/>
        <v>4.5466964722329611E-5</v>
      </c>
      <c r="AU864" s="13">
        <f t="shared" si="1266"/>
        <v>3.5135597763040843E-5</v>
      </c>
      <c r="AV864" s="13">
        <f t="shared" si="1267"/>
        <v>2.0363854906063999E-5</v>
      </c>
      <c r="AW864" s="13">
        <f t="shared" si="1268"/>
        <v>3.0978822302935915E-7</v>
      </c>
      <c r="AX864" s="13">
        <f t="shared" si="1269"/>
        <v>1.2752771461777288E-2</v>
      </c>
      <c r="AY864" s="13">
        <f t="shared" si="1270"/>
        <v>6.4973567631330447E-3</v>
      </c>
      <c r="AZ864" s="13">
        <f t="shared" si="1271"/>
        <v>1.6551557061129729E-3</v>
      </c>
      <c r="BA864" s="13">
        <f t="shared" si="1272"/>
        <v>2.8109281064600392E-4</v>
      </c>
      <c r="BB864" s="13">
        <f t="shared" si="1273"/>
        <v>3.5803203244739231E-5</v>
      </c>
      <c r="BC864" s="13">
        <f t="shared" si="1274"/>
        <v>3.6482451746471381E-6</v>
      </c>
      <c r="BD864" s="13">
        <f t="shared" si="1275"/>
        <v>1.4366850336075161E-6</v>
      </c>
      <c r="BE864" s="13">
        <f t="shared" si="1276"/>
        <v>3.3306899478308591E-6</v>
      </c>
      <c r="BF864" s="13">
        <f t="shared" si="1277"/>
        <v>3.8607959535590633E-6</v>
      </c>
      <c r="BG864" s="13">
        <f t="shared" si="1278"/>
        <v>2.9835150531349685E-6</v>
      </c>
      <c r="BH864" s="13">
        <f t="shared" si="1279"/>
        <v>1.7291826956195251E-6</v>
      </c>
      <c r="BI864" s="13">
        <f t="shared" si="1280"/>
        <v>8.0175839345959282E-7</v>
      </c>
      <c r="BJ864" s="14">
        <f t="shared" si="1281"/>
        <v>0.77276424638900165</v>
      </c>
      <c r="BK864" s="14">
        <f t="shared" si="1282"/>
        <v>0.15904058344790689</v>
      </c>
      <c r="BL864" s="14">
        <f t="shared" si="1283"/>
        <v>6.3642398822706683E-2</v>
      </c>
      <c r="BM864" s="14">
        <f t="shared" si="1284"/>
        <v>0.52740092605398492</v>
      </c>
      <c r="BN864" s="14">
        <f t="shared" si="1285"/>
        <v>0.4628528617851464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1.8332999999999999</v>
      </c>
      <c r="F865" s="10">
        <f>VLOOKUP(B865,home!$B$2:$E$405,3,FALSE)</f>
        <v>1.4181999999999999</v>
      </c>
      <c r="G865" s="10">
        <f>VLOOKUP(C865,away!$B$2:$E$405,4,FALSE)</f>
        <v>0.89259999999999995</v>
      </c>
      <c r="H865" s="10">
        <f>VLOOKUP(A865,away!$A$2:$E$405,3,FALSE)</f>
        <v>1.256</v>
      </c>
      <c r="I865" s="10">
        <f>VLOOKUP(C865,away!$B$2:$E$405,3,FALSE)</f>
        <v>1.0133000000000001</v>
      </c>
      <c r="J865" s="10">
        <f>VLOOKUP(B865,home!$B$2:$E$405,4,FALSE)</f>
        <v>0.87580000000000002</v>
      </c>
      <c r="K865" s="12">
        <f t="shared" si="1230"/>
        <v>2.3207475571559995</v>
      </c>
      <c r="L865" s="12">
        <f t="shared" si="1231"/>
        <v>1.1146348638400001</v>
      </c>
      <c r="M865" s="13">
        <f t="shared" si="1232"/>
        <v>3.2213088914554808E-2</v>
      </c>
      <c r="N865" s="13">
        <f t="shared" si="1233"/>
        <v>7.4758447406902087E-2</v>
      </c>
      <c r="O865" s="13">
        <f t="shared" si="1234"/>
        <v>3.5905831976140619E-2</v>
      </c>
      <c r="P865" s="13">
        <f t="shared" si="1235"/>
        <v>8.3328371846282126E-2</v>
      </c>
      <c r="Q865" s="13">
        <f t="shared" si="1236"/>
        <v>8.6747742098171654E-2</v>
      </c>
      <c r="R865" s="13">
        <f t="shared" si="1237"/>
        <v>2.0010946067893717E-2</v>
      </c>
      <c r="S865" s="13">
        <f t="shared" si="1238"/>
        <v>5.3888169285551936E-2</v>
      </c>
      <c r="T865" s="13">
        <f t="shared" si="1239"/>
        <v>9.6692057702023007E-2</v>
      </c>
      <c r="U865" s="13">
        <f t="shared" si="1240"/>
        <v>4.6440354203444799E-2</v>
      </c>
      <c r="V865" s="13">
        <f t="shared" si="1241"/>
        <v>1.5488574364058063E-2</v>
      </c>
      <c r="W865" s="13">
        <f t="shared" si="1242"/>
        <v>6.7106536854376841E-2</v>
      </c>
      <c r="X865" s="13">
        <f t="shared" si="1243"/>
        <v>7.4799285569452284E-2</v>
      </c>
      <c r="Y865" s="13">
        <f t="shared" si="1244"/>
        <v>4.1686945743017879E-2</v>
      </c>
      <c r="Z865" s="13">
        <f t="shared" si="1245"/>
        <v>7.4349660485654306E-3</v>
      </c>
      <c r="AA865" s="13">
        <f t="shared" si="1246"/>
        <v>1.7254679294746018E-2</v>
      </c>
      <c r="AB865" s="13">
        <f t="shared" si="1247"/>
        <v>2.0021877411396015E-2</v>
      </c>
      <c r="AC865" s="13">
        <f t="shared" si="1248"/>
        <v>2.5041018407929586E-3</v>
      </c>
      <c r="AD865" s="13">
        <f t="shared" si="1249"/>
        <v>3.8934332868498518E-2</v>
      </c>
      <c r="AE865" s="13">
        <f t="shared" si="1250"/>
        <v>4.3397564815580089E-2</v>
      </c>
      <c r="AF865" s="13">
        <f t="shared" si="1251"/>
        <v>2.4186219374600852E-2</v>
      </c>
      <c r="AG865" s="13">
        <f t="shared" si="1252"/>
        <v>8.9862677798041961E-3</v>
      </c>
      <c r="AH865" s="13">
        <f t="shared" si="1253"/>
        <v>2.0718180922994394E-3</v>
      </c>
      <c r="AI865" s="13">
        <f t="shared" si="1254"/>
        <v>4.808166776575527E-3</v>
      </c>
      <c r="AJ865" s="13">
        <f t="shared" si="1255"/>
        <v>5.5792706505681453E-3</v>
      </c>
      <c r="AK865" s="13">
        <f t="shared" si="1256"/>
        <v>4.3160262443393965E-3</v>
      </c>
      <c r="AL865" s="13">
        <f t="shared" si="1257"/>
        <v>2.591030371337974E-4</v>
      </c>
      <c r="AM865" s="13">
        <f t="shared" si="1258"/>
        <v>1.8071351578813309E-2</v>
      </c>
      <c r="AN865" s="13">
        <f t="shared" si="1259"/>
        <v>2.0142958506455342E-2</v>
      </c>
      <c r="AO865" s="13">
        <f t="shared" si="1260"/>
        <v>1.1226021906088814E-2</v>
      </c>
      <c r="AP865" s="13">
        <f t="shared" si="1261"/>
        <v>4.1709717995860535E-3</v>
      </c>
      <c r="AQ865" s="13">
        <f t="shared" si="1262"/>
        <v>1.1622776459780208E-3</v>
      </c>
      <c r="AR865" s="13">
        <f t="shared" si="1263"/>
        <v>4.6186413544228682E-4</v>
      </c>
      <c r="AS865" s="13">
        <f t="shared" si="1264"/>
        <v>1.0718700640656548E-3</v>
      </c>
      <c r="AT865" s="13">
        <f t="shared" si="1265"/>
        <v>1.2437699163845067E-3</v>
      </c>
      <c r="AU865" s="13">
        <f t="shared" si="1266"/>
        <v>9.6215866503782197E-4</v>
      </c>
      <c r="AV865" s="13">
        <f t="shared" si="1267"/>
        <v>5.5823184287075059E-4</v>
      </c>
      <c r="AW865" s="13">
        <f t="shared" si="1268"/>
        <v>1.8617892905837127E-5</v>
      </c>
      <c r="AX865" s="13">
        <f t="shared" si="1269"/>
        <v>6.9898408385063605E-3</v>
      </c>
      <c r="AY865" s="13">
        <f t="shared" si="1270"/>
        <v>7.7911202912918096E-3</v>
      </c>
      <c r="AZ865" s="13">
        <f t="shared" si="1271"/>
        <v>4.3421271525225557E-3</v>
      </c>
      <c r="BA865" s="13">
        <f t="shared" si="1272"/>
        <v>1.6132954358093149E-3</v>
      </c>
      <c r="BB865" s="13">
        <f t="shared" si="1273"/>
        <v>4.4955883460675255E-4</v>
      </c>
      <c r="BC865" s="13">
        <f t="shared" si="1274"/>
        <v>1.0021879007999335E-4</v>
      </c>
      <c r="BD865" s="13">
        <f t="shared" si="1275"/>
        <v>8.5801644620215307E-5</v>
      </c>
      <c r="BE865" s="13">
        <f t="shared" si="1276"/>
        <v>1.9912395715233189E-4</v>
      </c>
      <c r="BF865" s="13">
        <f t="shared" si="1277"/>
        <v>2.310582185662551E-4</v>
      </c>
      <c r="BG865" s="13">
        <f t="shared" si="1278"/>
        <v>1.7874259876615121E-4</v>
      </c>
      <c r="BH865" s="13">
        <f t="shared" si="1279"/>
        <v>1.0370411236156506E-4</v>
      </c>
      <c r="BI865" s="13">
        <f t="shared" si="1280"/>
        <v>4.8134213086026712E-5</v>
      </c>
      <c r="BJ865" s="14">
        <f t="shared" si="1281"/>
        <v>0.63335514299216567</v>
      </c>
      <c r="BK865" s="14">
        <f t="shared" si="1282"/>
        <v>0.19547252957966552</v>
      </c>
      <c r="BL865" s="14">
        <f t="shared" si="1283"/>
        <v>0.1615534300857572</v>
      </c>
      <c r="BM865" s="14">
        <f t="shared" si="1284"/>
        <v>0.65707913799782292</v>
      </c>
      <c r="BN865" s="14">
        <f t="shared" si="1285"/>
        <v>0.33296442830994499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1.6092</v>
      </c>
      <c r="F866" s="10">
        <f>VLOOKUP(B866,home!$B$2:$E$405,3,FALSE)</f>
        <v>1.0357000000000001</v>
      </c>
      <c r="G866" s="10">
        <f>VLOOKUP(C866,away!$B$2:$E$405,4,FALSE)</f>
        <v>1.0874999999999999</v>
      </c>
      <c r="H866" s="10">
        <f>VLOOKUP(A866,away!$A$2:$E$405,3,FALSE)</f>
        <v>1.1609</v>
      </c>
      <c r="I866" s="10">
        <f>VLOOKUP(C866,away!$B$2:$E$405,3,FALSE)</f>
        <v>0.64610000000000001</v>
      </c>
      <c r="J866" s="10">
        <f>VLOOKUP(B866,home!$B$2:$E$405,4,FALSE)</f>
        <v>1.7228000000000001</v>
      </c>
      <c r="K866" s="12">
        <f t="shared" si="1230"/>
        <v>1.8124801785</v>
      </c>
      <c r="L866" s="12">
        <f t="shared" si="1231"/>
        <v>1.2921990437720001</v>
      </c>
      <c r="M866" s="13">
        <f t="shared" si="1232"/>
        <v>4.4838899572920123E-2</v>
      </c>
      <c r="N866" s="13">
        <f t="shared" si="1233"/>
        <v>8.1269616701669836E-2</v>
      </c>
      <c r="O866" s="13">
        <f t="shared" si="1234"/>
        <v>5.7940783151916128E-2</v>
      </c>
      <c r="P866" s="13">
        <f t="shared" si="1235"/>
        <v>0.10501652098961474</v>
      </c>
      <c r="Q866" s="13">
        <f t="shared" si="1236"/>
        <v>7.364978469303457E-2</v>
      </c>
      <c r="R866" s="13">
        <f t="shared" si="1237"/>
        <v>3.7435512292153431E-2</v>
      </c>
      <c r="S866" s="13">
        <f t="shared" si="1238"/>
        <v>6.1489408670851384E-2</v>
      </c>
      <c r="T866" s="13">
        <f t="shared" si="1239"/>
        <v>9.517018135435297E-2</v>
      </c>
      <c r="U866" s="13">
        <f t="shared" si="1240"/>
        <v>6.7851124001521199E-2</v>
      </c>
      <c r="V866" s="13">
        <f t="shared" si="1241"/>
        <v>1.6001492349591046E-2</v>
      </c>
      <c r="W866" s="13">
        <f t="shared" si="1242"/>
        <v>4.4496258302305955E-2</v>
      </c>
      <c r="X866" s="13">
        <f t="shared" si="1243"/>
        <v>5.7498022429671683E-2</v>
      </c>
      <c r="Y866" s="13">
        <f t="shared" si="1244"/>
        <v>3.7149444801201394E-2</v>
      </c>
      <c r="Z866" s="13">
        <f t="shared" si="1245"/>
        <v>1.6124711062345205E-2</v>
      </c>
      <c r="AA866" s="13">
        <f t="shared" si="1246"/>
        <v>2.9225719184540366E-2</v>
      </c>
      <c r="AB866" s="13">
        <f t="shared" si="1247"/>
        <v>2.6485518362193299E-2</v>
      </c>
      <c r="AC866" s="13">
        <f t="shared" si="1248"/>
        <v>2.3423036041272209E-3</v>
      </c>
      <c r="AD866" s="13">
        <f t="shared" si="1249"/>
        <v>2.0162146547586413E-2</v>
      </c>
      <c r="AE866" s="13">
        <f t="shared" si="1250"/>
        <v>2.6053506489182098E-2</v>
      </c>
      <c r="AF866" s="13">
        <f t="shared" si="1251"/>
        <v>1.683315808611436E-2</v>
      </c>
      <c r="AG866" s="13">
        <f t="shared" si="1252"/>
        <v>7.250596927513296E-3</v>
      </c>
      <c r="AH866" s="13">
        <f t="shared" si="1253"/>
        <v>5.2090840539655682E-3</v>
      </c>
      <c r="AI866" s="13">
        <f t="shared" si="1254"/>
        <v>9.4413615959530166E-3</v>
      </c>
      <c r="AJ866" s="13">
        <f t="shared" si="1255"/>
        <v>8.5561403753579846E-3</v>
      </c>
      <c r="AK866" s="13">
        <f t="shared" si="1256"/>
        <v>5.1692782782666322E-3</v>
      </c>
      <c r="AL866" s="13">
        <f t="shared" si="1257"/>
        <v>2.1943497984989156E-4</v>
      </c>
      <c r="AM866" s="13">
        <f t="shared" si="1258"/>
        <v>7.3086981947025065E-3</v>
      </c>
      <c r="AN866" s="13">
        <f t="shared" si="1259"/>
        <v>9.444292818412723E-3</v>
      </c>
      <c r="AO866" s="13">
        <f t="shared" si="1260"/>
        <v>6.1019530745278459E-3</v>
      </c>
      <c r="AP866" s="13">
        <f t="shared" si="1261"/>
        <v>2.6283126426821664E-3</v>
      </c>
      <c r="AQ866" s="13">
        <f t="shared" si="1262"/>
        <v>8.4907577090193866E-4</v>
      </c>
      <c r="AR866" s="13">
        <f t="shared" si="1263"/>
        <v>1.3462346866924546E-3</v>
      </c>
      <c r="AS866" s="13">
        <f t="shared" si="1264"/>
        <v>2.4400236852392316E-3</v>
      </c>
      <c r="AT866" s="13">
        <f t="shared" si="1265"/>
        <v>2.2112472822833152E-3</v>
      </c>
      <c r="AU866" s="13">
        <f t="shared" si="1266"/>
        <v>1.3359472896335011E-3</v>
      </c>
      <c r="AV866" s="13">
        <f t="shared" si="1267"/>
        <v>6.0534449549538025E-4</v>
      </c>
      <c r="AW866" s="13">
        <f t="shared" si="1268"/>
        <v>1.4275983568554027E-5</v>
      </c>
      <c r="AX866" s="13">
        <f t="shared" si="1269"/>
        <v>2.2078117680895048E-3</v>
      </c>
      <c r="AY866" s="13">
        <f t="shared" si="1270"/>
        <v>2.8529322555538275E-3</v>
      </c>
      <c r="AZ866" s="13">
        <f t="shared" si="1271"/>
        <v>1.8432781662864762E-3</v>
      </c>
      <c r="BA866" s="13">
        <f t="shared" si="1272"/>
        <v>7.9396076129373012E-4</v>
      </c>
      <c r="BB866" s="13">
        <f t="shared" si="1273"/>
        <v>2.5648883413406187E-4</v>
      </c>
      <c r="BC866" s="13">
        <f t="shared" si="1274"/>
        <v>6.6286925241245906E-5</v>
      </c>
      <c r="BD866" s="13">
        <f t="shared" si="1275"/>
        <v>2.8993386247278181E-4</v>
      </c>
      <c r="BE866" s="13">
        <f t="shared" si="1276"/>
        <v>5.2549937880786205E-4</v>
      </c>
      <c r="BF866" s="13">
        <f t="shared" si="1277"/>
        <v>4.7622860395165652E-4</v>
      </c>
      <c r="BG866" s="13">
        <f t="shared" si="1278"/>
        <v>2.8771830169903475E-4</v>
      </c>
      <c r="BH866" s="13">
        <f t="shared" si="1279"/>
        <v>1.3037092970529592E-4</v>
      </c>
      <c r="BI866" s="13">
        <f t="shared" si="1280"/>
        <v>4.7258945188693075E-5</v>
      </c>
      <c r="BJ866" s="14">
        <f t="shared" si="1281"/>
        <v>0.49388580754445854</v>
      </c>
      <c r="BK866" s="14">
        <f t="shared" si="1282"/>
        <v>0.23276099242250825</v>
      </c>
      <c r="BL866" s="14">
        <f t="shared" si="1283"/>
        <v>0.25701032875703683</v>
      </c>
      <c r="BM866" s="14">
        <f t="shared" si="1284"/>
        <v>0.5967920661130548</v>
      </c>
      <c r="BN866" s="14">
        <f t="shared" si="1285"/>
        <v>0.40015111740130882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1.6092</v>
      </c>
      <c r="F867" s="10">
        <f>VLOOKUP(B867,home!$B$2:$E$405,3,FALSE)</f>
        <v>0.87</v>
      </c>
      <c r="G867" s="10">
        <f>VLOOKUP(C867,away!$B$2:$E$405,4,FALSE)</f>
        <v>0.74570000000000003</v>
      </c>
      <c r="H867" s="10">
        <f>VLOOKUP(A867,away!$A$2:$E$405,3,FALSE)</f>
        <v>1.1609</v>
      </c>
      <c r="I867" s="10">
        <f>VLOOKUP(C867,away!$B$2:$E$405,3,FALSE)</f>
        <v>1.3782000000000001</v>
      </c>
      <c r="J867" s="10">
        <f>VLOOKUP(B867,home!$B$2:$E$405,4,FALSE)</f>
        <v>0.86140000000000005</v>
      </c>
      <c r="K867" s="12">
        <f t="shared" si="1230"/>
        <v>1.0439829828</v>
      </c>
      <c r="L867" s="12">
        <f t="shared" si="1231"/>
        <v>1.3781989801320003</v>
      </c>
      <c r="M867" s="13">
        <f t="shared" si="1232"/>
        <v>8.8727805308595198E-2</v>
      </c>
      <c r="N867" s="13">
        <f t="shared" si="1233"/>
        <v>9.2630318843364881E-2</v>
      </c>
      <c r="O867" s="13">
        <f t="shared" si="1234"/>
        <v>0.12228457078565658</v>
      </c>
      <c r="P867" s="13">
        <f t="shared" si="1235"/>
        <v>0.1276630109592275</v>
      </c>
      <c r="Q867" s="13">
        <f t="shared" si="1236"/>
        <v>4.8352238281905553E-2</v>
      </c>
      <c r="R867" s="13">
        <f t="shared" si="1237"/>
        <v>8.4266235371335652E-2</v>
      </c>
      <c r="S867" s="13">
        <f t="shared" si="1238"/>
        <v>4.5920904699749861E-2</v>
      </c>
      <c r="T867" s="13">
        <f t="shared" si="1239"/>
        <v>6.6639005487221695E-2</v>
      </c>
      <c r="U867" s="13">
        <f t="shared" si="1240"/>
        <v>8.7972515752293867E-2</v>
      </c>
      <c r="V867" s="13">
        <f t="shared" si="1241"/>
        <v>7.3413050415536306E-3</v>
      </c>
      <c r="W867" s="13">
        <f t="shared" si="1242"/>
        <v>1.6826304648866704E-2</v>
      </c>
      <c r="X867" s="13">
        <f t="shared" si="1243"/>
        <v>2.3189995906458427E-2</v>
      </c>
      <c r="Y867" s="13">
        <f t="shared" si="1244"/>
        <v>1.5980214353773135E-2</v>
      </c>
      <c r="Z867" s="13">
        <f t="shared" si="1245"/>
        <v>3.8711879882779306E-2</v>
      </c>
      <c r="AA867" s="13">
        <f t="shared" si="1246"/>
        <v>4.0414543829819259E-2</v>
      </c>
      <c r="AB867" s="13">
        <f t="shared" si="1247"/>
        <v>2.1096048007978017E-2</v>
      </c>
      <c r="AC867" s="13">
        <f t="shared" si="1248"/>
        <v>6.6017432663531073E-4</v>
      </c>
      <c r="AD867" s="13">
        <f t="shared" si="1249"/>
        <v>4.3915939292063413E-3</v>
      </c>
      <c r="AE867" s="13">
        <f t="shared" si="1250"/>
        <v>6.0524902743860631E-3</v>
      </c>
      <c r="AF867" s="13">
        <f t="shared" si="1251"/>
        <v>4.1707679617088616E-3</v>
      </c>
      <c r="AG867" s="13">
        <f t="shared" si="1252"/>
        <v>1.9160493837314589E-3</v>
      </c>
      <c r="AH867" s="13">
        <f t="shared" si="1253"/>
        <v>1.3338168343359729E-2</v>
      </c>
      <c r="AI867" s="13">
        <f t="shared" si="1254"/>
        <v>1.3924820772189223E-2</v>
      </c>
      <c r="AJ867" s="13">
        <f t="shared" si="1255"/>
        <v>7.268637962352751E-3</v>
      </c>
      <c r="AK867" s="13">
        <f t="shared" si="1256"/>
        <v>2.5294447802767803E-3</v>
      </c>
      <c r="AL867" s="13">
        <f t="shared" si="1257"/>
        <v>3.7994782809343317E-5</v>
      </c>
      <c r="AM867" s="13">
        <f t="shared" si="1258"/>
        <v>9.1694986589184186E-4</v>
      </c>
      <c r="AN867" s="13">
        <f t="shared" si="1259"/>
        <v>1.2637393700043111E-3</v>
      </c>
      <c r="AO867" s="13">
        <f t="shared" si="1260"/>
        <v>8.708421554462991E-4</v>
      </c>
      <c r="AP867" s="13">
        <f t="shared" si="1261"/>
        <v>4.0006459016401423E-4</v>
      </c>
      <c r="AQ867" s="13">
        <f t="shared" si="1262"/>
        <v>1.3784215253774269E-4</v>
      </c>
      <c r="AR867" s="13">
        <f t="shared" si="1263"/>
        <v>3.6765300015294614E-3</v>
      </c>
      <c r="AS867" s="13">
        <f t="shared" si="1264"/>
        <v>3.8382347573504157E-3</v>
      </c>
      <c r="AT867" s="13">
        <f t="shared" si="1265"/>
        <v>2.0035258853326604E-3</v>
      </c>
      <c r="AU867" s="13">
        <f t="shared" si="1266"/>
        <v>6.9721564329553397E-4</v>
      </c>
      <c r="AV867" s="13">
        <f t="shared" si="1267"/>
        <v>1.8197031673562305E-4</v>
      </c>
      <c r="AW867" s="13">
        <f t="shared" si="1268"/>
        <v>1.5185420039889075E-6</v>
      </c>
      <c r="AX867" s="13">
        <f t="shared" si="1269"/>
        <v>1.5954667601197081E-4</v>
      </c>
      <c r="AY867" s="13">
        <f t="shared" si="1270"/>
        <v>2.1988706616314887E-4</v>
      </c>
      <c r="AZ867" s="13">
        <f t="shared" si="1271"/>
        <v>1.5152406516513473E-4</v>
      </c>
      <c r="BA867" s="13">
        <f t="shared" si="1272"/>
        <v>6.9610104025347831E-5</v>
      </c>
      <c r="BB867" s="13">
        <f t="shared" si="1273"/>
        <v>2.3984143593654195E-5</v>
      </c>
      <c r="BC867" s="13">
        <f t="shared" si="1274"/>
        <v>6.6109844480227312E-6</v>
      </c>
      <c r="BD867" s="13">
        <f t="shared" si="1275"/>
        <v>8.4449831642210104E-4</v>
      </c>
      <c r="BE867" s="13">
        <f t="shared" si="1276"/>
        <v>8.8164187134792324E-4</v>
      </c>
      <c r="BF867" s="13">
        <f t="shared" si="1277"/>
        <v>4.6020955530558932E-4</v>
      </c>
      <c r="BG867" s="13">
        <f t="shared" si="1278"/>
        <v>1.6015031475366358E-4</v>
      </c>
      <c r="BH867" s="13">
        <f t="shared" si="1279"/>
        <v>4.1798550823222133E-5</v>
      </c>
      <c r="BI867" s="13">
        <f t="shared" si="1280"/>
        <v>8.7273951530289704E-6</v>
      </c>
      <c r="BJ867" s="14">
        <f t="shared" si="1281"/>
        <v>0.28436958024407466</v>
      </c>
      <c r="BK867" s="14">
        <f t="shared" si="1282"/>
        <v>0.27057108218473397</v>
      </c>
      <c r="BL867" s="14">
        <f t="shared" si="1283"/>
        <v>0.40588948821331094</v>
      </c>
      <c r="BM867" s="14">
        <f t="shared" si="1284"/>
        <v>0.4353994824506543</v>
      </c>
      <c r="BN867" s="14">
        <f t="shared" si="1285"/>
        <v>0.56392417955008534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1.6092</v>
      </c>
      <c r="F868" s="10">
        <f>VLOOKUP(B868,home!$B$2:$E$405,3,FALSE)</f>
        <v>1.45</v>
      </c>
      <c r="G868" s="10">
        <f>VLOOKUP(C868,away!$B$2:$E$405,4,FALSE)</f>
        <v>0.77680000000000005</v>
      </c>
      <c r="H868" s="10">
        <f>VLOOKUP(A868,away!$A$2:$E$405,3,FALSE)</f>
        <v>1.1609</v>
      </c>
      <c r="I868" s="10">
        <f>VLOOKUP(C868,away!$B$2:$E$405,3,FALSE)</f>
        <v>1.7228000000000001</v>
      </c>
      <c r="J868" s="10">
        <f>VLOOKUP(B868,home!$B$2:$E$405,4,FALSE)</f>
        <v>1.1485000000000001</v>
      </c>
      <c r="K868" s="12">
        <f t="shared" si="1230"/>
        <v>1.8125385119999999</v>
      </c>
      <c r="L868" s="12">
        <f t="shared" si="1231"/>
        <v>2.2969983002200003</v>
      </c>
      <c r="M868" s="13">
        <f t="shared" si="1232"/>
        <v>1.6415376167307927E-2</v>
      </c>
      <c r="N868" s="13">
        <f t="shared" si="1233"/>
        <v>2.9753501492212567E-2</v>
      </c>
      <c r="O868" s="13">
        <f t="shared" si="1234"/>
        <v>3.770609115377821E-2</v>
      </c>
      <c r="P868" s="13">
        <f t="shared" si="1235"/>
        <v>6.8343742353205506E-2</v>
      </c>
      <c r="Q868" s="13">
        <f t="shared" si="1236"/>
        <v>2.6964683660742381E-2</v>
      </c>
      <c r="R868" s="13">
        <f t="shared" si="1237"/>
        <v>4.3305413644084481E-2</v>
      </c>
      <c r="S868" s="13">
        <f t="shared" si="1238"/>
        <v>7.1135548025753031E-2</v>
      </c>
      <c r="T868" s="13">
        <f t="shared" si="1239"/>
        <v>6.1937832534695259E-2</v>
      </c>
      <c r="U868" s="13">
        <f t="shared" si="1240"/>
        <v>7.8492730007993353E-2</v>
      </c>
      <c r="V868" s="13">
        <f t="shared" si="1241"/>
        <v>3.2907287769407927E-2</v>
      </c>
      <c r="W868" s="13">
        <f t="shared" si="1242"/>
        <v>1.6291509199664232E-2</v>
      </c>
      <c r="X868" s="13">
        <f t="shared" si="1243"/>
        <v>3.7421568939647237E-2</v>
      </c>
      <c r="Y868" s="13">
        <f t="shared" si="1244"/>
        <v>4.2978640122967642E-2</v>
      </c>
      <c r="Z868" s="13">
        <f t="shared" si="1245"/>
        <v>3.3157487176928686E-2</v>
      </c>
      <c r="AA868" s="13">
        <f t="shared" si="1246"/>
        <v>6.0099222469329382E-2</v>
      </c>
      <c r="AB868" s="13">
        <f t="shared" si="1247"/>
        <v>5.4466077633457642E-2</v>
      </c>
      <c r="AC868" s="13">
        <f t="shared" si="1248"/>
        <v>8.5628832608410661E-3</v>
      </c>
      <c r="AD868" s="13">
        <f t="shared" si="1249"/>
        <v>7.3822469607484316E-3</v>
      </c>
      <c r="AE868" s="13">
        <f t="shared" si="1250"/>
        <v>1.6957008720643412E-2</v>
      </c>
      <c r="AF868" s="13">
        <f t="shared" si="1251"/>
        <v>1.9475110104066821E-2</v>
      </c>
      <c r="AG868" s="13">
        <f t="shared" si="1252"/>
        <v>1.4911431601879615E-2</v>
      </c>
      <c r="AH868" s="13">
        <f t="shared" si="1253"/>
        <v>1.9040672921242906E-2</v>
      </c>
      <c r="AI868" s="13">
        <f t="shared" si="1254"/>
        <v>3.4511952964148301E-2</v>
      </c>
      <c r="AJ868" s="13">
        <f t="shared" si="1255"/>
        <v>3.1277121935925689E-2</v>
      </c>
      <c r="AK868" s="13">
        <f t="shared" si="1256"/>
        <v>1.8896996017795098E-2</v>
      </c>
      <c r="AL868" s="13">
        <f t="shared" si="1257"/>
        <v>1.4260276009878928E-3</v>
      </c>
      <c r="AM868" s="13">
        <f t="shared" si="1258"/>
        <v>2.6761213842902993E-3</v>
      </c>
      <c r="AN868" s="13">
        <f t="shared" si="1259"/>
        <v>6.1470462708972107E-3</v>
      </c>
      <c r="AO868" s="13">
        <f t="shared" si="1260"/>
        <v>7.0598774178122934E-3</v>
      </c>
      <c r="AP868" s="13">
        <f t="shared" si="1261"/>
        <v>5.4055088094921346E-3</v>
      </c>
      <c r="AQ868" s="13">
        <f t="shared" si="1262"/>
        <v>3.104111136806917E-3</v>
      </c>
      <c r="AR868" s="13">
        <f t="shared" si="1263"/>
        <v>8.7472786670279926E-3</v>
      </c>
      <c r="AS868" s="13">
        <f t="shared" si="1264"/>
        <v>1.5854779459184256E-2</v>
      </c>
      <c r="AT868" s="13">
        <f t="shared" si="1265"/>
        <v>1.4368699184519005E-2</v>
      </c>
      <c r="AU868" s="13">
        <f t="shared" si="1266"/>
        <v>8.681273546427894E-3</v>
      </c>
      <c r="AV868" s="13">
        <f t="shared" si="1267"/>
        <v>3.9337856590268457E-3</v>
      </c>
      <c r="AW868" s="13">
        <f t="shared" si="1268"/>
        <v>1.6492000812251499E-4</v>
      </c>
      <c r="AX868" s="13">
        <f t="shared" si="1269"/>
        <v>8.0842884530215329E-4</v>
      </c>
      <c r="AY868" s="13">
        <f t="shared" si="1270"/>
        <v>1.8569596835078634E-3</v>
      </c>
      <c r="AZ868" s="13">
        <f t="shared" si="1271"/>
        <v>2.1327166182973163E-3</v>
      </c>
      <c r="BA868" s="13">
        <f t="shared" si="1272"/>
        <v>1.6329488156932943E-3</v>
      </c>
      <c r="BB868" s="13">
        <f t="shared" si="1273"/>
        <v>9.3772016349843979E-4</v>
      </c>
      <c r="BC868" s="13">
        <f t="shared" si="1274"/>
        <v>4.3078832432758756E-4</v>
      </c>
      <c r="BD868" s="13">
        <f t="shared" si="1275"/>
        <v>3.3487473716189921E-3</v>
      </c>
      <c r="BE868" s="13">
        <f t="shared" si="1276"/>
        <v>6.0697335780181974E-3</v>
      </c>
      <c r="BF868" s="13">
        <f t="shared" si="1277"/>
        <v>5.5008129338687713E-3</v>
      </c>
      <c r="BG868" s="13">
        <f t="shared" si="1278"/>
        <v>3.3234784299816184E-3</v>
      </c>
      <c r="BH868" s="13">
        <f t="shared" si="1279"/>
        <v>1.5059831620357453E-3</v>
      </c>
      <c r="BI868" s="13">
        <f t="shared" si="1280"/>
        <v>5.4593049592266526E-4</v>
      </c>
      <c r="BJ868" s="14">
        <f t="shared" si="1281"/>
        <v>0.30626576080719309</v>
      </c>
      <c r="BK868" s="14">
        <f t="shared" si="1282"/>
        <v>0.20064782486101121</v>
      </c>
      <c r="BL868" s="14">
        <f t="shared" si="1283"/>
        <v>0.44967678123538707</v>
      </c>
      <c r="BM868" s="14">
        <f t="shared" si="1284"/>
        <v>0.76556700593380334</v>
      </c>
      <c r="BN868" s="14">
        <f t="shared" si="1285"/>
        <v>0.22248880847133107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1.25</v>
      </c>
      <c r="F869" s="10">
        <f>VLOOKUP(B869,home!$B$2:$E$405,3,FALSE)</f>
        <v>0.5333</v>
      </c>
      <c r="G869" s="10">
        <f>VLOOKUP(C869,away!$B$2:$E$405,4,FALSE)</f>
        <v>1.44</v>
      </c>
      <c r="H869" s="10">
        <f>VLOOKUP(A869,away!$A$2:$E$405,3,FALSE)</f>
        <v>0.84089999999999998</v>
      </c>
      <c r="I869" s="10">
        <f>VLOOKUP(C869,away!$B$2:$E$405,3,FALSE)</f>
        <v>1.1892</v>
      </c>
      <c r="J869" s="10">
        <f>VLOOKUP(B869,home!$B$2:$E$405,4,FALSE)</f>
        <v>1.1892</v>
      </c>
      <c r="K869" s="12">
        <f t="shared" si="1230"/>
        <v>0.95994000000000002</v>
      </c>
      <c r="L869" s="12">
        <f t="shared" si="1231"/>
        <v>1.1891979545760001</v>
      </c>
      <c r="M869" s="13">
        <f t="shared" si="1232"/>
        <v>0.11658461570210188</v>
      </c>
      <c r="N869" s="13">
        <f t="shared" si="1233"/>
        <v>0.11191423599707567</v>
      </c>
      <c r="O869" s="13">
        <f t="shared" si="1234"/>
        <v>0.13864218652796856</v>
      </c>
      <c r="P869" s="13">
        <f t="shared" si="1235"/>
        <v>0.13308818053565813</v>
      </c>
      <c r="Q869" s="13">
        <f t="shared" si="1236"/>
        <v>5.3715475851516412E-2</v>
      </c>
      <c r="R869" s="13">
        <f t="shared" si="1237"/>
        <v>8.2436502318502275E-2</v>
      </c>
      <c r="S869" s="13">
        <f t="shared" si="1238"/>
        <v>3.7981992074218006E-2</v>
      </c>
      <c r="T869" s="13">
        <f t="shared" si="1239"/>
        <v>6.387833401169983E-2</v>
      </c>
      <c r="U869" s="13">
        <f t="shared" si="1240"/>
        <v>7.9134096035623075E-2</v>
      </c>
      <c r="V869" s="13">
        <f t="shared" si="1241"/>
        <v>4.817630323058833E-3</v>
      </c>
      <c r="W869" s="13">
        <f t="shared" si="1242"/>
        <v>1.7187877962968223E-2</v>
      </c>
      <c r="X869" s="13">
        <f t="shared" si="1243"/>
        <v>2.0439789317063715E-2</v>
      </c>
      <c r="Y869" s="13">
        <f t="shared" si="1244"/>
        <v>1.2153477823908279E-2</v>
      </c>
      <c r="Z869" s="13">
        <f t="shared" si="1245"/>
        <v>3.2677773313187525E-2</v>
      </c>
      <c r="AA869" s="13">
        <f t="shared" si="1246"/>
        <v>3.1368701714261232E-2</v>
      </c>
      <c r="AB869" s="13">
        <f t="shared" si="1247"/>
        <v>1.5056035761793964E-2</v>
      </c>
      <c r="AC869" s="13">
        <f t="shared" si="1248"/>
        <v>3.4372548337961999E-4</v>
      </c>
      <c r="AD869" s="13">
        <f t="shared" si="1249"/>
        <v>4.124832892942929E-3</v>
      </c>
      <c r="AE869" s="13">
        <f t="shared" si="1250"/>
        <v>4.9052428392555355E-3</v>
      </c>
      <c r="AF869" s="13">
        <f t="shared" si="1251"/>
        <v>2.916652375570628E-3</v>
      </c>
      <c r="AG869" s="13">
        <f t="shared" si="1252"/>
        <v>1.1561590130792739E-3</v>
      </c>
      <c r="AH869" s="13">
        <f t="shared" si="1253"/>
        <v>9.7150852960352051E-3</v>
      </c>
      <c r="AI869" s="13">
        <f t="shared" si="1254"/>
        <v>9.3258989790760347E-3</v>
      </c>
      <c r="AJ869" s="13">
        <f t="shared" si="1255"/>
        <v>4.4761517329871244E-3</v>
      </c>
      <c r="AK869" s="13">
        <f t="shared" si="1256"/>
        <v>1.4322790315212202E-3</v>
      </c>
      <c r="AL869" s="13">
        <f t="shared" si="1257"/>
        <v>1.5695312425654271E-5</v>
      </c>
      <c r="AM869" s="13">
        <f t="shared" si="1258"/>
        <v>7.919184174503272E-4</v>
      </c>
      <c r="AN869" s="13">
        <f t="shared" si="1259"/>
        <v>9.4174776222299202E-4</v>
      </c>
      <c r="AO869" s="13">
        <f t="shared" si="1260"/>
        <v>5.5996225628105389E-4</v>
      </c>
      <c r="AP869" s="13">
        <f t="shared" si="1261"/>
        <v>2.2196865660306368E-4</v>
      </c>
      <c r="AQ869" s="13">
        <f t="shared" si="1262"/>
        <v>6.5991168103086503E-5</v>
      </c>
      <c r="AR869" s="13">
        <f t="shared" si="1263"/>
        <v>2.3106319125152852E-3</v>
      </c>
      <c r="AS869" s="13">
        <f t="shared" si="1264"/>
        <v>2.2180679980999228E-3</v>
      </c>
      <c r="AT869" s="13">
        <f t="shared" si="1265"/>
        <v>1.0646060970480199E-3</v>
      </c>
      <c r="AU869" s="13">
        <f t="shared" si="1266"/>
        <v>3.4065265893342545E-4</v>
      </c>
      <c r="AV869" s="13">
        <f t="shared" si="1267"/>
        <v>8.1751528354138107E-5</v>
      </c>
      <c r="AW869" s="13">
        <f t="shared" si="1268"/>
        <v>4.9769778349146008E-7</v>
      </c>
      <c r="AX869" s="13">
        <f t="shared" si="1269"/>
        <v>1.2669902760787779E-4</v>
      </c>
      <c r="AY869" s="13">
        <f t="shared" si="1270"/>
        <v>1.5067022447805644E-4</v>
      </c>
      <c r="AZ869" s="13">
        <f t="shared" si="1271"/>
        <v>8.9588361382405781E-5</v>
      </c>
      <c r="BA869" s="13">
        <f t="shared" si="1272"/>
        <v>3.5512765369924151E-5</v>
      </c>
      <c r="BB869" s="13">
        <f t="shared" si="1273"/>
        <v>1.0557926984812806E-5</v>
      </c>
      <c r="BC869" s="13">
        <f t="shared" si="1274"/>
        <v>2.5110930349804257E-6</v>
      </c>
      <c r="BD869" s="13">
        <f t="shared" si="1275"/>
        <v>4.5796645735686774E-4</v>
      </c>
      <c r="BE869" s="13">
        <f t="shared" si="1276"/>
        <v>4.3962032107515154E-4</v>
      </c>
      <c r="BF869" s="13">
        <f t="shared" si="1277"/>
        <v>2.1100456550644049E-4</v>
      </c>
      <c r="BG869" s="13">
        <f t="shared" si="1278"/>
        <v>6.7517240870750846E-5</v>
      </c>
      <c r="BH869" s="13">
        <f t="shared" si="1279"/>
        <v>1.620312505036714E-5</v>
      </c>
      <c r="BI869" s="13">
        <f t="shared" si="1280"/>
        <v>3.1108055721698871E-6</v>
      </c>
      <c r="BJ869" s="14">
        <f t="shared" si="1281"/>
        <v>0.29538920574459915</v>
      </c>
      <c r="BK869" s="14">
        <f t="shared" si="1282"/>
        <v>0.29298250965532019</v>
      </c>
      <c r="BL869" s="14">
        <f t="shared" si="1283"/>
        <v>0.37879807010815114</v>
      </c>
      <c r="BM869" s="14">
        <f t="shared" si="1284"/>
        <v>0.36331618936174048</v>
      </c>
      <c r="BN869" s="14">
        <f t="shared" si="1285"/>
        <v>0.63638119693282291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1.25</v>
      </c>
      <c r="F870" s="10">
        <f>VLOOKUP(B870,home!$B$2:$E$405,3,FALSE)</f>
        <v>2.56</v>
      </c>
      <c r="G870" s="10">
        <f>VLOOKUP(C870,away!$B$2:$E$405,4,FALSE)</f>
        <v>2.56</v>
      </c>
      <c r="H870" s="10">
        <f>VLOOKUP(A870,away!$A$2:$E$405,3,FALSE)</f>
        <v>0.84089999999999998</v>
      </c>
      <c r="I870" s="10">
        <f>VLOOKUP(C870,away!$B$2:$E$405,3,FALSE)</f>
        <v>0</v>
      </c>
      <c r="J870" s="10">
        <f>VLOOKUP(B870,home!$B$2:$E$405,4,FALSE)</f>
        <v>1.1892</v>
      </c>
      <c r="K870" s="12">
        <f t="shared" si="1230"/>
        <v>8.1920000000000002</v>
      </c>
      <c r="L870" s="12">
        <f t="shared" si="1231"/>
        <v>0</v>
      </c>
      <c r="M870" s="13">
        <f t="shared" si="1232"/>
        <v>2.7685961093021247E-4</v>
      </c>
      <c r="N870" s="13">
        <f t="shared" si="1233"/>
        <v>2.2680339327403004E-3</v>
      </c>
      <c r="O870" s="13">
        <f t="shared" si="1234"/>
        <v>0</v>
      </c>
      <c r="P870" s="13">
        <f t="shared" si="1235"/>
        <v>0</v>
      </c>
      <c r="Q870" s="13">
        <f t="shared" si="1236"/>
        <v>9.2898669885042723E-3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2.536753012327566E-2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5.1952701692468566E-2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8.5119306452940496E-2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0.11621622641041475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0.29021366560034406</v>
      </c>
      <c r="BK870" s="14">
        <f t="shared" si="1282"/>
        <v>2.7685961093021247E-4</v>
      </c>
      <c r="BL870" s="14">
        <f t="shared" si="1283"/>
        <v>0</v>
      </c>
      <c r="BM870" s="14">
        <f t="shared" si="1284"/>
        <v>0.27865576467909947</v>
      </c>
      <c r="BN870" s="14">
        <f t="shared" si="1285"/>
        <v>1.1834760532174785E-2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1.3125</v>
      </c>
      <c r="F871" s="10">
        <f>VLOOKUP(B871,home!$B$2:$E$405,3,FALSE)</f>
        <v>0.76190000000000002</v>
      </c>
      <c r="G871" s="10">
        <f>VLOOKUP(C871,away!$B$2:$E$405,4,FALSE)</f>
        <v>0.9143</v>
      </c>
      <c r="H871" s="10">
        <f>VLOOKUP(A871,away!$A$2:$E$405,3,FALSE)</f>
        <v>1.2</v>
      </c>
      <c r="I871" s="10">
        <f>VLOOKUP(C871,away!$B$2:$E$405,3,FALSE)</f>
        <v>1.3332999999999999</v>
      </c>
      <c r="J871" s="10">
        <f>VLOOKUP(B871,home!$B$2:$E$405,4,FALSE)</f>
        <v>1.1667000000000001</v>
      </c>
      <c r="K871" s="12">
        <f t="shared" si="1230"/>
        <v>0.91429428562500004</v>
      </c>
      <c r="L871" s="12">
        <f t="shared" si="1231"/>
        <v>1.866673332</v>
      </c>
      <c r="M871" s="13">
        <f t="shared" si="1232"/>
        <v>6.197850685765293E-2</v>
      </c>
      <c r="N871" s="13">
        <f t="shared" si="1233"/>
        <v>5.6666594651521948E-2</v>
      </c>
      <c r="O871" s="13">
        <f t="shared" si="1234"/>
        <v>0.11569362590835983</v>
      </c>
      <c r="P871" s="13">
        <f t="shared" si="1235"/>
        <v>0.10577802105124984</v>
      </c>
      <c r="Q871" s="13">
        <f t="shared" si="1236"/>
        <v>2.5904971837857352E-2</v>
      </c>
      <c r="R871" s="13">
        <f t="shared" si="1237"/>
        <v>0.10798110308275984</v>
      </c>
      <c r="S871" s="13">
        <f t="shared" si="1238"/>
        <v>4.5132539911039646E-2</v>
      </c>
      <c r="T871" s="13">
        <f t="shared" si="1239"/>
        <v>4.8356120095939342E-2</v>
      </c>
      <c r="U871" s="13">
        <f t="shared" si="1240"/>
        <v>9.8726505504051376E-2</v>
      </c>
      <c r="V871" s="13">
        <f t="shared" si="1241"/>
        <v>8.5585776224919047E-3</v>
      </c>
      <c r="W871" s="13">
        <f t="shared" si="1242"/>
        <v>7.8949225735431786E-3</v>
      </c>
      <c r="X871" s="13">
        <f t="shared" si="1243"/>
        <v>1.4737241426237859E-2</v>
      </c>
      <c r="Y871" s="13">
        <f t="shared" si="1244"/>
        <v>1.3754807778801935E-2</v>
      </c>
      <c r="Z871" s="13">
        <f t="shared" si="1245"/>
        <v>6.7188481828176896E-2</v>
      </c>
      <c r="AA871" s="13">
        <f t="shared" si="1246"/>
        <v>6.1430044995321287E-2</v>
      </c>
      <c r="AB871" s="13">
        <f t="shared" si="1247"/>
        <v>2.8082569552454442E-2</v>
      </c>
      <c r="AC871" s="13">
        <f t="shared" si="1248"/>
        <v>9.1292676467660849E-4</v>
      </c>
      <c r="AD871" s="13">
        <f t="shared" si="1249"/>
        <v>1.8045706486105866E-3</v>
      </c>
      <c r="AE871" s="13">
        <f t="shared" si="1250"/>
        <v>3.3685439054713245E-3</v>
      </c>
      <c r="AF871" s="13">
        <f t="shared" si="1251"/>
        <v>3.1439855380072266E-3</v>
      </c>
      <c r="AG871" s="13">
        <f t="shared" si="1252"/>
        <v>1.9562646533305868E-3</v>
      </c>
      <c r="AH871" s="13">
        <f t="shared" si="1253"/>
        <v>3.1354736811556129E-2</v>
      </c>
      <c r="AI871" s="13">
        <f t="shared" si="1254"/>
        <v>2.8667456694081602E-2</v>
      </c>
      <c r="AJ871" s="13">
        <f t="shared" si="1255"/>
        <v>1.3105245919400481E-2</v>
      </c>
      <c r="AK871" s="13">
        <f t="shared" si="1256"/>
        <v>3.9940171519394045E-3</v>
      </c>
      <c r="AL871" s="13">
        <f t="shared" si="1257"/>
        <v>6.2323273940109657E-5</v>
      </c>
      <c r="AM871" s="13">
        <f t="shared" si="1258"/>
        <v>3.2998172640625191E-4</v>
      </c>
      <c r="AN871" s="13">
        <f t="shared" si="1259"/>
        <v>6.1596808872987061E-4</v>
      </c>
      <c r="AO871" s="13">
        <f t="shared" si="1260"/>
        <v>5.7490560229752979E-4</v>
      </c>
      <c r="AP871" s="13">
        <f t="shared" si="1261"/>
        <v>3.5772031874206547E-4</v>
      </c>
      <c r="AQ871" s="13">
        <f t="shared" si="1262"/>
        <v>1.6693674482758848E-4</v>
      </c>
      <c r="AR871" s="13">
        <f t="shared" si="1263"/>
        <v>1.1705810207602104E-2</v>
      </c>
      <c r="AS871" s="13">
        <f t="shared" si="1264"/>
        <v>1.0702555381421399E-2</v>
      </c>
      <c r="AT871" s="13">
        <f t="shared" si="1265"/>
        <v>4.8926426134093381E-3</v>
      </c>
      <c r="AU871" s="13">
        <f t="shared" si="1266"/>
        <v>1.4911050610151751E-3</v>
      </c>
      <c r="AV871" s="13">
        <f t="shared" si="1267"/>
        <v>3.4082720913817285E-4</v>
      </c>
      <c r="AW871" s="13">
        <f t="shared" si="1268"/>
        <v>2.9546230876637575E-6</v>
      </c>
      <c r="AX871" s="13">
        <f t="shared" si="1269"/>
        <v>5.0283401135651367E-5</v>
      </c>
      <c r="AY871" s="13">
        <f t="shared" si="1270"/>
        <v>9.386268394217891E-5</v>
      </c>
      <c r="AZ871" s="13">
        <f t="shared" si="1271"/>
        <v>8.7605484492405029E-5</v>
      </c>
      <c r="BA871" s="13">
        <f t="shared" si="1272"/>
        <v>5.4510273879637324E-5</v>
      </c>
      <c r="BB871" s="13">
        <f t="shared" si="1273"/>
        <v>2.5438218642783812E-5</v>
      </c>
      <c r="BC871" s="13">
        <f t="shared" si="1274"/>
        <v>9.4969688708139527E-6</v>
      </c>
      <c r="BD871" s="13">
        <f t="shared" si="1275"/>
        <v>3.6418206239973694E-3</v>
      </c>
      <c r="BE871" s="13">
        <f t="shared" si="1276"/>
        <v>3.3296957857920665E-3</v>
      </c>
      <c r="BF871" s="13">
        <f t="shared" si="1277"/>
        <v>1.5221609149096652E-3</v>
      </c>
      <c r="BG871" s="13">
        <f t="shared" si="1278"/>
        <v>4.6390100876787636E-4</v>
      </c>
      <c r="BH871" s="13">
        <f t="shared" si="1279"/>
        <v>1.0603551035303559E-4</v>
      </c>
      <c r="BI871" s="13">
        <f t="shared" si="1280"/>
        <v>1.9389532237822195E-5</v>
      </c>
      <c r="BJ871" s="14">
        <f t="shared" si="1281"/>
        <v>0.17995473262128822</v>
      </c>
      <c r="BK871" s="14">
        <f t="shared" si="1282"/>
        <v>0.22251675816499322</v>
      </c>
      <c r="BL871" s="14">
        <f t="shared" si="1283"/>
        <v>0.52725124946856849</v>
      </c>
      <c r="BM871" s="14">
        <f t="shared" si="1284"/>
        <v>0.52281749063277028</v>
      </c>
      <c r="BN871" s="14">
        <f t="shared" si="1285"/>
        <v>0.4740028233894017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1.3125</v>
      </c>
      <c r="F872" s="10">
        <f>VLOOKUP(B872,home!$B$2:$E$405,3,FALSE)</f>
        <v>1.5238</v>
      </c>
      <c r="G872" s="10">
        <f>VLOOKUP(C872,away!$B$2:$E$405,4,FALSE)</f>
        <v>1.3332999999999999</v>
      </c>
      <c r="H872" s="10">
        <f>VLOOKUP(A872,away!$A$2:$E$405,3,FALSE)</f>
        <v>1.2</v>
      </c>
      <c r="I872" s="10">
        <f>VLOOKUP(C872,away!$B$2:$E$405,3,FALSE)</f>
        <v>0.625</v>
      </c>
      <c r="J872" s="10">
        <f>VLOOKUP(B872,home!$B$2:$E$405,4,FALSE)</f>
        <v>0.41670000000000001</v>
      </c>
      <c r="K872" s="12">
        <f t="shared" si="1230"/>
        <v>2.6665833337499998</v>
      </c>
      <c r="L872" s="12">
        <f t="shared" si="1231"/>
        <v>0.312525</v>
      </c>
      <c r="M872" s="13">
        <f t="shared" si="1232"/>
        <v>5.0838144318496745E-2</v>
      </c>
      <c r="N872" s="13">
        <f t="shared" si="1233"/>
        <v>0.13556414835848069</v>
      </c>
      <c r="O872" s="13">
        <f t="shared" si="1234"/>
        <v>1.5888191053138195E-2</v>
      </c>
      <c r="P872" s="13">
        <f t="shared" si="1235"/>
        <v>4.2367185465734168E-2</v>
      </c>
      <c r="Q872" s="13">
        <f t="shared" si="1236"/>
        <v>0.18074654933336851</v>
      </c>
      <c r="R872" s="13">
        <f t="shared" si="1237"/>
        <v>2.4827284544410065E-3</v>
      </c>
      <c r="S872" s="13">
        <f t="shared" si="1238"/>
        <v>8.826927243068345E-3</v>
      </c>
      <c r="T872" s="13">
        <f t="shared" si="1239"/>
        <v>5.6487815330410994E-2</v>
      </c>
      <c r="U872" s="13">
        <f t="shared" si="1240"/>
        <v>6.620402318839284E-3</v>
      </c>
      <c r="V872" s="13">
        <f t="shared" si="1241"/>
        <v>8.1734791991513371E-4</v>
      </c>
      <c r="W872" s="13">
        <f t="shared" si="1242"/>
        <v>0.16065857869506087</v>
      </c>
      <c r="X872" s="13">
        <f t="shared" si="1243"/>
        <v>5.0209822306673896E-2</v>
      </c>
      <c r="Y872" s="13">
        <f t="shared" si="1244"/>
        <v>7.8459123581966269E-3</v>
      </c>
      <c r="Z872" s="13">
        <f t="shared" si="1245"/>
        <v>2.5863823674139184E-4</v>
      </c>
      <c r="AA872" s="13">
        <f t="shared" si="1246"/>
        <v>6.8968041156508249E-4</v>
      </c>
      <c r="AB872" s="13">
        <f t="shared" si="1247"/>
        <v>9.1954514554664496E-4</v>
      </c>
      <c r="AC872" s="13">
        <f t="shared" si="1248"/>
        <v>4.2572279359926073E-5</v>
      </c>
      <c r="AD872" s="13">
        <f t="shared" si="1249"/>
        <v>0.10710237209305305</v>
      </c>
      <c r="AE872" s="13">
        <f t="shared" si="1250"/>
        <v>3.3472168838381403E-2</v>
      </c>
      <c r="AF872" s="13">
        <f t="shared" si="1251"/>
        <v>5.2304447831075726E-3</v>
      </c>
      <c r="AG872" s="13">
        <f t="shared" si="1252"/>
        <v>5.4488158528023139E-4</v>
      </c>
      <c r="AH872" s="13">
        <f t="shared" si="1253"/>
        <v>2.0207728734400868E-5</v>
      </c>
      <c r="AI872" s="13">
        <f t="shared" si="1254"/>
        <v>5.3885592656094336E-5</v>
      </c>
      <c r="AJ872" s="13">
        <f t="shared" si="1255"/>
        <v>7.184521165299129E-5</v>
      </c>
      <c r="AK872" s="13">
        <f t="shared" si="1256"/>
        <v>6.3860414667869271E-5</v>
      </c>
      <c r="AL872" s="13">
        <f t="shared" si="1257"/>
        <v>1.4191451552922205E-6</v>
      </c>
      <c r="AM872" s="13">
        <f t="shared" si="1258"/>
        <v>5.7119480085685244E-2</v>
      </c>
      <c r="AN872" s="13">
        <f t="shared" si="1259"/>
        <v>1.7851265513778782E-2</v>
      </c>
      <c r="AO872" s="13">
        <f t="shared" si="1260"/>
        <v>2.7894833773468562E-3</v>
      </c>
      <c r="AP872" s="13">
        <f t="shared" si="1261"/>
        <v>2.9059443083510872E-4</v>
      </c>
      <c r="AQ872" s="13">
        <f t="shared" si="1262"/>
        <v>2.2704506124185583E-5</v>
      </c>
      <c r="AR872" s="13">
        <f t="shared" si="1263"/>
        <v>1.2630840845437266E-6</v>
      </c>
      <c r="AS872" s="13">
        <f t="shared" si="1264"/>
        <v>3.3681189689691778E-6</v>
      </c>
      <c r="AT872" s="13">
        <f t="shared" si="1265"/>
        <v>4.4906849543702215E-6</v>
      </c>
      <c r="AU872" s="13">
        <f t="shared" si="1266"/>
        <v>3.9915952188151704E-6</v>
      </c>
      <c r="AV872" s="13">
        <f t="shared" si="1267"/>
        <v>2.6609803213921802E-6</v>
      </c>
      <c r="AW872" s="13">
        <f t="shared" si="1268"/>
        <v>3.2852183687324916E-8</v>
      </c>
      <c r="AX872" s="13">
        <f t="shared" si="1269"/>
        <v>2.5385642271492214E-2</v>
      </c>
      <c r="AY872" s="13">
        <f t="shared" si="1270"/>
        <v>7.933647850898104E-3</v>
      </c>
      <c r="AZ872" s="13">
        <f t="shared" si="1271"/>
        <v>1.2397316473009646E-3</v>
      </c>
      <c r="BA872" s="13">
        <f t="shared" si="1272"/>
        <v>1.29149044357578E-4</v>
      </c>
      <c r="BB872" s="13">
        <f t="shared" si="1273"/>
        <v>1.0090576271963013E-5</v>
      </c>
      <c r="BC872" s="13">
        <f t="shared" si="1274"/>
        <v>6.307114698790483E-7</v>
      </c>
      <c r="BD872" s="13">
        <f t="shared" si="1275"/>
        <v>6.5790892253671335E-8</v>
      </c>
      <c r="BE872" s="13">
        <f t="shared" si="1276"/>
        <v>1.7543689679618194E-7</v>
      </c>
      <c r="BF872" s="13">
        <f t="shared" si="1277"/>
        <v>2.3390855256075881E-7</v>
      </c>
      <c r="BG872" s="13">
        <f t="shared" si="1278"/>
        <v>2.0791221596003506E-7</v>
      </c>
      <c r="BH872" s="13">
        <f t="shared" si="1279"/>
        <v>1.3860381249051511E-7</v>
      </c>
      <c r="BI872" s="13">
        <f t="shared" si="1280"/>
        <v>7.391972327628349E-8</v>
      </c>
      <c r="BJ872" s="14">
        <f t="shared" si="1281"/>
        <v>0.85063511369757472</v>
      </c>
      <c r="BK872" s="14">
        <f t="shared" si="1282"/>
        <v>0.11082724422262771</v>
      </c>
      <c r="BL872" s="14">
        <f t="shared" si="1283"/>
        <v>2.6827016366882995E-2</v>
      </c>
      <c r="BM872" s="14">
        <f t="shared" si="1284"/>
        <v>0.552727450541453</v>
      </c>
      <c r="BN872" s="14">
        <f t="shared" si="1285"/>
        <v>0.42788694698365931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1.3125</v>
      </c>
      <c r="F873" s="10">
        <f>VLOOKUP(B873,home!$B$2:$E$405,3,FALSE)</f>
        <v>0.9143</v>
      </c>
      <c r="G873" s="10">
        <f>VLOOKUP(C873,away!$B$2:$E$405,4,FALSE)</f>
        <v>0.60950000000000004</v>
      </c>
      <c r="H873" s="10">
        <f>VLOOKUP(A873,away!$A$2:$E$405,3,FALSE)</f>
        <v>1.2</v>
      </c>
      <c r="I873" s="10">
        <f>VLOOKUP(C873,away!$B$2:$E$405,3,FALSE)</f>
        <v>1.1667000000000001</v>
      </c>
      <c r="J873" s="10">
        <f>VLOOKUP(B873,home!$B$2:$E$405,4,FALSE)</f>
        <v>0.83330000000000004</v>
      </c>
      <c r="K873" s="12">
        <f t="shared" si="1230"/>
        <v>0.73141142812500004</v>
      </c>
      <c r="L873" s="12">
        <f t="shared" si="1231"/>
        <v>1.1666533320000001</v>
      </c>
      <c r="M873" s="13">
        <f t="shared" si="1232"/>
        <v>0.14985835063807343</v>
      </c>
      <c r="N873" s="13">
        <f t="shared" si="1233"/>
        <v>0.10960811025665029</v>
      </c>
      <c r="O873" s="13">
        <f t="shared" si="1234"/>
        <v>0.17483274409993271</v>
      </c>
      <c r="P873" s="13">
        <f t="shared" si="1235"/>
        <v>0.12787466704514444</v>
      </c>
      <c r="Q873" s="13">
        <f t="shared" si="1236"/>
        <v>4.008431222844952E-2</v>
      </c>
      <c r="R873" s="13">
        <f t="shared" si="1237"/>
        <v>0.10198460172344494</v>
      </c>
      <c r="S873" s="13">
        <f t="shared" si="1238"/>
        <v>2.727897778515943E-2</v>
      </c>
      <c r="T873" s="13">
        <f t="shared" si="1239"/>
        <v>4.6764496422248981E-2</v>
      </c>
      <c r="U873" s="13">
        <f t="shared" si="1240"/>
        <v>7.4592703193304188E-2</v>
      </c>
      <c r="V873" s="13">
        <f t="shared" si="1241"/>
        <v>2.5863610438024097E-3</v>
      </c>
      <c r="W873" s="13">
        <f t="shared" si="1242"/>
        <v>9.7727080174728927E-3</v>
      </c>
      <c r="X873" s="13">
        <f t="shared" si="1243"/>
        <v>1.1401362371247864E-2</v>
      </c>
      <c r="Y873" s="13">
        <f t="shared" si="1244"/>
        <v>6.6507186998778726E-3</v>
      </c>
      <c r="Z873" s="13">
        <f t="shared" si="1245"/>
        <v>3.9660225137783334E-2</v>
      </c>
      <c r="AA873" s="13">
        <f t="shared" si="1246"/>
        <v>2.9007941907785131E-2</v>
      </c>
      <c r="AB873" s="13">
        <f t="shared" si="1247"/>
        <v>1.0608370108870079E-2</v>
      </c>
      <c r="AC873" s="13">
        <f t="shared" si="1248"/>
        <v>1.3793444606463717E-4</v>
      </c>
      <c r="AD873" s="13">
        <f t="shared" si="1249"/>
        <v>1.7869675819271211E-3</v>
      </c>
      <c r="AE873" s="13">
        <f t="shared" si="1250"/>
        <v>2.0847716836312588E-3</v>
      </c>
      <c r="AF873" s="13">
        <f t="shared" si="1251"/>
        <v>1.2161029155838292E-3</v>
      </c>
      <c r="AG873" s="13">
        <f t="shared" si="1252"/>
        <v>4.729235061735964E-4</v>
      </c>
      <c r="AH873" s="13">
        <f t="shared" si="1253"/>
        <v>1.1567433451216268E-2</v>
      </c>
      <c r="AI873" s="13">
        <f t="shared" si="1254"/>
        <v>8.460553020294987E-3</v>
      </c>
      <c r="AJ873" s="13">
        <f t="shared" si="1255"/>
        <v>3.0940725836506189E-3</v>
      </c>
      <c r="AK873" s="13">
        <f t="shared" si="1256"/>
        <v>7.543466823767696E-4</v>
      </c>
      <c r="AL873" s="13">
        <f t="shared" si="1257"/>
        <v>4.7079982635524084E-6</v>
      </c>
      <c r="AM873" s="13">
        <f t="shared" si="1258"/>
        <v>2.6140170222207885E-4</v>
      </c>
      <c r="AN873" s="13">
        <f t="shared" si="1259"/>
        <v>3.0496516688786006E-4</v>
      </c>
      <c r="AO873" s="13">
        <f t="shared" si="1260"/>
        <v>1.7789431404682904E-4</v>
      </c>
      <c r="AP873" s="13">
        <f t="shared" si="1261"/>
        <v>6.9180331408862523E-5</v>
      </c>
      <c r="AQ873" s="13">
        <f t="shared" si="1262"/>
        <v>2.0177366036753422E-5</v>
      </c>
      <c r="AR873" s="13">
        <f t="shared" si="1263"/>
        <v>2.6990369557099467E-3</v>
      </c>
      <c r="AS873" s="13">
        <f t="shared" si="1264"/>
        <v>1.9741064743379645E-3</v>
      </c>
      <c r="AT873" s="13">
        <f t="shared" si="1265"/>
        <v>7.2194201783316945E-4</v>
      </c>
      <c r="AU873" s="13">
        <f t="shared" si="1266"/>
        <v>1.7601221409560097E-4</v>
      </c>
      <c r="AV873" s="13">
        <f t="shared" si="1267"/>
        <v>3.2184336219776686E-5</v>
      </c>
      <c r="AW873" s="13">
        <f t="shared" si="1268"/>
        <v>1.1159310476221127E-7</v>
      </c>
      <c r="AX873" s="13">
        <f t="shared" si="1269"/>
        <v>3.18653653894261E-5</v>
      </c>
      <c r="AY873" s="13">
        <f t="shared" si="1270"/>
        <v>3.7175834706971439E-5</v>
      </c>
      <c r="AZ873" s="13">
        <f t="shared" si="1271"/>
        <v>2.168565571538474E-5</v>
      </c>
      <c r="BA873" s="13">
        <f t="shared" si="1272"/>
        <v>8.4332141656528181E-6</v>
      </c>
      <c r="BB873" s="13">
        <f t="shared" si="1273"/>
        <v>2.4596593514571144E-6</v>
      </c>
      <c r="BC873" s="13">
        <f t="shared" si="1274"/>
        <v>5.7391395559248095E-7</v>
      </c>
      <c r="BD873" s="13">
        <f t="shared" si="1275"/>
        <v>5.2480674292835735E-4</v>
      </c>
      <c r="BE873" s="13">
        <f t="shared" si="1276"/>
        <v>3.8384964933485961E-4</v>
      </c>
      <c r="BF873" s="13">
        <f t="shared" si="1277"/>
        <v>1.4037601010264504E-4</v>
      </c>
      <c r="BG873" s="13">
        <f t="shared" si="1278"/>
        <v>3.4224206007888363E-5</v>
      </c>
      <c r="BH873" s="13">
        <f t="shared" si="1279"/>
        <v>6.257993848168456E-6</v>
      </c>
      <c r="BI873" s="13">
        <f t="shared" si="1280"/>
        <v>9.1543364353727143E-7</v>
      </c>
      <c r="BJ873" s="14">
        <f t="shared" si="1281"/>
        <v>0.2307782862071501</v>
      </c>
      <c r="BK873" s="14">
        <f t="shared" si="1282"/>
        <v>0.30777817479121489</v>
      </c>
      <c r="BL873" s="14">
        <f t="shared" si="1283"/>
        <v>0.42159647880493756</v>
      </c>
      <c r="BM873" s="14">
        <f t="shared" si="1284"/>
        <v>0.29553331470778843</v>
      </c>
      <c r="BN873" s="14">
        <f t="shared" si="1285"/>
        <v>0.70424278599169532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1.4943</v>
      </c>
      <c r="F874" s="10">
        <f>VLOOKUP(B874,home!$B$2:$E$405,3,FALSE)</f>
        <v>1.4601</v>
      </c>
      <c r="G874" s="10">
        <f>VLOOKUP(C874,away!$B$2:$E$405,4,FALSE)</f>
        <v>1.1558999999999999</v>
      </c>
      <c r="H874" s="10">
        <f>VLOOKUP(A874,away!$A$2:$E$405,3,FALSE)</f>
        <v>1.0455000000000001</v>
      </c>
      <c r="I874" s="10">
        <f>VLOOKUP(C874,away!$B$2:$E$405,3,FALSE)</f>
        <v>1.2173</v>
      </c>
      <c r="J874" s="10">
        <f>VLOOKUP(B874,home!$B$2:$E$405,4,FALSE)</f>
        <v>0.86950000000000005</v>
      </c>
      <c r="K874" s="12">
        <f t="shared" si="1230"/>
        <v>2.5219743263369998</v>
      </c>
      <c r="L874" s="12">
        <f t="shared" si="1231"/>
        <v>1.1066014769250001</v>
      </c>
      <c r="M874" s="13">
        <f t="shared" si="1232"/>
        <v>2.655397557687485E-2</v>
      </c>
      <c r="N874" s="13">
        <f t="shared" si="1233"/>
        <v>6.6968444667058091E-2</v>
      </c>
      <c r="O874" s="13">
        <f t="shared" si="1234"/>
        <v>2.9384668591600088E-2</v>
      </c>
      <c r="P874" s="13">
        <f t="shared" si="1235"/>
        <v>7.4107379775936622E-2</v>
      </c>
      <c r="Q874" s="13">
        <f t="shared" si="1236"/>
        <v>8.4446349062520271E-2</v>
      </c>
      <c r="R874" s="13">
        <f t="shared" si="1237"/>
        <v>1.6258558831208164E-2</v>
      </c>
      <c r="S874" s="13">
        <f t="shared" si="1238"/>
        <v>5.1705098934767955E-2</v>
      </c>
      <c r="T874" s="13">
        <f t="shared" si="1239"/>
        <v>9.3448454593509006E-2</v>
      </c>
      <c r="U874" s="13">
        <f t="shared" si="1240"/>
        <v>4.1003667955546691E-2</v>
      </c>
      <c r="V874" s="13">
        <f t="shared" si="1241"/>
        <v>1.6033294533402187E-2</v>
      </c>
      <c r="W874" s="13">
        <f t="shared" si="1242"/>
        <v>7.099050809618955E-2</v>
      </c>
      <c r="X874" s="13">
        <f t="shared" si="1243"/>
        <v>7.8558201106899525E-2</v>
      </c>
      <c r="Y874" s="13">
        <f t="shared" si="1244"/>
        <v>4.3466310684733112E-2</v>
      </c>
      <c r="Z874" s="13">
        <f t="shared" si="1245"/>
        <v>5.9972484050956516E-3</v>
      </c>
      <c r="AA874" s="13">
        <f t="shared" si="1246"/>
        <v>1.5124906506316751E-2</v>
      </c>
      <c r="AB874" s="13">
        <f t="shared" si="1247"/>
        <v>1.9072312948589153E-2</v>
      </c>
      <c r="AC874" s="13">
        <f t="shared" si="1248"/>
        <v>2.7966279559684926E-3</v>
      </c>
      <c r="AD874" s="13">
        <f t="shared" si="1249"/>
        <v>4.4759059708052239E-2</v>
      </c>
      <c r="AE874" s="13">
        <f t="shared" si="1250"/>
        <v>4.9530441578704863E-2</v>
      </c>
      <c r="AF874" s="13">
        <f t="shared" si="1251"/>
        <v>2.7405229901871126E-2</v>
      </c>
      <c r="AG874" s="13">
        <f t="shared" si="1252"/>
        <v>1.0108889294959919E-2</v>
      </c>
      <c r="AH874" s="13">
        <f t="shared" si="1253"/>
        <v>1.6591409856412374E-3</v>
      </c>
      <c r="AI874" s="13">
        <f t="shared" si="1254"/>
        <v>4.1843109695606654E-3</v>
      </c>
      <c r="AJ874" s="13">
        <f t="shared" si="1255"/>
        <v>5.27636241932114E-3</v>
      </c>
      <c r="AK874" s="13">
        <f t="shared" si="1256"/>
        <v>4.4356168526590977E-3</v>
      </c>
      <c r="AL874" s="13">
        <f t="shared" si="1257"/>
        <v>3.1219546681431423E-4</v>
      </c>
      <c r="AM874" s="13">
        <f t="shared" si="1258"/>
        <v>2.2576239890938526E-2</v>
      </c>
      <c r="AN874" s="13">
        <f t="shared" si="1259"/>
        <v>2.4982900406725673E-2</v>
      </c>
      <c r="AO874" s="13">
        <f t="shared" si="1260"/>
        <v>1.3823057243976412E-2</v>
      </c>
      <c r="AP874" s="13">
        <f t="shared" si="1261"/>
        <v>5.0988718539343716E-3</v>
      </c>
      <c r="AQ874" s="13">
        <f t="shared" si="1262"/>
        <v>1.4106047810537724E-3</v>
      </c>
      <c r="AR874" s="13">
        <f t="shared" si="1263"/>
        <v>3.6720157302747882E-4</v>
      </c>
      <c r="AS874" s="13">
        <f t="shared" si="1264"/>
        <v>9.2607293976586247E-4</v>
      </c>
      <c r="AT874" s="13">
        <f t="shared" si="1265"/>
        <v>1.1677660892024683E-3</v>
      </c>
      <c r="AU874" s="13">
        <f t="shared" si="1266"/>
        <v>9.8169203204519586E-4</v>
      </c>
      <c r="AV874" s="13">
        <f t="shared" si="1267"/>
        <v>6.1895052529689577E-4</v>
      </c>
      <c r="AW874" s="13">
        <f t="shared" si="1268"/>
        <v>2.4202264257060688E-5</v>
      </c>
      <c r="AX874" s="13">
        <f t="shared" si="1269"/>
        <v>9.4894495650286945E-3</v>
      </c>
      <c r="AY874" s="13">
        <f t="shared" si="1270"/>
        <v>1.0501038903866052E-2</v>
      </c>
      <c r="AZ874" s="13">
        <f t="shared" si="1271"/>
        <v>5.8102325801325299E-3</v>
      </c>
      <c r="BA874" s="13">
        <f t="shared" si="1272"/>
        <v>2.1432039848174704E-3</v>
      </c>
      <c r="BB874" s="13">
        <f t="shared" si="1273"/>
        <v>5.9291817373763951E-4</v>
      </c>
      <c r="BC874" s="13">
        <f t="shared" si="1274"/>
        <v>1.3122482535074919E-4</v>
      </c>
      <c r="BD874" s="13">
        <f t="shared" si="1275"/>
        <v>6.7724300506898503E-5</v>
      </c>
      <c r="BE874" s="13">
        <f t="shared" si="1276"/>
        <v>1.7079894714752989E-4</v>
      </c>
      <c r="BF874" s="13">
        <f t="shared" si="1277"/>
        <v>2.1537527983573032E-4</v>
      </c>
      <c r="BG874" s="13">
        <f t="shared" si="1278"/>
        <v>1.8105697542445293E-4</v>
      </c>
      <c r="BH874" s="13">
        <f t="shared" si="1279"/>
        <v>1.1415526090617483E-4</v>
      </c>
      <c r="BI874" s="13">
        <f t="shared" si="1280"/>
        <v>5.7579327444334958E-5</v>
      </c>
      <c r="BJ874" s="14">
        <f t="shared" si="1281"/>
        <v>0.66624163090405952</v>
      </c>
      <c r="BK874" s="14">
        <f t="shared" si="1282"/>
        <v>0.18200961114763048</v>
      </c>
      <c r="BL874" s="14">
        <f t="shared" si="1283"/>
        <v>0.14126791931104599</v>
      </c>
      <c r="BM874" s="14">
        <f t="shared" si="1284"/>
        <v>0.68732019662302468</v>
      </c>
      <c r="BN874" s="14">
        <f t="shared" si="1285"/>
        <v>0.29771937650519809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1.4943</v>
      </c>
      <c r="F875" s="10">
        <f>VLOOKUP(B875,home!$B$2:$E$405,3,FALSE)</f>
        <v>0.83650000000000002</v>
      </c>
      <c r="G875" s="10">
        <f>VLOOKUP(C875,away!$B$2:$E$405,4,FALSE)</f>
        <v>1.45</v>
      </c>
      <c r="H875" s="10">
        <f>VLOOKUP(A875,away!$A$2:$E$405,3,FALSE)</f>
        <v>1.0455000000000001</v>
      </c>
      <c r="I875" s="10">
        <f>VLOOKUP(C875,away!$B$2:$E$405,3,FALSE)</f>
        <v>0.63770000000000004</v>
      </c>
      <c r="J875" s="10">
        <f>VLOOKUP(B875,home!$B$2:$E$405,4,FALSE)</f>
        <v>0.95650000000000002</v>
      </c>
      <c r="K875" s="12">
        <f t="shared" si="1230"/>
        <v>1.8124738274999999</v>
      </c>
      <c r="L875" s="12">
        <f t="shared" si="1231"/>
        <v>0.63771323227500021</v>
      </c>
      <c r="M875" s="13">
        <f t="shared" si="1232"/>
        <v>8.6277445950166815E-2</v>
      </c>
      <c r="N875" s="13">
        <f t="shared" si="1233"/>
        <v>0.15637561268822317</v>
      </c>
      <c r="O875" s="13">
        <f t="shared" si="1234"/>
        <v>5.5020268929312499E-2</v>
      </c>
      <c r="P875" s="13">
        <f t="shared" si="1235"/>
        <v>9.9722797416390327E-2</v>
      </c>
      <c r="Q875" s="13">
        <f t="shared" si="1236"/>
        <v>0.14171335262834076</v>
      </c>
      <c r="R875" s="13">
        <f t="shared" si="1237"/>
        <v>1.7543576769775818E-2</v>
      </c>
      <c r="S875" s="13">
        <f t="shared" si="1238"/>
        <v>2.8815863216136394E-2</v>
      </c>
      <c r="T875" s="13">
        <f t="shared" si="1239"/>
        <v>9.0372480161146074E-2</v>
      </c>
      <c r="U875" s="13">
        <f t="shared" si="1240"/>
        <v>3.1797273735955658E-2</v>
      </c>
      <c r="V875" s="13">
        <f t="shared" si="1241"/>
        <v>3.7007205948392124E-3</v>
      </c>
      <c r="W875" s="13">
        <f t="shared" si="1242"/>
        <v>8.5617247548715289E-2</v>
      </c>
      <c r="X875" s="13">
        <f t="shared" si="1243"/>
        <v>5.4599251672780062E-2</v>
      </c>
      <c r="Y875" s="13">
        <f t="shared" si="1244"/>
        <v>1.7409332632022389E-2</v>
      </c>
      <c r="Z875" s="13">
        <f t="shared" si="1245"/>
        <v>3.7292570158394484E-3</v>
      </c>
      <c r="AA875" s="13">
        <f t="shared" si="1246"/>
        <v>6.7591807372297521E-3</v>
      </c>
      <c r="AB875" s="13">
        <f t="shared" si="1247"/>
        <v>6.1254190907855423E-3</v>
      </c>
      <c r="AC875" s="13">
        <f t="shared" si="1248"/>
        <v>2.6733971876248845E-4</v>
      </c>
      <c r="AD875" s="13">
        <f t="shared" si="1249"/>
        <v>3.879475509115874E-2</v>
      </c>
      <c r="AE875" s="13">
        <f t="shared" si="1250"/>
        <v>2.4739928664499859E-2</v>
      </c>
      <c r="AF875" s="13">
        <f t="shared" si="1251"/>
        <v>7.8884899374455659E-3</v>
      </c>
      <c r="AG875" s="13">
        <f t="shared" si="1252"/>
        <v>1.6768648052590757E-3</v>
      </c>
      <c r="AH875" s="13">
        <f t="shared" si="1253"/>
        <v>5.9454913638879901E-4</v>
      </c>
      <c r="AI875" s="13">
        <f t="shared" si="1254"/>
        <v>1.0776047488674258E-3</v>
      </c>
      <c r="AJ875" s="13">
        <f t="shared" si="1255"/>
        <v>9.765652018559601E-4</v>
      </c>
      <c r="AK875" s="13">
        <f t="shared" si="1256"/>
        <v>5.899996230703938E-4</v>
      </c>
      <c r="AL875" s="13">
        <f t="shared" si="1257"/>
        <v>1.2360062040271766E-5</v>
      </c>
      <c r="AM875" s="13">
        <f t="shared" si="1258"/>
        <v>1.406289564939951E-2</v>
      </c>
      <c r="AN875" s="13">
        <f t="shared" si="1259"/>
        <v>8.9680946397245991E-3</v>
      </c>
      <c r="AO875" s="13">
        <f t="shared" si="1260"/>
        <v>2.8595363100234385E-3</v>
      </c>
      <c r="AP875" s="13">
        <f t="shared" si="1261"/>
        <v>6.0785471435759143E-4</v>
      </c>
      <c r="AQ875" s="13">
        <f t="shared" si="1262"/>
        <v>9.6909248661644135E-5</v>
      </c>
      <c r="AR875" s="13">
        <f t="shared" si="1263"/>
        <v>7.5830370302562211E-5</v>
      </c>
      <c r="AS875" s="13">
        <f t="shared" si="1264"/>
        <v>1.3744056150302722E-4</v>
      </c>
      <c r="AT875" s="13">
        <f t="shared" si="1265"/>
        <v>1.2455371028057048E-4</v>
      </c>
      <c r="AU875" s="13">
        <f t="shared" si="1266"/>
        <v>7.5250113333850537E-5</v>
      </c>
      <c r="AV875" s="13">
        <f t="shared" si="1267"/>
        <v>3.4097215233503209E-5</v>
      </c>
      <c r="AW875" s="13">
        <f t="shared" si="1268"/>
        <v>3.9683989164959203E-7</v>
      </c>
      <c r="AX875" s="13">
        <f t="shared" si="1269"/>
        <v>4.2481050505667074E-3</v>
      </c>
      <c r="AY875" s="13">
        <f t="shared" si="1270"/>
        <v>2.709072802840648E-3</v>
      </c>
      <c r="AZ875" s="13">
        <f t="shared" si="1271"/>
        <v>8.6380578678390196E-4</v>
      </c>
      <c r="BA875" s="13">
        <f t="shared" si="1272"/>
        <v>1.8362012678260395E-4</v>
      </c>
      <c r="BB875" s="13">
        <f t="shared" si="1273"/>
        <v>2.9274246140319919E-5</v>
      </c>
      <c r="BC875" s="13">
        <f t="shared" si="1274"/>
        <v>3.733714825711474E-6</v>
      </c>
      <c r="BD875" s="13">
        <f t="shared" si="1275"/>
        <v>8.0596717583761863E-6</v>
      </c>
      <c r="BE875" s="13">
        <f t="shared" si="1276"/>
        <v>1.4607944120297737E-5</v>
      </c>
      <c r="BF875" s="13">
        <f t="shared" si="1277"/>
        <v>1.3238258195811083E-5</v>
      </c>
      <c r="BG875" s="13">
        <f t="shared" si="1278"/>
        <v>7.9979988338649831E-6</v>
      </c>
      <c r="BH875" s="13">
        <f t="shared" si="1279"/>
        <v>3.6240408896889499E-6</v>
      </c>
      <c r="BI875" s="13">
        <f t="shared" si="1280"/>
        <v>1.3136958524702066E-6</v>
      </c>
      <c r="BJ875" s="14">
        <f t="shared" si="1281"/>
        <v>0.6538202181196977</v>
      </c>
      <c r="BK875" s="14">
        <f t="shared" si="1282"/>
        <v>0.22150559976117618</v>
      </c>
      <c r="BL875" s="14">
        <f t="shared" si="1283"/>
        <v>0.12098045155354588</v>
      </c>
      <c r="BM875" s="14">
        <f t="shared" si="1284"/>
        <v>0.44067379610510082</v>
      </c>
      <c r="BN875" s="14">
        <f t="shared" si="1285"/>
        <v>0.55665305438220936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1.4943</v>
      </c>
      <c r="F876" s="10">
        <f>VLOOKUP(B876,home!$B$2:$E$405,3,FALSE)</f>
        <v>0.85170000000000001</v>
      </c>
      <c r="G876" s="10">
        <f>VLOOKUP(C876,away!$B$2:$E$405,4,FALSE)</f>
        <v>0.73</v>
      </c>
      <c r="H876" s="10">
        <f>VLOOKUP(A876,away!$A$2:$E$405,3,FALSE)</f>
        <v>1.0455000000000001</v>
      </c>
      <c r="I876" s="10">
        <f>VLOOKUP(C876,away!$B$2:$E$405,3,FALSE)</f>
        <v>0.60870000000000002</v>
      </c>
      <c r="J876" s="10">
        <f>VLOOKUP(B876,home!$B$2:$E$405,4,FALSE)</f>
        <v>1.3043</v>
      </c>
      <c r="K876" s="12">
        <f t="shared" si="1230"/>
        <v>0.92906757630000003</v>
      </c>
      <c r="L876" s="12">
        <f t="shared" si="1231"/>
        <v>0.83005110715500019</v>
      </c>
      <c r="M876" s="13">
        <f t="shared" si="1232"/>
        <v>0.1721965566428974</v>
      </c>
      <c r="N876" s="13">
        <f t="shared" si="1233"/>
        <v>0.15998223752742236</v>
      </c>
      <c r="O876" s="13">
        <f t="shared" si="1234"/>
        <v>0.14293194248971572</v>
      </c>
      <c r="P876" s="13">
        <f t="shared" si="1235"/>
        <v>0.13279343338477115</v>
      </c>
      <c r="Q876" s="13">
        <f t="shared" si="1236"/>
        <v>7.4317154835326596E-2</v>
      </c>
      <c r="R876" s="13">
        <f t="shared" si="1237"/>
        <v>5.9320408555701656E-2</v>
      </c>
      <c r="S876" s="13">
        <f t="shared" si="1238"/>
        <v>2.5601696534915879E-2</v>
      </c>
      <c r="T876" s="13">
        <f t="shared" si="1239"/>
        <v>6.1687036651672425E-2</v>
      </c>
      <c r="U876" s="13">
        <f t="shared" si="1240"/>
        <v>5.5112668201971519E-2</v>
      </c>
      <c r="V876" s="13">
        <f t="shared" si="1241"/>
        <v>2.1937057470363041E-3</v>
      </c>
      <c r="W876" s="13">
        <f t="shared" si="1242"/>
        <v>2.3015219640122906E-2</v>
      </c>
      <c r="X876" s="13">
        <f t="shared" si="1243"/>
        <v>1.9103808543699523E-2</v>
      </c>
      <c r="Y876" s="13">
        <f t="shared" si="1244"/>
        <v>7.928568716287469E-3</v>
      </c>
      <c r="Z876" s="13">
        <f t="shared" si="1245"/>
        <v>1.641299026618237E-2</v>
      </c>
      <c r="AA876" s="13">
        <f t="shared" si="1246"/>
        <v>1.5248777086437546E-2</v>
      </c>
      <c r="AB876" s="13">
        <f t="shared" si="1247"/>
        <v>7.0835721846177532E-3</v>
      </c>
      <c r="AC876" s="13">
        <f t="shared" si="1248"/>
        <v>1.0573299332466308E-4</v>
      </c>
      <c r="AD876" s="13">
        <f t="shared" si="1249"/>
        <v>5.3456735822652859E-3</v>
      </c>
      <c r="AE876" s="13">
        <f t="shared" si="1250"/>
        <v>4.4371822754485368E-3</v>
      </c>
      <c r="AF876" s="13">
        <f t="shared" si="1251"/>
        <v>1.8415440301923001E-3</v>
      </c>
      <c r="AG876" s="13">
        <f t="shared" si="1252"/>
        <v>5.0952522037859996E-4</v>
      </c>
      <c r="AH876" s="13">
        <f t="shared" si="1253"/>
        <v>3.4059051855422286E-3</v>
      </c>
      <c r="AI876" s="13">
        <f t="shared" si="1254"/>
        <v>3.16431607583932E-3</v>
      </c>
      <c r="AJ876" s="13">
        <f t="shared" si="1255"/>
        <v>1.4699317336135821E-3</v>
      </c>
      <c r="AK876" s="13">
        <f t="shared" si="1256"/>
        <v>4.552219710249427E-4</v>
      </c>
      <c r="AL876" s="13">
        <f t="shared" si="1257"/>
        <v>3.2615395985527664E-6</v>
      </c>
      <c r="AM876" s="13">
        <f t="shared" si="1258"/>
        <v>9.9329839975322996E-4</v>
      </c>
      <c r="AN876" s="13">
        <f t="shared" si="1259"/>
        <v>8.2448843645045852E-4</v>
      </c>
      <c r="AO876" s="13">
        <f t="shared" si="1260"/>
        <v>3.42183769756099E-4</v>
      </c>
      <c r="AP876" s="13">
        <f t="shared" si="1261"/>
        <v>9.4676672312173882E-5</v>
      </c>
      <c r="AQ876" s="13">
        <f t="shared" si="1262"/>
        <v>1.9646619168617769E-5</v>
      </c>
      <c r="AR876" s="13">
        <f t="shared" si="1263"/>
        <v>5.6541507402485677E-4</v>
      </c>
      <c r="AS876" s="13">
        <f t="shared" si="1264"/>
        <v>5.2530881242775879E-4</v>
      </c>
      <c r="AT876" s="13">
        <f t="shared" si="1265"/>
        <v>2.440236925856446E-4</v>
      </c>
      <c r="AU876" s="13">
        <f t="shared" si="1266"/>
        <v>7.5571500210107044E-5</v>
      </c>
      <c r="AV876" s="13">
        <f t="shared" si="1267"/>
        <v>1.7552757634389769E-5</v>
      </c>
      <c r="AW876" s="13">
        <f t="shared" si="1268"/>
        <v>6.9867031582983204E-8</v>
      </c>
      <c r="AX876" s="13">
        <f t="shared" si="1269"/>
        <v>1.5380688946690024E-4</v>
      </c>
      <c r="AY876" s="13">
        <f t="shared" si="1270"/>
        <v>1.2766757889006729E-4</v>
      </c>
      <c r="AZ876" s="13">
        <f t="shared" si="1271"/>
        <v>5.2985307602749331E-5</v>
      </c>
      <c r="BA876" s="13">
        <f t="shared" si="1272"/>
        <v>1.4660171079536778E-5</v>
      </c>
      <c r="BB876" s="13">
        <f t="shared" si="1273"/>
        <v>3.0421728089128037E-6</v>
      </c>
      <c r="BC876" s="13">
        <f t="shared" si="1274"/>
        <v>5.0503178163898209E-7</v>
      </c>
      <c r="BD876" s="13">
        <f t="shared" si="1275"/>
        <v>7.8220568032743109E-5</v>
      </c>
      <c r="BE876" s="13">
        <f t="shared" si="1276"/>
        <v>7.2672193558989893E-5</v>
      </c>
      <c r="BF876" s="13">
        <f t="shared" si="1277"/>
        <v>3.3758689367127609E-5</v>
      </c>
      <c r="BG876" s="13">
        <f t="shared" si="1278"/>
        <v>1.045470123646061E-5</v>
      </c>
      <c r="BH876" s="13">
        <f t="shared" si="1279"/>
        <v>2.4282809846747678E-6</v>
      </c>
      <c r="BI876" s="13">
        <f t="shared" si="1280"/>
        <v>4.5120742580143299E-7</v>
      </c>
      <c r="BJ876" s="14">
        <f t="shared" si="1281"/>
        <v>0.3607949120718863</v>
      </c>
      <c r="BK876" s="14">
        <f t="shared" si="1282"/>
        <v>0.33302205442143407</v>
      </c>
      <c r="BL876" s="14">
        <f t="shared" si="1283"/>
        <v>0.28981860096195283</v>
      </c>
      <c r="BM876" s="14">
        <f t="shared" si="1284"/>
        <v>0.25837922657376211</v>
      </c>
      <c r="BN876" s="14">
        <f t="shared" si="1285"/>
        <v>0.74154173343583485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2</v>
      </c>
      <c r="F877" s="10">
        <f>VLOOKUP(B877,home!$B$2:$E$405,3,FALSE)</f>
        <v>1</v>
      </c>
      <c r="G877" s="10">
        <f>VLOOKUP(C877,away!$B$2:$E$405,4,FALSE)</f>
        <v>1.5</v>
      </c>
      <c r="H877" s="10">
        <f>VLOOKUP(A877,away!$A$2:$E$405,3,FALSE)</f>
        <v>1.6135999999999999</v>
      </c>
      <c r="I877" s="10">
        <f>VLOOKUP(C877,away!$B$2:$E$405,3,FALSE)</f>
        <v>0.86760000000000004</v>
      </c>
      <c r="J877" s="10">
        <f>VLOOKUP(B877,home!$B$2:$E$405,4,FALSE)</f>
        <v>1.3633999999999999</v>
      </c>
      <c r="K877" s="12">
        <f t="shared" si="1230"/>
        <v>3</v>
      </c>
      <c r="L877" s="12">
        <f t="shared" si="1231"/>
        <v>1.908704591424</v>
      </c>
      <c r="M877" s="13">
        <f t="shared" si="1232"/>
        <v>7.3820449044759134E-3</v>
      </c>
      <c r="N877" s="13">
        <f t="shared" si="1233"/>
        <v>2.2146134713427745E-2</v>
      </c>
      <c r="O877" s="13">
        <f t="shared" si="1234"/>
        <v>1.4090143003271317E-2</v>
      </c>
      <c r="P877" s="13">
        <f t="shared" si="1235"/>
        <v>4.2270429009813953E-2</v>
      </c>
      <c r="Q877" s="13">
        <f t="shared" si="1236"/>
        <v>3.3219202070141611E-2</v>
      </c>
      <c r="R877" s="13">
        <f t="shared" si="1237"/>
        <v>1.344696032208236E-2</v>
      </c>
      <c r="S877" s="13">
        <f t="shared" si="1238"/>
        <v>6.0511321449370617E-2</v>
      </c>
      <c r="T877" s="13">
        <f t="shared" si="1239"/>
        <v>6.340564351472093E-2</v>
      </c>
      <c r="U877" s="13">
        <f t="shared" si="1240"/>
        <v>4.0340880966247085E-2</v>
      </c>
      <c r="V877" s="13">
        <f t="shared" si="1241"/>
        <v>3.8499412361182428E-2</v>
      </c>
      <c r="W877" s="13">
        <f t="shared" si="1242"/>
        <v>3.3219202070141618E-2</v>
      </c>
      <c r="X877" s="13">
        <f t="shared" si="1243"/>
        <v>6.340564351472093E-2</v>
      </c>
      <c r="Y877" s="13">
        <f t="shared" si="1244"/>
        <v>6.0511321449370624E-2</v>
      </c>
      <c r="Z877" s="13">
        <f t="shared" si="1245"/>
        <v>8.5554249691516485E-3</v>
      </c>
      <c r="AA877" s="13">
        <f t="shared" si="1246"/>
        <v>2.5666274907454951E-2</v>
      </c>
      <c r="AB877" s="13">
        <f t="shared" si="1247"/>
        <v>3.8499412361182421E-2</v>
      </c>
      <c r="AC877" s="13">
        <f t="shared" si="1248"/>
        <v>1.3778250963921532E-2</v>
      </c>
      <c r="AD877" s="13">
        <f t="shared" si="1249"/>
        <v>2.4914401552606213E-2</v>
      </c>
      <c r="AE877" s="13">
        <f t="shared" si="1250"/>
        <v>4.7554232636040708E-2</v>
      </c>
      <c r="AF877" s="13">
        <f t="shared" si="1251"/>
        <v>4.5383491087027973E-2</v>
      </c>
      <c r="AG877" s="13">
        <f t="shared" si="1252"/>
        <v>2.8874559270886821E-2</v>
      </c>
      <c r="AH877" s="13">
        <f t="shared" si="1253"/>
        <v>4.0824447300508229E-3</v>
      </c>
      <c r="AI877" s="13">
        <f t="shared" si="1254"/>
        <v>1.2247334190152472E-2</v>
      </c>
      <c r="AJ877" s="13">
        <f t="shared" si="1255"/>
        <v>1.8371001285228703E-2</v>
      </c>
      <c r="AK877" s="13">
        <f t="shared" si="1256"/>
        <v>1.8371001285228707E-2</v>
      </c>
      <c r="AL877" s="13">
        <f t="shared" si="1257"/>
        <v>3.1558333051955028E-3</v>
      </c>
      <c r="AM877" s="13">
        <f t="shared" si="1258"/>
        <v>1.4948640931563726E-2</v>
      </c>
      <c r="AN877" s="13">
        <f t="shared" si="1259"/>
        <v>2.8532539581624418E-2</v>
      </c>
      <c r="AO877" s="13">
        <f t="shared" si="1260"/>
        <v>2.7230094652216777E-2</v>
      </c>
      <c r="AP877" s="13">
        <f t="shared" si="1261"/>
        <v>1.7324735562532091E-2</v>
      </c>
      <c r="AQ877" s="13">
        <f t="shared" si="1262"/>
        <v>8.266950578352918E-3</v>
      </c>
      <c r="AR877" s="13">
        <f t="shared" si="1263"/>
        <v>1.5584362000965444E-3</v>
      </c>
      <c r="AS877" s="13">
        <f t="shared" si="1264"/>
        <v>4.6753086002896335E-3</v>
      </c>
      <c r="AT877" s="13">
        <f t="shared" si="1265"/>
        <v>7.0129629004344503E-3</v>
      </c>
      <c r="AU877" s="13">
        <f t="shared" si="1266"/>
        <v>7.0129629004344511E-3</v>
      </c>
      <c r="AV877" s="13">
        <f t="shared" si="1267"/>
        <v>5.2597221753258386E-3</v>
      </c>
      <c r="AW877" s="13">
        <f t="shared" si="1268"/>
        <v>5.0196279328295246E-4</v>
      </c>
      <c r="AX877" s="13">
        <f t="shared" si="1269"/>
        <v>7.4743204657818649E-3</v>
      </c>
      <c r="AY877" s="13">
        <f t="shared" si="1270"/>
        <v>1.4266269790812212E-2</v>
      </c>
      <c r="AZ877" s="13">
        <f t="shared" si="1271"/>
        <v>1.3615047326108394E-2</v>
      </c>
      <c r="BA877" s="13">
        <f t="shared" si="1272"/>
        <v>8.6623677812660473E-3</v>
      </c>
      <c r="BB877" s="13">
        <f t="shared" si="1273"/>
        <v>4.1334752891764599E-3</v>
      </c>
      <c r="BC877" s="13">
        <f t="shared" si="1274"/>
        <v>1.5779166525977518E-3</v>
      </c>
      <c r="BD877" s="13">
        <f t="shared" si="1275"/>
        <v>4.9576572176094052E-4</v>
      </c>
      <c r="BE877" s="13">
        <f t="shared" si="1276"/>
        <v>1.4872971652828218E-3</v>
      </c>
      <c r="BF877" s="13">
        <f t="shared" si="1277"/>
        <v>2.2309457479242323E-3</v>
      </c>
      <c r="BG877" s="13">
        <f t="shared" si="1278"/>
        <v>2.2309457479242328E-3</v>
      </c>
      <c r="BH877" s="13">
        <f t="shared" si="1279"/>
        <v>1.6732093109431748E-3</v>
      </c>
      <c r="BI877" s="13">
        <f t="shared" si="1280"/>
        <v>1.0039255865659047E-3</v>
      </c>
      <c r="BJ877" s="14">
        <f t="shared" si="1281"/>
        <v>0.568666190491118</v>
      </c>
      <c r="BK877" s="14">
        <f t="shared" si="1282"/>
        <v>0.1798635617847722</v>
      </c>
      <c r="BL877" s="14">
        <f t="shared" si="1283"/>
        <v>0.21975693510788105</v>
      </c>
      <c r="BM877" s="14">
        <f t="shared" si="1284"/>
        <v>0.83052289133218071</v>
      </c>
      <c r="BN877" s="14">
        <f t="shared" si="1285"/>
        <v>0.1325549140232129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2</v>
      </c>
      <c r="F878" s="10">
        <f>VLOOKUP(B878,home!$B$2:$E$405,3,FALSE)</f>
        <v>0.625</v>
      </c>
      <c r="G878" s="10">
        <f>VLOOKUP(C878,away!$B$2:$E$405,4,FALSE)</f>
        <v>1.7</v>
      </c>
      <c r="H878" s="10">
        <f>VLOOKUP(A878,away!$A$2:$E$405,3,FALSE)</f>
        <v>1.6135999999999999</v>
      </c>
      <c r="I878" s="10">
        <f>VLOOKUP(C878,away!$B$2:$E$405,3,FALSE)</f>
        <v>0.74370000000000003</v>
      </c>
      <c r="J878" s="10">
        <f>VLOOKUP(B878,home!$B$2:$E$405,4,FALSE)</f>
        <v>1.7042999999999999</v>
      </c>
      <c r="K878" s="12">
        <f t="shared" si="1230"/>
        <v>2.125</v>
      </c>
      <c r="L878" s="12">
        <f t="shared" si="1231"/>
        <v>2.0452184915759997</v>
      </c>
      <c r="M878" s="13">
        <f t="shared" si="1232"/>
        <v>1.5448884304049814E-2</v>
      </c>
      <c r="N878" s="13">
        <f t="shared" si="1233"/>
        <v>3.2828879146105862E-2</v>
      </c>
      <c r="O878" s="13">
        <f t="shared" si="1234"/>
        <v>3.1596343852860899E-2</v>
      </c>
      <c r="P878" s="13">
        <f t="shared" si="1235"/>
        <v>6.7142230687329427E-2</v>
      </c>
      <c r="Q878" s="13">
        <f t="shared" si="1236"/>
        <v>3.4880684092737486E-2</v>
      </c>
      <c r="R878" s="13">
        <f t="shared" si="1237"/>
        <v>3.2310713357032395E-2</v>
      </c>
      <c r="S878" s="13">
        <f t="shared" si="1238"/>
        <v>7.2951532501424735E-2</v>
      </c>
      <c r="T878" s="13">
        <f t="shared" si="1239"/>
        <v>7.133862010528752E-2</v>
      </c>
      <c r="U878" s="13">
        <f t="shared" si="1240"/>
        <v>6.8660265883693852E-2</v>
      </c>
      <c r="V878" s="13">
        <f t="shared" si="1241"/>
        <v>3.522820826989255E-2</v>
      </c>
      <c r="W878" s="13">
        <f t="shared" si="1242"/>
        <v>2.4707151232355711E-2</v>
      </c>
      <c r="X878" s="13">
        <f t="shared" si="1243"/>
        <v>5.0531522574578651E-2</v>
      </c>
      <c r="Y878" s="13">
        <f t="shared" si="1244"/>
        <v>5.1674002188509163E-2</v>
      </c>
      <c r="Z878" s="13">
        <f t="shared" si="1245"/>
        <v>2.2027489477938103E-2</v>
      </c>
      <c r="AA878" s="13">
        <f t="shared" si="1246"/>
        <v>4.6808415140618481E-2</v>
      </c>
      <c r="AB878" s="13">
        <f t="shared" si="1247"/>
        <v>4.9733941086907145E-2</v>
      </c>
      <c r="AC878" s="13">
        <f t="shared" si="1248"/>
        <v>9.5690586768552455E-3</v>
      </c>
      <c r="AD878" s="13">
        <f t="shared" si="1249"/>
        <v>1.3125674092188972E-2</v>
      </c>
      <c r="AE878" s="13">
        <f t="shared" si="1250"/>
        <v>2.684487136774491E-2</v>
      </c>
      <c r="AF878" s="13">
        <f t="shared" si="1251"/>
        <v>2.7451813662645496E-2</v>
      </c>
      <c r="AG878" s="13">
        <f t="shared" si="1252"/>
        <v>1.8714985643380418E-2</v>
      </c>
      <c r="AH878" s="13">
        <f t="shared" si="1253"/>
        <v>1.1262757200818692E-2</v>
      </c>
      <c r="AI878" s="13">
        <f t="shared" si="1254"/>
        <v>2.3933359051739725E-2</v>
      </c>
      <c r="AJ878" s="13">
        <f t="shared" si="1255"/>
        <v>2.542919399247346E-2</v>
      </c>
      <c r="AK878" s="13">
        <f t="shared" si="1256"/>
        <v>1.8012345744668697E-2</v>
      </c>
      <c r="AL878" s="13">
        <f t="shared" si="1257"/>
        <v>1.6635193389948075E-3</v>
      </c>
      <c r="AM878" s="13">
        <f t="shared" si="1258"/>
        <v>5.5784114891803092E-3</v>
      </c>
      <c r="AN878" s="13">
        <f t="shared" si="1259"/>
        <v>1.140907033129158E-2</v>
      </c>
      <c r="AO878" s="13">
        <f t="shared" si="1260"/>
        <v>1.1667020806624328E-2</v>
      </c>
      <c r="AP878" s="13">
        <f t="shared" si="1261"/>
        <v>7.9538688984366734E-3</v>
      </c>
      <c r="AQ878" s="13">
        <f t="shared" si="1262"/>
        <v>4.0668499376634772E-3</v>
      </c>
      <c r="AR878" s="13">
        <f t="shared" si="1263"/>
        <v>4.6069598586490233E-3</v>
      </c>
      <c r="AS878" s="13">
        <f t="shared" si="1264"/>
        <v>9.7897896996291759E-3</v>
      </c>
      <c r="AT878" s="13">
        <f t="shared" si="1265"/>
        <v>1.0401651555856001E-2</v>
      </c>
      <c r="AU878" s="13">
        <f t="shared" si="1266"/>
        <v>7.3678365187313313E-3</v>
      </c>
      <c r="AV878" s="13">
        <f t="shared" si="1267"/>
        <v>3.9141631505760204E-3</v>
      </c>
      <c r="AW878" s="13">
        <f t="shared" si="1268"/>
        <v>2.008278775156595E-4</v>
      </c>
      <c r="AX878" s="13">
        <f t="shared" si="1269"/>
        <v>1.9756874024180258E-3</v>
      </c>
      <c r="AY878" s="13">
        <f t="shared" si="1270"/>
        <v>4.0407124089990995E-3</v>
      </c>
      <c r="AZ878" s="13">
        <f t="shared" si="1271"/>
        <v>4.1320698690127822E-3</v>
      </c>
      <c r="BA878" s="13">
        <f t="shared" si="1272"/>
        <v>2.8169952348629872E-3</v>
      </c>
      <c r="BB878" s="13">
        <f t="shared" si="1273"/>
        <v>1.4403426862558142E-3</v>
      </c>
      <c r="BC878" s="13">
        <f t="shared" si="1274"/>
        <v>5.891630992273275E-4</v>
      </c>
      <c r="BD878" s="13">
        <f t="shared" si="1275"/>
        <v>1.5703732488095575E-3</v>
      </c>
      <c r="BE878" s="13">
        <f t="shared" si="1276"/>
        <v>3.3370431537203104E-3</v>
      </c>
      <c r="BF878" s="13">
        <f t="shared" si="1277"/>
        <v>3.5456083508278303E-3</v>
      </c>
      <c r="BG878" s="13">
        <f t="shared" si="1278"/>
        <v>2.5114725818363788E-3</v>
      </c>
      <c r="BH878" s="13">
        <f t="shared" si="1279"/>
        <v>1.3342198091005765E-3</v>
      </c>
      <c r="BI878" s="13">
        <f t="shared" si="1280"/>
        <v>5.6704341886774467E-4</v>
      </c>
      <c r="BJ878" s="14">
        <f t="shared" si="1281"/>
        <v>0.40776839626950673</v>
      </c>
      <c r="BK878" s="14">
        <f t="shared" si="1282"/>
        <v>0.20604414618754568</v>
      </c>
      <c r="BL878" s="14">
        <f t="shared" si="1283"/>
        <v>0.35669349665741729</v>
      </c>
      <c r="BM878" s="14">
        <f t="shared" si="1284"/>
        <v>0.77448590862080813</v>
      </c>
      <c r="BN878" s="14">
        <f t="shared" si="1285"/>
        <v>0.2142077354401159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2</v>
      </c>
      <c r="F879" s="10">
        <f>VLOOKUP(B879,home!$B$2:$E$405,3,FALSE)</f>
        <v>0.6</v>
      </c>
      <c r="G879" s="10">
        <f>VLOOKUP(C879,away!$B$2:$E$405,4,FALSE)</f>
        <v>0.375</v>
      </c>
      <c r="H879" s="10">
        <f>VLOOKUP(A879,away!$A$2:$E$405,3,FALSE)</f>
        <v>1.6135999999999999</v>
      </c>
      <c r="I879" s="10">
        <f>VLOOKUP(C879,away!$B$2:$E$405,3,FALSE)</f>
        <v>1.0845</v>
      </c>
      <c r="J879" s="10">
        <f>VLOOKUP(B879,home!$B$2:$E$405,4,FALSE)</f>
        <v>0.61970000000000003</v>
      </c>
      <c r="K879" s="12">
        <f t="shared" si="1230"/>
        <v>0.44999999999999996</v>
      </c>
      <c r="L879" s="12">
        <f t="shared" si="1231"/>
        <v>1.0844435192399999</v>
      </c>
      <c r="M879" s="13">
        <f t="shared" si="1232"/>
        <v>0.21557562148287152</v>
      </c>
      <c r="N879" s="13">
        <f t="shared" si="1233"/>
        <v>9.7009029667292176E-2</v>
      </c>
      <c r="O879" s="13">
        <f t="shared" si="1234"/>
        <v>0.23377958562323534</v>
      </c>
      <c r="P879" s="13">
        <f t="shared" si="1235"/>
        <v>0.10520081353045589</v>
      </c>
      <c r="Q879" s="13">
        <f t="shared" si="1236"/>
        <v>2.1827031675140735E-2</v>
      </c>
      <c r="R879" s="13">
        <f t="shared" si="1237"/>
        <v>0.12676037827986508</v>
      </c>
      <c r="S879" s="13">
        <f t="shared" si="1238"/>
        <v>1.2834488300836337E-2</v>
      </c>
      <c r="T879" s="13">
        <f t="shared" si="1239"/>
        <v>2.3670183044352571E-2</v>
      </c>
      <c r="U879" s="13">
        <f t="shared" si="1240"/>
        <v>5.7042170225939284E-2</v>
      </c>
      <c r="V879" s="13">
        <f t="shared" si="1241"/>
        <v>6.9591388303017832E-4</v>
      </c>
      <c r="W879" s="13">
        <f t="shared" si="1242"/>
        <v>3.2740547512711098E-3</v>
      </c>
      <c r="X879" s="13">
        <f t="shared" si="1243"/>
        <v>3.5505274566528851E-3</v>
      </c>
      <c r="Y879" s="13">
        <f t="shared" si="1244"/>
        <v>1.9251732451254502E-3</v>
      </c>
      <c r="Z879" s="13">
        <f t="shared" si="1245"/>
        <v>4.5821490240670198E-2</v>
      </c>
      <c r="AA879" s="13">
        <f t="shared" si="1246"/>
        <v>2.0619670608301586E-2</v>
      </c>
      <c r="AB879" s="13">
        <f t="shared" si="1247"/>
        <v>4.639425886867856E-3</v>
      </c>
      <c r="AC879" s="13">
        <f t="shared" si="1248"/>
        <v>2.1225355323784302E-5</v>
      </c>
      <c r="AD879" s="13">
        <f t="shared" si="1249"/>
        <v>3.6833115951799973E-4</v>
      </c>
      <c r="AE879" s="13">
        <f t="shared" si="1250"/>
        <v>3.9943433887344943E-4</v>
      </c>
      <c r="AF879" s="13">
        <f t="shared" si="1251"/>
        <v>2.1658199007661307E-4</v>
      </c>
      <c r="AG879" s="13">
        <f t="shared" si="1252"/>
        <v>7.8290311840895036E-5</v>
      </c>
      <c r="AH879" s="13">
        <f t="shared" si="1253"/>
        <v>1.242270453335342E-2</v>
      </c>
      <c r="AI879" s="13">
        <f t="shared" si="1254"/>
        <v>5.5902170400090384E-3</v>
      </c>
      <c r="AJ879" s="13">
        <f t="shared" si="1255"/>
        <v>1.2577988340020333E-3</v>
      </c>
      <c r="AK879" s="13">
        <f t="shared" si="1256"/>
        <v>1.8866982510030498E-4</v>
      </c>
      <c r="AL879" s="13">
        <f t="shared" si="1257"/>
        <v>4.1431858243999445E-7</v>
      </c>
      <c r="AM879" s="13">
        <f t="shared" si="1258"/>
        <v>3.3149804356619983E-5</v>
      </c>
      <c r="AN879" s="13">
        <f t="shared" si="1259"/>
        <v>3.5949090498610461E-5</v>
      </c>
      <c r="AO879" s="13">
        <f t="shared" si="1260"/>
        <v>1.9492379106895181E-5</v>
      </c>
      <c r="AP879" s="13">
        <f t="shared" si="1261"/>
        <v>7.0461280656805552E-6</v>
      </c>
      <c r="AQ879" s="13">
        <f t="shared" si="1262"/>
        <v>1.9102819791405881E-6</v>
      </c>
      <c r="AR879" s="13">
        <f t="shared" si="1263"/>
        <v>2.6943442845256981E-3</v>
      </c>
      <c r="AS879" s="13">
        <f t="shared" si="1264"/>
        <v>1.212454928036564E-3</v>
      </c>
      <c r="AT879" s="13">
        <f t="shared" si="1265"/>
        <v>2.7280235880822683E-4</v>
      </c>
      <c r="AU879" s="13">
        <f t="shared" si="1266"/>
        <v>4.0920353821234018E-5</v>
      </c>
      <c r="AV879" s="13">
        <f t="shared" si="1267"/>
        <v>4.6035398048888256E-6</v>
      </c>
      <c r="AW879" s="13">
        <f t="shared" si="1268"/>
        <v>5.6163137703469403E-9</v>
      </c>
      <c r="AX879" s="13">
        <f t="shared" si="1269"/>
        <v>2.4862353267464978E-6</v>
      </c>
      <c r="AY879" s="13">
        <f t="shared" si="1270"/>
        <v>2.6961817873957831E-6</v>
      </c>
      <c r="AZ879" s="13">
        <f t="shared" si="1271"/>
        <v>1.4619284330171381E-6</v>
      </c>
      <c r="BA879" s="13">
        <f t="shared" si="1272"/>
        <v>5.2845960492604143E-7</v>
      </c>
      <c r="BB879" s="13">
        <f t="shared" si="1273"/>
        <v>1.4327114843554402E-7</v>
      </c>
      <c r="BC879" s="13">
        <f t="shared" si="1274"/>
        <v>3.1073893682999571E-8</v>
      </c>
      <c r="BD879" s="13">
        <f t="shared" si="1275"/>
        <v>4.8697736632587115E-4</v>
      </c>
      <c r="BE879" s="13">
        <f t="shared" si="1276"/>
        <v>2.1913981484664199E-4</v>
      </c>
      <c r="BF879" s="13">
        <f t="shared" si="1277"/>
        <v>4.9306458340494436E-5</v>
      </c>
      <c r="BG879" s="13">
        <f t="shared" si="1278"/>
        <v>7.3959687510741643E-6</v>
      </c>
      <c r="BH879" s="13">
        <f t="shared" si="1279"/>
        <v>8.3204648449584323E-7</v>
      </c>
      <c r="BI879" s="13">
        <f t="shared" si="1280"/>
        <v>7.4884183604625908E-8</v>
      </c>
      <c r="BJ879" s="14">
        <f t="shared" si="1281"/>
        <v>0.15242353247434504</v>
      </c>
      <c r="BK879" s="14">
        <f t="shared" si="1282"/>
        <v>0.33433117305288756</v>
      </c>
      <c r="BL879" s="14">
        <f t="shared" si="1283"/>
        <v>0.46728947286060279</v>
      </c>
      <c r="BM879" s="14">
        <f t="shared" si="1284"/>
        <v>0.19971051780417115</v>
      </c>
      <c r="BN879" s="14">
        <f t="shared" si="1285"/>
        <v>0.80015246025886078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1.6236999999999999</v>
      </c>
      <c r="F880" s="10">
        <f>VLOOKUP(B880,home!$B$2:$E$405,3,FALSE)</f>
        <v>1.2318</v>
      </c>
      <c r="G880" s="10">
        <f>VLOOKUP(C880,away!$B$2:$E$405,4,FALSE)</f>
        <v>0.87980000000000003</v>
      </c>
      <c r="H880" s="10">
        <f>VLOOKUP(A880,away!$A$2:$E$405,3,FALSE)</f>
        <v>1.1289</v>
      </c>
      <c r="I880" s="10">
        <f>VLOOKUP(C880,away!$B$2:$E$405,3,FALSE)</f>
        <v>0.94910000000000005</v>
      </c>
      <c r="J880" s="10">
        <f>VLOOKUP(B880,home!$B$2:$E$405,4,FALSE)</f>
        <v>0.94910000000000005</v>
      </c>
      <c r="K880" s="12">
        <f t="shared" si="1230"/>
        <v>1.759664806068</v>
      </c>
      <c r="L880" s="12">
        <f t="shared" si="1231"/>
        <v>1.0169027454090001</v>
      </c>
      <c r="M880" s="13">
        <f t="shared" si="1232"/>
        <v>6.2251817238504349E-2</v>
      </c>
      <c r="N880" s="13">
        <f t="shared" si="1233"/>
        <v>0.10954233190837333</v>
      </c>
      <c r="O880" s="13">
        <f t="shared" si="1234"/>
        <v>6.3304043856534375E-2</v>
      </c>
      <c r="P880" s="13">
        <f t="shared" si="1235"/>
        <v>0.11139389805612873</v>
      </c>
      <c r="Q880" s="13">
        <f t="shared" si="1236"/>
        <v>9.6378893116892142E-2</v>
      </c>
      <c r="R880" s="13">
        <f t="shared" si="1237"/>
        <v>3.2187027996600781E-2</v>
      </c>
      <c r="S880" s="13">
        <f t="shared" si="1238"/>
        <v>4.9832282311528121E-2</v>
      </c>
      <c r="T880" s="13">
        <f t="shared" si="1239"/>
        <v>9.8007961010048189E-2</v>
      </c>
      <c r="U880" s="13">
        <f t="shared" si="1240"/>
        <v>5.663838037754379E-2</v>
      </c>
      <c r="V880" s="13">
        <f t="shared" si="1241"/>
        <v>9.9078092495179567E-3</v>
      </c>
      <c r="W880" s="13">
        <f t="shared" si="1242"/>
        <v>5.6531515421861515E-2</v>
      </c>
      <c r="X880" s="13">
        <f t="shared" si="1243"/>
        <v>5.74870532346222E-2</v>
      </c>
      <c r="Y880" s="13">
        <f t="shared" si="1244"/>
        <v>2.9229371129880326E-2</v>
      </c>
      <c r="Z880" s="13">
        <f t="shared" si="1245"/>
        <v>1.0910359045433226E-2</v>
      </c>
      <c r="AA880" s="13">
        <f t="shared" si="1246"/>
        <v>1.9198574833814507E-2</v>
      </c>
      <c r="AB880" s="13">
        <f t="shared" si="1247"/>
        <v>1.6891528230863099E-2</v>
      </c>
      <c r="AC880" s="13">
        <f t="shared" si="1248"/>
        <v>1.1080695536885914E-3</v>
      </c>
      <c r="AD880" s="13">
        <f t="shared" si="1249"/>
        <v>2.4869129530385017E-2</v>
      </c>
      <c r="AE880" s="13">
        <f t="shared" si="1250"/>
        <v>2.5289486095380558E-2</v>
      </c>
      <c r="AF880" s="13">
        <f t="shared" si="1251"/>
        <v>1.2858473920187611E-2</v>
      </c>
      <c r="AG880" s="13">
        <f t="shared" si="1252"/>
        <v>4.3586058104029364E-3</v>
      </c>
      <c r="AH880" s="13">
        <f t="shared" si="1253"/>
        <v>2.773693516674741E-3</v>
      </c>
      <c r="AI880" s="13">
        <f t="shared" si="1254"/>
        <v>4.8807708641115267E-3</v>
      </c>
      <c r="AJ880" s="13">
        <f t="shared" si="1255"/>
        <v>4.2942603580295785E-3</v>
      </c>
      <c r="AK880" s="13">
        <f t="shared" si="1256"/>
        <v>2.5188196067058733E-3</v>
      </c>
      <c r="AL880" s="13">
        <f t="shared" si="1257"/>
        <v>7.9311539728893956E-5</v>
      </c>
      <c r="AM880" s="13">
        <f t="shared" si="1258"/>
        <v>8.7522663984329844E-3</v>
      </c>
      <c r="AN880" s="13">
        <f t="shared" si="1259"/>
        <v>8.9002037291174424E-3</v>
      </c>
      <c r="AO880" s="13">
        <f t="shared" si="1260"/>
        <v>4.5253208034194735E-3</v>
      </c>
      <c r="AP880" s="13">
        <f t="shared" si="1261"/>
        <v>1.5339370496179083E-3</v>
      </c>
      <c r="AQ880" s="13">
        <f t="shared" si="1262"/>
        <v>3.8996619926025809E-4</v>
      </c>
      <c r="AR880" s="13">
        <f t="shared" si="1263"/>
        <v>5.6411531040593784E-4</v>
      </c>
      <c r="AS880" s="13">
        <f t="shared" si="1264"/>
        <v>9.9265385828545423E-4</v>
      </c>
      <c r="AT880" s="13">
        <f t="shared" si="1265"/>
        <v>8.7336902951626306E-4</v>
      </c>
      <c r="AU880" s="13">
        <f t="shared" si="1266"/>
        <v>5.1227891464984427E-4</v>
      </c>
      <c r="AV880" s="13">
        <f t="shared" si="1267"/>
        <v>2.2535979425001085E-4</v>
      </c>
      <c r="AW880" s="13">
        <f t="shared" si="1268"/>
        <v>3.942241707930264E-6</v>
      </c>
      <c r="AX880" s="13">
        <f t="shared" si="1269"/>
        <v>2.5668425257756788E-3</v>
      </c>
      <c r="AY880" s="13">
        <f t="shared" si="1270"/>
        <v>2.6102292114938593E-3</v>
      </c>
      <c r="AZ880" s="13">
        <f t="shared" si="1271"/>
        <v>1.3271746256574375E-3</v>
      </c>
      <c r="BA880" s="13">
        <f t="shared" si="1272"/>
        <v>4.4986917348940344E-4</v>
      </c>
      <c r="BB880" s="13">
        <f t="shared" si="1273"/>
        <v>1.1436829939906301E-4</v>
      </c>
      <c r="BC880" s="13">
        <f t="shared" si="1274"/>
        <v>2.3260287529333141E-5</v>
      </c>
      <c r="BD880" s="13">
        <f t="shared" si="1275"/>
        <v>9.5608401313174691E-5</v>
      </c>
      <c r="BE880" s="13">
        <f t="shared" si="1276"/>
        <v>1.6823873895521906E-4</v>
      </c>
      <c r="BF880" s="13">
        <f t="shared" si="1277"/>
        <v>1.4802189397838025E-4</v>
      </c>
      <c r="BG880" s="13">
        <f t="shared" si="1278"/>
        <v>8.6822972453761535E-5</v>
      </c>
      <c r="BH880" s="13">
        <f t="shared" si="1279"/>
        <v>3.8194832246273884E-5</v>
      </c>
      <c r="BI880" s="13">
        <f t="shared" si="1280"/>
        <v>1.3442020415487868E-5</v>
      </c>
      <c r="BJ880" s="14">
        <f t="shared" si="1281"/>
        <v>0.54574625948122668</v>
      </c>
      <c r="BK880" s="14">
        <f t="shared" si="1282"/>
        <v>0.23718341716059049</v>
      </c>
      <c r="BL880" s="14">
        <f t="shared" si="1283"/>
        <v>0.20640520540734808</v>
      </c>
      <c r="BM880" s="14">
        <f t="shared" si="1284"/>
        <v>0.52258094195177895</v>
      </c>
      <c r="BN880" s="14">
        <f t="shared" si="1285"/>
        <v>0.47505801217303373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1.6236999999999999</v>
      </c>
      <c r="F881" s="10">
        <f>VLOOKUP(B881,home!$B$2:$E$405,3,FALSE)</f>
        <v>0.74790000000000001</v>
      </c>
      <c r="G881" s="10">
        <f>VLOOKUP(C881,away!$B$2:$E$405,4,FALSE)</f>
        <v>1.2318</v>
      </c>
      <c r="H881" s="10">
        <f>VLOOKUP(A881,away!$A$2:$E$405,3,FALSE)</f>
        <v>1.1289</v>
      </c>
      <c r="I881" s="10">
        <f>VLOOKUP(C881,away!$B$2:$E$405,3,FALSE)</f>
        <v>1.2401</v>
      </c>
      <c r="J881" s="10">
        <f>VLOOKUP(B881,home!$B$2:$E$405,4,FALSE)</f>
        <v>0.69599999999999995</v>
      </c>
      <c r="K881" s="12">
        <f t="shared" si="1230"/>
        <v>1.4958550903139998</v>
      </c>
      <c r="L881" s="12">
        <f t="shared" si="1231"/>
        <v>0.97436442743999985</v>
      </c>
      <c r="M881" s="13">
        <f t="shared" si="1232"/>
        <v>8.4566293161134662E-2</v>
      </c>
      <c r="N881" s="13">
        <f t="shared" si="1233"/>
        <v>0.12649892009406927</v>
      </c>
      <c r="O881" s="13">
        <f t="shared" si="1234"/>
        <v>8.239838781667215E-2</v>
      </c>
      <c r="P881" s="13">
        <f t="shared" si="1235"/>
        <v>0.12325604784923609</v>
      </c>
      <c r="Q881" s="13">
        <f t="shared" si="1236"/>
        <v>9.4612026770968721E-2</v>
      </c>
      <c r="R881" s="13">
        <f t="shared" si="1237"/>
        <v>4.0143028983485401E-2</v>
      </c>
      <c r="S881" s="13">
        <f t="shared" si="1238"/>
        <v>4.4911668596097361E-2</v>
      </c>
      <c r="T881" s="13">
        <f t="shared" si="1239"/>
        <v>9.2186593293632879E-2</v>
      </c>
      <c r="U881" s="13">
        <f t="shared" si="1240"/>
        <v>6.0048154245569065E-2</v>
      </c>
      <c r="V881" s="13">
        <f t="shared" si="1241"/>
        <v>7.2732350844980564E-3</v>
      </c>
      <c r="W881" s="13">
        <f t="shared" si="1242"/>
        <v>4.7175293950092685E-2</v>
      </c>
      <c r="X881" s="13">
        <f t="shared" si="1243"/>
        <v>4.5965928278995746E-2</v>
      </c>
      <c r="Y881" s="13">
        <f t="shared" si="1244"/>
        <v>2.2393782694655889E-2</v>
      </c>
      <c r="Z881" s="13">
        <f t="shared" si="1245"/>
        <v>1.3037979817067029E-2</v>
      </c>
      <c r="AA881" s="13">
        <f t="shared" si="1246"/>
        <v>1.9502928476770903E-2</v>
      </c>
      <c r="AB881" s="13">
        <f t="shared" si="1247"/>
        <v>1.4586777419003811E-2</v>
      </c>
      <c r="AC881" s="13">
        <f t="shared" si="1248"/>
        <v>6.6254988991704318E-4</v>
      </c>
      <c r="AD881" s="13">
        <f t="shared" si="1249"/>
        <v>1.7641850898076343E-2</v>
      </c>
      <c r="AE881" s="13">
        <f t="shared" si="1250"/>
        <v>1.7189591949286001E-2</v>
      </c>
      <c r="AF881" s="13">
        <f t="shared" si="1251"/>
        <v>8.3744634587966417E-3</v>
      </c>
      <c r="AG881" s="13">
        <f t="shared" si="1252"/>
        <v>2.7199264310491978E-3</v>
      </c>
      <c r="AH881" s="13">
        <f t="shared" si="1253"/>
        <v>3.175935934857696E-3</v>
      </c>
      <c r="AI881" s="13">
        <f t="shared" si="1254"/>
        <v>4.750739934668036E-3</v>
      </c>
      <c r="AJ881" s="13">
        <f t="shared" si="1255"/>
        <v>3.5532092570155905E-3</v>
      </c>
      <c r="AK881" s="13">
        <f t="shared" si="1256"/>
        <v>1.7716953846858663E-3</v>
      </c>
      <c r="AL881" s="13">
        <f t="shared" si="1257"/>
        <v>3.8626870296191435E-5</v>
      </c>
      <c r="AM881" s="13">
        <f t="shared" si="1258"/>
        <v>5.2779304936896223E-3</v>
      </c>
      <c r="AN881" s="13">
        <f t="shared" si="1259"/>
        <v>5.1426277235520042E-3</v>
      </c>
      <c r="AO881" s="13">
        <f t="shared" si="1260"/>
        <v>2.5053967586979088E-3</v>
      </c>
      <c r="AP881" s="13">
        <f t="shared" si="1261"/>
        <v>8.1372315943290668E-4</v>
      </c>
      <c r="AQ881" s="13">
        <f t="shared" si="1262"/>
        <v>1.9821572508387788E-4</v>
      </c>
      <c r="AR881" s="13">
        <f t="shared" si="1263"/>
        <v>6.1890379975074823E-4</v>
      </c>
      <c r="AS881" s="13">
        <f t="shared" si="1264"/>
        <v>9.2579039927183306E-4</v>
      </c>
      <c r="AT881" s="13">
        <f t="shared" si="1265"/>
        <v>6.9242414065730099E-4</v>
      </c>
      <c r="AU881" s="13">
        <f t="shared" si="1266"/>
        <v>3.4525539181950706E-4</v>
      </c>
      <c r="AV881" s="13">
        <f t="shared" si="1267"/>
        <v>1.2911300882789101E-4</v>
      </c>
      <c r="AW881" s="13">
        <f t="shared" si="1268"/>
        <v>1.5638603342107167E-6</v>
      </c>
      <c r="AX881" s="13">
        <f t="shared" si="1269"/>
        <v>1.3158365325515169E-3</v>
      </c>
      <c r="AY881" s="13">
        <f t="shared" si="1270"/>
        <v>1.2821043096441936E-3</v>
      </c>
      <c r="AZ881" s="13">
        <f t="shared" si="1271"/>
        <v>6.2461841579241034E-4</v>
      </c>
      <c r="BA881" s="13">
        <f t="shared" si="1272"/>
        <v>2.0286865502401727E-4</v>
      </c>
      <c r="BB881" s="13">
        <f t="shared" si="1273"/>
        <v>4.941700022449984E-5</v>
      </c>
      <c r="BC881" s="13">
        <f t="shared" si="1274"/>
        <v>9.630033425909431E-6</v>
      </c>
      <c r="BD881" s="13">
        <f t="shared" si="1275"/>
        <v>1.0050630774742965E-4</v>
      </c>
      <c r="BE881" s="13">
        <f t="shared" si="1276"/>
        <v>1.5034287205265804E-4</v>
      </c>
      <c r="BF881" s="13">
        <f t="shared" si="1277"/>
        <v>1.1244557522619746E-4</v>
      </c>
      <c r="BG881" s="13">
        <f t="shared" si="1278"/>
        <v>5.6067428695131108E-5</v>
      </c>
      <c r="BH881" s="13">
        <f t="shared" si="1279"/>
        <v>2.0967187153607269E-5</v>
      </c>
      <c r="BI881" s="13">
        <f t="shared" si="1280"/>
        <v>6.2727747266579493E-6</v>
      </c>
      <c r="BJ881" s="14">
        <f t="shared" si="1281"/>
        <v>0.49218074662674227</v>
      </c>
      <c r="BK881" s="14">
        <f t="shared" si="1282"/>
        <v>0.26199052576082366</v>
      </c>
      <c r="BL881" s="14">
        <f t="shared" si="1283"/>
        <v>0.2330889463386574</v>
      </c>
      <c r="BM881" s="14">
        <f t="shared" si="1284"/>
        <v>0.44754295341841416</v>
      </c>
      <c r="BN881" s="14">
        <f t="shared" si="1285"/>
        <v>0.55147470467556636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1.6236999999999999</v>
      </c>
      <c r="F882" s="10">
        <f>VLOOKUP(B882,home!$B$2:$E$405,3,FALSE)</f>
        <v>1.0998000000000001</v>
      </c>
      <c r="G882" s="10">
        <f>VLOOKUP(C882,away!$B$2:$E$405,4,FALSE)</f>
        <v>0.4738</v>
      </c>
      <c r="H882" s="10">
        <f>VLOOKUP(A882,away!$A$2:$E$405,3,FALSE)</f>
        <v>1.1289</v>
      </c>
      <c r="I882" s="10">
        <f>VLOOKUP(C882,away!$B$2:$E$405,3,FALSE)</f>
        <v>0.88580000000000003</v>
      </c>
      <c r="J882" s="10">
        <f>VLOOKUP(B882,home!$B$2:$E$405,4,FALSE)</f>
        <v>1.2021999999999999</v>
      </c>
      <c r="K882" s="12">
        <f t="shared" si="1230"/>
        <v>0.84608610418800001</v>
      </c>
      <c r="L882" s="12">
        <f t="shared" si="1231"/>
        <v>1.2021754991640001</v>
      </c>
      <c r="M882" s="13">
        <f t="shared" si="1232"/>
        <v>0.12895889054536214</v>
      </c>
      <c r="N882" s="13">
        <f t="shared" si="1233"/>
        <v>0.10911032530193217</v>
      </c>
      <c r="O882" s="13">
        <f t="shared" si="1234"/>
        <v>0.15503121861300639</v>
      </c>
      <c r="P882" s="13">
        <f t="shared" si="1235"/>
        <v>0.13116975978379672</v>
      </c>
      <c r="Q882" s="13">
        <f t="shared" si="1236"/>
        <v>4.6158365030698562E-2</v>
      </c>
      <c r="R882" s="13">
        <f t="shared" si="1237"/>
        <v>9.3187366311047126E-2</v>
      </c>
      <c r="S882" s="13">
        <f t="shared" si="1238"/>
        <v>3.3354633032622885E-2</v>
      </c>
      <c r="T882" s="13">
        <f t="shared" si="1239"/>
        <v>5.5490455521374174E-2</v>
      </c>
      <c r="U882" s="13">
        <f t="shared" si="1240"/>
        <v>7.8844535721653938E-2</v>
      </c>
      <c r="V882" s="13">
        <f t="shared" si="1241"/>
        <v>3.7696071498820069E-3</v>
      </c>
      <c r="W882" s="13">
        <f t="shared" si="1242"/>
        <v>1.3017983748170456E-2</v>
      </c>
      <c r="X882" s="13">
        <f t="shared" si="1243"/>
        <v>1.5649901110565658E-2</v>
      </c>
      <c r="Y882" s="13">
        <f t="shared" si="1244"/>
        <v>9.4069638397307597E-3</v>
      </c>
      <c r="Z882" s="13">
        <f t="shared" si="1245"/>
        <v>3.7342522870253851E-2</v>
      </c>
      <c r="AA882" s="13">
        <f t="shared" si="1246"/>
        <v>3.1594989695844372E-2</v>
      </c>
      <c r="AB882" s="13">
        <f t="shared" si="1247"/>
        <v>1.3366040871808482E-2</v>
      </c>
      <c r="AC882" s="13">
        <f t="shared" si="1248"/>
        <v>2.3963957730941426E-4</v>
      </c>
      <c r="AD882" s="13">
        <f t="shared" si="1249"/>
        <v>2.7535837884680595E-3</v>
      </c>
      <c r="AE882" s="13">
        <f t="shared" si="1250"/>
        <v>3.3102909653914881E-3</v>
      </c>
      <c r="AF882" s="13">
        <f t="shared" si="1251"/>
        <v>1.9897753468487967E-3</v>
      </c>
      <c r="AG882" s="13">
        <f t="shared" si="1252"/>
        <v>7.9735305694072427E-4</v>
      </c>
      <c r="AH882" s="13">
        <f t="shared" si="1253"/>
        <v>1.1223066517897633E-2</v>
      </c>
      <c r="AI882" s="13">
        <f t="shared" si="1254"/>
        <v>9.4956806271707921E-3</v>
      </c>
      <c r="AJ882" s="13">
        <f t="shared" si="1255"/>
        <v>4.0170817142281988E-3</v>
      </c>
      <c r="AK882" s="13">
        <f t="shared" si="1256"/>
        <v>1.1329323392653967E-3</v>
      </c>
      <c r="AL882" s="13">
        <f t="shared" si="1257"/>
        <v>9.7499181816579136E-6</v>
      </c>
      <c r="AM882" s="13">
        <f t="shared" si="1258"/>
        <v>4.6595379602803506E-4</v>
      </c>
      <c r="AN882" s="13">
        <f t="shared" si="1259"/>
        <v>5.6015823732736376E-4</v>
      </c>
      <c r="AO882" s="13">
        <f t="shared" si="1260"/>
        <v>3.367042542849251E-4</v>
      </c>
      <c r="AP882" s="13">
        <f t="shared" si="1261"/>
        <v>1.3492586832187403E-4</v>
      </c>
      <c r="AQ882" s="13">
        <f t="shared" si="1262"/>
        <v>4.0551143274996283E-5</v>
      </c>
      <c r="AR882" s="13">
        <f t="shared" si="1263"/>
        <v>2.6984191186608742E-3</v>
      </c>
      <c r="AS882" s="13">
        <f t="shared" si="1264"/>
        <v>2.2830949195741957E-3</v>
      </c>
      <c r="AT882" s="13">
        <f t="shared" si="1265"/>
        <v>9.6584744299697291E-4</v>
      </c>
      <c r="AU882" s="13">
        <f t="shared" si="1266"/>
        <v>2.7239670009508347E-4</v>
      </c>
      <c r="AV882" s="13">
        <f t="shared" si="1267"/>
        <v>5.7617765694279039E-5</v>
      </c>
      <c r="AW882" s="13">
        <f t="shared" si="1268"/>
        <v>2.7547418414403727E-7</v>
      </c>
      <c r="AX882" s="13">
        <f t="shared" si="1269"/>
        <v>6.5706172002161656E-5</v>
      </c>
      <c r="AY882" s="13">
        <f t="shared" si="1270"/>
        <v>7.8990350124854349E-5</v>
      </c>
      <c r="AZ882" s="13">
        <f t="shared" si="1271"/>
        <v>4.7480131795242972E-5</v>
      </c>
      <c r="BA882" s="13">
        <f t="shared" si="1272"/>
        <v>1.9026483713772904E-5</v>
      </c>
      <c r="BB882" s="13">
        <f t="shared" si="1273"/>
        <v>5.7182931389851673E-6</v>
      </c>
      <c r="BC882" s="13">
        <f t="shared" si="1274"/>
        <v>1.3748783817451148E-6</v>
      </c>
      <c r="BD882" s="13">
        <f t="shared" si="1275"/>
        <v>5.406622251549688E-4</v>
      </c>
      <c r="BE882" s="13">
        <f t="shared" si="1276"/>
        <v>4.5744679576298288E-4</v>
      </c>
      <c r="BF882" s="13">
        <f t="shared" si="1277"/>
        <v>1.935196886501929E-4</v>
      </c>
      <c r="BG882" s="13">
        <f t="shared" si="1278"/>
        <v>5.4578106484572155E-5</v>
      </c>
      <c r="BH882" s="13">
        <f t="shared" si="1279"/>
        <v>1.1544444372372368E-5</v>
      </c>
      <c r="BI882" s="13">
        <f t="shared" si="1280"/>
        <v>1.9535187928071241E-6</v>
      </c>
      <c r="BJ882" s="14">
        <f t="shared" si="1281"/>
        <v>0.25944158731851485</v>
      </c>
      <c r="BK882" s="14">
        <f t="shared" si="1282"/>
        <v>0.29758127035727971</v>
      </c>
      <c r="BL882" s="14">
        <f t="shared" si="1283"/>
        <v>0.40542999313816153</v>
      </c>
      <c r="BM882" s="14">
        <f t="shared" si="1284"/>
        <v>0.33610073322242617</v>
      </c>
      <c r="BN882" s="14">
        <f t="shared" si="1285"/>
        <v>0.66361592558584315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1.6236999999999999</v>
      </c>
      <c r="F883" s="10">
        <f>VLOOKUP(B883,home!$B$2:$E$405,3,FALSE)</f>
        <v>0.4738</v>
      </c>
      <c r="G883" s="10">
        <f>VLOOKUP(C883,away!$B$2:$E$405,4,FALSE)</f>
        <v>1.4370000000000001</v>
      </c>
      <c r="H883" s="10">
        <f>VLOOKUP(A883,away!$A$2:$E$405,3,FALSE)</f>
        <v>1.1289</v>
      </c>
      <c r="I883" s="10">
        <f>VLOOKUP(C883,away!$B$2:$E$405,3,FALSE)</f>
        <v>0.82679999999999998</v>
      </c>
      <c r="J883" s="10">
        <f>VLOOKUP(B883,home!$B$2:$E$405,4,FALSE)</f>
        <v>1.0902000000000001</v>
      </c>
      <c r="K883" s="12">
        <f t="shared" si="1230"/>
        <v>1.10549711922</v>
      </c>
      <c r="L883" s="12">
        <f t="shared" si="1231"/>
        <v>1.017564901704</v>
      </c>
      <c r="M883" s="13">
        <f t="shared" si="1232"/>
        <v>0.11966465128611481</v>
      </c>
      <c r="N883" s="13">
        <f t="shared" si="1233"/>
        <v>0.13228892726926578</v>
      </c>
      <c r="O883" s="13">
        <f t="shared" si="1234"/>
        <v>0.12176654912339885</v>
      </c>
      <c r="P883" s="13">
        <f t="shared" si="1235"/>
        <v>0.13461256927327805</v>
      </c>
      <c r="Q883" s="13">
        <f t="shared" si="1236"/>
        <v>7.3122514000438746E-2</v>
      </c>
      <c r="R883" s="13">
        <f t="shared" si="1237"/>
        <v>6.1952683294793309E-2</v>
      </c>
      <c r="S883" s="13">
        <f t="shared" si="1238"/>
        <v>3.7856926861023009E-2</v>
      </c>
      <c r="T883" s="13">
        <f t="shared" si="1239"/>
        <v>7.4406903771205818E-2</v>
      </c>
      <c r="U883" s="13">
        <f t="shared" si="1240"/>
        <v>6.8488512910343025E-2</v>
      </c>
      <c r="V883" s="13">
        <f t="shared" si="1241"/>
        <v>4.7317586037152045E-3</v>
      </c>
      <c r="W883" s="13">
        <f t="shared" si="1242"/>
        <v>2.6945576192536382E-2</v>
      </c>
      <c r="X883" s="13">
        <f t="shared" si="1243"/>
        <v>2.7418872589715926E-2</v>
      </c>
      <c r="Y883" s="13">
        <f t="shared" si="1244"/>
        <v>1.3950241195794391E-2</v>
      </c>
      <c r="Z883" s="13">
        <f t="shared" si="1245"/>
        <v>2.1013625362388471E-2</v>
      </c>
      <c r="AA883" s="13">
        <f t="shared" si="1246"/>
        <v>2.3230502302488784E-2</v>
      </c>
      <c r="AB883" s="13">
        <f t="shared" si="1247"/>
        <v>1.2840626686717468E-2</v>
      </c>
      <c r="AC883" s="13">
        <f t="shared" si="1248"/>
        <v>3.3267665930439581E-4</v>
      </c>
      <c r="AD883" s="13">
        <f t="shared" si="1249"/>
        <v>7.4470642141429974E-3</v>
      </c>
      <c r="AE883" s="13">
        <f t="shared" si="1250"/>
        <v>7.5778711650477948E-3</v>
      </c>
      <c r="AF883" s="13">
        <f t="shared" si="1251"/>
        <v>3.8554878635937173E-3</v>
      </c>
      <c r="AG883" s="13">
        <f t="shared" si="1252"/>
        <v>1.3077363763129022E-3</v>
      </c>
      <c r="AH883" s="13">
        <f t="shared" si="1253"/>
        <v>5.3456819065808752E-3</v>
      </c>
      <c r="AI883" s="13">
        <f t="shared" si="1254"/>
        <v>5.9096359479916347E-3</v>
      </c>
      <c r="AJ883" s="13">
        <f t="shared" si="1255"/>
        <v>3.2665427580718543E-3</v>
      </c>
      <c r="AK883" s="13">
        <f t="shared" si="1256"/>
        <v>1.2037178696191295E-3</v>
      </c>
      <c r="AL883" s="13">
        <f t="shared" si="1257"/>
        <v>1.4969319465659777E-5</v>
      </c>
      <c r="AM883" s="13">
        <f t="shared" si="1258"/>
        <v>1.6465416070762864E-3</v>
      </c>
      <c r="AN883" s="13">
        <f t="shared" si="1259"/>
        <v>1.6754629485561277E-3</v>
      </c>
      <c r="AO883" s="13">
        <f t="shared" si="1260"/>
        <v>8.5244614527810495E-4</v>
      </c>
      <c r="AP883" s="13">
        <f t="shared" si="1261"/>
        <v>2.891397593426229E-4</v>
      </c>
      <c r="AQ883" s="13">
        <f t="shared" si="1262"/>
        <v>7.3554617698548555E-5</v>
      </c>
      <c r="AR883" s="13">
        <f t="shared" si="1263"/>
        <v>1.0879156567621642E-3</v>
      </c>
      <c r="AS883" s="13">
        <f t="shared" si="1264"/>
        <v>1.202687624504907E-3</v>
      </c>
      <c r="AT883" s="13">
        <f t="shared" si="1265"/>
        <v>6.6478385210586011E-4</v>
      </c>
      <c r="AU883" s="13">
        <f t="shared" si="1266"/>
        <v>2.4497221113566764E-4</v>
      </c>
      <c r="AV883" s="13">
        <f t="shared" si="1267"/>
        <v>6.770401842485855E-5</v>
      </c>
      <c r="AW883" s="13">
        <f t="shared" si="1268"/>
        <v>4.6775591712334712E-7</v>
      </c>
      <c r="AX883" s="13">
        <f t="shared" si="1269"/>
        <v>3.0337450054978416E-4</v>
      </c>
      <c r="AY883" s="13">
        <f t="shared" si="1270"/>
        <v>3.0870324383144122E-4</v>
      </c>
      <c r="AZ883" s="13">
        <f t="shared" si="1271"/>
        <v>1.570627929825232E-4</v>
      </c>
      <c r="BA883" s="13">
        <f t="shared" si="1272"/>
        <v>5.3273861834205655E-5</v>
      </c>
      <c r="BB883" s="13">
        <f t="shared" si="1273"/>
        <v>1.3552402995178986E-5</v>
      </c>
      <c r="BC883" s="13">
        <f t="shared" si="1274"/>
        <v>2.7580899243284609E-6</v>
      </c>
      <c r="BD883" s="13">
        <f t="shared" si="1275"/>
        <v>1.8450413138923903E-4</v>
      </c>
      <c r="BE883" s="13">
        <f t="shared" si="1276"/>
        <v>2.0396878573499214E-4</v>
      </c>
      <c r="BF883" s="13">
        <f t="shared" si="1277"/>
        <v>1.1274345252041766E-4</v>
      </c>
      <c r="BG883" s="13">
        <f t="shared" si="1278"/>
        <v>4.1545853990746191E-5</v>
      </c>
      <c r="BH883" s="13">
        <f t="shared" si="1279"/>
        <v>1.1482205475576164E-5</v>
      </c>
      <c r="BI883" s="13">
        <f t="shared" si="1280"/>
        <v>2.5387090151083107E-6</v>
      </c>
      <c r="BJ883" s="14">
        <f t="shared" si="1281"/>
        <v>0.37369706460812357</v>
      </c>
      <c r="BK883" s="14">
        <f t="shared" si="1282"/>
        <v>0.29752225524673254</v>
      </c>
      <c r="BL883" s="14">
        <f t="shared" si="1283"/>
        <v>0.30782929930106456</v>
      </c>
      <c r="BM883" s="14">
        <f t="shared" si="1284"/>
        <v>0.35634611478310535</v>
      </c>
      <c r="BN883" s="14">
        <f t="shared" si="1285"/>
        <v>0.64340789424728961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1.6236999999999999</v>
      </c>
      <c r="F884" s="10">
        <f>VLOOKUP(B884,home!$B$2:$E$405,3,FALSE)</f>
        <v>0.74790000000000001</v>
      </c>
      <c r="G884" s="10">
        <f>VLOOKUP(C884,away!$B$2:$E$405,4,FALSE)</f>
        <v>0.86219999999999997</v>
      </c>
      <c r="H884" s="10">
        <f>VLOOKUP(A884,away!$A$2:$E$405,3,FALSE)</f>
        <v>1.1289</v>
      </c>
      <c r="I884" s="10">
        <f>VLOOKUP(C884,away!$B$2:$E$405,3,FALSE)</f>
        <v>0.53149999999999997</v>
      </c>
      <c r="J884" s="10">
        <f>VLOOKUP(B884,home!$B$2:$E$405,4,FALSE)</f>
        <v>1.9615</v>
      </c>
      <c r="K884" s="12">
        <f t="shared" si="1230"/>
        <v>1.0470257013059998</v>
      </c>
      <c r="L884" s="12">
        <f t="shared" si="1231"/>
        <v>1.176920301525</v>
      </c>
      <c r="M884" s="13">
        <f t="shared" si="1232"/>
        <v>0.10818138143581615</v>
      </c>
      <c r="N884" s="13">
        <f t="shared" si="1233"/>
        <v>0.11326868676608727</v>
      </c>
      <c r="O884" s="13">
        <f t="shared" si="1234"/>
        <v>0.12732086405883178</v>
      </c>
      <c r="P884" s="13">
        <f t="shared" si="1235"/>
        <v>0.1333082169820842</v>
      </c>
      <c r="Q884" s="13">
        <f t="shared" si="1236"/>
        <v>5.9297613098636064E-2</v>
      </c>
      <c r="R884" s="13">
        <f t="shared" si="1237"/>
        <v>7.492325485927194E-2</v>
      </c>
      <c r="S884" s="13">
        <f t="shared" si="1238"/>
        <v>4.1067789297657482E-2</v>
      </c>
      <c r="T884" s="13">
        <f t="shared" si="1239"/>
        <v>6.9788564687759541E-2</v>
      </c>
      <c r="U884" s="13">
        <f t="shared" si="1240"/>
        <v>7.8446573463157351E-2</v>
      </c>
      <c r="V884" s="13">
        <f t="shared" si="1241"/>
        <v>5.6229369334323395E-3</v>
      </c>
      <c r="W884" s="13">
        <f t="shared" si="1242"/>
        <v>2.0695374980123755E-2</v>
      </c>
      <c r="X884" s="13">
        <f t="shared" si="1243"/>
        <v>2.4356806961780192E-2</v>
      </c>
      <c r="Y884" s="13">
        <f t="shared" si="1244"/>
        <v>1.4333010296822286E-2</v>
      </c>
      <c r="Z884" s="13">
        <f t="shared" si="1245"/>
        <v>2.9392899900069588E-2</v>
      </c>
      <c r="AA884" s="13">
        <f t="shared" si="1246"/>
        <v>3.0775121631287414E-2</v>
      </c>
      <c r="AB884" s="13">
        <f t="shared" si="1247"/>
        <v>1.6111171654388072E-2</v>
      </c>
      <c r="AC884" s="13">
        <f t="shared" si="1248"/>
        <v>4.3305955634987222E-4</v>
      </c>
      <c r="AD884" s="13">
        <f t="shared" si="1249"/>
        <v>5.4171473755886788E-3</v>
      </c>
      <c r="AE884" s="13">
        <f t="shared" si="1250"/>
        <v>6.37555072268319E-3</v>
      </c>
      <c r="AF884" s="13">
        <f t="shared" si="1251"/>
        <v>3.7517575394641171E-3</v>
      </c>
      <c r="AG884" s="13">
        <f t="shared" si="1252"/>
        <v>1.4718398715316005E-3</v>
      </c>
      <c r="AH884" s="13">
        <f t="shared" si="1253"/>
        <v>8.6482751532710126E-3</v>
      </c>
      <c r="AI884" s="13">
        <f t="shared" si="1254"/>
        <v>9.054966357440835E-3</v>
      </c>
      <c r="AJ884" s="13">
        <f t="shared" si="1255"/>
        <v>4.7403912503508616E-3</v>
      </c>
      <c r="AK884" s="13">
        <f t="shared" si="1256"/>
        <v>1.6544371577878123E-3</v>
      </c>
      <c r="AL884" s="13">
        <f t="shared" si="1257"/>
        <v>2.1345779296895098E-5</v>
      </c>
      <c r="AM884" s="13">
        <f t="shared" si="1258"/>
        <v>1.1343785060007388E-3</v>
      </c>
      <c r="AN884" s="13">
        <f t="shared" si="1259"/>
        <v>1.3350730933258685E-3</v>
      </c>
      <c r="AO884" s="13">
        <f t="shared" si="1260"/>
        <v>7.8563731377749807E-4</v>
      </c>
      <c r="AP884" s="13">
        <f t="shared" si="1261"/>
        <v>3.0821083474010143E-4</v>
      </c>
      <c r="AQ884" s="13">
        <f t="shared" si="1262"/>
        <v>9.0684897138898043E-5</v>
      </c>
      <c r="AR884" s="13">
        <f t="shared" si="1263"/>
        <v>2.0356661202117769E-3</v>
      </c>
      <c r="AS884" s="13">
        <f t="shared" si="1264"/>
        <v>2.1313947471395993E-3</v>
      </c>
      <c r="AT884" s="13">
        <f t="shared" si="1265"/>
        <v>1.1158125399418815E-3</v>
      </c>
      <c r="AU884" s="13">
        <f t="shared" si="1266"/>
        <v>3.8942813571955911E-4</v>
      </c>
      <c r="AV884" s="13">
        <f t="shared" si="1267"/>
        <v>1.0193531672751485E-4</v>
      </c>
      <c r="AW884" s="13">
        <f t="shared" si="1268"/>
        <v>7.30657608031102E-7</v>
      </c>
      <c r="AX884" s="13">
        <f t="shared" si="1269"/>
        <v>1.9795390846531259E-4</v>
      </c>
      <c r="AY884" s="13">
        <f t="shared" si="1270"/>
        <v>2.3297597363904792E-4</v>
      </c>
      <c r="AZ884" s="13">
        <f t="shared" si="1271"/>
        <v>1.3709707657167441E-4</v>
      </c>
      <c r="BA884" s="13">
        <f t="shared" si="1272"/>
        <v>5.3784110898977032E-5</v>
      </c>
      <c r="BB884" s="13">
        <f t="shared" si="1273"/>
        <v>1.5824903004119524E-5</v>
      </c>
      <c r="BC884" s="13">
        <f t="shared" si="1274"/>
        <v>3.7249299230424452E-6</v>
      </c>
      <c r="BD884" s="13">
        <f t="shared" si="1275"/>
        <v>3.9930279733397877E-4</v>
      </c>
      <c r="BE884" s="13">
        <f t="shared" si="1276"/>
        <v>4.1808029141205663E-4</v>
      </c>
      <c r="BF884" s="13">
        <f t="shared" si="1277"/>
        <v>2.1887040515896266E-4</v>
      </c>
      <c r="BG884" s="13">
        <f t="shared" si="1278"/>
        <v>7.638764648556373E-5</v>
      </c>
      <c r="BH884" s="13">
        <f t="shared" si="1279"/>
        <v>1.9994957283165537E-5</v>
      </c>
      <c r="BI884" s="13">
        <f t="shared" si="1280"/>
        <v>4.187046834397982E-6</v>
      </c>
      <c r="BJ884" s="14">
        <f t="shared" si="1281"/>
        <v>0.32305169784796195</v>
      </c>
      <c r="BK884" s="14">
        <f t="shared" si="1282"/>
        <v>0.28886770595827599</v>
      </c>
      <c r="BL884" s="14">
        <f t="shared" si="1283"/>
        <v>0.3585861155900355</v>
      </c>
      <c r="BM884" s="14">
        <f t="shared" si="1284"/>
        <v>0.38336615677958452</v>
      </c>
      <c r="BN884" s="14">
        <f t="shared" si="1285"/>
        <v>0.61630001720072736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1.6236999999999999</v>
      </c>
      <c r="F885" s="10">
        <f>VLOOKUP(B885,home!$B$2:$E$405,3,FALSE)</f>
        <v>0.87980000000000003</v>
      </c>
      <c r="G885" s="10">
        <f>VLOOKUP(C885,away!$B$2:$E$405,4,FALSE)</f>
        <v>0.96779999999999999</v>
      </c>
      <c r="H885" s="10">
        <f>VLOOKUP(A885,away!$A$2:$E$405,3,FALSE)</f>
        <v>1.1289</v>
      </c>
      <c r="I885" s="10">
        <f>VLOOKUP(C885,away!$B$2:$E$405,3,FALSE)</f>
        <v>1.0124</v>
      </c>
      <c r="J885" s="10">
        <f>VLOOKUP(B885,home!$B$2:$E$405,4,FALSE)</f>
        <v>0.94910000000000005</v>
      </c>
      <c r="K885" s="12">
        <f t="shared" si="1230"/>
        <v>1.382532553428</v>
      </c>
      <c r="L885" s="12">
        <f t="shared" si="1231"/>
        <v>1.084724833476</v>
      </c>
      <c r="M885" s="13">
        <f t="shared" si="1232"/>
        <v>8.4817160955162632E-2</v>
      </c>
      <c r="N885" s="13">
        <f t="shared" si="1233"/>
        <v>0.11726248610985464</v>
      </c>
      <c r="O885" s="13">
        <f t="shared" si="1234"/>
        <v>9.200328079299587E-2</v>
      </c>
      <c r="P885" s="13">
        <f t="shared" si="1235"/>
        <v>0.12719753071849385</v>
      </c>
      <c r="Q885" s="13">
        <f t="shared" si="1236"/>
        <v>8.1059602171386372E-2</v>
      </c>
      <c r="R885" s="13">
        <f t="shared" si="1237"/>
        <v>4.9899121718714051E-2</v>
      </c>
      <c r="S885" s="13">
        <f t="shared" si="1238"/>
        <v>4.7688497347356078E-2</v>
      </c>
      <c r="T885" s="13">
        <f t="shared" si="1239"/>
        <v>8.7927363466987901E-2</v>
      </c>
      <c r="U885" s="13">
        <f t="shared" si="1240"/>
        <v>6.8987160163588301E-2</v>
      </c>
      <c r="V885" s="13">
        <f t="shared" si="1241"/>
        <v>7.946320503420248E-3</v>
      </c>
      <c r="W885" s="13">
        <f t="shared" si="1242"/>
        <v>3.7355846256621542E-2</v>
      </c>
      <c r="X885" s="13">
        <f t="shared" si="1243"/>
        <v>4.0520814110068859E-2</v>
      </c>
      <c r="Y885" s="13">
        <f t="shared" si="1244"/>
        <v>2.1976966668928195E-2</v>
      </c>
      <c r="Z885" s="13">
        <f t="shared" si="1245"/>
        <v>1.8042272165643587E-2</v>
      </c>
      <c r="AA885" s="13">
        <f t="shared" si="1246"/>
        <v>2.4944028606810161E-2</v>
      </c>
      <c r="AB885" s="13">
        <f t="shared" si="1247"/>
        <v>1.7242965781277167E-2</v>
      </c>
      <c r="AC885" s="13">
        <f t="shared" si="1248"/>
        <v>7.4480235997517828E-4</v>
      </c>
      <c r="AD885" s="13">
        <f t="shared" si="1249"/>
        <v>1.2911418377657699E-2</v>
      </c>
      <c r="AE885" s="13">
        <f t="shared" si="1250"/>
        <v>1.4005336149643714E-2</v>
      </c>
      <c r="AF885" s="13">
        <f t="shared" si="1251"/>
        <v>7.5959679613488394E-3</v>
      </c>
      <c r="AG885" s="13">
        <f t="shared" si="1252"/>
        <v>2.7465116939877176E-3</v>
      </c>
      <c r="AH885" s="13">
        <f t="shared" si="1253"/>
        <v>4.8927251676016024E-3</v>
      </c>
      <c r="AI885" s="13">
        <f t="shared" si="1254"/>
        <v>6.7643518191856811E-3</v>
      </c>
      <c r="AJ885" s="13">
        <f t="shared" si="1255"/>
        <v>4.6759682964320594E-3</v>
      </c>
      <c r="AK885" s="13">
        <f t="shared" si="1256"/>
        <v>2.1548927962048627E-3</v>
      </c>
      <c r="AL885" s="13">
        <f t="shared" si="1257"/>
        <v>4.4678232562974305E-5</v>
      </c>
      <c r="AM885" s="13">
        <f t="shared" si="1258"/>
        <v>3.5700912436080609E-3</v>
      </c>
      <c r="AN885" s="13">
        <f t="shared" si="1259"/>
        <v>3.8725666297168798E-3</v>
      </c>
      <c r="AO885" s="13">
        <f t="shared" si="1260"/>
        <v>2.1003345962721785E-3</v>
      </c>
      <c r="AP885" s="13">
        <f t="shared" si="1261"/>
        <v>7.594283650617402E-4</v>
      </c>
      <c r="AQ885" s="13">
        <f t="shared" si="1262"/>
        <v>2.0594270170713673E-4</v>
      </c>
      <c r="AR885" s="13">
        <f t="shared" si="1263"/>
        <v>1.0614520985340967E-3</v>
      </c>
      <c r="AS885" s="13">
        <f t="shared" si="1264"/>
        <v>1.4674920801278537E-3</v>
      </c>
      <c r="AT885" s="13">
        <f t="shared" si="1265"/>
        <v>1.0144277863372647E-3</v>
      </c>
      <c r="AU885" s="13">
        <f t="shared" si="1266"/>
        <v>4.6749314590439049E-4</v>
      </c>
      <c r="AV885" s="13">
        <f t="shared" si="1267"/>
        <v>1.6158112317932148E-4</v>
      </c>
      <c r="AW885" s="13">
        <f t="shared" si="1268"/>
        <v>1.8611802385267634E-6</v>
      </c>
      <c r="AX885" s="13">
        <f t="shared" si="1269"/>
        <v>8.2262789383273204E-4</v>
      </c>
      <c r="AY885" s="13">
        <f t="shared" si="1270"/>
        <v>8.9232490515042293E-4</v>
      </c>
      <c r="AZ885" s="13">
        <f t="shared" si="1271"/>
        <v>4.8396349207288994E-4</v>
      </c>
      <c r="BA885" s="13">
        <f t="shared" si="1272"/>
        <v>1.749890727824097E-4</v>
      </c>
      <c r="BB885" s="13">
        <f t="shared" si="1273"/>
        <v>4.7453748208504743E-5</v>
      </c>
      <c r="BC885" s="13">
        <f t="shared" si="1274"/>
        <v>1.0294851824656471E-5</v>
      </c>
      <c r="BD885" s="13">
        <f t="shared" si="1275"/>
        <v>1.918972418041914E-4</v>
      </c>
      <c r="BE885" s="13">
        <f t="shared" si="1276"/>
        <v>2.6530418370733906E-4</v>
      </c>
      <c r="BF885" s="13">
        <f t="shared" si="1277"/>
        <v>1.8339583526801934E-4</v>
      </c>
      <c r="BG885" s="13">
        <f t="shared" si="1278"/>
        <v>8.4516904140385189E-5</v>
      </c>
      <c r="BH885" s="13">
        <f t="shared" si="1279"/>
        <v>2.9211842822259075E-5</v>
      </c>
      <c r="BI885" s="13">
        <f t="shared" si="1280"/>
        <v>8.0772647294790463E-6</v>
      </c>
      <c r="BJ885" s="14">
        <f t="shared" si="1281"/>
        <v>0.43630233046672307</v>
      </c>
      <c r="BK885" s="14">
        <f t="shared" si="1282"/>
        <v>0.26933131502212143</v>
      </c>
      <c r="BL885" s="14">
        <f t="shared" si="1283"/>
        <v>0.27649934464936432</v>
      </c>
      <c r="BM885" s="14">
        <f t="shared" si="1284"/>
        <v>0.44704561611233312</v>
      </c>
      <c r="BN885" s="14">
        <f t="shared" si="1285"/>
        <v>0.55223918246660741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1.6236999999999999</v>
      </c>
      <c r="F886" s="10">
        <f>VLOOKUP(B886,home!$B$2:$E$405,3,FALSE)</f>
        <v>0.83579999999999999</v>
      </c>
      <c r="G886" s="10">
        <f>VLOOKUP(C886,away!$B$2:$E$405,4,FALSE)</f>
        <v>0.96779999999999999</v>
      </c>
      <c r="H886" s="10">
        <f>VLOOKUP(A886,away!$A$2:$E$405,3,FALSE)</f>
        <v>1.1289</v>
      </c>
      <c r="I886" s="10">
        <f>VLOOKUP(C886,away!$B$2:$E$405,3,FALSE)</f>
        <v>0.44290000000000002</v>
      </c>
      <c r="J886" s="10">
        <f>VLOOKUP(B886,home!$B$2:$E$405,4,FALSE)</f>
        <v>1.0755999999999999</v>
      </c>
      <c r="K886" s="12">
        <f t="shared" si="1230"/>
        <v>1.3133902115879998</v>
      </c>
      <c r="L886" s="12">
        <f t="shared" si="1231"/>
        <v>0.537789039636</v>
      </c>
      <c r="M886" s="13">
        <f t="shared" si="1232"/>
        <v>0.15705185347946243</v>
      </c>
      <c r="N886" s="13">
        <f t="shared" si="1233"/>
        <v>0.2062703670716787</v>
      </c>
      <c r="O886" s="13">
        <f t="shared" si="1234"/>
        <v>8.4460765455773884E-2</v>
      </c>
      <c r="P886" s="13">
        <f t="shared" si="1235"/>
        <v>0.11092994261284329</v>
      </c>
      <c r="Q886" s="13">
        <f t="shared" si="1236"/>
        <v>0.13545674052630327</v>
      </c>
      <c r="R886" s="13">
        <f t="shared" si="1237"/>
        <v>2.2711036970691035E-2</v>
      </c>
      <c r="S886" s="13">
        <f t="shared" si="1238"/>
        <v>1.9588199526880914E-2</v>
      </c>
      <c r="T886" s="13">
        <f t="shared" si="1239"/>
        <v>7.2847150399863489E-2</v>
      </c>
      <c r="U886" s="13">
        <f t="shared" si="1240"/>
        <v>2.9828453652318787E-2</v>
      </c>
      <c r="V886" s="13">
        <f t="shared" si="1241"/>
        <v>1.5372968306433864E-3</v>
      </c>
      <c r="W886" s="13">
        <f t="shared" si="1242"/>
        <v>5.930251903362075E-2</v>
      </c>
      <c r="X886" s="13">
        <f t="shared" si="1243"/>
        <v>3.1892244759086516E-2</v>
      </c>
      <c r="Y886" s="13">
        <f t="shared" si="1244"/>
        <v>8.5756498404126937E-3</v>
      </c>
      <c r="Z886" s="13">
        <f t="shared" si="1245"/>
        <v>4.0712489205352075E-3</v>
      </c>
      <c r="AA886" s="13">
        <f t="shared" si="1246"/>
        <v>5.3471384811691527E-3</v>
      </c>
      <c r="AB886" s="13">
        <f t="shared" si="1247"/>
        <v>3.5114396705865458E-3</v>
      </c>
      <c r="AC886" s="13">
        <f t="shared" si="1248"/>
        <v>6.7864627758307968E-5</v>
      </c>
      <c r="AD886" s="13">
        <f t="shared" si="1249"/>
        <v>1.9471837005317134E-2</v>
      </c>
      <c r="AE886" s="13">
        <f t="shared" si="1250"/>
        <v>1.0471740523038229E-2</v>
      </c>
      <c r="AF886" s="13">
        <f t="shared" si="1251"/>
        <v>2.8157936396010562E-3</v>
      </c>
      <c r="AG886" s="13">
        <f t="shared" si="1252"/>
        <v>5.047676524180697E-4</v>
      </c>
      <c r="AH886" s="13">
        <f t="shared" si="1253"/>
        <v>5.4736826177343258E-4</v>
      </c>
      <c r="AI886" s="13">
        <f t="shared" si="1254"/>
        <v>7.1890811714716435E-4</v>
      </c>
      <c r="AJ886" s="13">
        <f t="shared" si="1255"/>
        <v>4.721034420461225E-4</v>
      </c>
      <c r="AK886" s="13">
        <f t="shared" si="1256"/>
        <v>2.0668534654679329E-4</v>
      </c>
      <c r="AL886" s="13">
        <f t="shared" si="1257"/>
        <v>1.9173843786964376E-6</v>
      </c>
      <c r="AM886" s="13">
        <f t="shared" si="1258"/>
        <v>5.1148240248841013E-3</v>
      </c>
      <c r="AN886" s="13">
        <f t="shared" si="1259"/>
        <v>2.7506963002495613E-3</v>
      </c>
      <c r="AO886" s="13">
        <f t="shared" si="1260"/>
        <v>7.3964716082075479E-4</v>
      </c>
      <c r="AP886" s="13">
        <f t="shared" si="1261"/>
        <v>1.3259137876242926E-4</v>
      </c>
      <c r="AQ886" s="13">
        <f t="shared" si="1262"/>
        <v>1.7826547562164984E-5</v>
      </c>
      <c r="AR886" s="13">
        <f t="shared" si="1263"/>
        <v>5.8873730365272225E-5</v>
      </c>
      <c r="AS886" s="13">
        <f t="shared" si="1264"/>
        <v>7.7324181181419741E-5</v>
      </c>
      <c r="AT886" s="13">
        <f t="shared" si="1265"/>
        <v>5.0778411341366866E-5</v>
      </c>
      <c r="AU886" s="13">
        <f t="shared" si="1266"/>
        <v>2.2230622805246773E-5</v>
      </c>
      <c r="AV886" s="13">
        <f t="shared" si="1267"/>
        <v>7.2993705974790182E-6</v>
      </c>
      <c r="AW886" s="13">
        <f t="shared" si="1268"/>
        <v>3.7619446907948226E-8</v>
      </c>
      <c r="AX886" s="13">
        <f t="shared" si="1269"/>
        <v>1.1196266347129865E-3</v>
      </c>
      <c r="AY886" s="13">
        <f t="shared" si="1270"/>
        <v>6.0212293263318365E-4</v>
      </c>
      <c r="AZ886" s="13">
        <f t="shared" si="1271"/>
        <v>1.6190755684180583E-4</v>
      </c>
      <c r="BA886" s="13">
        <f t="shared" si="1272"/>
        <v>2.9024036501255281E-5</v>
      </c>
      <c r="BB886" s="13">
        <f t="shared" si="1273"/>
        <v>3.9022021790925706E-6</v>
      </c>
      <c r="BC886" s="13">
        <f t="shared" si="1274"/>
        <v>4.1971231247194025E-7</v>
      </c>
      <c r="BD886" s="13">
        <f t="shared" si="1275"/>
        <v>5.2769411521547568E-6</v>
      </c>
      <c r="BE886" s="13">
        <f t="shared" si="1276"/>
        <v>6.9306828563659598E-6</v>
      </c>
      <c r="BF886" s="13">
        <f t="shared" si="1277"/>
        <v>4.5513455115859066E-6</v>
      </c>
      <c r="BG886" s="13">
        <f t="shared" si="1278"/>
        <v>1.9925642148239693E-6</v>
      </c>
      <c r="BH886" s="13">
        <f t="shared" si="1279"/>
        <v>6.5425358392758239E-7</v>
      </c>
      <c r="BI886" s="13">
        <f t="shared" si="1280"/>
        <v>1.7185805060537087E-7</v>
      </c>
      <c r="BJ886" s="14">
        <f t="shared" si="1281"/>
        <v>0.55828139893879969</v>
      </c>
      <c r="BK886" s="14">
        <f t="shared" si="1282"/>
        <v>0.28977919739460023</v>
      </c>
      <c r="BL886" s="14">
        <f t="shared" si="1283"/>
        <v>0.14803998335971316</v>
      </c>
      <c r="BM886" s="14">
        <f t="shared" si="1284"/>
        <v>0.28268903718370936</v>
      </c>
      <c r="BN886" s="14">
        <f t="shared" si="1285"/>
        <v>0.71688070611675259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1.6236999999999999</v>
      </c>
      <c r="F887" s="10">
        <f>VLOOKUP(B887,home!$B$2:$E$405,3,FALSE)</f>
        <v>1.2318</v>
      </c>
      <c r="G887" s="10">
        <f>VLOOKUP(C887,away!$B$2:$E$405,4,FALSE)</f>
        <v>1.3265</v>
      </c>
      <c r="H887" s="10">
        <f>VLOOKUP(A887,away!$A$2:$E$405,3,FALSE)</f>
        <v>1.1289</v>
      </c>
      <c r="I887" s="10">
        <f>VLOOKUP(C887,away!$B$2:$E$405,3,FALSE)</f>
        <v>0.47699999999999998</v>
      </c>
      <c r="J887" s="10">
        <f>VLOOKUP(B887,home!$B$2:$E$405,4,FALSE)</f>
        <v>0.94489999999999996</v>
      </c>
      <c r="K887" s="12">
        <f t="shared" si="1230"/>
        <v>2.6530977099899999</v>
      </c>
      <c r="L887" s="12">
        <f t="shared" si="1231"/>
        <v>0.50881475996999992</v>
      </c>
      <c r="M887" s="13">
        <f t="shared" si="1232"/>
        <v>4.2344680662678019E-2</v>
      </c>
      <c r="N887" s="13">
        <f t="shared" si="1233"/>
        <v>0.11234457529640887</v>
      </c>
      <c r="O887" s="13">
        <f t="shared" si="1234"/>
        <v>2.1545598527386814E-2</v>
      </c>
      <c r="P887" s="13">
        <f t="shared" si="1235"/>
        <v>5.7162578113373864E-2</v>
      </c>
      <c r="Q887" s="13">
        <f t="shared" si="1236"/>
        <v>0.1490305677243508</v>
      </c>
      <c r="R887" s="13">
        <f t="shared" si="1237"/>
        <v>5.4813592715611528E-3</v>
      </c>
      <c r="S887" s="13">
        <f t="shared" si="1238"/>
        <v>1.9291445143944312E-2</v>
      </c>
      <c r="T887" s="13">
        <f t="shared" si="1239"/>
        <v>7.5828952544858372E-2</v>
      </c>
      <c r="U887" s="13">
        <f t="shared" si="1240"/>
        <v>1.4542581731011346E-2</v>
      </c>
      <c r="V887" s="13">
        <f t="shared" si="1241"/>
        <v>2.8935780328458653E-3</v>
      </c>
      <c r="W887" s="13">
        <f t="shared" si="1242"/>
        <v>0.13179755264932821</v>
      </c>
      <c r="X887" s="13">
        <f t="shared" si="1243"/>
        <v>6.706054011590136E-2</v>
      </c>
      <c r="Y887" s="13">
        <f t="shared" si="1244"/>
        <v>1.7060696311265451E-2</v>
      </c>
      <c r="Z887" s="13">
        <f t="shared" si="1245"/>
        <v>9.2966550068957399E-4</v>
      </c>
      <c r="AA887" s="13">
        <f t="shared" si="1246"/>
        <v>2.4664934109362153E-3</v>
      </c>
      <c r="AB887" s="13">
        <f t="shared" si="1247"/>
        <v>3.2719240101301496E-3</v>
      </c>
      <c r="AC887" s="13">
        <f t="shared" si="1248"/>
        <v>2.4413394100094058E-4</v>
      </c>
      <c r="AD887" s="13">
        <f t="shared" si="1249"/>
        <v>8.7417946279054803E-2</v>
      </c>
      <c r="AE887" s="13">
        <f t="shared" si="1250"/>
        <v>4.4479541353047623E-2</v>
      </c>
      <c r="AF887" s="13">
        <f t="shared" si="1251"/>
        <v>1.1315923578563305E-2</v>
      </c>
      <c r="AG887" s="13">
        <f t="shared" si="1252"/>
        <v>1.919236313155184E-3</v>
      </c>
      <c r="AH887" s="13">
        <f t="shared" si="1253"/>
        <v>1.1825688214643882E-4</v>
      </c>
      <c r="AI887" s="13">
        <f t="shared" si="1254"/>
        <v>3.1374706321327415E-4</v>
      </c>
      <c r="AJ887" s="13">
        <f t="shared" si="1255"/>
        <v>4.1620080746361283E-4</v>
      </c>
      <c r="AK887" s="13">
        <f t="shared" si="1256"/>
        <v>3.6807380305923327E-4</v>
      </c>
      <c r="AL887" s="13">
        <f t="shared" si="1257"/>
        <v>1.3182600746253438E-5</v>
      </c>
      <c r="AM887" s="13">
        <f t="shared" si="1258"/>
        <v>4.6385670616997797E-2</v>
      </c>
      <c r="AN887" s="13">
        <f t="shared" si="1259"/>
        <v>2.3601713861035215E-2</v>
      </c>
      <c r="AO887" s="13">
        <f t="shared" si="1260"/>
        <v>6.0044501865416256E-3</v>
      </c>
      <c r="AP887" s="13">
        <f t="shared" si="1261"/>
        <v>1.018384293472333E-3</v>
      </c>
      <c r="AQ887" s="13">
        <f t="shared" si="1262"/>
        <v>1.2954223996008575E-4</v>
      </c>
      <c r="AR887" s="13">
        <f t="shared" si="1263"/>
        <v>1.2034169420828172E-5</v>
      </c>
      <c r="AS887" s="13">
        <f t="shared" si="1264"/>
        <v>3.1927827332030901E-5</v>
      </c>
      <c r="AT887" s="13">
        <f t="shared" si="1265"/>
        <v>4.2353822789783672E-5</v>
      </c>
      <c r="AU887" s="13">
        <f t="shared" si="1266"/>
        <v>3.7456276750965774E-5</v>
      </c>
      <c r="AV887" s="13">
        <f t="shared" si="1267"/>
        <v>2.4843790518184749E-5</v>
      </c>
      <c r="AW887" s="13">
        <f t="shared" si="1268"/>
        <v>4.9432382657851768E-7</v>
      </c>
      <c r="AX887" s="13">
        <f t="shared" si="1269"/>
        <v>2.0510952748384562E-2</v>
      </c>
      <c r="AY887" s="13">
        <f t="shared" si="1270"/>
        <v>1.04362754994253E-2</v>
      </c>
      <c r="AZ887" s="13">
        <f t="shared" si="1271"/>
        <v>2.6550655066104375E-3</v>
      </c>
      <c r="BA887" s="13">
        <f t="shared" si="1272"/>
        <v>4.5031217281687211E-4</v>
      </c>
      <c r="BB887" s="13">
        <f t="shared" si="1273"/>
        <v>5.7281370030846468E-5</v>
      </c>
      <c r="BC887" s="13">
        <f t="shared" si="1274"/>
        <v>5.8291213085995803E-6</v>
      </c>
      <c r="BD887" s="13">
        <f t="shared" si="1275"/>
        <v>1.0205271708828329E-6</v>
      </c>
      <c r="BE887" s="13">
        <f t="shared" si="1276"/>
        <v>2.7075583000518169E-6</v>
      </c>
      <c r="BF887" s="13">
        <f t="shared" si="1277"/>
        <v>3.5917083627659472E-6</v>
      </c>
      <c r="BG887" s="13">
        <f t="shared" si="1278"/>
        <v>3.1763844107354217E-6</v>
      </c>
      <c r="BH887" s="13">
        <f t="shared" si="1279"/>
        <v>2.1068145515425215E-6</v>
      </c>
      <c r="BI887" s="13">
        <f t="shared" si="1280"/>
        <v>1.1179169724142136E-6</v>
      </c>
      <c r="BJ887" s="14">
        <f t="shared" si="1281"/>
        <v>0.80951100978251778</v>
      </c>
      <c r="BK887" s="14">
        <f t="shared" si="1282"/>
        <v>0.13238587399401455</v>
      </c>
      <c r="BL887" s="14">
        <f t="shared" si="1283"/>
        <v>4.8686572303488419E-2</v>
      </c>
      <c r="BM887" s="14">
        <f t="shared" si="1284"/>
        <v>0.59316798080935196</v>
      </c>
      <c r="BN887" s="14">
        <f t="shared" si="1285"/>
        <v>0.38790935959575945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1.2513000000000001</v>
      </c>
      <c r="F888" s="10">
        <f>VLOOKUP(B888,home!$B$2:$E$405,3,FALSE)</f>
        <v>0.89910000000000001</v>
      </c>
      <c r="G888" s="10">
        <f>VLOOKUP(C888,away!$B$2:$E$405,4,FALSE)</f>
        <v>1.1416999999999999</v>
      </c>
      <c r="H888" s="10">
        <f>VLOOKUP(A888,away!$A$2:$E$405,3,FALSE)</f>
        <v>0.94869999999999999</v>
      </c>
      <c r="I888" s="10">
        <f>VLOOKUP(C888,away!$B$2:$E$405,3,FALSE)</f>
        <v>1.6564000000000001</v>
      </c>
      <c r="J888" s="10">
        <f>VLOOKUP(B888,home!$B$2:$E$405,4,FALSE)</f>
        <v>2.1080999999999999</v>
      </c>
      <c r="K888" s="12">
        <f t="shared" si="1230"/>
        <v>1.284462540711</v>
      </c>
      <c r="L888" s="12">
        <f t="shared" si="1231"/>
        <v>3.312724584108</v>
      </c>
      <c r="M888" s="13">
        <f t="shared" si="1232"/>
        <v>1.0080150107638401E-2</v>
      </c>
      <c r="N888" s="13">
        <f t="shared" si="1233"/>
        <v>1.2947575218005481E-2</v>
      </c>
      <c r="O888" s="13">
        <f t="shared" si="1234"/>
        <v>3.3392761073072638E-2</v>
      </c>
      <c r="P888" s="13">
        <f t="shared" si="1235"/>
        <v>4.2891750729274258E-2</v>
      </c>
      <c r="Q888" s="13">
        <f t="shared" si="1236"/>
        <v>8.3153376802830529E-3</v>
      </c>
      <c r="R888" s="13">
        <f t="shared" si="1237"/>
        <v>5.5310510269006199E-2</v>
      </c>
      <c r="S888" s="13">
        <f t="shared" si="1238"/>
        <v>4.5626857263468101E-2</v>
      </c>
      <c r="T888" s="13">
        <f t="shared" si="1239"/>
        <v>2.7546423558633258E-2</v>
      </c>
      <c r="U888" s="13">
        <f t="shared" si="1240"/>
        <v>7.1044278548149556E-2</v>
      </c>
      <c r="V888" s="13">
        <f t="shared" si="1241"/>
        <v>2.1571722283755011E-2</v>
      </c>
      <c r="W888" s="13">
        <f t="shared" si="1242"/>
        <v>3.5602465878954263E-3</v>
      </c>
      <c r="X888" s="13">
        <f t="shared" si="1243"/>
        <v>1.1794116397207802E-2</v>
      </c>
      <c r="Y888" s="13">
        <f t="shared" si="1244"/>
        <v>1.9535329668430787E-2</v>
      </c>
      <c r="Z888" s="13">
        <f t="shared" si="1245"/>
        <v>6.1076162375898253E-2</v>
      </c>
      <c r="AA888" s="13">
        <f t="shared" si="1246"/>
        <v>7.845004270222386E-2</v>
      </c>
      <c r="AB888" s="13">
        <f t="shared" si="1247"/>
        <v>5.0383070584092471E-2</v>
      </c>
      <c r="AC888" s="13">
        <f t="shared" si="1248"/>
        <v>5.7368251285689438E-3</v>
      </c>
      <c r="AD888" s="13">
        <f t="shared" si="1249"/>
        <v>1.1432508444614573E-3</v>
      </c>
      <c r="AE888" s="13">
        <f t="shared" si="1250"/>
        <v>3.7872751782497007E-3</v>
      </c>
      <c r="AF888" s="13">
        <f t="shared" si="1251"/>
        <v>6.2730997948848973E-3</v>
      </c>
      <c r="AG888" s="13">
        <f t="shared" si="1252"/>
        <v>6.9270173030260155E-3</v>
      </c>
      <c r="AH888" s="13">
        <f t="shared" si="1253"/>
        <v>5.0582126151402555E-2</v>
      </c>
      <c r="AI888" s="13">
        <f t="shared" si="1254"/>
        <v>6.4970846270994836E-2</v>
      </c>
      <c r="AJ888" s="13">
        <f t="shared" si="1255"/>
        <v>4.1726309136692931E-2</v>
      </c>
      <c r="AK888" s="13">
        <f t="shared" si="1256"/>
        <v>1.7865293682736396E-2</v>
      </c>
      <c r="AL888" s="13">
        <f t="shared" si="1257"/>
        <v>9.7642384593284084E-4</v>
      </c>
      <c r="AM888" s="13">
        <f t="shared" si="1258"/>
        <v>2.9369257686939179E-4</v>
      </c>
      <c r="AN888" s="13">
        <f t="shared" si="1259"/>
        <v>9.7292261956526279E-4</v>
      </c>
      <c r="AO888" s="13">
        <f t="shared" si="1260"/>
        <v>1.611512340134301E-3</v>
      </c>
      <c r="AP888" s="13">
        <f t="shared" si="1261"/>
        <v>1.7794988489187701E-3</v>
      </c>
      <c r="AQ888" s="13">
        <f t="shared" si="1262"/>
        <v>1.4737473960512743E-3</v>
      </c>
      <c r="AR888" s="13">
        <f t="shared" si="1263"/>
        <v>3.3512930563640672E-2</v>
      </c>
      <c r="AS888" s="13">
        <f t="shared" si="1264"/>
        <v>4.3046103938445227E-2</v>
      </c>
      <c r="AT888" s="13">
        <f t="shared" si="1265"/>
        <v>2.7645554016242576E-2</v>
      </c>
      <c r="AU888" s="13">
        <f t="shared" si="1266"/>
        <v>1.1836559517022038E-2</v>
      </c>
      <c r="AV888" s="13">
        <f t="shared" si="1267"/>
        <v>3.8009043276277747E-3</v>
      </c>
      <c r="AW888" s="13">
        <f t="shared" si="1268"/>
        <v>1.1540978986385181E-4</v>
      </c>
      <c r="AX888" s="13">
        <f t="shared" si="1269"/>
        <v>6.2872852245603316E-5</v>
      </c>
      <c r="AY888" s="13">
        <f t="shared" si="1270"/>
        <v>2.0828044330699997E-4</v>
      </c>
      <c r="AZ888" s="13">
        <f t="shared" si="1271"/>
        <v>3.449878724660058E-4</v>
      </c>
      <c r="BA888" s="13">
        <f t="shared" si="1272"/>
        <v>3.8094993544575081E-4</v>
      </c>
      <c r="BB888" s="13">
        <f t="shared" si="1273"/>
        <v>3.1549555411637355E-4</v>
      </c>
      <c r="BC888" s="13">
        <f t="shared" si="1274"/>
        <v>2.0902997565961726E-4</v>
      </c>
      <c r="BD888" s="13">
        <f t="shared" si="1275"/>
        <v>1.850318482727947E-2</v>
      </c>
      <c r="BE888" s="13">
        <f t="shared" si="1276"/>
        <v>2.3766647794492616E-2</v>
      </c>
      <c r="BF888" s="13">
        <f t="shared" si="1277"/>
        <v>1.5263684405148739E-2</v>
      </c>
      <c r="BG888" s="13">
        <f t="shared" si="1278"/>
        <v>6.5352102838827364E-3</v>
      </c>
      <c r="BH888" s="13">
        <f t="shared" si="1279"/>
        <v>2.0985582013291694E-3</v>
      </c>
      <c r="BI888" s="13">
        <f t="shared" si="1280"/>
        <v>5.3910387982183396E-4</v>
      </c>
      <c r="BJ888" s="14">
        <f t="shared" si="1281"/>
        <v>0.10948266264585724</v>
      </c>
      <c r="BK888" s="14">
        <f t="shared" si="1282"/>
        <v>0.12709200980194454</v>
      </c>
      <c r="BL888" s="14">
        <f t="shared" si="1283"/>
        <v>0.65027368017330422</v>
      </c>
      <c r="BM888" s="14">
        <f t="shared" si="1284"/>
        <v>0.78489355926628135</v>
      </c>
      <c r="BN888" s="14">
        <f t="shared" si="1285"/>
        <v>0.16293808507728003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1.2513000000000001</v>
      </c>
      <c r="F889" s="10">
        <f>VLOOKUP(B889,home!$B$2:$E$405,3,FALSE)</f>
        <v>0.89910000000000001</v>
      </c>
      <c r="G889" s="10">
        <f>VLOOKUP(C889,away!$B$2:$E$405,4,FALSE)</f>
        <v>0.45669999999999999</v>
      </c>
      <c r="H889" s="10">
        <f>VLOOKUP(A889,away!$A$2:$E$405,3,FALSE)</f>
        <v>0.94869999999999999</v>
      </c>
      <c r="I889" s="10">
        <f>VLOOKUP(C889,away!$B$2:$E$405,3,FALSE)</f>
        <v>0.75290000000000001</v>
      </c>
      <c r="J889" s="10">
        <f>VLOOKUP(B889,home!$B$2:$E$405,4,FALSE)</f>
        <v>0.79059999999999997</v>
      </c>
      <c r="K889" s="12">
        <f t="shared" si="1230"/>
        <v>0.51380751716100004</v>
      </c>
      <c r="L889" s="12">
        <f t="shared" si="1231"/>
        <v>0.56470678743799996</v>
      </c>
      <c r="M889" s="13">
        <f t="shared" si="1232"/>
        <v>0.34010043613431234</v>
      </c>
      <c r="N889" s="13">
        <f t="shared" si="1233"/>
        <v>0.17474616067554427</v>
      </c>
      <c r="O889" s="13">
        <f t="shared" si="1234"/>
        <v>0.19205702469567018</v>
      </c>
      <c r="P889" s="13">
        <f t="shared" si="1235"/>
        <v>9.8680343012211166E-2</v>
      </c>
      <c r="Q889" s="13">
        <f t="shared" si="1236"/>
        <v>4.489294547505928E-2</v>
      </c>
      <c r="R889" s="13">
        <f t="shared" si="1237"/>
        <v>5.4227952710396252E-2</v>
      </c>
      <c r="S889" s="13">
        <f t="shared" si="1238"/>
        <v>7.1580399952515771E-3</v>
      </c>
      <c r="T889" s="13">
        <f t="shared" si="1239"/>
        <v>2.5351351017850025E-2</v>
      </c>
      <c r="U889" s="13">
        <f t="shared" si="1240"/>
        <v>2.786272974285282E-2</v>
      </c>
      <c r="V889" s="13">
        <f t="shared" si="1241"/>
        <v>2.3076772720932929E-4</v>
      </c>
      <c r="W889" s="13">
        <f t="shared" si="1242"/>
        <v>7.6887776175281223E-3</v>
      </c>
      <c r="X889" s="13">
        <f t="shared" si="1243"/>
        <v>4.3419049077195043E-3</v>
      </c>
      <c r="Y889" s="13">
        <f t="shared" si="1244"/>
        <v>1.2259515858997832E-3</v>
      </c>
      <c r="Z889" s="13">
        <f t="shared" si="1245"/>
        <v>1.0207630988142549E-2</v>
      </c>
      <c r="AA889" s="13">
        <f t="shared" si="1246"/>
        <v>5.2447575341132086E-3</v>
      </c>
      <c r="AB889" s="13">
        <f t="shared" si="1247"/>
        <v>1.347397923357078E-3</v>
      </c>
      <c r="AC889" s="13">
        <f t="shared" si="1248"/>
        <v>4.184837046962022E-6</v>
      </c>
      <c r="AD889" s="13">
        <f t="shared" si="1249"/>
        <v>9.87637934416298E-4</v>
      </c>
      <c r="AE889" s="13">
        <f t="shared" si="1250"/>
        <v>5.577258450961297E-4</v>
      </c>
      <c r="AF889" s="13">
        <f t="shared" si="1251"/>
        <v>1.5747578512768947E-4</v>
      </c>
      <c r="AG889" s="13">
        <f t="shared" si="1252"/>
        <v>2.9642548239578096E-5</v>
      </c>
      <c r="AH889" s="13">
        <f t="shared" si="1253"/>
        <v>1.441079625666639E-3</v>
      </c>
      <c r="AI889" s="13">
        <f t="shared" si="1254"/>
        <v>7.4043754449507916E-4</v>
      </c>
      <c r="AJ889" s="13">
        <f t="shared" si="1255"/>
        <v>1.9022118817490201E-4</v>
      </c>
      <c r="AK889" s="13">
        <f t="shared" si="1256"/>
        <v>3.2579025469187266E-5</v>
      </c>
      <c r="AL889" s="13">
        <f t="shared" si="1257"/>
        <v>4.8569317927170769E-8</v>
      </c>
      <c r="AM889" s="13">
        <f t="shared" si="1258"/>
        <v>1.0149115898729134E-4</v>
      </c>
      <c r="AN889" s="13">
        <f t="shared" si="1259"/>
        <v>5.7312746345072587E-5</v>
      </c>
      <c r="AO889" s="13">
        <f t="shared" si="1260"/>
        <v>1.6182448433887454E-5</v>
      </c>
      <c r="AP889" s="13">
        <f t="shared" si="1261"/>
        <v>3.0461128226605591E-6</v>
      </c>
      <c r="AQ889" s="13">
        <f t="shared" si="1262"/>
        <v>4.3004014656458558E-7</v>
      </c>
      <c r="AR889" s="13">
        <f t="shared" si="1263"/>
        <v>1.6275748917051269E-4</v>
      </c>
      <c r="AS889" s="13">
        <f t="shared" si="1264"/>
        <v>8.3626021410059478E-5</v>
      </c>
      <c r="AT889" s="13">
        <f t="shared" si="1265"/>
        <v>2.1483839215377642E-5</v>
      </c>
      <c r="AU889" s="13">
        <f t="shared" si="1266"/>
        <v>3.679519362113105E-6</v>
      </c>
      <c r="AV889" s="13">
        <f t="shared" si="1267"/>
        <v>4.7264117694829013E-7</v>
      </c>
      <c r="AW889" s="13">
        <f t="shared" si="1268"/>
        <v>3.9145601022052524E-10</v>
      </c>
      <c r="AX889" s="13">
        <f t="shared" si="1269"/>
        <v>8.6911534021754096E-6</v>
      </c>
      <c r="AY889" s="13">
        <f t="shared" si="1270"/>
        <v>4.9079533168733188E-6</v>
      </c>
      <c r="AZ889" s="13">
        <f t="shared" si="1271"/>
        <v>1.3857772752336038E-6</v>
      </c>
      <c r="BA889" s="13">
        <f t="shared" si="1272"/>
        <v>2.6085261106725114E-7</v>
      </c>
      <c r="BB889" s="13">
        <f t="shared" si="1273"/>
        <v>3.6826309997650365E-8</v>
      </c>
      <c r="BC889" s="13">
        <f t="shared" si="1274"/>
        <v>4.1592134423938083E-9</v>
      </c>
      <c r="BD889" s="13">
        <f t="shared" si="1275"/>
        <v>1.5318376473492539E-5</v>
      </c>
      <c r="BE889" s="13">
        <f t="shared" si="1276"/>
        <v>7.8706969827826772E-6</v>
      </c>
      <c r="BF889" s="13">
        <f t="shared" si="1277"/>
        <v>2.0220116375250703E-6</v>
      </c>
      <c r="BG889" s="13">
        <f t="shared" si="1278"/>
        <v>3.4630825971580152E-7</v>
      </c>
      <c r="BH889" s="13">
        <f t="shared" si="1279"/>
        <v>4.448394677423067E-8</v>
      </c>
      <c r="BI889" s="13">
        <f t="shared" si="1280"/>
        <v>4.5712372491179082E-9</v>
      </c>
      <c r="BJ889" s="14">
        <f t="shared" si="1281"/>
        <v>0.26017332262134485</v>
      </c>
      <c r="BK889" s="14">
        <f t="shared" si="1282"/>
        <v>0.44617872822866611</v>
      </c>
      <c r="BL889" s="14">
        <f t="shared" si="1283"/>
        <v>0.28344180594906782</v>
      </c>
      <c r="BM889" s="14">
        <f t="shared" si="1284"/>
        <v>9.5291717522167224E-2</v>
      </c>
      <c r="BN889" s="14">
        <f t="shared" si="1285"/>
        <v>0.9047048627031935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1.2513000000000001</v>
      </c>
      <c r="F890" s="10">
        <f>VLOOKUP(B890,home!$B$2:$E$405,3,FALSE)</f>
        <v>0.79920000000000002</v>
      </c>
      <c r="G890" s="10">
        <f>VLOOKUP(C890,away!$B$2:$E$405,4,FALSE)</f>
        <v>1.4842</v>
      </c>
      <c r="H890" s="10">
        <f>VLOOKUP(A890,away!$A$2:$E$405,3,FALSE)</f>
        <v>0.94869999999999999</v>
      </c>
      <c r="I890" s="10">
        <f>VLOOKUP(C890,away!$B$2:$E$405,3,FALSE)</f>
        <v>1.8069999999999999</v>
      </c>
      <c r="J890" s="10">
        <f>VLOOKUP(B890,home!$B$2:$E$405,4,FALSE)</f>
        <v>0.79059999999999997</v>
      </c>
      <c r="K890" s="12">
        <f t="shared" si="1230"/>
        <v>1.4842578244320002</v>
      </c>
      <c r="L890" s="12">
        <f t="shared" si="1231"/>
        <v>1.3553262915399999</v>
      </c>
      <c r="M890" s="13">
        <f t="shared" si="1232"/>
        <v>5.8449969319138935E-2</v>
      </c>
      <c r="N890" s="13">
        <f t="shared" si="1233"/>
        <v>8.6754824299742309E-2</v>
      </c>
      <c r="O890" s="13">
        <f t="shared" si="1234"/>
        <v>7.9218780157935334E-2</v>
      </c>
      <c r="P890" s="13">
        <f t="shared" si="1235"/>
        <v>0.11758109429137401</v>
      </c>
      <c r="Q890" s="13">
        <f t="shared" si="1236"/>
        <v>6.4383263387057979E-2</v>
      </c>
      <c r="R890" s="13">
        <f t="shared" si="1237"/>
        <v>5.368364776588852E-2</v>
      </c>
      <c r="S890" s="13">
        <f t="shared" si="1238"/>
        <v>5.9133109460119133E-2</v>
      </c>
      <c r="T890" s="13">
        <f t="shared" si="1239"/>
        <v>8.7260329603624343E-2</v>
      </c>
      <c r="U890" s="13">
        <f t="shared" si="1240"/>
        <v>7.9680374240571492E-2</v>
      </c>
      <c r="V890" s="13">
        <f t="shared" si="1241"/>
        <v>1.3217259516822616E-2</v>
      </c>
      <c r="W890" s="13">
        <f t="shared" si="1242"/>
        <v>3.1853787481569057E-2</v>
      </c>
      <c r="X890" s="13">
        <f t="shared" si="1243"/>
        <v>4.3172275658898258E-2</v>
      </c>
      <c r="Y890" s="13">
        <f t="shared" si="1244"/>
        <v>2.9256260133058595E-2</v>
      </c>
      <c r="Z890" s="13">
        <f t="shared" si="1245"/>
        <v>2.425295308096043E-2</v>
      </c>
      <c r="AA890" s="13">
        <f t="shared" si="1246"/>
        <v>3.5997635375997698E-2</v>
      </c>
      <c r="AB890" s="13">
        <f t="shared" si="1247"/>
        <v>2.6714885983937384E-2</v>
      </c>
      <c r="AC890" s="13">
        <f t="shared" si="1248"/>
        <v>1.6617842742521806E-3</v>
      </c>
      <c r="AD890" s="13">
        <f t="shared" si="1249"/>
        <v>1.1819808326828237E-2</v>
      </c>
      <c r="AE890" s="13">
        <f t="shared" si="1250"/>
        <v>1.6019696986313725E-2</v>
      </c>
      <c r="AF890" s="13">
        <f t="shared" si="1251"/>
        <v>1.0855958254027548E-2</v>
      </c>
      <c r="AG890" s="13">
        <f t="shared" si="1252"/>
        <v>4.9044552138480697E-3</v>
      </c>
      <c r="AH890" s="13">
        <f t="shared" si="1253"/>
        <v>8.2176662395279307E-3</v>
      </c>
      <c r="AI890" s="13">
        <f t="shared" si="1254"/>
        <v>1.219713541459002E-2</v>
      </c>
      <c r="AJ890" s="13">
        <f t="shared" si="1255"/>
        <v>9.0518468373809446E-3</v>
      </c>
      <c r="AK890" s="13">
        <f t="shared" si="1256"/>
        <v>4.4784248313142422E-3</v>
      </c>
      <c r="AL890" s="13">
        <f t="shared" si="1257"/>
        <v>1.337173762236948E-4</v>
      </c>
      <c r="AM890" s="13">
        <f t="shared" si="1258"/>
        <v>3.5087285984762616E-3</v>
      </c>
      <c r="AN890" s="13">
        <f t="shared" si="1259"/>
        <v>4.7554721193931726E-3</v>
      </c>
      <c r="AO890" s="13">
        <f t="shared" si="1260"/>
        <v>3.2226081960495066E-3</v>
      </c>
      <c r="AP890" s="13">
        <f t="shared" si="1261"/>
        <v>1.4558952051460623E-3</v>
      </c>
      <c r="AQ890" s="13">
        <f t="shared" si="1262"/>
        <v>4.9330326231537E-4</v>
      </c>
      <c r="AR890" s="13">
        <f t="shared" si="1263"/>
        <v>2.2275238219065683E-3</v>
      </c>
      <c r="AS890" s="13">
        <f t="shared" si="1264"/>
        <v>3.3062196617734971E-3</v>
      </c>
      <c r="AT890" s="13">
        <f t="shared" si="1265"/>
        <v>2.4536412011391178E-3</v>
      </c>
      <c r="AU890" s="13">
        <f t="shared" si="1266"/>
        <v>1.213945383713156E-3</v>
      </c>
      <c r="AV890" s="13">
        <f t="shared" si="1267"/>
        <v>4.504519835523395E-4</v>
      </c>
      <c r="AW890" s="13">
        <f t="shared" si="1268"/>
        <v>7.4720291203743686E-6</v>
      </c>
      <c r="AX890" s="13">
        <f t="shared" si="1269"/>
        <v>8.6797631268278668E-4</v>
      </c>
      <c r="AY890" s="13">
        <f t="shared" si="1270"/>
        <v>1.1763911170129247E-3</v>
      </c>
      <c r="AZ890" s="13">
        <f t="shared" si="1271"/>
        <v>7.971969050108626E-4</v>
      </c>
      <c r="BA890" s="13">
        <f t="shared" si="1272"/>
        <v>3.6015397496517933E-4</v>
      </c>
      <c r="BB890" s="13">
        <f t="shared" si="1273"/>
        <v>1.2203153781823664E-4</v>
      </c>
      <c r="BC890" s="13">
        <f t="shared" si="1274"/>
        <v>3.3078510320422771E-5</v>
      </c>
      <c r="BD890" s="13">
        <f t="shared" si="1275"/>
        <v>5.0317026681027271E-4</v>
      </c>
      <c r="BE890" s="13">
        <f t="shared" si="1276"/>
        <v>7.4683440553468443E-4</v>
      </c>
      <c r="BF890" s="13">
        <f t="shared" si="1277"/>
        <v>5.542474049849386E-4</v>
      </c>
      <c r="BG890" s="13">
        <f t="shared" si="1278"/>
        <v>2.7421534917334233E-4</v>
      </c>
      <c r="BH890" s="13">
        <f t="shared" si="1279"/>
        <v>1.0175156939747155E-4</v>
      </c>
      <c r="BI890" s="13">
        <f t="shared" si="1280"/>
        <v>3.0205112605286542E-5</v>
      </c>
      <c r="BJ890" s="14">
        <f t="shared" si="1281"/>
        <v>0.40307349508415896</v>
      </c>
      <c r="BK890" s="14">
        <f t="shared" si="1282"/>
        <v>0.25135332535494348</v>
      </c>
      <c r="BL890" s="14">
        <f t="shared" si="1283"/>
        <v>0.32110260300773419</v>
      </c>
      <c r="BM890" s="14">
        <f t="shared" si="1284"/>
        <v>0.53854187821876731</v>
      </c>
      <c r="BN890" s="14">
        <f t="shared" si="1285"/>
        <v>0.46007157922113712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1.2513000000000001</v>
      </c>
      <c r="F891" s="10">
        <f>VLOOKUP(B891,home!$B$2:$E$405,3,FALSE)</f>
        <v>1.0275000000000001</v>
      </c>
      <c r="G891" s="10">
        <f>VLOOKUP(C891,away!$B$2:$E$405,4,FALSE)</f>
        <v>0.4995</v>
      </c>
      <c r="H891" s="10">
        <f>VLOOKUP(A891,away!$A$2:$E$405,3,FALSE)</f>
        <v>0.94869999999999999</v>
      </c>
      <c r="I891" s="10">
        <f>VLOOKUP(C891,away!$B$2:$E$405,3,FALSE)</f>
        <v>1.0541</v>
      </c>
      <c r="J891" s="10">
        <f>VLOOKUP(B891,home!$B$2:$E$405,4,FALSE)</f>
        <v>0.90349999999999997</v>
      </c>
      <c r="K891" s="12">
        <f t="shared" si="1230"/>
        <v>0.64221251962500014</v>
      </c>
      <c r="L891" s="12">
        <f t="shared" si="1231"/>
        <v>0.9035222893449999</v>
      </c>
      <c r="M891" s="13">
        <f t="shared" si="1232"/>
        <v>0.21315518532068647</v>
      </c>
      <c r="N891" s="13">
        <f t="shared" si="1233"/>
        <v>0.13689092863593191</v>
      </c>
      <c r="O891" s="13">
        <f t="shared" si="1234"/>
        <v>0.19259046102670435</v>
      </c>
      <c r="P891" s="13">
        <f t="shared" si="1235"/>
        <v>0.12368400523170019</v>
      </c>
      <c r="Q891" s="13">
        <f t="shared" si="1236"/>
        <v>4.3956534096543945E-2</v>
      </c>
      <c r="R891" s="13">
        <f t="shared" si="1237"/>
        <v>8.7004887126428454E-2</v>
      </c>
      <c r="S891" s="13">
        <f t="shared" si="1238"/>
        <v>1.7942013851481253E-2</v>
      </c>
      <c r="T891" s="13">
        <f t="shared" si="1239"/>
        <v>3.9715708318580935E-2</v>
      </c>
      <c r="U891" s="13">
        <f t="shared" si="1240"/>
        <v>5.5875627781152355E-2</v>
      </c>
      <c r="V891" s="13">
        <f t="shared" si="1241"/>
        <v>1.1567681346731312E-3</v>
      </c>
      <c r="W891" s="13">
        <f t="shared" si="1242"/>
        <v>9.4098121720412407E-3</v>
      </c>
      <c r="X891" s="13">
        <f t="shared" si="1243"/>
        <v>8.5019750359891476E-3</v>
      </c>
      <c r="Y891" s="13">
        <f t="shared" si="1244"/>
        <v>3.8408619742354767E-3</v>
      </c>
      <c r="Z891" s="13">
        <f t="shared" si="1245"/>
        <v>2.6203618266891313E-2</v>
      </c>
      <c r="AA891" s="13">
        <f t="shared" si="1246"/>
        <v>1.6828291710471951E-2</v>
      </c>
      <c r="AB891" s="13">
        <f t="shared" si="1247"/>
        <v>5.4036698101833465E-3</v>
      </c>
      <c r="AC891" s="13">
        <f t="shared" si="1248"/>
        <v>4.1951159845561841E-5</v>
      </c>
      <c r="AD891" s="13">
        <f t="shared" si="1249"/>
        <v>1.5107747960511498E-3</v>
      </c>
      <c r="AE891" s="13">
        <f t="shared" si="1250"/>
        <v>1.3650187024128603E-3</v>
      </c>
      <c r="AF891" s="13">
        <f t="shared" si="1251"/>
        <v>6.1666241150140438E-4</v>
      </c>
      <c r="AG891" s="13">
        <f t="shared" si="1252"/>
        <v>1.8572274459758575E-4</v>
      </c>
      <c r="AH891" s="13">
        <f t="shared" si="1253"/>
        <v>5.9188882914060241E-3</v>
      </c>
      <c r="AI891" s="13">
        <f t="shared" si="1254"/>
        <v>3.8011841630027749E-3</v>
      </c>
      <c r="AJ891" s="13">
        <f t="shared" si="1255"/>
        <v>1.2205840294403293E-3</v>
      </c>
      <c r="AK891" s="13">
        <f t="shared" si="1256"/>
        <v>2.6129144832030311E-4</v>
      </c>
      <c r="AL891" s="13">
        <f t="shared" si="1257"/>
        <v>9.736920011602097E-7</v>
      </c>
      <c r="AM891" s="13">
        <f t="shared" si="1258"/>
        <v>1.9404769767159094E-4</v>
      </c>
      <c r="AN891" s="13">
        <f t="shared" si="1259"/>
        <v>1.7532642004236226E-4</v>
      </c>
      <c r="AO891" s="13">
        <f t="shared" si="1260"/>
        <v>7.9205664209669116E-5</v>
      </c>
      <c r="AP891" s="13">
        <f t="shared" si="1261"/>
        <v>2.3854694351937186E-5</v>
      </c>
      <c r="AQ891" s="13">
        <f t="shared" si="1262"/>
        <v>5.3883120131218804E-6</v>
      </c>
      <c r="AR891" s="13">
        <f t="shared" si="1263"/>
        <v>1.0695694998856975E-3</v>
      </c>
      <c r="AS891" s="13">
        <f t="shared" si="1264"/>
        <v>6.8689092343564523E-4</v>
      </c>
      <c r="AT891" s="13">
        <f t="shared" si="1265"/>
        <v>2.2056497532357434E-4</v>
      </c>
      <c r="AU891" s="13">
        <f t="shared" si="1266"/>
        <v>4.7216529514526224E-5</v>
      </c>
      <c r="AV891" s="13">
        <f t="shared" si="1267"/>
        <v>7.5807615968680169E-6</v>
      </c>
      <c r="AW891" s="13">
        <f t="shared" si="1268"/>
        <v>1.5694111726416591E-8</v>
      </c>
      <c r="AX891" s="13">
        <f t="shared" si="1269"/>
        <v>2.0769976808183778E-5</v>
      </c>
      <c r="AY891" s="13">
        <f t="shared" si="1270"/>
        <v>1.8766136995372758E-5</v>
      </c>
      <c r="AZ891" s="13">
        <f t="shared" si="1271"/>
        <v>8.4778115301105476E-6</v>
      </c>
      <c r="BA891" s="13">
        <f t="shared" si="1272"/>
        <v>2.5532972274403059E-6</v>
      </c>
      <c r="BB891" s="13">
        <f t="shared" si="1273"/>
        <v>5.7674023907877648E-7</v>
      </c>
      <c r="BC891" s="13">
        <f t="shared" si="1274"/>
        <v>1.0421953223396778E-7</v>
      </c>
      <c r="BD891" s="13">
        <f t="shared" si="1275"/>
        <v>1.6106331385838527E-4</v>
      </c>
      <c r="BE891" s="13">
        <f t="shared" si="1276"/>
        <v>1.0343687661214582E-4</v>
      </c>
      <c r="BF891" s="13">
        <f t="shared" si="1277"/>
        <v>3.3214228575613201E-5</v>
      </c>
      <c r="BG891" s="13">
        <f t="shared" si="1278"/>
        <v>7.1101978069817459E-6</v>
      </c>
      <c r="BH891" s="13">
        <f t="shared" si="1279"/>
        <v>1.141564512163474E-6</v>
      </c>
      <c r="BI891" s="13">
        <f t="shared" si="1280"/>
        <v>1.4662540433419776E-7</v>
      </c>
      <c r="BJ891" s="14">
        <f t="shared" si="1281"/>
        <v>0.24652306985850675</v>
      </c>
      <c r="BK891" s="14">
        <f t="shared" si="1282"/>
        <v>0.3559996635273831</v>
      </c>
      <c r="BL891" s="14">
        <f t="shared" si="1283"/>
        <v>0.37124282088363575</v>
      </c>
      <c r="BM891" s="14">
        <f t="shared" si="1284"/>
        <v>0.20266842065553808</v>
      </c>
      <c r="BN891" s="14">
        <f t="shared" si="1285"/>
        <v>0.79728200143799532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1.1861999999999999</v>
      </c>
      <c r="F892" s="10">
        <f>VLOOKUP(B892,home!$B$2:$E$405,3,FALSE)</f>
        <v>0.7782</v>
      </c>
      <c r="G892" s="10">
        <f>VLOOKUP(C892,away!$B$2:$E$405,4,FALSE)</f>
        <v>1.0839000000000001</v>
      </c>
      <c r="H892" s="10">
        <f>VLOOKUP(A892,away!$A$2:$E$405,3,FALSE)</f>
        <v>1.0607</v>
      </c>
      <c r="I892" s="10">
        <f>VLOOKUP(C892,away!$B$2:$E$405,3,FALSE)</f>
        <v>0.74080000000000001</v>
      </c>
      <c r="J892" s="10">
        <f>VLOOKUP(B892,home!$B$2:$E$405,4,FALSE)</f>
        <v>0.87029999999999996</v>
      </c>
      <c r="K892" s="12">
        <f t="shared" si="1230"/>
        <v>1.000549000476</v>
      </c>
      <c r="L892" s="12">
        <f t="shared" si="1231"/>
        <v>0.68385263716799993</v>
      </c>
      <c r="M892" s="13">
        <f t="shared" si="1232"/>
        <v>0.18555542812783687</v>
      </c>
      <c r="N892" s="13">
        <f t="shared" si="1233"/>
        <v>0.18565729814620344</v>
      </c>
      <c r="O892" s="13">
        <f t="shared" si="1234"/>
        <v>0.12689256886605851</v>
      </c>
      <c r="P892" s="13">
        <f t="shared" si="1235"/>
        <v>0.12696223294676684</v>
      </c>
      <c r="Q892" s="13">
        <f t="shared" si="1236"/>
        <v>9.2879612045629278E-2</v>
      </c>
      <c r="R892" s="13">
        <f t="shared" si="1237"/>
        <v>4.338790892803808E-2</v>
      </c>
      <c r="S892" s="13">
        <f t="shared" si="1238"/>
        <v>2.1717780985264081E-2</v>
      </c>
      <c r="T892" s="13">
        <f t="shared" si="1239"/>
        <v>6.351596763654431E-2</v>
      </c>
      <c r="U892" s="13">
        <f t="shared" si="1240"/>
        <v>4.3411728910692213E-2</v>
      </c>
      <c r="V892" s="13">
        <f t="shared" si="1241"/>
        <v>1.6511017138341824E-3</v>
      </c>
      <c r="W892" s="13">
        <f t="shared" si="1242"/>
        <v>3.0976867665617684E-2</v>
      </c>
      <c r="X892" s="13">
        <f t="shared" si="1243"/>
        <v>2.1183612644336797E-2</v>
      </c>
      <c r="Y892" s="13">
        <f t="shared" si="1244"/>
        <v>7.2432346857875529E-3</v>
      </c>
      <c r="Z892" s="13">
        <f t="shared" si="1245"/>
        <v>9.890311980547949E-3</v>
      </c>
      <c r="AA892" s="13">
        <f t="shared" si="1246"/>
        <v>9.8957417665330571E-3</v>
      </c>
      <c r="AB892" s="13">
        <f t="shared" si="1247"/>
        <v>4.9505872667366278E-3</v>
      </c>
      <c r="AC892" s="13">
        <f t="shared" si="1248"/>
        <v>7.0608133956811625E-5</v>
      </c>
      <c r="AD892" s="13">
        <f t="shared" si="1249"/>
        <v>7.7484684951777735E-3</v>
      </c>
      <c r="AE892" s="13">
        <f t="shared" si="1250"/>
        <v>5.2988106144404839E-3</v>
      </c>
      <c r="AF892" s="13">
        <f t="shared" si="1251"/>
        <v>1.8118028062694574E-3</v>
      </c>
      <c r="AG892" s="13">
        <f t="shared" si="1252"/>
        <v>4.130020423652504E-4</v>
      </c>
      <c r="AH892" s="13">
        <f t="shared" si="1253"/>
        <v>1.6908789825779947E-3</v>
      </c>
      <c r="AI892" s="13">
        <f t="shared" si="1254"/>
        <v>1.6918072759442883E-3</v>
      </c>
      <c r="AJ892" s="13">
        <f t="shared" si="1255"/>
        <v>8.4636803947204099E-4</v>
      </c>
      <c r="AK892" s="13">
        <f t="shared" si="1256"/>
        <v>2.8227756530952748E-4</v>
      </c>
      <c r="AL892" s="13">
        <f t="shared" si="1257"/>
        <v>1.9324826962615566E-6</v>
      </c>
      <c r="AM892" s="13">
        <f t="shared" si="1258"/>
        <v>1.5505444816139797E-3</v>
      </c>
      <c r="AN892" s="13">
        <f t="shared" si="1259"/>
        <v>1.0603439327980092E-3</v>
      </c>
      <c r="AO892" s="13">
        <f t="shared" si="1260"/>
        <v>3.6255949737450354E-4</v>
      </c>
      <c r="AP892" s="13">
        <f t="shared" si="1261"/>
        <v>8.2645756136619591E-5</v>
      </c>
      <c r="AQ892" s="13">
        <f t="shared" si="1262"/>
        <v>1.412937957119268E-5</v>
      </c>
      <c r="AR892" s="13">
        <f t="shared" si="1263"/>
        <v>2.3126241027358137E-4</v>
      </c>
      <c r="AS892" s="13">
        <f t="shared" si="1264"/>
        <v>2.3138937344690247E-4</v>
      </c>
      <c r="AT892" s="13">
        <f t="shared" si="1265"/>
        <v>1.1575820316153307E-4</v>
      </c>
      <c r="AU892" s="13">
        <f t="shared" si="1266"/>
        <v>3.8607251490056561E-5</v>
      </c>
      <c r="AV892" s="13">
        <f t="shared" si="1267"/>
        <v>9.6571117223754111E-6</v>
      </c>
      <c r="AW892" s="13">
        <f t="shared" si="1268"/>
        <v>3.6729414182753311E-8</v>
      </c>
      <c r="AX892" s="13">
        <f t="shared" si="1269"/>
        <v>2.5856595521207414E-4</v>
      </c>
      <c r="AY892" s="13">
        <f t="shared" si="1270"/>
        <v>1.7682101035363984E-4</v>
      </c>
      <c r="AZ892" s="13">
        <f t="shared" si="1271"/>
        <v>6.0459757118523412E-5</v>
      </c>
      <c r="BA892" s="13">
        <f t="shared" si="1272"/>
        <v>1.3781854782679662E-5</v>
      </c>
      <c r="BB892" s="13">
        <f t="shared" si="1273"/>
        <v>2.3561894345504748E-6</v>
      </c>
      <c r="BC892" s="13">
        <f t="shared" si="1274"/>
        <v>3.222572716969443E-7</v>
      </c>
      <c r="BD892" s="13">
        <f t="shared" si="1275"/>
        <v>2.635823485723608E-5</v>
      </c>
      <c r="BE892" s="13">
        <f t="shared" si="1276"/>
        <v>2.6372705540719219E-5</v>
      </c>
      <c r="BF892" s="13">
        <f t="shared" si="1277"/>
        <v>1.3193592084307241E-5</v>
      </c>
      <c r="BG892" s="13">
        <f t="shared" si="1278"/>
        <v>4.4002784575472258E-6</v>
      </c>
      <c r="BH892" s="13">
        <f t="shared" si="1279"/>
        <v>1.1006735531287378E-6</v>
      </c>
      <c r="BI892" s="13">
        <f t="shared" si="1280"/>
        <v>2.2025556468666528E-7</v>
      </c>
      <c r="BJ892" s="14">
        <f t="shared" si="1281"/>
        <v>0.42031120685403961</v>
      </c>
      <c r="BK892" s="14">
        <f t="shared" si="1282"/>
        <v>0.3361359054007087</v>
      </c>
      <c r="BL892" s="14">
        <f t="shared" si="1283"/>
        <v>0.23374818769151445</v>
      </c>
      <c r="BM892" s="14">
        <f t="shared" si="1284"/>
        <v>0.23857377858533807</v>
      </c>
      <c r="BN892" s="14">
        <f t="shared" si="1285"/>
        <v>0.76133504906053295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1.4847999999999999</v>
      </c>
      <c r="F893" s="10">
        <f>VLOOKUP(B893,home!$B$2:$E$405,3,FALSE)</f>
        <v>1.4817</v>
      </c>
      <c r="G893" s="10">
        <f>VLOOKUP(C893,away!$B$2:$E$405,4,FALSE)</f>
        <v>1.1225000000000001</v>
      </c>
      <c r="H893" s="10">
        <f>VLOOKUP(A893,away!$A$2:$E$405,3,FALSE)</f>
        <v>1.1818</v>
      </c>
      <c r="I893" s="10">
        <f>VLOOKUP(C893,away!$B$2:$E$405,3,FALSE)</f>
        <v>0.14099999999999999</v>
      </c>
      <c r="J893" s="10">
        <f>VLOOKUP(B893,home!$B$2:$E$405,4,FALSE)</f>
        <v>1.0154000000000001</v>
      </c>
      <c r="K893" s="12">
        <f t="shared" si="1230"/>
        <v>2.4695316096000002</v>
      </c>
      <c r="L893" s="12">
        <f t="shared" si="1231"/>
        <v>0.16919996051999997</v>
      </c>
      <c r="M893" s="13">
        <f t="shared" si="1232"/>
        <v>7.1451843754331779E-2</v>
      </c>
      <c r="N893" s="13">
        <f t="shared" si="1233"/>
        <v>0.17645258671552266</v>
      </c>
      <c r="O893" s="13">
        <f t="shared" si="1234"/>
        <v>1.2089649142314142E-2</v>
      </c>
      <c r="P893" s="13">
        <f t="shared" si="1235"/>
        <v>2.98557707059183E-2</v>
      </c>
      <c r="Q893" s="13">
        <f t="shared" si="1236"/>
        <v>0.21787762024483417</v>
      </c>
      <c r="R893" s="13">
        <f t="shared" si="1237"/>
        <v>1.0227840787901024E-3</v>
      </c>
      <c r="S893" s="13">
        <f t="shared" si="1238"/>
        <v>3.1187685215972143E-3</v>
      </c>
      <c r="T893" s="13">
        <f t="shared" si="1239"/>
        <v>3.6864884743617488E-2</v>
      </c>
      <c r="U893" s="13">
        <f t="shared" si="1240"/>
        <v>2.5257976123677743E-3</v>
      </c>
      <c r="V893" s="13">
        <f t="shared" si="1241"/>
        <v>1.4479563822000717E-4</v>
      </c>
      <c r="W893" s="13">
        <f t="shared" si="1242"/>
        <v>0.1793518900730143</v>
      </c>
      <c r="X893" s="13">
        <f t="shared" si="1243"/>
        <v>3.0346332719541395E-2</v>
      </c>
      <c r="Y893" s="13">
        <f t="shared" si="1244"/>
        <v>2.5672991490365937E-3</v>
      </c>
      <c r="Z893" s="13">
        <f t="shared" si="1245"/>
        <v>5.7685008583923327E-5</v>
      </c>
      <c r="AA893" s="13">
        <f t="shared" si="1246"/>
        <v>1.4245495209804597E-4</v>
      </c>
      <c r="AB893" s="13">
        <f t="shared" si="1247"/>
        <v>1.7589850357508922E-4</v>
      </c>
      <c r="AC893" s="13">
        <f t="shared" si="1248"/>
        <v>3.7813801810148814E-6</v>
      </c>
      <c r="AD893" s="13">
        <f t="shared" si="1249"/>
        <v>0.11072879044420333</v>
      </c>
      <c r="AE893" s="13">
        <f t="shared" si="1250"/>
        <v>1.8735306971586554E-2</v>
      </c>
      <c r="AF893" s="13">
        <f t="shared" si="1251"/>
        <v>1.5850065999612627E-3</v>
      </c>
      <c r="AG893" s="13">
        <f t="shared" si="1252"/>
        <v>8.9394351379128408E-5</v>
      </c>
      <c r="AH893" s="13">
        <f t="shared" si="1253"/>
        <v>2.4400752937489209E-6</v>
      </c>
      <c r="AI893" s="13">
        <f t="shared" si="1254"/>
        <v>6.0258430677169647E-6</v>
      </c>
      <c r="AJ893" s="13">
        <f t="shared" si="1255"/>
        <v>7.440504965108041E-6</v>
      </c>
      <c r="AK893" s="13">
        <f t="shared" si="1256"/>
        <v>6.1248540675733515E-6</v>
      </c>
      <c r="AL893" s="13">
        <f t="shared" si="1257"/>
        <v>6.3201179258269304E-8</v>
      </c>
      <c r="AM893" s="13">
        <f t="shared" si="1258"/>
        <v>5.4689649618946942E-2</v>
      </c>
      <c r="AN893" s="13">
        <f t="shared" si="1259"/>
        <v>9.2534865563784537E-3</v>
      </c>
      <c r="AO893" s="13">
        <f t="shared" si="1260"/>
        <v>7.8284478000579247E-4</v>
      </c>
      <c r="AP893" s="13">
        <f t="shared" si="1261"/>
        <v>4.4152435290089415E-5</v>
      </c>
      <c r="AQ893" s="13">
        <f t="shared" si="1262"/>
        <v>1.8676475769862448E-6</v>
      </c>
      <c r="AR893" s="13">
        <f t="shared" si="1263"/>
        <v>8.2572128673629018E-8</v>
      </c>
      <c r="AS893" s="13">
        <f t="shared" si="1264"/>
        <v>2.0391448183148535E-7</v>
      </c>
      <c r="AT893" s="13">
        <f t="shared" si="1265"/>
        <v>2.5178662926902905E-7</v>
      </c>
      <c r="AU893" s="13">
        <f t="shared" si="1266"/>
        <v>2.0726501328483462E-7</v>
      </c>
      <c r="AV893" s="13">
        <f t="shared" si="1267"/>
        <v>1.2796187546776578E-7</v>
      </c>
      <c r="AW893" s="13">
        <f t="shared" si="1268"/>
        <v>7.3356318556398851E-10</v>
      </c>
      <c r="AX893" s="13">
        <f t="shared" si="1269"/>
        <v>2.2509636408656348E-2</v>
      </c>
      <c r="AY893" s="13">
        <f t="shared" si="1270"/>
        <v>3.8086295916642072E-3</v>
      </c>
      <c r="AZ893" s="13">
        <f t="shared" si="1271"/>
        <v>3.2220998827244376E-4</v>
      </c>
      <c r="BA893" s="13">
        <f t="shared" si="1272"/>
        <v>1.8172639098282394E-5</v>
      </c>
      <c r="BB893" s="13">
        <f t="shared" si="1273"/>
        <v>7.6870245449339696E-7</v>
      </c>
      <c r="BC893" s="13">
        <f t="shared" si="1274"/>
        <v>2.601288499038199E-8</v>
      </c>
      <c r="BD893" s="13">
        <f t="shared" si="1275"/>
        <v>2.3285334852717302E-9</v>
      </c>
      <c r="BE893" s="13">
        <f t="shared" si="1276"/>
        <v>5.7503870458905935E-9</v>
      </c>
      <c r="BF893" s="13">
        <f t="shared" si="1277"/>
        <v>7.1003812886305959E-9</v>
      </c>
      <c r="BG893" s="13">
        <f t="shared" si="1278"/>
        <v>5.8448720108285462E-9</v>
      </c>
      <c r="BH893" s="13">
        <f t="shared" si="1279"/>
        <v>3.6085240462018525E-9</v>
      </c>
      <c r="BI893" s="13">
        <f t="shared" si="1280"/>
        <v>1.782272839219434E-9</v>
      </c>
      <c r="BJ893" s="14">
        <f t="shared" si="1281"/>
        <v>0.86603055639392601</v>
      </c>
      <c r="BK893" s="14">
        <f t="shared" si="1282"/>
        <v>0.1083836527930918</v>
      </c>
      <c r="BL893" s="14">
        <f t="shared" si="1283"/>
        <v>1.5979515481638538E-2</v>
      </c>
      <c r="BM893" s="14">
        <f t="shared" si="1284"/>
        <v>0.477892526177428</v>
      </c>
      <c r="BN893" s="14">
        <f t="shared" si="1285"/>
        <v>0.50875025464171109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1.6092</v>
      </c>
      <c r="F895" s="10">
        <f>VLOOKUP(B895,home!$B$2:$E$405,3,FALSE)</f>
        <v>0.62139999999999995</v>
      </c>
      <c r="G895" s="10">
        <f>VLOOKUP(C895,away!$B$2:$E$405,4,FALSE)</f>
        <v>1.6571</v>
      </c>
      <c r="H895" s="10">
        <f>VLOOKUP(A895,away!$A$2:$E$405,3,FALSE)</f>
        <v>1.1609</v>
      </c>
      <c r="I895" s="10">
        <f>VLOOKUP(C895,away!$B$2:$E$405,3,FALSE)</f>
        <v>1.1485000000000001</v>
      </c>
      <c r="J895" s="10">
        <f>VLOOKUP(B895,home!$B$2:$E$405,4,FALSE)</f>
        <v>2.4119000000000002</v>
      </c>
      <c r="K895" s="12">
        <f t="shared" si="1230"/>
        <v>1.6570285458479999</v>
      </c>
      <c r="L895" s="12">
        <f t="shared" si="1231"/>
        <v>3.2157709544350004</v>
      </c>
      <c r="M895" s="13">
        <f t="shared" si="1232"/>
        <v>7.6519137404170877E-3</v>
      </c>
      <c r="N895" s="13">
        <f t="shared" si="1233"/>
        <v>1.2679439498237655E-2</v>
      </c>
      <c r="O895" s="13">
        <f t="shared" si="1234"/>
        <v>2.460680195227535E-2</v>
      </c>
      <c r="P895" s="13">
        <f t="shared" si="1235"/>
        <v>4.0774173256948543E-2</v>
      </c>
      <c r="Q895" s="13">
        <f t="shared" si="1236"/>
        <v>1.050509659696622E-2</v>
      </c>
      <c r="R895" s="13">
        <f t="shared" si="1237"/>
        <v>3.9564919499830785E-2</v>
      </c>
      <c r="S895" s="13">
        <f t="shared" si="1238"/>
        <v>5.4317562285308721E-2</v>
      </c>
      <c r="T895" s="13">
        <f t="shared" si="1239"/>
        <v>3.3781984510057934E-2</v>
      </c>
      <c r="U895" s="13">
        <f t="shared" si="1240"/>
        <v>6.5560201025397766E-2</v>
      </c>
      <c r="V895" s="13">
        <f t="shared" si="1241"/>
        <v>3.2159764510471193E-2</v>
      </c>
      <c r="W895" s="13">
        <f t="shared" si="1242"/>
        <v>5.8024149793545676E-3</v>
      </c>
      <c r="X895" s="13">
        <f t="shared" si="1243"/>
        <v>1.8659237556186981E-2</v>
      </c>
      <c r="Y895" s="13">
        <f t="shared" si="1244"/>
        <v>3.0001917082544419E-2</v>
      </c>
      <c r="Z895" s="13">
        <f t="shared" si="1245"/>
        <v>4.2410572980704914E-2</v>
      </c>
      <c r="AA895" s="13">
        <f t="shared" si="1246"/>
        <v>7.0275530074797934E-2</v>
      </c>
      <c r="AB895" s="13">
        <f t="shared" si="1247"/>
        <v>5.8224279704269917E-2</v>
      </c>
      <c r="AC895" s="13">
        <f t="shared" si="1248"/>
        <v>1.0710456352298269E-2</v>
      </c>
      <c r="AD895" s="13">
        <f t="shared" si="1249"/>
        <v>2.4036918139116381E-3</v>
      </c>
      <c r="AE895" s="13">
        <f t="shared" si="1250"/>
        <v>7.729722318590225E-3</v>
      </c>
      <c r="AF895" s="13">
        <f t="shared" si="1251"/>
        <v>1.2428508258985211E-2</v>
      </c>
      <c r="AG895" s="13">
        <f t="shared" si="1252"/>
        <v>1.3322411955400048E-2</v>
      </c>
      <c r="AH895" s="13">
        <f t="shared" si="1253"/>
        <v>3.4095672188074175E-2</v>
      </c>
      <c r="AI895" s="13">
        <f t="shared" si="1254"/>
        <v>5.6497502105514637E-2</v>
      </c>
      <c r="AJ895" s="13">
        <f t="shared" si="1255"/>
        <v>4.6808986878972628E-2</v>
      </c>
      <c r="AK895" s="13">
        <f t="shared" si="1256"/>
        <v>2.5854609153560703E-2</v>
      </c>
      <c r="AL895" s="13">
        <f t="shared" si="1257"/>
        <v>2.2828799057831033E-3</v>
      </c>
      <c r="AM895" s="13">
        <f t="shared" si="1258"/>
        <v>7.9659719021454834E-4</v>
      </c>
      <c r="AN895" s="13">
        <f t="shared" si="1259"/>
        <v>2.5616741066764779E-3</v>
      </c>
      <c r="AO895" s="13">
        <f t="shared" si="1260"/>
        <v>4.1188785934892233E-3</v>
      </c>
      <c r="AP895" s="13">
        <f t="shared" si="1261"/>
        <v>4.4151233819289095E-3</v>
      </c>
      <c r="AQ895" s="13">
        <f t="shared" si="1262"/>
        <v>3.5495063829634544E-3</v>
      </c>
      <c r="AR895" s="13">
        <f t="shared" si="1263"/>
        <v>2.1928774458869243E-2</v>
      </c>
      <c r="AS895" s="13">
        <f t="shared" si="1264"/>
        <v>3.6336605253808857E-2</v>
      </c>
      <c r="AT895" s="13">
        <f t="shared" si="1265"/>
        <v>3.0105396082385851E-2</v>
      </c>
      <c r="AU895" s="13">
        <f t="shared" si="1266"/>
        <v>1.6628500230857962E-2</v>
      </c>
      <c r="AV895" s="13">
        <f t="shared" si="1267"/>
        <v>6.8884748892929252E-3</v>
      </c>
      <c r="AW895" s="13">
        <f t="shared" si="1268"/>
        <v>3.3790581299488967E-4</v>
      </c>
      <c r="AX895" s="13">
        <f t="shared" si="1269"/>
        <v>2.1999738062130239E-4</v>
      </c>
      <c r="AY895" s="13">
        <f t="shared" si="1270"/>
        <v>7.0746118665376563E-4</v>
      </c>
      <c r="AZ895" s="13">
        <f t="shared" si="1271"/>
        <v>1.1375165677156493E-3</v>
      </c>
      <c r="BA895" s="13">
        <f t="shared" si="1272"/>
        <v>1.2193309128828594E-3</v>
      </c>
      <c r="BB895" s="13">
        <f t="shared" si="1273"/>
        <v>9.8027223337335333E-4</v>
      </c>
      <c r="BC895" s="13">
        <f t="shared" si="1274"/>
        <v>6.3046619510423181E-4</v>
      </c>
      <c r="BD895" s="13">
        <f t="shared" si="1275"/>
        <v>1.1752985995197964E-2</v>
      </c>
      <c r="BE895" s="13">
        <f t="shared" si="1276"/>
        <v>1.9475033292994787E-2</v>
      </c>
      <c r="BF895" s="13">
        <f t="shared" si="1277"/>
        <v>1.6135343048916274E-2</v>
      </c>
      <c r="BG895" s="13">
        <f t="shared" si="1278"/>
        <v>8.9122413430347876E-3</v>
      </c>
      <c r="BH895" s="13">
        <f t="shared" si="1279"/>
        <v>3.6919595782238393E-3</v>
      </c>
      <c r="BI895" s="13">
        <f t="shared" si="1280"/>
        <v>1.2235364822467687E-3</v>
      </c>
      <c r="BJ895" s="14">
        <f t="shared" si="1281"/>
        <v>0.16765124870185866</v>
      </c>
      <c r="BK895" s="14">
        <f t="shared" si="1282"/>
        <v>0.1486042112378807</v>
      </c>
      <c r="BL895" s="14">
        <f t="shared" si="1283"/>
        <v>0.59456735323852317</v>
      </c>
      <c r="BM895" s="14">
        <f t="shared" si="1284"/>
        <v>0.81708148624063315</v>
      </c>
      <c r="BN895" s="14">
        <f t="shared" si="1285"/>
        <v>0.13578234454467564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1.6092</v>
      </c>
      <c r="F896" s="10">
        <f>VLOOKUP(B896,home!$B$2:$E$405,3,FALSE)</f>
        <v>0.87</v>
      </c>
      <c r="G896" s="10">
        <f>VLOOKUP(C896,away!$B$2:$E$405,4,FALSE)</f>
        <v>0.62139999999999995</v>
      </c>
      <c r="H896" s="10">
        <f>VLOOKUP(A896,away!$A$2:$E$405,3,FALSE)</f>
        <v>1.1609</v>
      </c>
      <c r="I896" s="10">
        <f>VLOOKUP(C896,away!$B$2:$E$405,3,FALSE)</f>
        <v>0.68910000000000005</v>
      </c>
      <c r="J896" s="10">
        <f>VLOOKUP(B896,home!$B$2:$E$405,4,FALSE)</f>
        <v>0.68910000000000005</v>
      </c>
      <c r="K896" s="12">
        <f t="shared" si="1230"/>
        <v>0.8699624856</v>
      </c>
      <c r="L896" s="12">
        <f t="shared" si="1231"/>
        <v>0.55126359252900015</v>
      </c>
      <c r="M896" s="13">
        <f t="shared" si="1232"/>
        <v>0.24141783823363994</v>
      </c>
      <c r="N896" s="13">
        <f t="shared" si="1233"/>
        <v>0.21002446261791613</v>
      </c>
      <c r="O896" s="13">
        <f t="shared" si="1234"/>
        <v>0.13308486480526135</v>
      </c>
      <c r="P896" s="13">
        <f t="shared" si="1235"/>
        <v>0.11577883978172512</v>
      </c>
      <c r="Q896" s="13">
        <f t="shared" si="1236"/>
        <v>9.1356701767943305E-2</v>
      </c>
      <c r="R896" s="13">
        <f t="shared" si="1237"/>
        <v>3.6682420341892327E-2</v>
      </c>
      <c r="S896" s="13">
        <f t="shared" si="1238"/>
        <v>1.3881264780680276E-2</v>
      </c>
      <c r="T896" s="13">
        <f t="shared" si="1239"/>
        <v>5.0361623618196877E-2</v>
      </c>
      <c r="U896" s="13">
        <f t="shared" si="1240"/>
        <v>3.1912329578456654E-2</v>
      </c>
      <c r="V896" s="13">
        <f t="shared" si="1241"/>
        <v>7.396842396518022E-4</v>
      </c>
      <c r="W896" s="13">
        <f t="shared" si="1242"/>
        <v>2.6492301115419292E-2</v>
      </c>
      <c r="X896" s="13">
        <f t="shared" si="1243"/>
        <v>1.4604241087246074E-2</v>
      </c>
      <c r="Y896" s="13">
        <f t="shared" si="1244"/>
        <v>4.0253932039574503E-3</v>
      </c>
      <c r="Z896" s="13">
        <f t="shared" si="1245"/>
        <v>6.7405609401101465E-3</v>
      </c>
      <c r="AA896" s="13">
        <f t="shared" si="1246"/>
        <v>5.8640351497964965E-3</v>
      </c>
      <c r="AB896" s="13">
        <f t="shared" si="1247"/>
        <v>2.5507452972813641E-3</v>
      </c>
      <c r="AC896" s="13">
        <f t="shared" si="1248"/>
        <v>2.2171047844451455E-5</v>
      </c>
      <c r="AD896" s="13">
        <f t="shared" si="1249"/>
        <v>5.7618270319084539E-3</v>
      </c>
      <c r="AE896" s="13">
        <f t="shared" si="1250"/>
        <v>3.1762854691405598E-3</v>
      </c>
      <c r="AF896" s="13">
        <f t="shared" si="1251"/>
        <v>8.7548526930804273E-4</v>
      </c>
      <c r="AG896" s="13">
        <f t="shared" si="1252"/>
        <v>1.6087438492165695E-4</v>
      </c>
      <c r="AH896" s="13">
        <f t="shared" si="1253"/>
        <v>9.2895645987644345E-4</v>
      </c>
      <c r="AI896" s="13">
        <f t="shared" si="1254"/>
        <v>8.0815727084828748E-4</v>
      </c>
      <c r="AJ896" s="13">
        <f t="shared" si="1255"/>
        <v>3.5153325405144428E-4</v>
      </c>
      <c r="AK896" s="13">
        <f t="shared" si="1256"/>
        <v>1.0194024782188358E-4</v>
      </c>
      <c r="AL896" s="13">
        <f t="shared" si="1257"/>
        <v>4.2531044349613817E-7</v>
      </c>
      <c r="AM896" s="13">
        <f t="shared" si="1258"/>
        <v>1.0025146732552698E-3</v>
      </c>
      <c r="AN896" s="13">
        <f t="shared" si="1259"/>
        <v>5.5264984034173674E-4</v>
      </c>
      <c r="AO896" s="13">
        <f t="shared" si="1260"/>
        <v>1.5232786819868206E-4</v>
      </c>
      <c r="AP896" s="13">
        <f t="shared" si="1261"/>
        <v>2.7990935955163173E-5</v>
      </c>
      <c r="AQ896" s="13">
        <f t="shared" si="1262"/>
        <v>3.8575959782231023E-6</v>
      </c>
      <c r="AR896" s="13">
        <f t="shared" si="1263"/>
        <v>1.0241997507490208E-4</v>
      </c>
      <c r="AS896" s="13">
        <f t="shared" si="1264"/>
        <v>8.9101536091251861E-5</v>
      </c>
      <c r="AT896" s="13">
        <f t="shared" si="1265"/>
        <v>3.8757496904361796E-5</v>
      </c>
      <c r="AU896" s="13">
        <f t="shared" si="1266"/>
        <v>1.1239189447517631E-5</v>
      </c>
      <c r="AV896" s="13">
        <f t="shared" si="1267"/>
        <v>2.4444182969729318E-6</v>
      </c>
      <c r="AW896" s="13">
        <f t="shared" si="1268"/>
        <v>5.6658279519900152E-9</v>
      </c>
      <c r="AX896" s="13">
        <f t="shared" si="1269"/>
        <v>1.4535835949927104E-4</v>
      </c>
      <c r="AY896" s="13">
        <f t="shared" si="1270"/>
        <v>8.0130771461690056E-5</v>
      </c>
      <c r="AZ896" s="13">
        <f t="shared" si="1271"/>
        <v>2.208658847404577E-5</v>
      </c>
      <c r="BA896" s="13">
        <f t="shared" si="1272"/>
        <v>4.0585107029706932E-6</v>
      </c>
      <c r="BB896" s="13">
        <f t="shared" si="1273"/>
        <v>5.5932729760925545E-7</v>
      </c>
      <c r="BC896" s="13">
        <f t="shared" si="1274"/>
        <v>6.1667355095923103E-8</v>
      </c>
      <c r="BD896" s="13">
        <f t="shared" si="1275"/>
        <v>9.4100672344201879E-6</v>
      </c>
      <c r="BE896" s="13">
        <f t="shared" si="1276"/>
        <v>8.1864054809193057E-6</v>
      </c>
      <c r="BF896" s="13">
        <f t="shared" si="1277"/>
        <v>3.5609328301550112E-6</v>
      </c>
      <c r="BG896" s="13">
        <f t="shared" si="1278"/>
        <v>1.0326259919920988E-6</v>
      </c>
      <c r="BH896" s="13">
        <f t="shared" si="1279"/>
        <v>2.2458646867215296E-7</v>
      </c>
      <c r="BI896" s="13">
        <f t="shared" si="1280"/>
        <v>3.9076360503630545E-8</v>
      </c>
      <c r="BJ896" s="14">
        <f t="shared" si="1281"/>
        <v>0.40883079170447761</v>
      </c>
      <c r="BK896" s="14">
        <f t="shared" si="1282"/>
        <v>0.37192035416544678</v>
      </c>
      <c r="BL896" s="14">
        <f t="shared" si="1283"/>
        <v>0.21255139871546794</v>
      </c>
      <c r="BM896" s="14">
        <f t="shared" si="1284"/>
        <v>0.17161785287149051</v>
      </c>
      <c r="BN896" s="14">
        <f t="shared" si="1285"/>
        <v>0.82834512754837808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1.25</v>
      </c>
      <c r="F897" s="10">
        <f>VLOOKUP(B897,home!$B$2:$E$405,3,FALSE)</f>
        <v>2.08</v>
      </c>
      <c r="G897" s="10">
        <f>VLOOKUP(C897,away!$B$2:$E$405,4,FALSE)</f>
        <v>2.1333000000000002</v>
      </c>
      <c r="H897" s="10">
        <f>VLOOKUP(A897,away!$A$2:$E$405,3,FALSE)</f>
        <v>0.84089999999999998</v>
      </c>
      <c r="I897" s="10">
        <f>VLOOKUP(C897,away!$B$2:$E$405,3,FALSE)</f>
        <v>0.99099999999999999</v>
      </c>
      <c r="J897" s="10">
        <f>VLOOKUP(B897,home!$B$2:$E$405,4,FALSE)</f>
        <v>0.23780000000000001</v>
      </c>
      <c r="K897" s="12">
        <f t="shared" si="1230"/>
        <v>5.5465800000000005</v>
      </c>
      <c r="L897" s="12">
        <f t="shared" si="1231"/>
        <v>0.19816632582000002</v>
      </c>
      <c r="M897" s="13">
        <f t="shared" si="1232"/>
        <v>3.1995460909364274E-3</v>
      </c>
      <c r="N897" s="13">
        <f t="shared" si="1233"/>
        <v>1.7746538357066171E-2</v>
      </c>
      <c r="O897" s="13">
        <f t="shared" si="1234"/>
        <v>6.3404229313261543E-4</v>
      </c>
      <c r="P897" s="13">
        <f t="shared" si="1235"/>
        <v>3.5167663022435021E-3</v>
      </c>
      <c r="Q897" s="13">
        <f t="shared" si="1236"/>
        <v>4.9216297360268051E-2</v>
      </c>
      <c r="R897" s="13">
        <f t="shared" si="1237"/>
        <v>6.2822915822288911E-5</v>
      </c>
      <c r="S897" s="13">
        <f t="shared" si="1238"/>
        <v>9.6635935794378059E-4</v>
      </c>
      <c r="T897" s="13">
        <f t="shared" si="1239"/>
        <v>9.7530128183488836E-3</v>
      </c>
      <c r="U897" s="13">
        <f t="shared" si="1240"/>
        <v>3.4845232844159122E-4</v>
      </c>
      <c r="V897" s="13">
        <f t="shared" si="1241"/>
        <v>1.1801882479870111E-4</v>
      </c>
      <c r="W897" s="13">
        <f t="shared" si="1242"/>
        <v>9.0994043537505218E-2</v>
      </c>
      <c r="X897" s="13">
        <f t="shared" si="1243"/>
        <v>1.8031955279332525E-2</v>
      </c>
      <c r="Y897" s="13">
        <f t="shared" si="1244"/>
        <v>1.786663162527939E-3</v>
      </c>
      <c r="Z897" s="13">
        <f t="shared" si="1245"/>
        <v>4.1497954686007138E-6</v>
      </c>
      <c r="AA897" s="13">
        <f t="shared" si="1246"/>
        <v>2.3017172550231349E-5</v>
      </c>
      <c r="AB897" s="13">
        <f t="shared" si="1247"/>
        <v>6.3833294461831109E-5</v>
      </c>
      <c r="AC897" s="13">
        <f t="shared" si="1248"/>
        <v>8.1074903729738593E-6</v>
      </c>
      <c r="AD897" s="13">
        <f t="shared" si="1249"/>
        <v>0.12617643550106392</v>
      </c>
      <c r="AE897" s="13">
        <f t="shared" si="1250"/>
        <v>2.5003920628310045E-2</v>
      </c>
      <c r="AF897" s="13">
        <f t="shared" si="1251"/>
        <v>2.4774675410035537E-3</v>
      </c>
      <c r="AG897" s="13">
        <f t="shared" si="1252"/>
        <v>1.6365021331299487E-4</v>
      </c>
      <c r="AH897" s="13">
        <f t="shared" si="1253"/>
        <v>2.0558743022927212E-7</v>
      </c>
      <c r="AI897" s="13">
        <f t="shared" si="1254"/>
        <v>1.1403071287610762E-6</v>
      </c>
      <c r="AJ897" s="13">
        <f t="shared" si="1255"/>
        <v>3.1624023571218054E-6</v>
      </c>
      <c r="AK897" s="13">
        <f t="shared" si="1256"/>
        <v>5.8468392219882235E-6</v>
      </c>
      <c r="AL897" s="13">
        <f t="shared" si="1257"/>
        <v>3.5645242330099765E-7</v>
      </c>
      <c r="AM897" s="13">
        <f t="shared" si="1258"/>
        <v>0.13996953872429821</v>
      </c>
      <c r="AN897" s="13">
        <f t="shared" si="1259"/>
        <v>2.7737249215714386E-2</v>
      </c>
      <c r="AO897" s="13">
        <f t="shared" si="1260"/>
        <v>2.7482943827158981E-3</v>
      </c>
      <c r="AP897" s="13">
        <f t="shared" si="1261"/>
        <v>1.8153980003151823E-4</v>
      </c>
      <c r="AQ897" s="13">
        <f t="shared" si="1262"/>
        <v>8.9937687905858697E-6</v>
      </c>
      <c r="AR897" s="13">
        <f t="shared" si="1263"/>
        <v>8.1481011366620976E-9</v>
      </c>
      <c r="AS897" s="13">
        <f t="shared" si="1264"/>
        <v>4.5194094802587267E-8</v>
      </c>
      <c r="AT897" s="13">
        <f t="shared" si="1265"/>
        <v>1.2533633117506725E-7</v>
      </c>
      <c r="AU897" s="13">
        <f t="shared" si="1266"/>
        <v>2.3172932925633493E-7</v>
      </c>
      <c r="AV897" s="13">
        <f t="shared" si="1267"/>
        <v>3.2132631576665048E-7</v>
      </c>
      <c r="AW897" s="13">
        <f t="shared" si="1268"/>
        <v>1.0883139835305507E-8</v>
      </c>
      <c r="AX897" s="13">
        <f t="shared" si="1269"/>
        <v>0.12939204068290303</v>
      </c>
      <c r="AY897" s="13">
        <f t="shared" si="1270"/>
        <v>2.5641145292482855E-2</v>
      </c>
      <c r="AZ897" s="13">
        <f t="shared" si="1271"/>
        <v>2.5406057762140579E-3</v>
      </c>
      <c r="BA897" s="13">
        <f t="shared" si="1272"/>
        <v>1.6782083734313643E-4</v>
      </c>
      <c r="BB897" s="13">
        <f t="shared" si="1273"/>
        <v>8.3141096830812976E-6</v>
      </c>
      <c r="BC897" s="13">
        <f t="shared" si="1274"/>
        <v>3.2951531367214134E-7</v>
      </c>
      <c r="BD897" s="13">
        <f t="shared" si="1275"/>
        <v>2.6911321077701551E-10</v>
      </c>
      <c r="BE897" s="13">
        <f t="shared" si="1276"/>
        <v>1.492657952631579E-9</v>
      </c>
      <c r="BF897" s="13">
        <f t="shared" si="1277"/>
        <v>4.1395733734536324E-9</v>
      </c>
      <c r="BG897" s="13">
        <f t="shared" si="1278"/>
        <v>7.653491627243485E-9</v>
      </c>
      <c r="BH897" s="13">
        <f t="shared" si="1279"/>
        <v>1.0612675897459042E-8</v>
      </c>
      <c r="BI897" s="13">
        <f t="shared" si="1280"/>
        <v>1.1772811175865674E-8</v>
      </c>
      <c r="BJ897" s="14">
        <f t="shared" si="1281"/>
        <v>0.66974585650422958</v>
      </c>
      <c r="BK897" s="14">
        <f t="shared" si="1282"/>
        <v>3.3450299811201539E-2</v>
      </c>
      <c r="BL897" s="14">
        <f t="shared" si="1283"/>
        <v>1.1432908150420336E-3</v>
      </c>
      <c r="BM897" s="14">
        <f t="shared" si="1284"/>
        <v>0.60432644919712986</v>
      </c>
      <c r="BN897" s="14">
        <f t="shared" si="1285"/>
        <v>7.4376013319469053E-2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1.25</v>
      </c>
      <c r="F898" s="10">
        <f>VLOOKUP(B898,home!$B$2:$E$405,3,FALSE)</f>
        <v>1.6</v>
      </c>
      <c r="G898" s="10">
        <f>VLOOKUP(C898,away!$B$2:$E$405,4,FALSE)</f>
        <v>0.64</v>
      </c>
      <c r="H898" s="10">
        <f>VLOOKUP(A898,away!$A$2:$E$405,3,FALSE)</f>
        <v>0.84089999999999998</v>
      </c>
      <c r="I898" s="10">
        <f>VLOOKUP(C898,away!$B$2:$E$405,3,FALSE)</f>
        <v>0.71350000000000002</v>
      </c>
      <c r="J898" s="10">
        <f>VLOOKUP(B898,home!$B$2:$E$405,4,FALSE)</f>
        <v>0.59460000000000002</v>
      </c>
      <c r="K898" s="12">
        <f t="shared" si="1230"/>
        <v>1.28</v>
      </c>
      <c r="L898" s="12">
        <f t="shared" si="1231"/>
        <v>0.35674938638999998</v>
      </c>
      <c r="M898" s="13">
        <f t="shared" si="1232"/>
        <v>0.19461162241176749</v>
      </c>
      <c r="N898" s="13">
        <f t="shared" si="1233"/>
        <v>0.24910287668706238</v>
      </c>
      <c r="O898" s="13">
        <f t="shared" si="1234"/>
        <v>6.9427576879760422E-2</v>
      </c>
      <c r="P898" s="13">
        <f t="shared" si="1235"/>
        <v>8.8867298406093337E-2</v>
      </c>
      <c r="Q898" s="13">
        <f t="shared" si="1236"/>
        <v>0.15942584107971994</v>
      </c>
      <c r="R898" s="13">
        <f t="shared" si="1237"/>
        <v>1.2384122725199537E-2</v>
      </c>
      <c r="S898" s="13">
        <f t="shared" si="1238"/>
        <v>1.0145073336483462E-2</v>
      </c>
      <c r="T898" s="13">
        <f t="shared" si="1239"/>
        <v>5.6875070979899738E-2</v>
      </c>
      <c r="U898" s="13">
        <f t="shared" si="1240"/>
        <v>1.5851677088255408E-2</v>
      </c>
      <c r="V898" s="13">
        <f t="shared" si="1241"/>
        <v>5.1473759113557693E-4</v>
      </c>
      <c r="W898" s="13">
        <f t="shared" si="1242"/>
        <v>6.8021692194013841E-2</v>
      </c>
      <c r="X898" s="13">
        <f t="shared" si="1243"/>
        <v>2.4266696951423888E-2</v>
      </c>
      <c r="Y898" s="13">
        <f t="shared" si="1244"/>
        <v>4.3285646235662776E-3</v>
      </c>
      <c r="Z898" s="13">
        <f t="shared" si="1245"/>
        <v>1.4726760610644632E-3</v>
      </c>
      <c r="AA898" s="13">
        <f t="shared" si="1246"/>
        <v>1.8850253581625127E-3</v>
      </c>
      <c r="AB898" s="13">
        <f t="shared" si="1247"/>
        <v>1.2064162292240083E-3</v>
      </c>
      <c r="AC898" s="13">
        <f t="shared" si="1248"/>
        <v>1.4690585583158691E-5</v>
      </c>
      <c r="AD898" s="13">
        <f t="shared" si="1249"/>
        <v>2.1766941502084428E-2</v>
      </c>
      <c r="AE898" s="13">
        <f t="shared" si="1250"/>
        <v>7.7653430244556433E-3</v>
      </c>
      <c r="AF898" s="13">
        <f t="shared" si="1251"/>
        <v>1.3851406795412084E-3</v>
      </c>
      <c r="AG898" s="13">
        <f t="shared" si="1252"/>
        <v>1.6471602916338457E-4</v>
      </c>
      <c r="AH898" s="13">
        <f t="shared" si="1253"/>
        <v>1.313440702839973E-4</v>
      </c>
      <c r="AI898" s="13">
        <f t="shared" si="1254"/>
        <v>1.6812040996351654E-4</v>
      </c>
      <c r="AJ898" s="13">
        <f t="shared" si="1255"/>
        <v>1.0759706237665059E-4</v>
      </c>
      <c r="AK898" s="13">
        <f t="shared" si="1256"/>
        <v>4.5908079947370923E-5</v>
      </c>
      <c r="AL898" s="13">
        <f t="shared" si="1257"/>
        <v>2.6833189849608409E-7</v>
      </c>
      <c r="AM898" s="13">
        <f t="shared" si="1258"/>
        <v>5.5723370245336131E-3</v>
      </c>
      <c r="AN898" s="13">
        <f t="shared" si="1259"/>
        <v>1.9879278142606446E-3</v>
      </c>
      <c r="AO898" s="13">
        <f t="shared" si="1260"/>
        <v>3.5459601396254932E-4</v>
      </c>
      <c r="AP898" s="13">
        <f t="shared" si="1261"/>
        <v>4.2167303465826447E-5</v>
      </c>
      <c r="AQ898" s="13">
        <f t="shared" si="1262"/>
        <v>3.760789909288625E-6</v>
      </c>
      <c r="AR898" s="13">
        <f t="shared" si="1263"/>
        <v>9.3713832959562119E-6</v>
      </c>
      <c r="AS898" s="13">
        <f t="shared" si="1264"/>
        <v>1.199537061882395E-5</v>
      </c>
      <c r="AT898" s="13">
        <f t="shared" si="1265"/>
        <v>7.6770371960473282E-6</v>
      </c>
      <c r="AU898" s="13">
        <f t="shared" si="1266"/>
        <v>3.2755358703135272E-6</v>
      </c>
      <c r="AV898" s="13">
        <f t="shared" si="1267"/>
        <v>1.0481714785003284E-6</v>
      </c>
      <c r="AW898" s="13">
        <f t="shared" si="1268"/>
        <v>3.4036352048832622E-9</v>
      </c>
      <c r="AX898" s="13">
        <f t="shared" si="1269"/>
        <v>1.1887652319005041E-3</v>
      </c>
      <c r="AY898" s="13">
        <f t="shared" si="1270"/>
        <v>4.2409126704227087E-4</v>
      </c>
      <c r="AZ898" s="13">
        <f t="shared" si="1271"/>
        <v>7.5647149645343862E-5</v>
      </c>
      <c r="BA898" s="13">
        <f t="shared" si="1272"/>
        <v>8.9956914060429764E-6</v>
      </c>
      <c r="BB898" s="13">
        <f t="shared" si="1273"/>
        <v>8.0230184731490669E-7</v>
      </c>
      <c r="BC898" s="13">
        <f t="shared" si="1274"/>
        <v>5.7244138345831274E-8</v>
      </c>
      <c r="BD898" s="13">
        <f t="shared" si="1275"/>
        <v>5.5720587340964563E-7</v>
      </c>
      <c r="BE898" s="13">
        <f t="shared" si="1276"/>
        <v>7.1322351796434635E-7</v>
      </c>
      <c r="BF898" s="13">
        <f t="shared" si="1277"/>
        <v>4.5646305149718171E-7</v>
      </c>
      <c r="BG898" s="13">
        <f t="shared" si="1278"/>
        <v>1.9475756863879754E-7</v>
      </c>
      <c r="BH898" s="13">
        <f t="shared" si="1279"/>
        <v>6.2322421964415196E-8</v>
      </c>
      <c r="BI898" s="13">
        <f t="shared" si="1280"/>
        <v>1.595454002289029E-8</v>
      </c>
      <c r="BJ898" s="14">
        <f t="shared" si="1281"/>
        <v>0.60276203158304242</v>
      </c>
      <c r="BK898" s="14">
        <f t="shared" si="1282"/>
        <v>0.29457778193000383</v>
      </c>
      <c r="BL898" s="14">
        <f t="shared" si="1283"/>
        <v>0.10124315532860656</v>
      </c>
      <c r="BM898" s="14">
        <f t="shared" si="1284"/>
        <v>0.22581221884970709</v>
      </c>
      <c r="BN898" s="14">
        <f t="shared" si="1285"/>
        <v>0.77381933818960302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1.3125</v>
      </c>
      <c r="F899" s="10">
        <f>VLOOKUP(B899,home!$B$2:$E$405,3,FALSE)</f>
        <v>1.1429</v>
      </c>
      <c r="G899" s="10">
        <f>VLOOKUP(C899,away!$B$2:$E$405,4,FALSE)</f>
        <v>1.3332999999999999</v>
      </c>
      <c r="H899" s="10">
        <f>VLOOKUP(A899,away!$A$2:$E$405,3,FALSE)</f>
        <v>1.2</v>
      </c>
      <c r="I899" s="10">
        <f>VLOOKUP(C899,away!$B$2:$E$405,3,FALSE)</f>
        <v>0.20830000000000001</v>
      </c>
      <c r="J899" s="10">
        <f>VLOOKUP(B899,home!$B$2:$E$405,4,FALSE)</f>
        <v>0.83330000000000004</v>
      </c>
      <c r="K899" s="12">
        <f t="shared" si="1230"/>
        <v>2.0000249981250002</v>
      </c>
      <c r="L899" s="12">
        <f t="shared" si="1231"/>
        <v>0.20829166800000001</v>
      </c>
      <c r="M899" s="13">
        <f t="shared" si="1232"/>
        <v>0.1098854668451025</v>
      </c>
      <c r="N899" s="13">
        <f t="shared" si="1233"/>
        <v>0.21977368062084088</v>
      </c>
      <c r="O899" s="13">
        <f t="shared" si="1234"/>
        <v>2.2888227178125102E-2</v>
      </c>
      <c r="P899" s="13">
        <f t="shared" si="1235"/>
        <v>4.5777026519014233E-2</v>
      </c>
      <c r="Q899" s="13">
        <f t="shared" si="1236"/>
        <v>0.2197764275858109</v>
      </c>
      <c r="R899" s="13">
        <f t="shared" si="1237"/>
        <v>2.3837135082473053E-3</v>
      </c>
      <c r="S899" s="13">
        <f t="shared" si="1238"/>
        <v>4.767546193975898E-3</v>
      </c>
      <c r="T899" s="13">
        <f t="shared" si="1239"/>
        <v>4.5777598688929777E-2</v>
      </c>
      <c r="U899" s="13">
        <f t="shared" si="1240"/>
        <v>4.7674866048628547E-3</v>
      </c>
      <c r="V899" s="13">
        <f t="shared" si="1241"/>
        <v>2.2067834690692872E-4</v>
      </c>
      <c r="W899" s="13">
        <f t="shared" si="1242"/>
        <v>0.14651944972341022</v>
      </c>
      <c r="X899" s="13">
        <f t="shared" si="1243"/>
        <v>3.0518780577331261E-2</v>
      </c>
      <c r="Y899" s="13">
        <f t="shared" si="1244"/>
        <v>3.1784038558891657E-3</v>
      </c>
      <c r="Z899" s="13">
        <f t="shared" si="1245"/>
        <v>1.6550255422232105E-4</v>
      </c>
      <c r="AA899" s="13">
        <f t="shared" si="1246"/>
        <v>3.3100924569818039E-4</v>
      </c>
      <c r="AB899" s="13">
        <f t="shared" si="1247"/>
        <v>3.3101338300343058E-4</v>
      </c>
      <c r="AC899" s="13">
        <f t="shared" si="1248"/>
        <v>5.7457544367370411E-6</v>
      </c>
      <c r="AD899" s="13">
        <f t="shared" si="1249"/>
        <v>7.326064053958492E-2</v>
      </c>
      <c r="AE899" s="13">
        <f t="shared" si="1250"/>
        <v>1.5259581016738565E-2</v>
      </c>
      <c r="AF899" s="13">
        <f t="shared" si="1251"/>
        <v>1.5892217914788059E-3</v>
      </c>
      <c r="AG899" s="13">
        <f t="shared" si="1252"/>
        <v>1.1034055258968959E-4</v>
      </c>
      <c r="AH899" s="13">
        <f t="shared" si="1253"/>
        <v>8.6182007693069237E-6</v>
      </c>
      <c r="AI899" s="13">
        <f t="shared" si="1254"/>
        <v>1.7236616977473955E-5</v>
      </c>
      <c r="AJ899" s="13">
        <f t="shared" si="1255"/>
        <v>1.7236832419026848E-5</v>
      </c>
      <c r="AK899" s="13">
        <f t="shared" si="1256"/>
        <v>1.1491365242181706E-5</v>
      </c>
      <c r="AL899" s="13">
        <f t="shared" si="1257"/>
        <v>9.5744618746724783E-8</v>
      </c>
      <c r="AM899" s="13">
        <f t="shared" si="1258"/>
        <v>2.9304622491563903E-2</v>
      </c>
      <c r="AN899" s="13">
        <f t="shared" si="1259"/>
        <v>6.1039086988781627E-3</v>
      </c>
      <c r="AO899" s="13">
        <f t="shared" si="1260"/>
        <v>6.3569666210452111E-4</v>
      </c>
      <c r="AP899" s="13">
        <f t="shared" si="1261"/>
        <v>4.4136772697261046E-5</v>
      </c>
      <c r="AQ899" s="13">
        <f t="shared" si="1262"/>
        <v>2.2983305013123405E-6</v>
      </c>
      <c r="AR899" s="13">
        <f t="shared" si="1263"/>
        <v>3.5901988267956468E-7</v>
      </c>
      <c r="AS899" s="13">
        <f t="shared" si="1264"/>
        <v>7.1804874018303412E-7</v>
      </c>
      <c r="AT899" s="13">
        <f t="shared" si="1265"/>
        <v>7.180577151191159E-7</v>
      </c>
      <c r="AU899" s="13">
        <f t="shared" si="1266"/>
        <v>4.7871112677825057E-7</v>
      </c>
      <c r="AV899" s="13">
        <f t="shared" si="1267"/>
        <v>2.393585551092719E-7</v>
      </c>
      <c r="AW899" s="13">
        <f t="shared" si="1268"/>
        <v>1.1079475337312356E-9</v>
      </c>
      <c r="AX899" s="13">
        <f t="shared" si="1269"/>
        <v>9.7683295906239864E-3</v>
      </c>
      <c r="AY899" s="13">
        <f t="shared" si="1270"/>
        <v>2.0346616640048278E-3</v>
      </c>
      <c r="AZ899" s="13">
        <f t="shared" si="1271"/>
        <v>2.1190153590561057E-4</v>
      </c>
      <c r="BA899" s="13">
        <f t="shared" si="1272"/>
        <v>1.4712441455180509E-5</v>
      </c>
      <c r="BB899" s="13">
        <f t="shared" si="1273"/>
        <v>7.6611974276297392E-7</v>
      </c>
      <c r="BC899" s="13">
        <f t="shared" si="1274"/>
        <v>3.1915271821566169E-8</v>
      </c>
      <c r="BD899" s="13">
        <f t="shared" si="1275"/>
        <v>1.2463475034748468E-8</v>
      </c>
      <c r="BE899" s="13">
        <f t="shared" si="1276"/>
        <v>2.4927261633003788E-8</v>
      </c>
      <c r="BF899" s="13">
        <f t="shared" si="1277"/>
        <v>2.4927573200404901E-8</v>
      </c>
      <c r="BG899" s="13">
        <f t="shared" si="1278"/>
        <v>1.6618589847800206E-8</v>
      </c>
      <c r="BH899" s="13">
        <f t="shared" si="1279"/>
        <v>8.3093987822966904E-9</v>
      </c>
      <c r="BI899" s="13">
        <f t="shared" si="1280"/>
        <v>3.3238010567965609E-9</v>
      </c>
      <c r="BJ899" s="14">
        <f t="shared" si="1281"/>
        <v>0.8038851911753534</v>
      </c>
      <c r="BK899" s="14">
        <f t="shared" si="1282"/>
        <v>0.16269122106805986</v>
      </c>
      <c r="BL899" s="14">
        <f t="shared" si="1283"/>
        <v>3.0758636701464281E-2</v>
      </c>
      <c r="BM899" s="14">
        <f t="shared" si="1284"/>
        <v>0.37498134868590177</v>
      </c>
      <c r="BN899" s="14">
        <f t="shared" si="1285"/>
        <v>0.62048454225714089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1.3125</v>
      </c>
      <c r="F900" s="10">
        <f>VLOOKUP(B900,home!$B$2:$E$405,3,FALSE)</f>
        <v>0.76190000000000002</v>
      </c>
      <c r="G900" s="10">
        <f>VLOOKUP(C900,away!$B$2:$E$405,4,FALSE)</f>
        <v>0.76190000000000002</v>
      </c>
      <c r="H900" s="10">
        <f>VLOOKUP(A900,away!$A$2:$E$405,3,FALSE)</f>
        <v>1.2</v>
      </c>
      <c r="I900" s="10">
        <f>VLOOKUP(C900,away!$B$2:$E$405,3,FALSE)</f>
        <v>1.25</v>
      </c>
      <c r="J900" s="10">
        <f>VLOOKUP(B900,home!$B$2:$E$405,4,FALSE)</f>
        <v>2</v>
      </c>
      <c r="K900" s="12">
        <f t="shared" si="1230"/>
        <v>0.76189523812500004</v>
      </c>
      <c r="L900" s="12">
        <f t="shared" si="1231"/>
        <v>3</v>
      </c>
      <c r="M900" s="13">
        <f t="shared" si="1232"/>
        <v>2.3239653932795104E-2</v>
      </c>
      <c r="N900" s="13">
        <f t="shared" si="1233"/>
        <v>1.7706181667069519E-2</v>
      </c>
      <c r="O900" s="13">
        <f t="shared" si="1234"/>
        <v>6.9718961798385326E-2</v>
      </c>
      <c r="P900" s="13">
        <f t="shared" si="1235"/>
        <v>5.3118545001208564E-2</v>
      </c>
      <c r="Q900" s="13">
        <f t="shared" si="1236"/>
        <v>6.7451277487582196E-3</v>
      </c>
      <c r="R900" s="13">
        <f t="shared" si="1237"/>
        <v>0.10457844269757798</v>
      </c>
      <c r="S900" s="13">
        <f t="shared" si="1238"/>
        <v>3.0353074869411988E-2</v>
      </c>
      <c r="T900" s="13">
        <f t="shared" si="1239"/>
        <v>2.0235383246274663E-2</v>
      </c>
      <c r="U900" s="13">
        <f t="shared" si="1240"/>
        <v>7.9677817501812839E-2</v>
      </c>
      <c r="V900" s="13">
        <f t="shared" si="1241"/>
        <v>7.7086210684855364E-3</v>
      </c>
      <c r="W900" s="13">
        <f t="shared" si="1242"/>
        <v>1.7130269041078967E-3</v>
      </c>
      <c r="X900" s="13">
        <f t="shared" si="1243"/>
        <v>5.1390807123236912E-3</v>
      </c>
      <c r="Y900" s="13">
        <f t="shared" si="1244"/>
        <v>7.7086210684855355E-3</v>
      </c>
      <c r="Z900" s="13">
        <f t="shared" si="1245"/>
        <v>0.10457844269757799</v>
      </c>
      <c r="AA900" s="13">
        <f t="shared" si="1246"/>
        <v>7.9677817501812839E-2</v>
      </c>
      <c r="AB900" s="13">
        <f t="shared" si="1247"/>
        <v>3.0353074869411991E-2</v>
      </c>
      <c r="AC900" s="13">
        <f t="shared" si="1248"/>
        <v>1.1012178158604712E-3</v>
      </c>
      <c r="AD900" s="13">
        <f t="shared" si="1249"/>
        <v>3.2628676025495433E-4</v>
      </c>
      <c r="AE900" s="13">
        <f t="shared" si="1250"/>
        <v>9.788602807648632E-4</v>
      </c>
      <c r="AF900" s="13">
        <f t="shared" si="1251"/>
        <v>1.4682904211472945E-3</v>
      </c>
      <c r="AG900" s="13">
        <f t="shared" si="1252"/>
        <v>1.4682904211472947E-3</v>
      </c>
      <c r="AH900" s="13">
        <f t="shared" si="1253"/>
        <v>7.8433832023183492E-2</v>
      </c>
      <c r="AI900" s="13">
        <f t="shared" si="1254"/>
        <v>5.975836312635964E-2</v>
      </c>
      <c r="AJ900" s="13">
        <f t="shared" si="1255"/>
        <v>2.2764806152058996E-2</v>
      </c>
      <c r="AK900" s="13">
        <f t="shared" si="1256"/>
        <v>5.7814658013641525E-3</v>
      </c>
      <c r="AL900" s="13">
        <f t="shared" si="1257"/>
        <v>1.0068151320510074E-4</v>
      </c>
      <c r="AM900" s="13">
        <f t="shared" si="1258"/>
        <v>4.9719265780296659E-5</v>
      </c>
      <c r="AN900" s="13">
        <f t="shared" si="1259"/>
        <v>1.4915779734089E-4</v>
      </c>
      <c r="AO900" s="13">
        <f t="shared" si="1260"/>
        <v>2.2373669601133498E-4</v>
      </c>
      <c r="AP900" s="13">
        <f t="shared" si="1261"/>
        <v>2.2373669601133501E-4</v>
      </c>
      <c r="AQ900" s="13">
        <f t="shared" si="1262"/>
        <v>1.6780252200850125E-4</v>
      </c>
      <c r="AR900" s="13">
        <f t="shared" si="1263"/>
        <v>4.7060299213910091E-2</v>
      </c>
      <c r="AS900" s="13">
        <f t="shared" si="1264"/>
        <v>3.5855017875815777E-2</v>
      </c>
      <c r="AT900" s="13">
        <f t="shared" si="1265"/>
        <v>1.3658883691235395E-2</v>
      </c>
      <c r="AU900" s="13">
        <f t="shared" si="1266"/>
        <v>3.4688794808184912E-3</v>
      </c>
      <c r="AV900" s="13">
        <f t="shared" si="1267"/>
        <v>6.6073068951628261E-4</v>
      </c>
      <c r="AW900" s="13">
        <f t="shared" si="1268"/>
        <v>6.3923971231821297E-6</v>
      </c>
      <c r="AX900" s="13">
        <f t="shared" si="1269"/>
        <v>6.3134786401798795E-6</v>
      </c>
      <c r="AY900" s="13">
        <f t="shared" si="1270"/>
        <v>1.894043592053964E-5</v>
      </c>
      <c r="AZ900" s="13">
        <f t="shared" si="1271"/>
        <v>2.8410653880809457E-5</v>
      </c>
      <c r="BA900" s="13">
        <f t="shared" si="1272"/>
        <v>2.841065388080946E-5</v>
      </c>
      <c r="BB900" s="13">
        <f t="shared" si="1273"/>
        <v>2.1307990410607098E-5</v>
      </c>
      <c r="BC900" s="13">
        <f t="shared" si="1274"/>
        <v>1.2784794246364256E-5</v>
      </c>
      <c r="BD900" s="13">
        <f t="shared" si="1275"/>
        <v>2.3530149606955052E-2</v>
      </c>
      <c r="BE900" s="13">
        <f t="shared" si="1276"/>
        <v>1.7927508937907892E-2</v>
      </c>
      <c r="BF900" s="13">
        <f t="shared" si="1277"/>
        <v>6.8294418456176995E-3</v>
      </c>
      <c r="BG900" s="13">
        <f t="shared" si="1278"/>
        <v>1.734439740409246E-3</v>
      </c>
      <c r="BH900" s="13">
        <f t="shared" si="1279"/>
        <v>3.3036534475814136E-4</v>
      </c>
      <c r="BI900" s="13">
        <f t="shared" si="1280"/>
        <v>5.0340756602550382E-5</v>
      </c>
      <c r="BJ900" s="14">
        <f t="shared" si="1281"/>
        <v>6.4419470214465577E-2</v>
      </c>
      <c r="BK900" s="14">
        <f t="shared" si="1282"/>
        <v>0.11564073463688732</v>
      </c>
      <c r="BL900" s="14">
        <f t="shared" si="1283"/>
        <v>0.6818506386555141</v>
      </c>
      <c r="BM900" s="14">
        <f t="shared" si="1284"/>
        <v>0.69136982531985314</v>
      </c>
      <c r="BN900" s="14">
        <f t="shared" si="1285"/>
        <v>0.27510691284579469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1.3125</v>
      </c>
      <c r="F901" s="10">
        <f>VLOOKUP(B901,home!$B$2:$E$405,3,FALSE)</f>
        <v>0.76190000000000002</v>
      </c>
      <c r="G901" s="10">
        <f>VLOOKUP(C901,away!$B$2:$E$405,4,FALSE)</f>
        <v>0.76190000000000002</v>
      </c>
      <c r="H901" s="10">
        <f>VLOOKUP(A901,away!$A$2:$E$405,3,FALSE)</f>
        <v>1.2</v>
      </c>
      <c r="I901" s="10">
        <f>VLOOKUP(C901,away!$B$2:$E$405,3,FALSE)</f>
        <v>1.25</v>
      </c>
      <c r="J901" s="10">
        <f>VLOOKUP(B901,home!$B$2:$E$405,4,FALSE)</f>
        <v>2</v>
      </c>
      <c r="K901" s="12">
        <f t="shared" si="1230"/>
        <v>0.76189523812500004</v>
      </c>
      <c r="L901" s="12">
        <f t="shared" si="1231"/>
        <v>3</v>
      </c>
      <c r="M901" s="13">
        <f t="shared" si="1232"/>
        <v>2.3239653932795104E-2</v>
      </c>
      <c r="N901" s="13">
        <f t="shared" si="1233"/>
        <v>1.7706181667069519E-2</v>
      </c>
      <c r="O901" s="13">
        <f t="shared" si="1234"/>
        <v>6.9718961798385326E-2</v>
      </c>
      <c r="P901" s="13">
        <f t="shared" si="1235"/>
        <v>5.3118545001208564E-2</v>
      </c>
      <c r="Q901" s="13">
        <f t="shared" si="1236"/>
        <v>6.7451277487582196E-3</v>
      </c>
      <c r="R901" s="13">
        <f t="shared" si="1237"/>
        <v>0.10457844269757798</v>
      </c>
      <c r="S901" s="13">
        <f t="shared" si="1238"/>
        <v>3.0353074869411988E-2</v>
      </c>
      <c r="T901" s="13">
        <f t="shared" si="1239"/>
        <v>2.0235383246274663E-2</v>
      </c>
      <c r="U901" s="13">
        <f t="shared" si="1240"/>
        <v>7.9677817501812839E-2</v>
      </c>
      <c r="V901" s="13">
        <f t="shared" si="1241"/>
        <v>7.7086210684855364E-3</v>
      </c>
      <c r="W901" s="13">
        <f t="shared" si="1242"/>
        <v>1.7130269041078967E-3</v>
      </c>
      <c r="X901" s="13">
        <f t="shared" si="1243"/>
        <v>5.1390807123236912E-3</v>
      </c>
      <c r="Y901" s="13">
        <f t="shared" si="1244"/>
        <v>7.7086210684855355E-3</v>
      </c>
      <c r="Z901" s="13">
        <f t="shared" si="1245"/>
        <v>0.10457844269757799</v>
      </c>
      <c r="AA901" s="13">
        <f t="shared" si="1246"/>
        <v>7.9677817501812839E-2</v>
      </c>
      <c r="AB901" s="13">
        <f t="shared" si="1247"/>
        <v>3.0353074869411991E-2</v>
      </c>
      <c r="AC901" s="13">
        <f t="shared" si="1248"/>
        <v>1.1012178158604712E-3</v>
      </c>
      <c r="AD901" s="13">
        <f t="shared" si="1249"/>
        <v>3.2628676025495433E-4</v>
      </c>
      <c r="AE901" s="13">
        <f t="shared" si="1250"/>
        <v>9.788602807648632E-4</v>
      </c>
      <c r="AF901" s="13">
        <f t="shared" si="1251"/>
        <v>1.4682904211472945E-3</v>
      </c>
      <c r="AG901" s="13">
        <f t="shared" si="1252"/>
        <v>1.4682904211472947E-3</v>
      </c>
      <c r="AH901" s="13">
        <f t="shared" si="1253"/>
        <v>7.8433832023183492E-2</v>
      </c>
      <c r="AI901" s="13">
        <f t="shared" si="1254"/>
        <v>5.975836312635964E-2</v>
      </c>
      <c r="AJ901" s="13">
        <f t="shared" si="1255"/>
        <v>2.2764806152058996E-2</v>
      </c>
      <c r="AK901" s="13">
        <f t="shared" si="1256"/>
        <v>5.7814658013641525E-3</v>
      </c>
      <c r="AL901" s="13">
        <f t="shared" si="1257"/>
        <v>1.0068151320510074E-4</v>
      </c>
      <c r="AM901" s="13">
        <f t="shared" si="1258"/>
        <v>4.9719265780296659E-5</v>
      </c>
      <c r="AN901" s="13">
        <f t="shared" si="1259"/>
        <v>1.4915779734089E-4</v>
      </c>
      <c r="AO901" s="13">
        <f t="shared" si="1260"/>
        <v>2.2373669601133498E-4</v>
      </c>
      <c r="AP901" s="13">
        <f t="shared" si="1261"/>
        <v>2.2373669601133501E-4</v>
      </c>
      <c r="AQ901" s="13">
        <f t="shared" si="1262"/>
        <v>1.6780252200850125E-4</v>
      </c>
      <c r="AR901" s="13">
        <f t="shared" si="1263"/>
        <v>4.7060299213910091E-2</v>
      </c>
      <c r="AS901" s="13">
        <f t="shared" si="1264"/>
        <v>3.5855017875815777E-2</v>
      </c>
      <c r="AT901" s="13">
        <f t="shared" si="1265"/>
        <v>1.3658883691235395E-2</v>
      </c>
      <c r="AU901" s="13">
        <f t="shared" si="1266"/>
        <v>3.4688794808184912E-3</v>
      </c>
      <c r="AV901" s="13">
        <f t="shared" si="1267"/>
        <v>6.6073068951628261E-4</v>
      </c>
      <c r="AW901" s="13">
        <f t="shared" si="1268"/>
        <v>6.3923971231821297E-6</v>
      </c>
      <c r="AX901" s="13">
        <f t="shared" si="1269"/>
        <v>6.3134786401798795E-6</v>
      </c>
      <c r="AY901" s="13">
        <f t="shared" si="1270"/>
        <v>1.894043592053964E-5</v>
      </c>
      <c r="AZ901" s="13">
        <f t="shared" si="1271"/>
        <v>2.8410653880809457E-5</v>
      </c>
      <c r="BA901" s="13">
        <f t="shared" si="1272"/>
        <v>2.841065388080946E-5</v>
      </c>
      <c r="BB901" s="13">
        <f t="shared" si="1273"/>
        <v>2.1307990410607098E-5</v>
      </c>
      <c r="BC901" s="13">
        <f t="shared" si="1274"/>
        <v>1.2784794246364256E-5</v>
      </c>
      <c r="BD901" s="13">
        <f t="shared" si="1275"/>
        <v>2.3530149606955052E-2</v>
      </c>
      <c r="BE901" s="13">
        <f t="shared" si="1276"/>
        <v>1.7927508937907892E-2</v>
      </c>
      <c r="BF901" s="13">
        <f t="shared" si="1277"/>
        <v>6.8294418456176995E-3</v>
      </c>
      <c r="BG901" s="13">
        <f t="shared" si="1278"/>
        <v>1.734439740409246E-3</v>
      </c>
      <c r="BH901" s="13">
        <f t="shared" si="1279"/>
        <v>3.3036534475814136E-4</v>
      </c>
      <c r="BI901" s="13">
        <f t="shared" si="1280"/>
        <v>5.0340756602550382E-5</v>
      </c>
      <c r="BJ901" s="14">
        <f t="shared" si="1281"/>
        <v>6.4419470214465577E-2</v>
      </c>
      <c r="BK901" s="14">
        <f t="shared" si="1282"/>
        <v>0.11564073463688732</v>
      </c>
      <c r="BL901" s="14">
        <f t="shared" si="1283"/>
        <v>0.6818506386555141</v>
      </c>
      <c r="BM901" s="14">
        <f t="shared" si="1284"/>
        <v>0.69136982531985314</v>
      </c>
      <c r="BN901" s="14">
        <f t="shared" si="1285"/>
        <v>0.27510691284579469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1.4943</v>
      </c>
      <c r="F902" s="10">
        <f>VLOOKUP(B902,home!$B$2:$E$405,3,FALSE)</f>
        <v>1.1711</v>
      </c>
      <c r="G902" s="10">
        <f>VLOOKUP(C902,away!$B$2:$E$405,4,FALSE)</f>
        <v>1.0596000000000001</v>
      </c>
      <c r="H902" s="10">
        <f>VLOOKUP(A902,away!$A$2:$E$405,3,FALSE)</f>
        <v>1.0455000000000001</v>
      </c>
      <c r="I902" s="10">
        <f>VLOOKUP(C902,away!$B$2:$E$405,3,FALSE)</f>
        <v>1.1158999999999999</v>
      </c>
      <c r="J902" s="10">
        <f>VLOOKUP(B902,home!$B$2:$E$405,4,FALSE)</f>
        <v>1.0362</v>
      </c>
      <c r="K902" s="12">
        <f t="shared" si="1230"/>
        <v>1.854273223908</v>
      </c>
      <c r="L902" s="12">
        <f t="shared" si="1231"/>
        <v>1.2089070288899999</v>
      </c>
      <c r="M902" s="13">
        <f t="shared" si="1232"/>
        <v>4.6738817356174134E-2</v>
      </c>
      <c r="N902" s="13">
        <f t="shared" si="1233"/>
        <v>8.6666537540680183E-2</v>
      </c>
      <c r="O902" s="13">
        <f t="shared" si="1234"/>
        <v>5.6502884823884832E-2</v>
      </c>
      <c r="P902" s="13">
        <f t="shared" si="1235"/>
        <v>0.10477178640248731</v>
      </c>
      <c r="Q902" s="13">
        <f t="shared" si="1236"/>
        <v>8.0351719985250411E-2</v>
      </c>
      <c r="R902" s="13">
        <f t="shared" si="1237"/>
        <v>3.4153367308078254E-2</v>
      </c>
      <c r="S902" s="13">
        <f t="shared" si="1238"/>
        <v>5.8715259857331274E-2</v>
      </c>
      <c r="T902" s="13">
        <f t="shared" si="1239"/>
        <v>9.7137759073570293E-2</v>
      </c>
      <c r="U902" s="13">
        <f t="shared" si="1240"/>
        <v>6.3329674505664346E-2</v>
      </c>
      <c r="V902" s="13">
        <f t="shared" si="1241"/>
        <v>1.4624300676054223E-2</v>
      </c>
      <c r="W902" s="13">
        <f t="shared" si="1242"/>
        <v>4.9664680954534378E-2</v>
      </c>
      <c r="X902" s="13">
        <f t="shared" si="1243"/>
        <v>6.0039981893515906E-2</v>
      </c>
      <c r="Y902" s="13">
        <f t="shared" si="1244"/>
        <v>3.6291378062749867E-2</v>
      </c>
      <c r="Z902" s="13">
        <f t="shared" si="1245"/>
        <v>1.3762748599665912E-2</v>
      </c>
      <c r="AA902" s="13">
        <f t="shared" si="1246"/>
        <v>2.551989621573782E-2</v>
      </c>
      <c r="AB902" s="13">
        <f t="shared" si="1247"/>
        <v>2.3660430114876878E-2</v>
      </c>
      <c r="AC902" s="13">
        <f t="shared" si="1248"/>
        <v>2.0489046810933339E-3</v>
      </c>
      <c r="AD902" s="13">
        <f t="shared" si="1249"/>
        <v>2.3022972016981686E-2</v>
      </c>
      <c r="AE902" s="13">
        <f t="shared" si="1250"/>
        <v>2.7832632697266935E-2</v>
      </c>
      <c r="AF902" s="13">
        <f t="shared" si="1251"/>
        <v>1.6823532650119825E-2</v>
      </c>
      <c r="AG902" s="13">
        <f t="shared" si="1252"/>
        <v>6.7793622904967557E-3</v>
      </c>
      <c r="AH902" s="13">
        <f t="shared" si="1253"/>
        <v>4.1594708797455309E-3</v>
      </c>
      <c r="AI902" s="13">
        <f t="shared" si="1254"/>
        <v>7.7127954779371895E-3</v>
      </c>
      <c r="AJ902" s="13">
        <f t="shared" si="1255"/>
        <v>7.1508150681088211E-3</v>
      </c>
      <c r="AK902" s="13">
        <f t="shared" si="1256"/>
        <v>4.4198549699706819E-3</v>
      </c>
      <c r="AL902" s="13">
        <f t="shared" si="1257"/>
        <v>1.8371658997761093E-4</v>
      </c>
      <c r="AM902" s="13">
        <f t="shared" si="1258"/>
        <v>8.5381761091744626E-3</v>
      </c>
      <c r="AN902" s="13">
        <f t="shared" si="1259"/>
        <v>1.0321861112281679E-2</v>
      </c>
      <c r="AO902" s="13">
        <f t="shared" si="1260"/>
        <v>6.2390852249318389E-3</v>
      </c>
      <c r="AP902" s="13">
        <f t="shared" si="1261"/>
        <v>2.514157994087949E-3</v>
      </c>
      <c r="AQ902" s="13">
        <f t="shared" si="1262"/>
        <v>7.5984581769822607E-4</v>
      </c>
      <c r="AR902" s="13">
        <f t="shared" si="1263"/>
        <v>1.0056827165975284E-3</v>
      </c>
      <c r="AS902" s="13">
        <f t="shared" si="1264"/>
        <v>1.8648105331338541E-3</v>
      </c>
      <c r="AT902" s="13">
        <f t="shared" si="1265"/>
        <v>1.7289341196258547E-3</v>
      </c>
      <c r="AU902" s="13">
        <f t="shared" si="1266"/>
        <v>1.0686387479743908E-3</v>
      </c>
      <c r="AV902" s="13">
        <f t="shared" si="1267"/>
        <v>4.9538705409987087E-4</v>
      </c>
      <c r="AW902" s="13">
        <f t="shared" si="1268"/>
        <v>1.1439643874268227E-5</v>
      </c>
      <c r="AX902" s="13">
        <f t="shared" si="1269"/>
        <v>2.6386852233755303E-3</v>
      </c>
      <c r="AY902" s="13">
        <f t="shared" si="1270"/>
        <v>3.1899251135668574E-3</v>
      </c>
      <c r="AZ902" s="13">
        <f t="shared" si="1271"/>
        <v>1.9281614457118536E-3</v>
      </c>
      <c r="BA902" s="13">
        <f t="shared" si="1272"/>
        <v>7.7698930818525462E-4</v>
      </c>
      <c r="BB902" s="13">
        <f t="shared" si="1273"/>
        <v>2.3482695900938315E-4</v>
      </c>
      <c r="BC902" s="13">
        <f t="shared" si="1274"/>
        <v>5.6776792263861408E-5</v>
      </c>
      <c r="BD902" s="13">
        <f t="shared" si="1275"/>
        <v>2.0262948415465676E-4</v>
      </c>
      <c r="BE902" s="13">
        <f t="shared" si="1276"/>
        <v>3.7573042684227031E-4</v>
      </c>
      <c r="BF902" s="13">
        <f t="shared" si="1277"/>
        <v>3.4835343495057293E-4</v>
      </c>
      <c r="BG902" s="13">
        <f t="shared" si="1278"/>
        <v>2.1531414896174149E-4</v>
      </c>
      <c r="BH902" s="13">
        <f t="shared" si="1279"/>
        <v>9.9812815287073976E-5</v>
      </c>
      <c r="BI902" s="13">
        <f t="shared" si="1280"/>
        <v>3.7016046157939286E-5</v>
      </c>
      <c r="BJ902" s="14">
        <f t="shared" si="1281"/>
        <v>0.52180904826545316</v>
      </c>
      <c r="BK902" s="14">
        <f t="shared" si="1282"/>
        <v>0.23027271067668476</v>
      </c>
      <c r="BL902" s="14">
        <f t="shared" si="1283"/>
        <v>0.23405149889179017</v>
      </c>
      <c r="BM902" s="14">
        <f t="shared" si="1284"/>
        <v>0.58753240754734604</v>
      </c>
      <c r="BN902" s="14">
        <f t="shared" si="1285"/>
        <v>0.40918511341655517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1.4943</v>
      </c>
      <c r="F903" s="10">
        <f>VLOOKUP(B903,home!$B$2:$E$405,3,FALSE)</f>
        <v>0.46839999999999998</v>
      </c>
      <c r="G903" s="10">
        <f>VLOOKUP(C903,away!$B$2:$E$405,4,FALSE)</f>
        <v>0.80310000000000004</v>
      </c>
      <c r="H903" s="10">
        <f>VLOOKUP(A903,away!$A$2:$E$405,3,FALSE)</f>
        <v>1.0455000000000001</v>
      </c>
      <c r="I903" s="10">
        <f>VLOOKUP(C903,away!$B$2:$E$405,3,FALSE)</f>
        <v>1.0521</v>
      </c>
      <c r="J903" s="10">
        <f>VLOOKUP(B903,home!$B$2:$E$405,4,FALSE)</f>
        <v>0.47820000000000001</v>
      </c>
      <c r="K903" s="12">
        <f t="shared" si="1230"/>
        <v>0.56211387937199997</v>
      </c>
      <c r="L903" s="12">
        <f t="shared" si="1231"/>
        <v>0.5260059170100001</v>
      </c>
      <c r="M903" s="13">
        <f t="shared" si="1232"/>
        <v>0.33684924383776843</v>
      </c>
      <c r="N903" s="13">
        <f t="shared" si="1233"/>
        <v>0.18934763521717279</v>
      </c>
      <c r="O903" s="13">
        <f t="shared" si="1234"/>
        <v>0.17718469539901052</v>
      </c>
      <c r="P903" s="13">
        <f t="shared" si="1235"/>
        <v>9.959797649608397E-2</v>
      </c>
      <c r="Q903" s="13">
        <f t="shared" si="1236"/>
        <v>5.3217466890919655E-2</v>
      </c>
      <c r="R903" s="13">
        <f t="shared" si="1237"/>
        <v>4.660009909174704E-2</v>
      </c>
      <c r="S903" s="13">
        <f t="shared" si="1238"/>
        <v>7.3621635669249069E-3</v>
      </c>
      <c r="T903" s="13">
        <f t="shared" si="1239"/>
        <v>2.7992702472907513E-2</v>
      </c>
      <c r="U903" s="13">
        <f t="shared" si="1240"/>
        <v>2.6194562479581542E-2</v>
      </c>
      <c r="V903" s="13">
        <f t="shared" si="1241"/>
        <v>2.4186770897694382E-4</v>
      </c>
      <c r="W903" s="13">
        <f t="shared" si="1242"/>
        <v>9.9714255881352722E-3</v>
      </c>
      <c r="X903" s="13">
        <f t="shared" si="1243"/>
        <v>5.2450288603840744E-3</v>
      </c>
      <c r="Y903" s="13">
        <f t="shared" si="1244"/>
        <v>1.3794581077251203E-3</v>
      </c>
      <c r="Z903" s="13">
        <f t="shared" si="1245"/>
        <v>8.1706426185037592E-3</v>
      </c>
      <c r="AA903" s="13">
        <f t="shared" si="1246"/>
        <v>4.592831619249344E-3</v>
      </c>
      <c r="AB903" s="13">
        <f t="shared" si="1247"/>
        <v>1.2908471993993164E-3</v>
      </c>
      <c r="AC903" s="13">
        <f t="shared" si="1248"/>
        <v>4.4696431034310836E-6</v>
      </c>
      <c r="AD903" s="13">
        <f t="shared" si="1249"/>
        <v>1.4012691800539857E-3</v>
      </c>
      <c r="AE903" s="13">
        <f t="shared" si="1250"/>
        <v>7.3707588003214775E-4</v>
      </c>
      <c r="AF903" s="13">
        <f t="shared" si="1251"/>
        <v>1.9385313709113135E-4</v>
      </c>
      <c r="AG903" s="13">
        <f t="shared" si="1252"/>
        <v>3.398929904696194E-5</v>
      </c>
      <c r="AH903" s="13">
        <f t="shared" si="1253"/>
        <v>1.0744515907767642E-3</v>
      </c>
      <c r="AI903" s="13">
        <f t="shared" si="1254"/>
        <v>6.0396415188894361E-4</v>
      </c>
      <c r="AJ903" s="13">
        <f t="shared" si="1255"/>
        <v>1.6974831620995693E-4</v>
      </c>
      <c r="AK903" s="13">
        <f t="shared" si="1256"/>
        <v>3.1805961513881289E-5</v>
      </c>
      <c r="AL903" s="13">
        <f t="shared" si="1257"/>
        <v>5.2862509494106195E-8</v>
      </c>
      <c r="AM903" s="13">
        <f t="shared" si="1258"/>
        <v>1.5753457096891359E-4</v>
      </c>
      <c r="AN903" s="13">
        <f t="shared" si="1259"/>
        <v>8.2864116463280329E-5</v>
      </c>
      <c r="AO903" s="13">
        <f t="shared" si="1260"/>
        <v>2.179350778374561E-5</v>
      </c>
      <c r="AP903" s="13">
        <f t="shared" si="1261"/>
        <v>3.8211713488845614E-6</v>
      </c>
      <c r="AQ903" s="13">
        <f t="shared" si="1262"/>
        <v>5.0248968485559064E-7</v>
      </c>
      <c r="AR903" s="13">
        <f t="shared" si="1263"/>
        <v>1.1303357885787709E-4</v>
      </c>
      <c r="AS903" s="13">
        <f t="shared" si="1264"/>
        <v>6.3537743511102171E-5</v>
      </c>
      <c r="AT903" s="13">
        <f t="shared" si="1265"/>
        <v>1.7857723745784378E-5</v>
      </c>
      <c r="AU903" s="13">
        <f t="shared" si="1266"/>
        <v>3.3460247904987806E-6</v>
      </c>
      <c r="AV903" s="13">
        <f t="shared" si="1267"/>
        <v>4.7021174386553813E-7</v>
      </c>
      <c r="AW903" s="13">
        <f t="shared" si="1268"/>
        <v>4.3417040201172319E-10</v>
      </c>
      <c r="AX903" s="13">
        <f t="shared" si="1269"/>
        <v>1.4758728137089936E-5</v>
      </c>
      <c r="AY903" s="13">
        <f t="shared" si="1270"/>
        <v>7.7631783276512823E-6</v>
      </c>
      <c r="AZ903" s="13">
        <f t="shared" si="1271"/>
        <v>2.0417388675741858E-6</v>
      </c>
      <c r="BA903" s="13">
        <f t="shared" si="1272"/>
        <v>3.5798890844443967E-7</v>
      </c>
      <c r="BB903" s="13">
        <f t="shared" si="1273"/>
        <v>4.7076071016431602E-8</v>
      </c>
      <c r="BC903" s="13">
        <f t="shared" si="1274"/>
        <v>4.9524583808452002E-9</v>
      </c>
      <c r="BD903" s="13">
        <f t="shared" si="1275"/>
        <v>9.9093885500099642E-6</v>
      </c>
      <c r="BE903" s="13">
        <f t="shared" si="1276"/>
        <v>5.5702048400505783E-6</v>
      </c>
      <c r="BF903" s="13">
        <f t="shared" si="1277"/>
        <v>1.5655447257687606E-6</v>
      </c>
      <c r="BG903" s="13">
        <f t="shared" si="1278"/>
        <v>2.9333813971075067E-7</v>
      </c>
      <c r="BH903" s="13">
        <f t="shared" si="1279"/>
        <v>4.122235992014393E-8</v>
      </c>
      <c r="BI903" s="13">
        <f t="shared" si="1280"/>
        <v>4.6343321303161929E-9</v>
      </c>
      <c r="BJ903" s="14">
        <f t="shared" si="1281"/>
        <v>0.28981139415248863</v>
      </c>
      <c r="BK903" s="14">
        <f t="shared" si="1282"/>
        <v>0.4440635372936948</v>
      </c>
      <c r="BL903" s="14">
        <f t="shared" si="1283"/>
        <v>0.25795863542497405</v>
      </c>
      <c r="BM903" s="14">
        <f t="shared" si="1284"/>
        <v>9.7199329812801438E-2</v>
      </c>
      <c r="BN903" s="14">
        <f t="shared" si="1285"/>
        <v>0.90279711693270226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1.4943</v>
      </c>
      <c r="F904" s="10">
        <f>VLOOKUP(B904,home!$B$2:$E$405,3,FALSE)</f>
        <v>0.54749999999999999</v>
      </c>
      <c r="G904" s="10">
        <f>VLOOKUP(C904,away!$B$2:$E$405,4,FALSE)</f>
        <v>0.91259999999999997</v>
      </c>
      <c r="H904" s="10">
        <f>VLOOKUP(A904,away!$A$2:$E$405,3,FALSE)</f>
        <v>1.0455000000000001</v>
      </c>
      <c r="I904" s="10">
        <f>VLOOKUP(C904,away!$B$2:$E$405,3,FALSE)</f>
        <v>1.2173</v>
      </c>
      <c r="J904" s="10">
        <f>VLOOKUP(B904,home!$B$2:$E$405,4,FALSE)</f>
        <v>1.3912</v>
      </c>
      <c r="K904" s="12">
        <f t="shared" si="1230"/>
        <v>0.74662475354999991</v>
      </c>
      <c r="L904" s="12">
        <f t="shared" si="1231"/>
        <v>1.77056236308</v>
      </c>
      <c r="M904" s="13">
        <f t="shared" si="1232"/>
        <v>8.0686248848772318E-2</v>
      </c>
      <c r="N904" s="13">
        <f t="shared" si="1233"/>
        <v>6.0242350661588583E-2</v>
      </c>
      <c r="O904" s="13">
        <f t="shared" si="1234"/>
        <v>0.14286003542974324</v>
      </c>
      <c r="P904" s="13">
        <f t="shared" si="1235"/>
        <v>0.10666283874487628</v>
      </c>
      <c r="Q904" s="13">
        <f t="shared" si="1236"/>
        <v>2.248921510799062E-2</v>
      </c>
      <c r="R904" s="13">
        <f t="shared" si="1237"/>
        <v>0.12647130096008938</v>
      </c>
      <c r="S904" s="13">
        <f t="shared" si="1238"/>
        <v>3.5250619936610765E-2</v>
      </c>
      <c r="T904" s="13">
        <f t="shared" si="1239"/>
        <v>3.9818557845418309E-2</v>
      </c>
      <c r="U904" s="13">
        <f t="shared" si="1240"/>
        <v>9.4426603910474596E-2</v>
      </c>
      <c r="V904" s="13">
        <f t="shared" si="1241"/>
        <v>5.1777116693119095E-3</v>
      </c>
      <c r="W904" s="13">
        <f t="shared" si="1242"/>
        <v>5.5970015625121461E-3</v>
      </c>
      <c r="X904" s="13">
        <f t="shared" si="1243"/>
        <v>9.9098403126839582E-3</v>
      </c>
      <c r="Y904" s="13">
        <f t="shared" si="1244"/>
        <v>8.7729951408855797E-3</v>
      </c>
      <c r="Z904" s="13">
        <f t="shared" si="1245"/>
        <v>7.4641775163232574E-2</v>
      </c>
      <c r="AA904" s="13">
        <f t="shared" si="1246"/>
        <v>5.5729396985783011E-2</v>
      </c>
      <c r="AB904" s="13">
        <f t="shared" si="1247"/>
        <v>2.0804473645000172E-2</v>
      </c>
      <c r="AC904" s="13">
        <f t="shared" si="1248"/>
        <v>4.2779085092800443E-4</v>
      </c>
      <c r="AD904" s="13">
        <f t="shared" si="1249"/>
        <v>1.0447149780573985E-3</v>
      </c>
      <c r="AE904" s="13">
        <f t="shared" si="1250"/>
        <v>1.8497330202943778E-3</v>
      </c>
      <c r="AF904" s="13">
        <f t="shared" si="1251"/>
        <v>1.63753383373976E-3</v>
      </c>
      <c r="AG904" s="13">
        <f t="shared" si="1252"/>
        <v>9.6645192476324038E-4</v>
      </c>
      <c r="AH904" s="13">
        <f t="shared" si="1253"/>
        <v>3.3039479454374791E-2</v>
      </c>
      <c r="AI904" s="13">
        <f t="shared" si="1254"/>
        <v>2.466809320504286E-2</v>
      </c>
      <c r="AJ904" s="13">
        <f t="shared" si="1255"/>
        <v>9.2089045048817739E-3</v>
      </c>
      <c r="AK904" s="13">
        <f t="shared" si="1256"/>
        <v>2.2918653521409472E-3</v>
      </c>
      <c r="AL904" s="13">
        <f t="shared" si="1257"/>
        <v>2.2620650829654442E-5</v>
      </c>
      <c r="AM904" s="13">
        <f t="shared" si="1258"/>
        <v>1.5600201260441979E-4</v>
      </c>
      <c r="AN904" s="13">
        <f t="shared" si="1259"/>
        <v>2.7621129208211745E-4</v>
      </c>
      <c r="AO904" s="13">
        <f t="shared" si="1260"/>
        <v>2.4452465900914704E-4</v>
      </c>
      <c r="AP904" s="13">
        <f t="shared" si="1261"/>
        <v>1.4431538602885553E-4</v>
      </c>
      <c r="AQ904" s="13">
        <f t="shared" si="1262"/>
        <v>6.3879847729013238E-5</v>
      </c>
      <c r="AR904" s="13">
        <f t="shared" si="1263"/>
        <v>1.1699691763534184E-2</v>
      </c>
      <c r="AS904" s="13">
        <f t="shared" si="1264"/>
        <v>8.7352794795596718E-3</v>
      </c>
      <c r="AT904" s="13">
        <f t="shared" si="1265"/>
        <v>3.2609879443083051E-3</v>
      </c>
      <c r="AU904" s="13">
        <f t="shared" si="1266"/>
        <v>8.1157810674957009E-4</v>
      </c>
      <c r="AV904" s="13">
        <f t="shared" si="1267"/>
        <v>1.5148607598461828E-4</v>
      </c>
      <c r="AW904" s="13">
        <f t="shared" si="1268"/>
        <v>8.3064643954310571E-7</v>
      </c>
      <c r="AX904" s="13">
        <f t="shared" si="1269"/>
        <v>1.9412494035679811E-5</v>
      </c>
      <c r="AY904" s="13">
        <f t="shared" si="1270"/>
        <v>3.4371031313089654E-5</v>
      </c>
      <c r="AZ904" s="13">
        <f t="shared" si="1271"/>
        <v>3.0428027211600355E-5</v>
      </c>
      <c r="BA904" s="13">
        <f t="shared" si="1272"/>
        <v>1.7958239921211221E-5</v>
      </c>
      <c r="BB904" s="13">
        <f t="shared" si="1273"/>
        <v>7.9490459279143355E-6</v>
      </c>
      <c r="BC904" s="13">
        <f t="shared" si="1274"/>
        <v>2.8148563084718908E-6</v>
      </c>
      <c r="BD904" s="13">
        <f t="shared" si="1275"/>
        <v>3.4525056493584483E-3</v>
      </c>
      <c r="BE904" s="13">
        <f t="shared" si="1276"/>
        <v>2.5777261795822334E-3</v>
      </c>
      <c r="BF904" s="13">
        <f t="shared" si="1277"/>
        <v>9.6229708677498377E-4</v>
      </c>
      <c r="BG904" s="13">
        <f t="shared" si="1278"/>
        <v>2.3949160841841847E-4</v>
      </c>
      <c r="BH904" s="13">
        <f t="shared" si="1279"/>
        <v>4.4702590778173675E-5</v>
      </c>
      <c r="BI904" s="13">
        <f t="shared" si="1280"/>
        <v>6.6752121645600867E-6</v>
      </c>
      <c r="BJ904" s="14">
        <f t="shared" si="1281"/>
        <v>0.15332626128010543</v>
      </c>
      <c r="BK904" s="14">
        <f t="shared" si="1282"/>
        <v>0.22826220173264203</v>
      </c>
      <c r="BL904" s="14">
        <f t="shared" si="1283"/>
        <v>0.54144257514474381</v>
      </c>
      <c r="BM904" s="14">
        <f t="shared" si="1284"/>
        <v>0.4582272831827901</v>
      </c>
      <c r="BN904" s="14">
        <f t="shared" si="1285"/>
        <v>0.53941198975306048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1.6236999999999999</v>
      </c>
      <c r="F905" s="10">
        <f>VLOOKUP(B905,home!$B$2:$E$405,3,FALSE)</f>
        <v>1.1878</v>
      </c>
      <c r="G905" s="10">
        <f>VLOOKUP(C905,away!$B$2:$E$405,4,FALSE)</f>
        <v>1.3636999999999999</v>
      </c>
      <c r="H905" s="10">
        <f>VLOOKUP(A905,away!$A$2:$E$405,3,FALSE)</f>
        <v>1.1289</v>
      </c>
      <c r="I905" s="10">
        <f>VLOOKUP(C905,away!$B$2:$E$405,3,FALSE)</f>
        <v>1.3919999999999999</v>
      </c>
      <c r="J905" s="10">
        <f>VLOOKUP(B905,home!$B$2:$E$405,4,FALSE)</f>
        <v>1.3287</v>
      </c>
      <c r="K905" s="12">
        <f t="shared" si="1230"/>
        <v>2.6300739037819998</v>
      </c>
      <c r="L905" s="12">
        <f t="shared" si="1231"/>
        <v>2.0879574465599999</v>
      </c>
      <c r="M905" s="13">
        <f t="shared" si="1232"/>
        <v>8.9327466987325806E-3</v>
      </c>
      <c r="N905" s="13">
        <f t="shared" si="1233"/>
        <v>2.3493783981431367E-2</v>
      </c>
      <c r="O905" s="13">
        <f t="shared" si="1234"/>
        <v>1.8651194987852948E-2</v>
      </c>
      <c r="P905" s="13">
        <f t="shared" si="1235"/>
        <v>4.9054021211901673E-2</v>
      </c>
      <c r="Q905" s="13">
        <f t="shared" si="1236"/>
        <v>3.0895194075327113E-2</v>
      </c>
      <c r="R905" s="13">
        <f t="shared" si="1237"/>
        <v>1.9471450731065057E-2</v>
      </c>
      <c r="S905" s="13">
        <f t="shared" si="1238"/>
        <v>6.7344823440451881E-2</v>
      </c>
      <c r="T905" s="13">
        <f t="shared" si="1239"/>
        <v>6.4507850532495636E-2</v>
      </c>
      <c r="U905" s="13">
        <f t="shared" si="1240"/>
        <v>5.121135443655115E-2</v>
      </c>
      <c r="V905" s="13">
        <f t="shared" si="1241"/>
        <v>4.1091434682538716E-2</v>
      </c>
      <c r="W905" s="13">
        <f t="shared" si="1242"/>
        <v>2.7085547896599366E-2</v>
      </c>
      <c r="X905" s="13">
        <f t="shared" si="1243"/>
        <v>5.6553471424862188E-2</v>
      </c>
      <c r="Y905" s="13">
        <f t="shared" si="1244"/>
        <v>5.9040620895179592E-2</v>
      </c>
      <c r="Z905" s="13">
        <f t="shared" si="1245"/>
        <v>1.3551853516417812E-2</v>
      </c>
      <c r="AA905" s="13">
        <f t="shared" si="1246"/>
        <v>3.5642376281406818E-2</v>
      </c>
      <c r="AB905" s="13">
        <f t="shared" si="1247"/>
        <v>4.6871041863253297E-2</v>
      </c>
      <c r="AC905" s="13">
        <f t="shared" si="1248"/>
        <v>1.4103305627363217E-2</v>
      </c>
      <c r="AD905" s="13">
        <f t="shared" si="1249"/>
        <v>1.7809248173120854E-2</v>
      </c>
      <c r="AE905" s="13">
        <f t="shared" si="1250"/>
        <v>3.7184952340702765E-2</v>
      </c>
      <c r="AF905" s="13">
        <f t="shared" si="1251"/>
        <v>3.8820299069874525E-2</v>
      </c>
      <c r="AG905" s="13">
        <f t="shared" si="1252"/>
        <v>2.7018377506876912E-2</v>
      </c>
      <c r="AH905" s="13">
        <f t="shared" si="1253"/>
        <v>7.0739233660737245E-3</v>
      </c>
      <c r="AI905" s="13">
        <f t="shared" si="1254"/>
        <v>1.8604941242464222E-2</v>
      </c>
      <c r="AJ905" s="13">
        <f t="shared" si="1255"/>
        <v>2.4466185221601312E-2</v>
      </c>
      <c r="AK905" s="13">
        <f t="shared" si="1256"/>
        <v>2.1449291758810142E-2</v>
      </c>
      <c r="AL905" s="13">
        <f t="shared" si="1257"/>
        <v>3.0979221810947186E-3</v>
      </c>
      <c r="AM905" s="13">
        <f t="shared" si="1258"/>
        <v>9.3679277732204806E-3</v>
      </c>
      <c r="AN905" s="13">
        <f t="shared" si="1259"/>
        <v>1.9559834552931941E-2</v>
      </c>
      <c r="AO905" s="13">
        <f t="shared" si="1260"/>
        <v>2.0420051104137922E-2</v>
      </c>
      <c r="AP905" s="13">
        <f t="shared" si="1261"/>
        <v>1.4212065920673504E-2</v>
      </c>
      <c r="AQ905" s="13">
        <f t="shared" si="1262"/>
        <v>7.418547217517963E-3</v>
      </c>
      <c r="AR905" s="13">
        <f t="shared" si="1263"/>
        <v>2.9540101937176816E-3</v>
      </c>
      <c r="AS905" s="13">
        <f t="shared" si="1264"/>
        <v>7.7692651220028835E-3</v>
      </c>
      <c r="AT905" s="13">
        <f t="shared" si="1265"/>
        <v>1.0216870724471732E-2</v>
      </c>
      <c r="AU905" s="13">
        <f t="shared" si="1266"/>
        <v>8.9570416902491311E-3</v>
      </c>
      <c r="AV905" s="13">
        <f t="shared" si="1267"/>
        <v>5.8894204011529141E-3</v>
      </c>
      <c r="AW905" s="13">
        <f t="shared" si="1268"/>
        <v>4.7256069751449382E-4</v>
      </c>
      <c r="AX905" s="13">
        <f t="shared" si="1269"/>
        <v>4.1063903948103013E-3</v>
      </c>
      <c r="AY905" s="13">
        <f t="shared" si="1270"/>
        <v>8.5739684033266268E-3</v>
      </c>
      <c r="AZ905" s="13">
        <f t="shared" si="1271"/>
        <v>8.9510405871479938E-3</v>
      </c>
      <c r="BA905" s="13">
        <f t="shared" si="1272"/>
        <v>6.2297972827988143E-3</v>
      </c>
      <c r="BB905" s="13">
        <f t="shared" si="1273"/>
        <v>3.2518879067947601E-3</v>
      </c>
      <c r="BC905" s="13">
        <f t="shared" si="1274"/>
        <v>1.3579607140741057E-3</v>
      </c>
      <c r="BD905" s="13">
        <f t="shared" si="1275"/>
        <v>1.0279745968644965E-3</v>
      </c>
      <c r="BE905" s="13">
        <f t="shared" si="1276"/>
        <v>2.7036491609641338E-3</v>
      </c>
      <c r="BF905" s="13">
        <f t="shared" si="1277"/>
        <v>3.5553985516169348E-3</v>
      </c>
      <c r="BG905" s="13">
        <f t="shared" si="1278"/>
        <v>3.1169869827173398E-3</v>
      </c>
      <c r="BH905" s="13">
        <f t="shared" si="1279"/>
        <v>2.0494765304182676E-3</v>
      </c>
      <c r="BI905" s="13">
        <f t="shared" si="1280"/>
        <v>1.0780549478133521E-3</v>
      </c>
      <c r="BJ905" s="14">
        <f t="shared" si="1281"/>
        <v>0.48585881775390471</v>
      </c>
      <c r="BK905" s="14">
        <f t="shared" si="1282"/>
        <v>0.19219822224540944</v>
      </c>
      <c r="BL905" s="14">
        <f t="shared" si="1283"/>
        <v>0.29275990879106767</v>
      </c>
      <c r="BM905" s="14">
        <f t="shared" si="1284"/>
        <v>0.8257690029146767</v>
      </c>
      <c r="BN905" s="14">
        <f t="shared" si="1285"/>
        <v>0.15049839168631074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1.2513000000000001</v>
      </c>
      <c r="F906" s="10">
        <f>VLOOKUP(B906,home!$B$2:$E$405,3,FALSE)</f>
        <v>0.59940000000000004</v>
      </c>
      <c r="G906" s="10">
        <f>VLOOKUP(C906,away!$B$2:$E$405,4,FALSE)</f>
        <v>0.57079999999999997</v>
      </c>
      <c r="H906" s="10">
        <f>VLOOKUP(A906,away!$A$2:$E$405,3,FALSE)</f>
        <v>0.94869999999999999</v>
      </c>
      <c r="I906" s="10">
        <f>VLOOKUP(C906,away!$B$2:$E$405,3,FALSE)</f>
        <v>0.60229999999999995</v>
      </c>
      <c r="J906" s="10">
        <f>VLOOKUP(B906,home!$B$2:$E$405,4,FALSE)</f>
        <v>0.52700000000000002</v>
      </c>
      <c r="K906" s="12">
        <f t="shared" si="1230"/>
        <v>0.42811667877600001</v>
      </c>
      <c r="L906" s="12">
        <f t="shared" si="1231"/>
        <v>0.30112885926999994</v>
      </c>
      <c r="M906" s="13">
        <f t="shared" si="1232"/>
        <v>0.48227270927740762</v>
      </c>
      <c r="N906" s="13">
        <f t="shared" si="1233"/>
        <v>0.20646899056014717</v>
      </c>
      <c r="O906" s="13">
        <f t="shared" si="1234"/>
        <v>0.14522623080175806</v>
      </c>
      <c r="P906" s="13">
        <f t="shared" si="1235"/>
        <v>6.2173771602005497E-2</v>
      </c>
      <c r="Q906" s="13">
        <f t="shared" si="1236"/>
        <v>4.4196409254421747E-2</v>
      </c>
      <c r="R906" s="13">
        <f t="shared" si="1237"/>
        <v>2.1865904608707562E-2</v>
      </c>
      <c r="S906" s="13">
        <f t="shared" si="1238"/>
        <v>2.0038340345912196E-3</v>
      </c>
      <c r="T906" s="13">
        <f t="shared" si="1239"/>
        <v>1.3308814302614089E-2</v>
      </c>
      <c r="U906" s="13">
        <f t="shared" si="1240"/>
        <v>9.361158459512714E-3</v>
      </c>
      <c r="V906" s="13">
        <f t="shared" si="1241"/>
        <v>2.8703427933421425E-5</v>
      </c>
      <c r="W906" s="13">
        <f t="shared" si="1242"/>
        <v>6.3070733146093037E-3</v>
      </c>
      <c r="X906" s="13">
        <f t="shared" si="1243"/>
        <v>1.899241792560557E-3</v>
      </c>
      <c r="Y906" s="13">
        <f t="shared" si="1244"/>
        <v>2.8595825723583512E-4</v>
      </c>
      <c r="Z906" s="13">
        <f t="shared" si="1245"/>
        <v>2.1948183039089153E-3</v>
      </c>
      <c r="AA906" s="13">
        <f t="shared" si="1246"/>
        <v>9.3963832278625814E-4</v>
      </c>
      <c r="AB906" s="13">
        <f t="shared" si="1247"/>
        <v>2.0113741900095193E-4</v>
      </c>
      <c r="AC906" s="13">
        <f t="shared" si="1248"/>
        <v>2.3127479771780025E-7</v>
      </c>
      <c r="AD906" s="13">
        <f t="shared" si="1249"/>
        <v>6.7504082006181805E-4</v>
      </c>
      <c r="AE906" s="13">
        <f t="shared" si="1250"/>
        <v>2.0327427210590056E-4</v>
      </c>
      <c r="AF906" s="13">
        <f t="shared" si="1251"/>
        <v>3.0605874839094697E-5</v>
      </c>
      <c r="AG906" s="13">
        <f t="shared" si="1252"/>
        <v>3.0721040590856606E-6</v>
      </c>
      <c r="AH906" s="13">
        <f t="shared" si="1253"/>
        <v>1.6523078304025182E-4</v>
      </c>
      <c r="AI906" s="13">
        <f t="shared" si="1254"/>
        <v>7.0738054066750439E-5</v>
      </c>
      <c r="AJ906" s="13">
        <f t="shared" si="1255"/>
        <v>1.5142070385067159E-5</v>
      </c>
      <c r="AK906" s="13">
        <f t="shared" si="1256"/>
        <v>2.16085762768246E-6</v>
      </c>
      <c r="AL906" s="13">
        <f t="shared" si="1257"/>
        <v>1.1926220309791971E-9</v>
      </c>
      <c r="AM906" s="13">
        <f t="shared" si="1258"/>
        <v>5.7799246784618626E-5</v>
      </c>
      <c r="AN906" s="13">
        <f t="shared" si="1259"/>
        <v>1.7405021250917418E-5</v>
      </c>
      <c r="AO906" s="13">
        <f t="shared" si="1260"/>
        <v>2.620577097429434E-6</v>
      </c>
      <c r="AP906" s="13">
        <f t="shared" si="1261"/>
        <v>2.6304379732600441E-7</v>
      </c>
      <c r="AQ906" s="13">
        <f t="shared" si="1262"/>
        <v>1.9802519656707183E-8</v>
      </c>
      <c r="AR906" s="13">
        <f t="shared" si="1263"/>
        <v>9.951151442639977E-6</v>
      </c>
      <c r="AS906" s="13">
        <f t="shared" si="1264"/>
        <v>4.2602539056200286E-6</v>
      </c>
      <c r="AT906" s="13">
        <f t="shared" si="1265"/>
        <v>9.1194287640826448E-7</v>
      </c>
      <c r="AU906" s="13">
        <f t="shared" si="1266"/>
        <v>1.3013931849377951E-7</v>
      </c>
      <c r="AV906" s="13">
        <f t="shared" si="1267"/>
        <v>1.3928703202932236E-8</v>
      </c>
      <c r="AW906" s="13">
        <f t="shared" si="1268"/>
        <v>4.2708552613497027E-12</v>
      </c>
      <c r="AX906" s="13">
        <f t="shared" si="1269"/>
        <v>4.124136928197552E-6</v>
      </c>
      <c r="AY906" s="13">
        <f t="shared" si="1270"/>
        <v>1.2418966486614104E-6</v>
      </c>
      <c r="AZ906" s="13">
        <f t="shared" si="1271"/>
        <v>1.8698546057132317E-7</v>
      </c>
      <c r="BA906" s="13">
        <f t="shared" si="1272"/>
        <v>1.8768906147306038E-8</v>
      </c>
      <c r="BB906" s="13">
        <f t="shared" si="1273"/>
        <v>1.4129648244709886E-9</v>
      </c>
      <c r="BC906" s="13">
        <f t="shared" si="1274"/>
        <v>8.5096897156316903E-11</v>
      </c>
      <c r="BD906" s="13">
        <f t="shared" si="1275"/>
        <v>4.9942981372419853E-7</v>
      </c>
      <c r="BE906" s="13">
        <f t="shared" si="1276"/>
        <v>2.1381423313332024E-7</v>
      </c>
      <c r="BF906" s="13">
        <f t="shared" si="1277"/>
        <v>4.5768719682037213E-8</v>
      </c>
      <c r="BG906" s="13">
        <f t="shared" si="1278"/>
        <v>6.5314507540345061E-9</v>
      </c>
      <c r="BH906" s="13">
        <f t="shared" si="1279"/>
        <v>6.990557511015633E-10</v>
      </c>
      <c r="BI906" s="13">
        <f t="shared" si="1280"/>
        <v>5.9855485288172702E-11</v>
      </c>
      <c r="BJ906" s="14">
        <f t="shared" si="1281"/>
        <v>0.27346216153010983</v>
      </c>
      <c r="BK906" s="14">
        <f t="shared" si="1282"/>
        <v>0.54648049270600618</v>
      </c>
      <c r="BL906" s="14">
        <f t="shared" si="1283"/>
        <v>0.17786337509626018</v>
      </c>
      <c r="BM906" s="14">
        <f t="shared" si="1284"/>
        <v>3.7795589639459663E-2</v>
      </c>
      <c r="BN906" s="14">
        <f t="shared" si="1285"/>
        <v>0.96220401610444761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1.1861999999999999</v>
      </c>
      <c r="F907" s="10">
        <f>VLOOKUP(B907,home!$B$2:$E$405,3,FALSE)</f>
        <v>0.36130000000000001</v>
      </c>
      <c r="G907" s="10">
        <f>VLOOKUP(C907,away!$B$2:$E$405,4,FALSE)</f>
        <v>0.84299999999999997</v>
      </c>
      <c r="H907" s="10">
        <f>VLOOKUP(A907,away!$A$2:$E$405,3,FALSE)</f>
        <v>1.0607</v>
      </c>
      <c r="I907" s="10">
        <f>VLOOKUP(C907,away!$B$2:$E$405,3,FALSE)</f>
        <v>1.0153000000000001</v>
      </c>
      <c r="J907" s="10">
        <f>VLOOKUP(B907,home!$B$2:$E$405,4,FALSE)</f>
        <v>0.74080000000000001</v>
      </c>
      <c r="K907" s="12">
        <f t="shared" si="1230"/>
        <v>0.36128793257999997</v>
      </c>
      <c r="L907" s="12">
        <f t="shared" si="1231"/>
        <v>0.79778878836800005</v>
      </c>
      <c r="M907" s="13">
        <f t="shared" si="1232"/>
        <v>0.31377574976237599</v>
      </c>
      <c r="N907" s="13">
        <f t="shared" si="1233"/>
        <v>0.11336339192538822</v>
      </c>
      <c r="O907" s="13">
        <f t="shared" si="1234"/>
        <v>0.25032677522218677</v>
      </c>
      <c r="P907" s="13">
        <f t="shared" si="1235"/>
        <v>9.0440043089442201E-2</v>
      </c>
      <c r="Q907" s="13">
        <f t="shared" si="1236"/>
        <v>2.0478412749489885E-2</v>
      </c>
      <c r="R907" s="13">
        <f t="shared" si="1237"/>
        <v>9.9853947350288519E-2</v>
      </c>
      <c r="S907" s="13">
        <f t="shared" si="1238"/>
        <v>6.5169164604135781E-3</v>
      </c>
      <c r="T907" s="13">
        <f t="shared" si="1239"/>
        <v>1.633744809511534E-2</v>
      </c>
      <c r="U907" s="13">
        <f t="shared" si="1240"/>
        <v>3.6076026198137899E-2</v>
      </c>
      <c r="V907" s="13">
        <f t="shared" si="1241"/>
        <v>2.0870892877988584E-4</v>
      </c>
      <c r="W907" s="13">
        <f t="shared" si="1242"/>
        <v>2.4662011349277039E-3</v>
      </c>
      <c r="X907" s="13">
        <f t="shared" si="1243"/>
        <v>1.9675076153057598E-3</v>
      </c>
      <c r="Y907" s="13">
        <f t="shared" si="1244"/>
        <v>7.848277582597976E-4</v>
      </c>
      <c r="Z907" s="13">
        <f t="shared" si="1245"/>
        <v>2.6554119890116249E-2</v>
      </c>
      <c r="AA907" s="13">
        <f t="shared" si="1246"/>
        <v>9.593683076581554E-3</v>
      </c>
      <c r="AB907" s="13">
        <f t="shared" si="1247"/>
        <v>1.7330409622829414E-3</v>
      </c>
      <c r="AC907" s="13">
        <f t="shared" si="1248"/>
        <v>3.7597799794715685E-6</v>
      </c>
      <c r="AD907" s="13">
        <f t="shared" si="1249"/>
        <v>2.2275217734111987E-4</v>
      </c>
      <c r="AE907" s="13">
        <f t="shared" si="1250"/>
        <v>1.7770918966730591E-4</v>
      </c>
      <c r="AF907" s="13">
        <f t="shared" si="1251"/>
        <v>7.0887199553269539E-5</v>
      </c>
      <c r="AG907" s="13">
        <f t="shared" si="1252"/>
        <v>1.8851004347467847E-5</v>
      </c>
      <c r="AH907" s="13">
        <f t="shared" si="1253"/>
        <v>5.2961447833286129E-3</v>
      </c>
      <c r="AI907" s="13">
        <f t="shared" si="1254"/>
        <v>1.9134331994131461E-3</v>
      </c>
      <c r="AJ907" s="13">
        <f t="shared" si="1255"/>
        <v>3.4565016237295511E-4</v>
      </c>
      <c r="AK907" s="13">
        <f t="shared" si="1256"/>
        <v>4.1626410853222081E-5</v>
      </c>
      <c r="AL907" s="13">
        <f t="shared" si="1257"/>
        <v>4.3347475208997611E-8</v>
      </c>
      <c r="AM907" s="13">
        <f t="shared" si="1258"/>
        <v>1.6095534725853339E-5</v>
      </c>
      <c r="AN907" s="13">
        <f t="shared" si="1259"/>
        <v>1.2840837147073606E-5</v>
      </c>
      <c r="AO907" s="13">
        <f t="shared" si="1260"/>
        <v>5.1221379545973292E-6</v>
      </c>
      <c r="AP907" s="13">
        <f t="shared" si="1261"/>
        <v>1.3621280775506497E-6</v>
      </c>
      <c r="AQ907" s="13">
        <f t="shared" si="1262"/>
        <v>2.7167262714779147E-7</v>
      </c>
      <c r="AR907" s="13">
        <f t="shared" si="1263"/>
        <v>8.4504098594264786E-4</v>
      </c>
      <c r="AS907" s="13">
        <f t="shared" si="1264"/>
        <v>3.0530311075658401E-4</v>
      </c>
      <c r="AT907" s="13">
        <f t="shared" si="1265"/>
        <v>5.5151164847744485E-5</v>
      </c>
      <c r="AU907" s="13">
        <f t="shared" si="1266"/>
        <v>6.6418167757401239E-6</v>
      </c>
      <c r="AV907" s="13">
        <f t="shared" si="1267"/>
        <v>5.9990206287057753E-7</v>
      </c>
      <c r="AW907" s="13">
        <f t="shared" si="1268"/>
        <v>3.4705850424574885E-10</v>
      </c>
      <c r="AX907" s="13">
        <f t="shared" si="1269"/>
        <v>9.6918707747885821E-7</v>
      </c>
      <c r="AY907" s="13">
        <f t="shared" si="1270"/>
        <v>7.7320658424378129E-7</v>
      </c>
      <c r="AZ907" s="13">
        <f t="shared" si="1271"/>
        <v>3.0842777200100308E-7</v>
      </c>
      <c r="BA907" s="13">
        <f t="shared" si="1272"/>
        <v>8.202007284124067E-8</v>
      </c>
      <c r="BB907" s="13">
        <f t="shared" si="1273"/>
        <v>1.6358673633467125E-8</v>
      </c>
      <c r="BC907" s="13">
        <f t="shared" si="1274"/>
        <v>2.6101532834702579E-9</v>
      </c>
      <c r="BD907" s="13">
        <f t="shared" si="1275"/>
        <v>1.1236070404941415E-4</v>
      </c>
      <c r="BE907" s="13">
        <f t="shared" si="1276"/>
        <v>4.0594566469246061E-5</v>
      </c>
      <c r="BF907" s="13">
        <f t="shared" si="1277"/>
        <v>7.3331634968276487E-6</v>
      </c>
      <c r="BG907" s="13">
        <f t="shared" si="1278"/>
        <v>8.8312782634666136E-7</v>
      </c>
      <c r="BH907" s="13">
        <f t="shared" si="1279"/>
        <v>7.9765856646163605E-8</v>
      </c>
      <c r="BI907" s="13">
        <f t="shared" si="1280"/>
        <v>5.7636882876330181E-9</v>
      </c>
      <c r="BJ907" s="14">
        <f t="shared" si="1281"/>
        <v>0.15592583297026155</v>
      </c>
      <c r="BK907" s="14">
        <f t="shared" si="1282"/>
        <v>0.4109459945750506</v>
      </c>
      <c r="BL907" s="14">
        <f t="shared" si="1283"/>
        <v>0.40655432143721798</v>
      </c>
      <c r="BM907" s="14">
        <f t="shared" si="1284"/>
        <v>0.11174117591394907</v>
      </c>
      <c r="BN907" s="14">
        <f t="shared" si="1285"/>
        <v>0.8882383200991717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1.2513000000000001</v>
      </c>
      <c r="F909" s="10">
        <f>VLOOKUP(B909,home!$B$2:$E$405,3,FALSE)</f>
        <v>1.5983000000000001</v>
      </c>
      <c r="G909" s="10">
        <f>VLOOKUP(C909,away!$B$2:$E$405,4,FALSE)</f>
        <v>1.1988000000000001</v>
      </c>
      <c r="H909" s="10">
        <f>VLOOKUP(A909,away!$A$2:$E$405,3,FALSE)</f>
        <v>0.94869999999999999</v>
      </c>
      <c r="I909" s="10">
        <f>VLOOKUP(C909,away!$B$2:$E$405,3,FALSE)</f>
        <v>1.5810999999999999</v>
      </c>
      <c r="J909" s="10">
        <f>VLOOKUP(B909,home!$B$2:$E$405,4,FALSE)</f>
        <v>0.30120000000000002</v>
      </c>
      <c r="K909" s="12">
        <f t="shared" ref="K909:K931" si="1286">E909*F909*G909</f>
        <v>2.3975434046520006</v>
      </c>
      <c r="L909" s="12">
        <f t="shared" ref="L909:L931" si="1287">H909*I909*J909</f>
        <v>0.45179685848399997</v>
      </c>
      <c r="M909" s="13">
        <f t="shared" ref="M909:M931" si="1288">_xlfn.POISSON.DIST(0,K909,FALSE) * _xlfn.POISSON.DIST(0,L909,FALSE)</f>
        <v>5.7882495496910699E-2</v>
      </c>
      <c r="N909" s="13">
        <f t="shared" ref="N909:N931" si="1289">_xlfn.POISSON.DIST(1,K909,FALSE) * _xlfn.POISSON.DIST(0,L909,FALSE)</f>
        <v>0.13877579532341738</v>
      </c>
      <c r="O909" s="13">
        <f t="shared" ref="O909:O931" si="1290">_xlfn.POISSON.DIST(0,K909,FALSE) * _xlfn.POISSON.DIST(1,L909,FALSE)</f>
        <v>2.615112962671853E-2</v>
      </c>
      <c r="P909" s="13">
        <f t="shared" ref="P909:P931" si="1291">_xlfn.POISSON.DIST(1,K909,FALSE) * _xlfn.POISSON.DIST(1,L909,FALSE)</f>
        <v>6.2698468360738557E-2</v>
      </c>
      <c r="Q909" s="13">
        <f t="shared" ref="Q909:Q931" si="1292">_xlfn.POISSON.DIST(2,K909,FALSE) * _xlfn.POISSON.DIST(0,L909,FALSE)</f>
        <v>0.16636049640149767</v>
      </c>
      <c r="R909" s="13">
        <f t="shared" ref="R909:R931" si="1293">_xlfn.POISSON.DIST(0,K909,FALSE) * _xlfn.POISSON.DIST(2,L909,FALSE)</f>
        <v>5.9074991055796449E-3</v>
      </c>
      <c r="S909" s="13">
        <f t="shared" ref="S909:S931" si="1294">_xlfn.POISSON.DIST(2,K909,FALSE) * _xlfn.POISSON.DIST(2,L909,FALSE)</f>
        <v>1.6978785645965899E-2</v>
      </c>
      <c r="T909" s="13">
        <f t="shared" ref="T909:T931" si="1295">_xlfn.POISSON.DIST(2,K909,FALSE) * _xlfn.POISSON.DIST(1,L909,FALSE)</f>
        <v>7.5161149650035425E-2</v>
      </c>
      <c r="U909" s="13">
        <f t="shared" ref="U909:U931" si="1296">_xlfn.POISSON.DIST(1,K909,FALSE) * _xlfn.POISSON.DIST(2,L909,FALSE)</f>
        <v>1.4163485518570072E-2</v>
      </c>
      <c r="V909" s="13">
        <f t="shared" ref="V909:V931" si="1297">_xlfn.POISSON.DIST(3,K909,FALSE) * _xlfn.POISSON.DIST(3,L909,FALSE)</f>
        <v>2.0434960431252231E-3</v>
      </c>
      <c r="W909" s="13">
        <f t="shared" ref="W909:W931" si="1298">_xlfn.POISSON.DIST(3,K909,FALSE) * _xlfn.POISSON.DIST(0,L909,FALSE)</f>
        <v>0.13295217031401454</v>
      </c>
      <c r="X909" s="13">
        <f t="shared" ref="X909:X931" si="1299">_xlfn.POISSON.DIST(3,K909,FALSE) * _xlfn.POISSON.DIST(1,L909,FALSE)</f>
        <v>6.006737287650149E-2</v>
      </c>
      <c r="Y909" s="13">
        <f t="shared" ref="Y909:Y931" si="1300">_xlfn.POISSON.DIST(3,K909,FALSE) * _xlfn.POISSON.DIST(2,L909,FALSE)</f>
        <v>1.35691251814952E-2</v>
      </c>
      <c r="Z909" s="13">
        <f t="shared" ref="Z909:Z931" si="1301">_xlfn.POISSON.DIST(0,K909,FALSE) * _xlfn.POISSON.DIST(3,L909,FALSE)</f>
        <v>8.896631791326414E-4</v>
      </c>
      <c r="AA909" s="13">
        <f t="shared" ref="AA909:AA931" si="1302">_xlfn.POISSON.DIST(1,K909,FALSE) * _xlfn.POISSON.DIST(3,L909,FALSE)</f>
        <v>2.1330060874911959E-3</v>
      </c>
      <c r="AB909" s="13">
        <f t="shared" ref="AB909:AB931" si="1303">_xlfn.POISSON.DIST(2,K909,FALSE) * _xlfn.POISSON.DIST(3,L909,FALSE)</f>
        <v>2.556987338573543E-3</v>
      </c>
      <c r="AC909" s="13">
        <f t="shared" ref="AC909:AC931" si="1304">_xlfn.POISSON.DIST(4,K909,FALSE) * _xlfn.POISSON.DIST(4,L909,FALSE)</f>
        <v>1.3834501141629614E-4</v>
      </c>
      <c r="AD909" s="13">
        <f t="shared" ref="AD909:AD931" si="1305">_xlfn.POISSON.DIST(4,K909,FALSE) * _xlfn.POISSON.DIST(0,L909,FALSE)</f>
        <v>7.9689649767633736E-2</v>
      </c>
      <c r="AE909" s="13">
        <f t="shared" ref="AE909:AE931" si="1306">_xlfn.POISSON.DIST(4,K909,FALSE) * _xlfn.POISSON.DIST(1,L909,FALSE)</f>
        <v>3.6003533418707143E-2</v>
      </c>
      <c r="AF909" s="13">
        <f t="shared" ref="AF909:AF931" si="1307">_xlfn.POISSON.DIST(4,K909,FALSE) * _xlfn.POISSON.DIST(2,L909,FALSE)</f>
        <v>8.1331416464477963E-3</v>
      </c>
      <c r="AG909" s="13">
        <f t="shared" ref="AG909:AG931" si="1308">_xlfn.POISSON.DIST(4,K909,FALSE) * _xlfn.POISSON.DIST(3,L909,FALSE)</f>
        <v>1.2248426151568344E-3</v>
      </c>
      <c r="AH909" s="13">
        <f t="shared" ref="AH909:AH931" si="1309">_xlfn.POISSON.DIST(0,K909,FALSE) * _xlfn.POISSON.DIST(4,L909,FALSE)</f>
        <v>1.0048675736025383E-4</v>
      </c>
      <c r="AI909" s="13">
        <f t="shared" ref="AI909:AI931" si="1310">_xlfn.POISSON.DIST(1,K909,FALSE) * _xlfn.POISSON.DIST(4,L909,FALSE)</f>
        <v>2.4092136236394249E-4</v>
      </c>
      <c r="AJ909" s="13">
        <f t="shared" ref="AJ909:AJ931" si="1311">_xlfn.POISSON.DIST(2,K909,FALSE) * _xlfn.POISSON.DIST(4,L909,FALSE)</f>
        <v>2.8880971168772254E-4</v>
      </c>
      <c r="AK909" s="13">
        <f t="shared" ref="AK909:AK931" si="1312">_xlfn.POISSON.DIST(3,K909,FALSE) * _xlfn.POISSON.DIST(4,L909,FALSE)</f>
        <v>2.3081127315211498E-4</v>
      </c>
      <c r="AL909" s="13">
        <f t="shared" ref="AL909:AL931" si="1313">_xlfn.POISSON.DIST(5,K909,FALSE) * _xlfn.POISSON.DIST(5,L909,FALSE)</f>
        <v>5.9942269224474648E-6</v>
      </c>
      <c r="AM909" s="13">
        <f t="shared" ref="AM909:AM931" si="1314">_xlfn.POISSON.DIST(5,K909,FALSE) * _xlfn.POISSON.DIST(0,L909,FALSE)</f>
        <v>3.821187884388362E-2</v>
      </c>
      <c r="AN909" s="13">
        <f t="shared" ref="AN909:AN931" si="1315">_xlfn.POISSON.DIST(5,K909,FALSE) * _xlfn.POISSON.DIST(1,L909,FALSE)</f>
        <v>1.726400681843784E-2</v>
      </c>
      <c r="AO909" s="13">
        <f t="shared" ref="AO909:AO931" si="1316">_xlfn.POISSON.DIST(5,K909,FALSE) * _xlfn.POISSON.DIST(2,L909,FALSE)</f>
        <v>3.8999120227082855E-3</v>
      </c>
      <c r="AP909" s="13">
        <f t="shared" ref="AP909:AP931" si="1317">_xlfn.POISSON.DIST(5,K909,FALSE) * _xlfn.POISSON.DIST(3,L909,FALSE)</f>
        <v>5.8732266674119528E-4</v>
      </c>
      <c r="AQ909" s="13">
        <f t="shared" ref="AQ909:AQ931" si="1318">_xlfn.POISSON.DIST(5,K909,FALSE) * _xlfn.POISSON.DIST(4,L909,FALSE)</f>
        <v>6.6337633937529287E-5</v>
      </c>
      <c r="AR909" s="13">
        <f t="shared" ref="AR909:AR931" si="1319">_xlfn.POISSON.DIST(0,K909,FALSE) * _xlfn.POISSON.DIST(5,L909,FALSE)</f>
        <v>9.0799202589213301E-6</v>
      </c>
      <c r="AS909" s="13">
        <f t="shared" ref="AS909:AS931" si="1320">_xlfn.POISSON.DIST(1,K909,FALSE) * _xlfn.POISSON.DIST(5,L909,FALSE)</f>
        <v>2.1769502931542926E-5</v>
      </c>
      <c r="AT909" s="13">
        <f t="shared" ref="AT909:AT931" si="1321">_xlfn.POISSON.DIST(2,K909,FALSE) * _xlfn.POISSON.DIST(5,L909,FALSE)</f>
        <v>2.6096664088036568E-5</v>
      </c>
      <c r="AU909" s="13">
        <f t="shared" ref="AU909:AU931" si="1322">_xlfn.POISSON.DIST(3,K909,FALSE) * _xlfn.POISSON.DIST(5,L909,FALSE)</f>
        <v>2.0855961622563597E-5</v>
      </c>
      <c r="AV909" s="13">
        <f t="shared" ref="AV909:AV931" si="1323">_xlfn.POISSON.DIST(4,K909,FALSE) * _xlfn.POISSON.DIST(5,L909,FALSE)</f>
        <v>1.2500768308963143E-5</v>
      </c>
      <c r="AW909" s="13">
        <f t="shared" ref="AW909:AW931" si="1324">_xlfn.POISSON.DIST(6,K909,FALSE) * _xlfn.POISSON.DIST(6,L909,FALSE)</f>
        <v>1.8036005714764494E-7</v>
      </c>
      <c r="AX909" s="13">
        <f t="shared" ref="AX909:AX931" si="1325">_xlfn.POISSON.DIST(6,K909,FALSE) * _xlfn.POISSON.DIST(0,L909,FALSE)</f>
        <v>1.5269106350252432E-2</v>
      </c>
      <c r="AY909" s="13">
        <f t="shared" ref="AY909:AY931" si="1326">_xlfn.POISSON.DIST(6,K909,FALSE) * _xlfn.POISSON.DIST(1,L909,FALSE)</f>
        <v>6.898534280902144E-3</v>
      </c>
      <c r="AZ909" s="13">
        <f t="shared" ref="AZ909:AZ931" si="1327">_xlfn.POISSON.DIST(6,K909,FALSE) * _xlfn.POISSON.DIST(2,L909,FALSE)</f>
        <v>1.5583680581278839E-3</v>
      </c>
      <c r="BA909" s="13">
        <f t="shared" ref="BA909:BA931" si="1328">_xlfn.POISSON.DIST(6,K909,FALSE) * _xlfn.POISSON.DIST(3,L909,FALSE)</f>
        <v>2.3468859767466325E-4</v>
      </c>
      <c r="BB909" s="13">
        <f t="shared" ref="BB909:BB931" si="1329">_xlfn.POISSON.DIST(6,K909,FALSE) * _xlfn.POISSON.DIST(4,L909,FALSE)</f>
        <v>2.6507892787857046E-5</v>
      </c>
      <c r="BC909" s="13">
        <f t="shared" ref="BC909:BC931" si="1330">_xlfn.POISSON.DIST(6,K909,FALSE) * _xlfn.POISSON.DIST(5,L909,FALSE)</f>
        <v>2.3952365373168994E-6</v>
      </c>
      <c r="BD909" s="13">
        <f t="shared" ref="BD909:BD931" si="1331">_xlfn.POISSON.DIST(0,K909,FALSE) * _xlfn.POISSON.DIST(6,L909,FALSE)</f>
        <v>6.8371324137764771E-7</v>
      </c>
      <c r="BE909" s="13">
        <f t="shared" ref="BE909:BE931" si="1332">_xlfn.POISSON.DIST(1,K909,FALSE) * _xlfn.POISSON.DIST(6,L909,FALSE)</f>
        <v>1.6392321725382208E-6</v>
      </c>
      <c r="BF909" s="13">
        <f t="shared" ref="BF909:BF931" si="1333">_xlfn.POISSON.DIST(2,K909,FALSE) * _xlfn.POISSON.DIST(6,L909,FALSE)</f>
        <v>1.9650651419811908E-6</v>
      </c>
      <c r="BG909" s="13">
        <f t="shared" ref="BG909:BG931" si="1334">_xlfn.POISSON.DIST(3,K909,FALSE) * _xlfn.POISSON.DIST(6,L909,FALSE)</f>
        <v>1.570442990289517E-6</v>
      </c>
      <c r="BH909" s="13">
        <f t="shared" ref="BH909:BH931" si="1335">_xlfn.POISSON.DIST(4,K909,FALSE) * _xlfn.POISSON.DIST(6,L909,FALSE)</f>
        <v>9.4130130843764908E-7</v>
      </c>
      <c r="BI909" s="13">
        <f t="shared" ref="BI909:BI931" si="1336">_xlfn.POISSON.DIST(5,K909,FALSE) * _xlfn.POISSON.DIST(6,L909,FALSE)</f>
        <v>4.513621487669968E-7</v>
      </c>
      <c r="BJ909" s="14">
        <f t="shared" ref="BJ909:BJ931" si="1337">SUM(N909,Q909,T909,W909,X909,Y909,AD909,AE909,AF909,AG909,AM909,AN909,AO909,AP909,AQ909,AX909,AY909,AZ909,BA909,BB909,BC909)</f>
        <v>0.79595633559689816</v>
      </c>
      <c r="BK909" s="14">
        <f t="shared" ref="BK909:BK931" si="1338">SUM(M909,P909,S909,V909,AC909,AL909,AY909)</f>
        <v>0.14664611906598127</v>
      </c>
      <c r="BL909" s="14">
        <f t="shared" ref="BL909:BL931" si="1339">SUM(O909,R909,U909,AA909,AB909,AH909,AI909,AJ909,AK909,AR909,AS909,AT909,AU909,AV909,BD909,BE909,BF909,BG909,BH909,BI909)</f>
        <v>5.1870690715710439E-2</v>
      </c>
      <c r="BM909" s="14">
        <f t="shared" ref="BM909:BM931" si="1340">SUM(S909:BI909)</f>
        <v>0.53068857032201489</v>
      </c>
      <c r="BN909" s="14">
        <f t="shared" ref="BN909:BN931" si="1341">SUM(M909:R909)</f>
        <v>0.45777588431486249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1.2513000000000001</v>
      </c>
      <c r="F910" s="10">
        <f>VLOOKUP(B910,home!$B$2:$E$405,3,FALSE)</f>
        <v>0.4995</v>
      </c>
      <c r="G910" s="10">
        <f>VLOOKUP(C910,away!$B$2:$E$405,4,FALSE)</f>
        <v>0.999</v>
      </c>
      <c r="H910" s="10">
        <f>VLOOKUP(A910,away!$A$2:$E$405,3,FALSE)</f>
        <v>0.94869999999999999</v>
      </c>
      <c r="I910" s="10">
        <f>VLOOKUP(C910,away!$B$2:$E$405,3,FALSE)</f>
        <v>0.79059999999999997</v>
      </c>
      <c r="J910" s="10">
        <f>VLOOKUP(B910,home!$B$2:$E$405,4,FALSE)</f>
        <v>0.79059999999999997</v>
      </c>
      <c r="K910" s="12">
        <f t="shared" si="1286"/>
        <v>0.62439932565</v>
      </c>
      <c r="L910" s="12">
        <f t="shared" si="1287"/>
        <v>0.59298337913199994</v>
      </c>
      <c r="M910" s="13">
        <f t="shared" si="1288"/>
        <v>0.2960038835087942</v>
      </c>
      <c r="N910" s="13">
        <f t="shared" si="1289"/>
        <v>0.18482462525267226</v>
      </c>
      <c r="O910" s="13">
        <f t="shared" si="1290"/>
        <v>0.17552538307923965</v>
      </c>
      <c r="P910" s="13">
        <f t="shared" si="1291"/>
        <v>0.10959793082913516</v>
      </c>
      <c r="Q910" s="13">
        <f t="shared" si="1292"/>
        <v>5.7702185685641262E-2</v>
      </c>
      <c r="R910" s="13">
        <f t="shared" si="1293"/>
        <v>5.2041817390883149E-2</v>
      </c>
      <c r="S910" s="13">
        <f t="shared" si="1294"/>
        <v>1.0144889232231164E-2</v>
      </c>
      <c r="T910" s="13">
        <f t="shared" si="1295"/>
        <v>3.4216437051173672E-2</v>
      </c>
      <c r="U910" s="13">
        <f t="shared" si="1296"/>
        <v>3.2494875684467885E-2</v>
      </c>
      <c r="V910" s="13">
        <f t="shared" si="1297"/>
        <v>4.1735896433499781E-4</v>
      </c>
      <c r="W910" s="13">
        <f t="shared" si="1298"/>
        <v>1.2009735276881827E-2</v>
      </c>
      <c r="X910" s="13">
        <f t="shared" si="1299"/>
        <v>7.1215734069661708E-3</v>
      </c>
      <c r="Y910" s="13">
        <f t="shared" si="1300"/>
        <v>2.1114873317996949E-3</v>
      </c>
      <c r="Z910" s="13">
        <f t="shared" si="1301"/>
        <v>1.0286644244205457E-2</v>
      </c>
      <c r="AA910" s="13">
        <f t="shared" si="1302"/>
        <v>6.4229737292833414E-3</v>
      </c>
      <c r="AB910" s="13">
        <f t="shared" si="1303"/>
        <v>2.0052502326160918E-3</v>
      </c>
      <c r="AC910" s="13">
        <f t="shared" si="1304"/>
        <v>9.658166972737455E-6</v>
      </c>
      <c r="AD910" s="13">
        <f t="shared" si="1305"/>
        <v>1.8747176520300074E-3</v>
      </c>
      <c r="AE910" s="13">
        <f t="shared" si="1306"/>
        <v>1.1116764082191625E-3</v>
      </c>
      <c r="AF910" s="13">
        <f t="shared" si="1307"/>
        <v>3.2960281652356184E-4</v>
      </c>
      <c r="AG910" s="13">
        <f t="shared" si="1308"/>
        <v>6.5149663971188763E-5</v>
      </c>
      <c r="AH910" s="13">
        <f t="shared" si="1309"/>
        <v>1.5249522659644224E-3</v>
      </c>
      <c r="AI910" s="13">
        <f t="shared" si="1310"/>
        <v>9.5217916651662475E-4</v>
      </c>
      <c r="AJ910" s="13">
        <f t="shared" si="1311"/>
        <v>2.972700147354798E-4</v>
      </c>
      <c r="AK910" s="13">
        <f t="shared" si="1312"/>
        <v>6.1871732245599704E-5</v>
      </c>
      <c r="AL910" s="13">
        <f t="shared" si="1313"/>
        <v>1.4304070652949656E-7</v>
      </c>
      <c r="AM910" s="13">
        <f t="shared" si="1314"/>
        <v>2.3411448754233772E-4</v>
      </c>
      <c r="AN910" s="13">
        <f t="shared" si="1315"/>
        <v>1.3882599992661192E-4</v>
      </c>
      <c r="AO910" s="13">
        <f t="shared" si="1316"/>
        <v>4.1160755273930561E-5</v>
      </c>
      <c r="AP910" s="13">
        <f t="shared" si="1317"/>
        <v>8.1358812499868776E-6</v>
      </c>
      <c r="AQ910" s="13">
        <f t="shared" si="1318"/>
        <v>1.2061105889584744E-6</v>
      </c>
      <c r="AR910" s="13">
        <f t="shared" si="1319"/>
        <v>1.8085426953731669E-4</v>
      </c>
      <c r="AS910" s="13">
        <f t="shared" si="1320"/>
        <v>1.1292528394002388E-4</v>
      </c>
      <c r="AT910" s="13">
        <f t="shared" si="1321"/>
        <v>3.5255235570492841E-5</v>
      </c>
      <c r="AU910" s="13">
        <f t="shared" si="1322"/>
        <v>7.3377817719492075E-6</v>
      </c>
      <c r="AV910" s="13">
        <f t="shared" si="1323"/>
        <v>1.1454264975429868E-6</v>
      </c>
      <c r="AW910" s="13">
        <f t="shared" si="1324"/>
        <v>1.4711673969102401E-9</v>
      </c>
      <c r="AX910" s="13">
        <f t="shared" si="1325"/>
        <v>2.4363488024388479E-5</v>
      </c>
      <c r="AY910" s="13">
        <f t="shared" si="1326"/>
        <v>1.4447143456143893E-5</v>
      </c>
      <c r="AZ910" s="13">
        <f t="shared" si="1327"/>
        <v>4.2834579727144835E-6</v>
      </c>
      <c r="BA910" s="13">
        <f t="shared" si="1328"/>
        <v>8.4667312767671348E-7</v>
      </c>
      <c r="BB910" s="13">
        <f t="shared" si="1329"/>
        <v>1.255157730674992E-7</v>
      </c>
      <c r="BC910" s="13">
        <f t="shared" si="1330"/>
        <v>1.4885753449586188E-8</v>
      </c>
      <c r="BD910" s="13">
        <f t="shared" si="1331"/>
        <v>1.7873929313447925E-5</v>
      </c>
      <c r="BE910" s="13">
        <f t="shared" si="1332"/>
        <v>1.1160469410032652E-5</v>
      </c>
      <c r="BF910" s="13">
        <f t="shared" si="1333"/>
        <v>3.4842947867809209E-6</v>
      </c>
      <c r="BG910" s="13">
        <f t="shared" si="1334"/>
        <v>7.2519710507727242E-7</v>
      </c>
      <c r="BH910" s="13">
        <f t="shared" si="1335"/>
        <v>1.1320314584339528E-7</v>
      </c>
      <c r="BI910" s="13">
        <f t="shared" si="1336"/>
        <v>1.4136793585214931E-8</v>
      </c>
      <c r="BJ910" s="14">
        <f t="shared" si="1337"/>
        <v>0.30183471494456809</v>
      </c>
      <c r="BK910" s="14">
        <f t="shared" si="1338"/>
        <v>0.41618831088563096</v>
      </c>
      <c r="BL910" s="14">
        <f t="shared" si="1339"/>
        <v>0.27169746252382448</v>
      </c>
      <c r="BM910" s="14">
        <f t="shared" si="1340"/>
        <v>0.12429686117957434</v>
      </c>
      <c r="BN910" s="14">
        <f t="shared" si="1341"/>
        <v>0.87569582574636562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1.2513000000000001</v>
      </c>
      <c r="F911" s="10">
        <f>VLOOKUP(B911,home!$B$2:$E$405,3,FALSE)</f>
        <v>1.1988000000000001</v>
      </c>
      <c r="G911" s="10">
        <f>VLOOKUP(C911,away!$B$2:$E$405,4,FALSE)</f>
        <v>1.5983000000000001</v>
      </c>
      <c r="H911" s="10">
        <f>VLOOKUP(A911,away!$A$2:$E$405,3,FALSE)</f>
        <v>0.94869999999999999</v>
      </c>
      <c r="I911" s="10">
        <f>VLOOKUP(C911,away!$B$2:$E$405,3,FALSE)</f>
        <v>0.79059999999999997</v>
      </c>
      <c r="J911" s="10">
        <f>VLOOKUP(B911,home!$B$2:$E$405,4,FALSE)</f>
        <v>1.9763999999999999</v>
      </c>
      <c r="K911" s="12">
        <f t="shared" si="1286"/>
        <v>2.3975434046520001</v>
      </c>
      <c r="L911" s="12">
        <f t="shared" si="1287"/>
        <v>1.4823834436079999</v>
      </c>
      <c r="M911" s="13">
        <f t="shared" si="1288"/>
        <v>2.0652335880761499E-2</v>
      </c>
      <c r="N911" s="13">
        <f t="shared" si="1289"/>
        <v>4.9514871681577588E-2</v>
      </c>
      <c r="O911" s="13">
        <f t="shared" si="1290"/>
        <v>3.0614680781472284E-2</v>
      </c>
      <c r="P911" s="13">
        <f t="shared" si="1291"/>
        <v>7.3400025993145213E-2</v>
      </c>
      <c r="Q911" s="13">
        <f t="shared" si="1292"/>
        <v>5.9357027016178232E-2</v>
      </c>
      <c r="R911" s="13">
        <f t="shared" si="1293"/>
        <v>2.2691347960899274E-2</v>
      </c>
      <c r="S911" s="13">
        <f t="shared" si="1294"/>
        <v>6.5217366293334578E-2</v>
      </c>
      <c r="T911" s="13">
        <f t="shared" si="1295"/>
        <v>8.7989874110575378E-2</v>
      </c>
      <c r="U911" s="13">
        <f t="shared" si="1296"/>
        <v>5.4403491646317664E-2</v>
      </c>
      <c r="V911" s="13">
        <f t="shared" si="1297"/>
        <v>2.5754183227468745E-2</v>
      </c>
      <c r="W911" s="13">
        <f t="shared" si="1298"/>
        <v>4.743701621412956E-2</v>
      </c>
      <c r="X911" s="13">
        <f t="shared" si="1299"/>
        <v>7.0319847449989897E-2</v>
      </c>
      <c r="Y911" s="13">
        <f t="shared" si="1300"/>
        <v>5.2120488808452638E-2</v>
      </c>
      <c r="Z911" s="13">
        <f t="shared" si="1301"/>
        <v>1.1212426176795076E-2</v>
      </c>
      <c r="AA911" s="13">
        <f t="shared" si="1302"/>
        <v>2.6882278430322475E-2</v>
      </c>
      <c r="AB911" s="13">
        <f t="shared" si="1303"/>
        <v>3.2225714676319198E-2</v>
      </c>
      <c r="AC911" s="13">
        <f t="shared" si="1304"/>
        <v>5.7207745447131779E-3</v>
      </c>
      <c r="AD911" s="13">
        <f t="shared" si="1305"/>
        <v>2.8433076340139085E-2</v>
      </c>
      <c r="AE911" s="13">
        <f t="shared" si="1306"/>
        <v>4.2148721617464524E-2</v>
      </c>
      <c r="AF911" s="13">
        <f t="shared" si="1307"/>
        <v>3.1240283547486009E-2</v>
      </c>
      <c r="AG911" s="13">
        <f t="shared" si="1308"/>
        <v>1.5436693034804216E-2</v>
      </c>
      <c r="AH911" s="13">
        <f t="shared" si="1309"/>
        <v>4.1552787317894937E-3</v>
      </c>
      <c r="AI911" s="13">
        <f t="shared" si="1310"/>
        <v>9.9624611178926268E-3</v>
      </c>
      <c r="AJ911" s="13">
        <f t="shared" si="1311"/>
        <v>1.1942716473652734E-2</v>
      </c>
      <c r="AK911" s="13">
        <f t="shared" si="1312"/>
        <v>9.5443937050116324E-3</v>
      </c>
      <c r="AL911" s="13">
        <f t="shared" si="1313"/>
        <v>8.1328330646419391E-4</v>
      </c>
      <c r="AM911" s="13">
        <f t="shared" si="1314"/>
        <v>1.3633906930653448E-2</v>
      </c>
      <c r="AN911" s="13">
        <f t="shared" si="1315"/>
        <v>2.0210677905693034E-2</v>
      </c>
      <c r="AO911" s="13">
        <f t="shared" si="1316"/>
        <v>1.4979987155746683E-2</v>
      </c>
      <c r="AP911" s="13">
        <f t="shared" si="1317"/>
        <v>7.4020283150464583E-3</v>
      </c>
      <c r="AQ911" s="13">
        <f t="shared" si="1318"/>
        <v>2.7431610558356235E-3</v>
      </c>
      <c r="AR911" s="13">
        <f t="shared" si="1319"/>
        <v>1.2319432791162387E-3</v>
      </c>
      <c r="AS911" s="13">
        <f t="shared" si="1320"/>
        <v>2.9536374837504957E-3</v>
      </c>
      <c r="AT911" s="13">
        <f t="shared" si="1321"/>
        <v>3.5407370344494667E-3</v>
      </c>
      <c r="AU911" s="13">
        <f t="shared" si="1322"/>
        <v>2.8296902415171324E-3</v>
      </c>
      <c r="AV911" s="13">
        <f t="shared" si="1323"/>
        <v>1.6960762939393819E-3</v>
      </c>
      <c r="AW911" s="13">
        <f t="shared" si="1324"/>
        <v>8.0290912072070205E-5</v>
      </c>
      <c r="AX911" s="13">
        <f t="shared" si="1325"/>
        <v>5.4479806068712328E-3</v>
      </c>
      <c r="AY911" s="13">
        <f t="shared" si="1326"/>
        <v>8.0759962527233806E-3</v>
      </c>
      <c r="AZ911" s="13">
        <f t="shared" si="1327"/>
        <v>5.9858615678386948E-3</v>
      </c>
      <c r="BA911" s="13">
        <f t="shared" si="1328"/>
        <v>2.9577806946311683E-3</v>
      </c>
      <c r="BB911" s="13">
        <f t="shared" si="1329"/>
        <v>1.0961412828861537E-3</v>
      </c>
      <c r="BC911" s="13">
        <f t="shared" si="1330"/>
        <v>3.2498033792113351E-4</v>
      </c>
      <c r="BD911" s="13">
        <f t="shared" si="1331"/>
        <v>3.043687200710101E-4</v>
      </c>
      <c r="BE911" s="13">
        <f t="shared" si="1332"/>
        <v>7.2973721738862104E-4</v>
      </c>
      <c r="BF911" s="13">
        <f t="shared" si="1333"/>
        <v>8.747883263395959E-4</v>
      </c>
      <c r="BG911" s="13">
        <f t="shared" si="1334"/>
        <v>6.9911432742735305E-4</v>
      </c>
      <c r="BH911" s="13">
        <f t="shared" si="1335"/>
        <v>4.1903923620529242E-4</v>
      </c>
      <c r="BI911" s="13">
        <f t="shared" si="1336"/>
        <v>2.0093295141088193E-4</v>
      </c>
      <c r="BJ911" s="14">
        <f t="shared" si="1337"/>
        <v>0.56685640192664422</v>
      </c>
      <c r="BK911" s="14">
        <f t="shared" si="1338"/>
        <v>0.19963396549861076</v>
      </c>
      <c r="BL911" s="14">
        <f t="shared" si="1339"/>
        <v>0.21790242863529291</v>
      </c>
      <c r="BM911" s="14">
        <f t="shared" si="1340"/>
        <v>0.73137922758265761</v>
      </c>
      <c r="BN911" s="14">
        <f t="shared" si="1341"/>
        <v>0.25623028931403408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1.2464</v>
      </c>
      <c r="F912" s="10">
        <f>VLOOKUP(B912,home!$B$2:$E$405,3,FALSE)</f>
        <v>0.94820000000000004</v>
      </c>
      <c r="G912" s="10">
        <f>VLOOKUP(C912,away!$B$2:$E$405,4,FALSE)</f>
        <v>0.46800000000000003</v>
      </c>
      <c r="H912" s="10">
        <f>VLOOKUP(A912,away!$A$2:$E$405,3,FALSE)</f>
        <v>1.1087</v>
      </c>
      <c r="I912" s="10">
        <f>VLOOKUP(C912,away!$B$2:$E$405,3,FALSE)</f>
        <v>0.82679999999999998</v>
      </c>
      <c r="J912" s="10">
        <f>VLOOKUP(B912,home!$B$2:$E$405,4,FALSE)</f>
        <v>0.57399999999999995</v>
      </c>
      <c r="K912" s="12">
        <f t="shared" si="1286"/>
        <v>0.55309947264000003</v>
      </c>
      <c r="L912" s="12">
        <f t="shared" si="1287"/>
        <v>0.52617039383999997</v>
      </c>
      <c r="M912" s="13">
        <f t="shared" si="1288"/>
        <v>0.33984356626181972</v>
      </c>
      <c r="N912" s="13">
        <f t="shared" si="1289"/>
        <v>0.18796729727950945</v>
      </c>
      <c r="O912" s="13">
        <f t="shared" si="1290"/>
        <v>0.17881562310397184</v>
      </c>
      <c r="P912" s="13">
        <f t="shared" si="1291"/>
        <v>9.8902826838599842E-2</v>
      </c>
      <c r="Q912" s="13">
        <f t="shared" si="1292"/>
        <v>5.1982306499431384E-2</v>
      </c>
      <c r="R912" s="13">
        <f t="shared" si="1293"/>
        <v>4.7043743416680918E-2</v>
      </c>
      <c r="S912" s="13">
        <f t="shared" si="1294"/>
        <v>7.1957880976405344E-3</v>
      </c>
      <c r="T912" s="13">
        <f t="shared" si="1295"/>
        <v>2.7351550683517405E-2</v>
      </c>
      <c r="U912" s="13">
        <f t="shared" si="1296"/>
        <v>2.6019869674777693E-2</v>
      </c>
      <c r="V912" s="13">
        <f t="shared" si="1297"/>
        <v>2.3268345754113808E-4</v>
      </c>
      <c r="W912" s="13">
        <f t="shared" si="1298"/>
        <v>9.583795437148785E-3</v>
      </c>
      <c r="X912" s="13">
        <f t="shared" si="1299"/>
        <v>5.0427094196465712E-3</v>
      </c>
      <c r="Y912" s="13">
        <f t="shared" si="1300"/>
        <v>1.3266622006780566E-3</v>
      </c>
      <c r="Z912" s="13">
        <f t="shared" si="1301"/>
        <v>8.2510083337543026E-3</v>
      </c>
      <c r="AA912" s="13">
        <f t="shared" si="1302"/>
        <v>4.5636283581477512E-3</v>
      </c>
      <c r="AB912" s="13">
        <f t="shared" si="1303"/>
        <v>1.2620702191082349E-3</v>
      </c>
      <c r="AC912" s="13">
        <f t="shared" si="1304"/>
        <v>4.2322876600502416E-6</v>
      </c>
      <c r="AD912" s="13">
        <f t="shared" si="1305"/>
        <v>1.3251980505441575E-3</v>
      </c>
      <c r="AE912" s="13">
        <f t="shared" si="1306"/>
        <v>6.9727998017081959E-4</v>
      </c>
      <c r="AF912" s="13">
        <f t="shared" si="1307"/>
        <v>1.8344404089161372E-4</v>
      </c>
      <c r="AG912" s="13">
        <f t="shared" si="1308"/>
        <v>3.2174274414513825E-5</v>
      </c>
      <c r="AH912" s="13">
        <f t="shared" si="1309"/>
        <v>1.0853590761371555E-3</v>
      </c>
      <c r="AI912" s="13">
        <f t="shared" si="1310"/>
        <v>6.0031153263649846E-4</v>
      </c>
      <c r="AJ912" s="13">
        <f t="shared" si="1311"/>
        <v>1.6601599606047871E-4</v>
      </c>
      <c r="AK912" s="13">
        <f t="shared" si="1312"/>
        <v>3.0607786623618375E-5</v>
      </c>
      <c r="AL912" s="13">
        <f t="shared" si="1313"/>
        <v>4.9267987406959925E-8</v>
      </c>
      <c r="AM912" s="13">
        <f t="shared" si="1314"/>
        <v>1.4659326857990597E-4</v>
      </c>
      <c r="AN912" s="13">
        <f t="shared" si="1315"/>
        <v>7.7133037862982018E-5</v>
      </c>
      <c r="AO912" s="13">
        <f t="shared" si="1316"/>
        <v>2.0292560455220432E-5</v>
      </c>
      <c r="AP912" s="13">
        <f t="shared" si="1317"/>
        <v>3.5591148422484485E-6</v>
      </c>
      <c r="AQ912" s="13">
        <f t="shared" si="1318"/>
        <v>4.6817521456691376E-7</v>
      </c>
      <c r="AR912" s="13">
        <f t="shared" si="1319"/>
        <v>1.1421676250978117E-4</v>
      </c>
      <c r="AS912" s="13">
        <f t="shared" si="1320"/>
        <v>6.3173231110808103E-5</v>
      </c>
      <c r="AT912" s="13">
        <f t="shared" si="1321"/>
        <v>1.7470540406176399E-5</v>
      </c>
      <c r="AU912" s="13">
        <f t="shared" si="1322"/>
        <v>3.2209822284639941E-6</v>
      </c>
      <c r="AV912" s="13">
        <f t="shared" si="1323"/>
        <v>4.4538089298656171E-7</v>
      </c>
      <c r="AW912" s="13">
        <f t="shared" si="1324"/>
        <v>3.9828318664996586E-10</v>
      </c>
      <c r="AX912" s="13">
        <f t="shared" si="1325"/>
        <v>1.351344325735331E-5</v>
      </c>
      <c r="AY912" s="13">
        <f t="shared" si="1326"/>
        <v>7.1103737608560837E-6</v>
      </c>
      <c r="AZ912" s="13">
        <f t="shared" si="1327"/>
        <v>1.8706340810496232E-6</v>
      </c>
      <c r="BA912" s="13">
        <f t="shared" si="1328"/>
        <v>3.2809075705213563E-7</v>
      </c>
      <c r="BB912" s="13">
        <f t="shared" si="1329"/>
        <v>4.3157910713346471E-8</v>
      </c>
      <c r="BC912" s="13">
        <f t="shared" si="1330"/>
        <v>4.5416829754706158E-9</v>
      </c>
      <c r="BD912" s="13">
        <f t="shared" si="1331"/>
        <v>1.0016246485483544E-5</v>
      </c>
      <c r="BE912" s="13">
        <f t="shared" si="1332"/>
        <v>5.539980648953203E-6</v>
      </c>
      <c r="BF912" s="13">
        <f t="shared" si="1333"/>
        <v>1.5320801876859107E-6</v>
      </c>
      <c r="BG912" s="13">
        <f t="shared" si="1334"/>
        <v>2.8246424795042322E-7</v>
      </c>
      <c r="BH912" s="13">
        <f t="shared" si="1335"/>
        <v>3.9057706645258321E-8</v>
      </c>
      <c r="BI912" s="13">
        <f t="shared" si="1336"/>
        <v>4.3205593896040408E-9</v>
      </c>
      <c r="BJ912" s="14">
        <f t="shared" si="1337"/>
        <v>0.28576333426435752</v>
      </c>
      <c r="BK912" s="14">
        <f t="shared" si="1338"/>
        <v>0.44618625658500954</v>
      </c>
      <c r="BL912" s="14">
        <f t="shared" si="1339"/>
        <v>0.25980317021112859</v>
      </c>
      <c r="BM912" s="14">
        <f t="shared" si="1340"/>
        <v>9.5441296018759211E-2</v>
      </c>
      <c r="BN912" s="14">
        <f t="shared" si="1341"/>
        <v>0.90455536340001319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1.2464</v>
      </c>
      <c r="F913" s="10">
        <f>VLOOKUP(B913,home!$B$2:$E$405,3,FALSE)</f>
        <v>0.51060000000000005</v>
      </c>
      <c r="G913" s="10">
        <f>VLOOKUP(C913,away!$B$2:$E$405,4,FALSE)</f>
        <v>0.93600000000000005</v>
      </c>
      <c r="H913" s="10">
        <f>VLOOKUP(A913,away!$A$2:$E$405,3,FALSE)</f>
        <v>1.1087</v>
      </c>
      <c r="I913" s="10">
        <f>VLOOKUP(C913,away!$B$2:$E$405,3,FALSE)</f>
        <v>0.75160000000000005</v>
      </c>
      <c r="J913" s="10">
        <f>VLOOKUP(B913,home!$B$2:$E$405,4,FALSE)</f>
        <v>1.7219</v>
      </c>
      <c r="K913" s="12">
        <f t="shared" si="1286"/>
        <v>0.59568148224000006</v>
      </c>
      <c r="L913" s="12">
        <f t="shared" si="1287"/>
        <v>1.4348574103480001</v>
      </c>
      <c r="M913" s="13">
        <f t="shared" si="1288"/>
        <v>0.13126476447644042</v>
      </c>
      <c r="N913" s="13">
        <f t="shared" si="1289"/>
        <v>7.8191989469210521E-2</v>
      </c>
      <c r="O913" s="13">
        <f t="shared" si="1290"/>
        <v>0.18834622002660545</v>
      </c>
      <c r="P913" s="13">
        <f t="shared" si="1291"/>
        <v>0.11219435551974949</v>
      </c>
      <c r="Q913" s="13">
        <f t="shared" si="1292"/>
        <v>2.3288760093156901E-2</v>
      </c>
      <c r="R913" s="13">
        <f t="shared" si="1293"/>
        <v>0.13512498475810492</v>
      </c>
      <c r="S913" s="13">
        <f t="shared" si="1294"/>
        <v>2.3973633481723853E-2</v>
      </c>
      <c r="T913" s="13">
        <f t="shared" si="1295"/>
        <v>3.3416049997482954E-2</v>
      </c>
      <c r="U913" s="13">
        <f t="shared" si="1296"/>
        <v>8.0491451208365331E-2</v>
      </c>
      <c r="V913" s="13">
        <f t="shared" si="1297"/>
        <v>2.2767439776112874E-3</v>
      </c>
      <c r="W913" s="13">
        <f t="shared" si="1298"/>
        <v>4.6242277106078224E-3</v>
      </c>
      <c r="X913" s="13">
        <f t="shared" si="1299"/>
        <v>6.6351073977022014E-3</v>
      </c>
      <c r="Y913" s="13">
        <f t="shared" si="1300"/>
        <v>4.7602165090239205E-3</v>
      </c>
      <c r="Z913" s="13">
        <f t="shared" si="1301"/>
        <v>6.4628361901109141E-2</v>
      </c>
      <c r="AA913" s="13">
        <f t="shared" si="1302"/>
        <v>3.8497918411995839E-2</v>
      </c>
      <c r="AB913" s="13">
        <f t="shared" si="1303"/>
        <v>1.1466248551406136E-2</v>
      </c>
      <c r="AC913" s="13">
        <f t="shared" si="1304"/>
        <v>1.2162337712561444E-4</v>
      </c>
      <c r="AD913" s="13">
        <f t="shared" si="1305"/>
        <v>6.8864170421753718E-4</v>
      </c>
      <c r="AE913" s="13">
        <f t="shared" si="1306"/>
        <v>9.8810265237120874E-4</v>
      </c>
      <c r="AF913" s="13">
        <f t="shared" si="1307"/>
        <v>7.0889320646967159E-4</v>
      </c>
      <c r="AG913" s="13">
        <f t="shared" si="1308"/>
        <v>3.3905355681612117E-4</v>
      </c>
      <c r="AH913" s="13">
        <f t="shared" si="1309"/>
        <v>2.318312099811469E-2</v>
      </c>
      <c r="AI913" s="13">
        <f t="shared" si="1310"/>
        <v>1.3809755879106225E-2</v>
      </c>
      <c r="AJ913" s="13">
        <f t="shared" si="1311"/>
        <v>4.1131079257192759E-3</v>
      </c>
      <c r="AK913" s="13">
        <f t="shared" si="1312"/>
        <v>8.1670074193518371E-4</v>
      </c>
      <c r="AL913" s="13">
        <f t="shared" si="1313"/>
        <v>4.1581475324835907E-6</v>
      </c>
      <c r="AM913" s="13">
        <f t="shared" si="1314"/>
        <v>8.2042222220116465E-5</v>
      </c>
      <c r="AN913" s="13">
        <f t="shared" si="1315"/>
        <v>1.1771889051395147E-4</v>
      </c>
      <c r="AO913" s="13">
        <f t="shared" si="1316"/>
        <v>8.4454911195944098E-5</v>
      </c>
      <c r="AP913" s="13">
        <f t="shared" si="1317"/>
        <v>4.0393585056594233E-5</v>
      </c>
      <c r="AQ913" s="13">
        <f t="shared" si="1318"/>
        <v>1.448975871224411E-5</v>
      </c>
      <c r="AR913" s="13">
        <f t="shared" si="1319"/>
        <v>6.6528945918278371E-3</v>
      </c>
      <c r="AS913" s="13">
        <f t="shared" si="1320"/>
        <v>3.9630061116464853E-3</v>
      </c>
      <c r="AT913" s="13">
        <f t="shared" si="1321"/>
        <v>1.1803446773558789E-3</v>
      </c>
      <c r="AU913" s="13">
        <f t="shared" si="1322"/>
        <v>2.3436982232048157E-4</v>
      </c>
      <c r="AV913" s="13">
        <f t="shared" si="1323"/>
        <v>3.4902440788047466E-5</v>
      </c>
      <c r="AW913" s="13">
        <f t="shared" si="1324"/>
        <v>9.8723430470170269E-8</v>
      </c>
      <c r="AX913" s="13">
        <f t="shared" si="1325"/>
        <v>8.1451720897237399E-6</v>
      </c>
      <c r="AY913" s="13">
        <f t="shared" si="1326"/>
        <v>1.1687160531499813E-5</v>
      </c>
      <c r="AZ913" s="13">
        <f t="shared" si="1327"/>
        <v>8.3847044472745929E-6</v>
      </c>
      <c r="BA913" s="13">
        <f t="shared" si="1328"/>
        <v>4.0102851032499283E-6</v>
      </c>
      <c r="BB913" s="13">
        <f t="shared" si="1329"/>
        <v>1.4385468245015876E-6</v>
      </c>
      <c r="BC913" s="13">
        <f t="shared" si="1330"/>
        <v>4.1282191425373732E-7</v>
      </c>
      <c r="BD913" s="13">
        <f t="shared" si="1331"/>
        <v>1.5909925175580505E-3</v>
      </c>
      <c r="BE913" s="13">
        <f t="shared" si="1332"/>
        <v>9.4772478109172878E-4</v>
      </c>
      <c r="BF913" s="13">
        <f t="shared" si="1333"/>
        <v>2.8227105117815027E-4</v>
      </c>
      <c r="BG913" s="13">
        <f t="shared" si="1334"/>
        <v>5.6047879386414504E-5</v>
      </c>
      <c r="BH913" s="13">
        <f t="shared" si="1335"/>
        <v>8.3466709673270304E-6</v>
      </c>
      <c r="BI913" s="13">
        <f t="shared" si="1336"/>
        <v>9.9439146671738854E-7</v>
      </c>
      <c r="BJ913" s="14">
        <f t="shared" si="1337"/>
        <v>0.15401422035566817</v>
      </c>
      <c r="BK913" s="14">
        <f t="shared" si="1338"/>
        <v>0.26984696614071468</v>
      </c>
      <c r="BL913" s="14">
        <f t="shared" si="1339"/>
        <v>0.51080140343694014</v>
      </c>
      <c r="BM913" s="14">
        <f t="shared" si="1340"/>
        <v>0.33086828905406357</v>
      </c>
      <c r="BN913" s="14">
        <f t="shared" si="1341"/>
        <v>0.66841107434326785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1.3654999999999999</v>
      </c>
      <c r="F914" s="10">
        <f>VLOOKUP(B914,home!$B$2:$E$405,3,FALSE)</f>
        <v>0.97640000000000005</v>
      </c>
      <c r="G914" s="10">
        <f>VLOOKUP(C914,away!$B$2:$E$405,4,FALSE)</f>
        <v>1.0741000000000001</v>
      </c>
      <c r="H914" s="10">
        <f>VLOOKUP(A914,away!$A$2:$E$405,3,FALSE)</f>
        <v>1.2</v>
      </c>
      <c r="I914" s="10">
        <f>VLOOKUP(C914,away!$B$2:$E$405,3,FALSE)</f>
        <v>1</v>
      </c>
      <c r="J914" s="10">
        <f>VLOOKUP(B914,home!$B$2:$E$405,4,FALSE)</f>
        <v>0.66669999999999996</v>
      </c>
      <c r="K914" s="12">
        <f t="shared" si="1286"/>
        <v>1.43206981822</v>
      </c>
      <c r="L914" s="12">
        <f t="shared" si="1287"/>
        <v>0.80003999999999997</v>
      </c>
      <c r="M914" s="13">
        <f t="shared" si="1288"/>
        <v>0.10730180384892679</v>
      </c>
      <c r="N914" s="13">
        <f t="shared" si="1289"/>
        <v>0.15366367473261069</v>
      </c>
      <c r="O914" s="13">
        <f t="shared" si="1290"/>
        <v>8.5845735151295385E-2</v>
      </c>
      <c r="P914" s="13">
        <f t="shared" si="1291"/>
        <v>0.12293708633307786</v>
      </c>
      <c r="Q914" s="13">
        <f t="shared" si="1292"/>
        <v>0.11002855537067352</v>
      </c>
      <c r="R914" s="13">
        <f t="shared" si="1293"/>
        <v>3.4340010975221172E-2</v>
      </c>
      <c r="S914" s="13">
        <f t="shared" si="1294"/>
        <v>3.5212658720410225E-2</v>
      </c>
      <c r="T914" s="13">
        <f t="shared" si="1295"/>
        <v>8.8027245438753648E-2</v>
      </c>
      <c r="U914" s="13">
        <f t="shared" si="1296"/>
        <v>4.917729327495779E-2</v>
      </c>
      <c r="V914" s="13">
        <f t="shared" si="1297"/>
        <v>4.4826228552950608E-3</v>
      </c>
      <c r="W914" s="13">
        <f t="shared" si="1298"/>
        <v>5.2522857762896571E-2</v>
      </c>
      <c r="X914" s="13">
        <f t="shared" si="1299"/>
        <v>4.2020387124627773E-2</v>
      </c>
      <c r="Y914" s="13">
        <f t="shared" si="1300"/>
        <v>1.6808995257593596E-2</v>
      </c>
      <c r="Z914" s="13">
        <f t="shared" si="1301"/>
        <v>9.157794126871982E-3</v>
      </c>
      <c r="AA914" s="13">
        <f t="shared" si="1302"/>
        <v>1.3114600570565745E-2</v>
      </c>
      <c r="AB914" s="13">
        <f t="shared" si="1303"/>
        <v>9.3905118275589994E-3</v>
      </c>
      <c r="AC914" s="13">
        <f t="shared" si="1304"/>
        <v>3.2098749344880434E-4</v>
      </c>
      <c r="AD914" s="13">
        <f t="shared" si="1305"/>
        <v>1.880409984222654E-2</v>
      </c>
      <c r="AE914" s="13">
        <f t="shared" si="1306"/>
        <v>1.5044032037774921E-2</v>
      </c>
      <c r="AF914" s="13">
        <f t="shared" si="1307"/>
        <v>6.0179136957507233E-3</v>
      </c>
      <c r="AG914" s="13">
        <f t="shared" si="1308"/>
        <v>1.6048572243828028E-3</v>
      </c>
      <c r="AH914" s="13">
        <f t="shared" si="1309"/>
        <v>1.8316504033156649E-3</v>
      </c>
      <c r="AI914" s="13">
        <f t="shared" si="1310"/>
        <v>2.6230512601188539E-3</v>
      </c>
      <c r="AJ914" s="13">
        <f t="shared" si="1311"/>
        <v>1.8781962706300752E-3</v>
      </c>
      <c r="AK914" s="13">
        <f t="shared" si="1312"/>
        <v>8.9656939728756488E-4</v>
      </c>
      <c r="AL914" s="13">
        <f t="shared" si="1313"/>
        <v>1.4710383527014156E-5</v>
      </c>
      <c r="AM914" s="13">
        <f t="shared" si="1314"/>
        <v>5.3857567685696179E-3</v>
      </c>
      <c r="AN914" s="13">
        <f t="shared" si="1315"/>
        <v>4.3088208451264372E-3</v>
      </c>
      <c r="AO914" s="13">
        <f t="shared" si="1316"/>
        <v>1.7236145144674769E-3</v>
      </c>
      <c r="AP914" s="13">
        <f t="shared" si="1317"/>
        <v>4.5965351871818676E-4</v>
      </c>
      <c r="AQ914" s="13">
        <f t="shared" si="1318"/>
        <v>9.1935300278824517E-5</v>
      </c>
      <c r="AR914" s="13">
        <f t="shared" si="1319"/>
        <v>2.9307871773373296E-4</v>
      </c>
      <c r="AS914" s="13">
        <f t="shared" si="1320"/>
        <v>4.1970918602909766E-4</v>
      </c>
      <c r="AT914" s="13">
        <f t="shared" si="1321"/>
        <v>3.005264288709771E-4</v>
      </c>
      <c r="AU914" s="13">
        <f t="shared" si="1322"/>
        <v>1.4345827612118872E-4</v>
      </c>
      <c r="AV914" s="13">
        <f t="shared" si="1323"/>
        <v>5.1360566851756292E-5</v>
      </c>
      <c r="AW914" s="13">
        <f t="shared" si="1324"/>
        <v>4.6816332396201784E-7</v>
      </c>
      <c r="AX914" s="13">
        <f t="shared" si="1325"/>
        <v>1.2854632860904373E-3</v>
      </c>
      <c r="AY914" s="13">
        <f t="shared" si="1326"/>
        <v>1.0284220474037935E-3</v>
      </c>
      <c r="AZ914" s="13">
        <f t="shared" si="1327"/>
        <v>4.1138938740246537E-4</v>
      </c>
      <c r="BA914" s="13">
        <f t="shared" si="1328"/>
        <v>1.0970932183248948E-4</v>
      </c>
      <c r="BB914" s="13">
        <f t="shared" si="1329"/>
        <v>2.1942961459716215E-5</v>
      </c>
      <c r="BC914" s="13">
        <f t="shared" si="1330"/>
        <v>3.5110493772462729E-6</v>
      </c>
      <c r="BD914" s="13">
        <f t="shared" si="1331"/>
        <v>3.9079116222615939E-5</v>
      </c>
      <c r="BE914" s="13">
        <f t="shared" si="1332"/>
        <v>5.596402286511986E-5</v>
      </c>
      <c r="BF914" s="13">
        <f t="shared" si="1333"/>
        <v>4.0072194025656075E-5</v>
      </c>
      <c r="BG914" s="13">
        <f t="shared" si="1334"/>
        <v>1.9128726537999295E-5</v>
      </c>
      <c r="BH914" s="13">
        <f t="shared" si="1335"/>
        <v>6.8484179840131819E-6</v>
      </c>
      <c r="BI914" s="13">
        <f t="shared" si="1336"/>
        <v>1.9614825394920669E-6</v>
      </c>
      <c r="BJ914" s="14">
        <f t="shared" si="1337"/>
        <v>0.51937283748801766</v>
      </c>
      <c r="BK914" s="14">
        <f t="shared" si="1338"/>
        <v>0.27129829168208952</v>
      </c>
      <c r="BL914" s="14">
        <f t="shared" si="1339"/>
        <v>0.20046880626673297</v>
      </c>
      <c r="BM914" s="14">
        <f t="shared" si="1340"/>
        <v>0.38515290926782653</v>
      </c>
      <c r="BN914" s="14">
        <f t="shared" si="1341"/>
        <v>0.61411686641180552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1.2513000000000001</v>
      </c>
      <c r="F915" s="10">
        <f>VLOOKUP(B915,home!$B$2:$E$405,3,FALSE)</f>
        <v>0.79920000000000002</v>
      </c>
      <c r="G915" s="10">
        <f>VLOOKUP(C915,away!$B$2:$E$405,4,FALSE)</f>
        <v>0.4995</v>
      </c>
      <c r="H915" s="10">
        <f>VLOOKUP(A915,away!$A$2:$E$405,3,FALSE)</f>
        <v>0.94869999999999999</v>
      </c>
      <c r="I915" s="10">
        <f>VLOOKUP(C915,away!$B$2:$E$405,3,FALSE)</f>
        <v>0.52700000000000002</v>
      </c>
      <c r="J915" s="10">
        <f>VLOOKUP(B915,home!$B$2:$E$405,4,FALSE)</f>
        <v>0.75290000000000001</v>
      </c>
      <c r="K915" s="12">
        <f t="shared" si="1286"/>
        <v>0.49951946052000007</v>
      </c>
      <c r="L915" s="12">
        <f t="shared" si="1287"/>
        <v>0.37642357320999997</v>
      </c>
      <c r="M915" s="13">
        <f t="shared" si="1288"/>
        <v>0.416469090035269</v>
      </c>
      <c r="N915" s="13">
        <f t="shared" si="1289"/>
        <v>0.20803441517767285</v>
      </c>
      <c r="O915" s="13">
        <f t="shared" si="1290"/>
        <v>0.15676878300259314</v>
      </c>
      <c r="P915" s="13">
        <f t="shared" si="1291"/>
        <v>7.8309057911832264E-2</v>
      </c>
      <c r="Q915" s="13">
        <f t="shared" si="1292"/>
        <v>5.195861941957243E-2</v>
      </c>
      <c r="R915" s="13">
        <f t="shared" si="1293"/>
        <v>2.9505732732809604E-2</v>
      </c>
      <c r="S915" s="13">
        <f t="shared" si="1294"/>
        <v>3.6811306635742055E-3</v>
      </c>
      <c r="T915" s="13">
        <f t="shared" si="1295"/>
        <v>1.955844918097395E-2</v>
      </c>
      <c r="U915" s="13">
        <f t="shared" si="1296"/>
        <v>1.473868769694036E-2</v>
      </c>
      <c r="V915" s="13">
        <f t="shared" si="1297"/>
        <v>7.6907368054198E-5</v>
      </c>
      <c r="W915" s="13">
        <f t="shared" si="1298"/>
        <v>8.6514471806096085E-3</v>
      </c>
      <c r="X915" s="13">
        <f t="shared" si="1299"/>
        <v>3.2566086611626487E-3</v>
      </c>
      <c r="Y915" s="13">
        <f t="shared" si="1300"/>
        <v>6.1293213439073905E-4</v>
      </c>
      <c r="Z915" s="13">
        <f t="shared" si="1301"/>
        <v>3.7022177818211511E-3</v>
      </c>
      <c r="AA915" s="13">
        <f t="shared" si="1302"/>
        <v>1.8493298291028524E-3</v>
      </c>
      <c r="AB915" s="13">
        <f t="shared" si="1303"/>
        <v>4.6188811927850041E-4</v>
      </c>
      <c r="AC915" s="13">
        <f t="shared" si="1304"/>
        <v>9.038101030338118E-7</v>
      </c>
      <c r="AD915" s="13">
        <f t="shared" si="1305"/>
        <v>1.0803915570938467E-3</v>
      </c>
      <c r="AE915" s="13">
        <f t="shared" si="1306"/>
        <v>4.0668485038718145E-4</v>
      </c>
      <c r="AF915" s="13">
        <f t="shared" si="1307"/>
        <v>7.6542882276558533E-5</v>
      </c>
      <c r="AG915" s="13">
        <f t="shared" si="1308"/>
        <v>9.6041817501115174E-6</v>
      </c>
      <c r="AH915" s="13">
        <f t="shared" si="1309"/>
        <v>3.4840051155867933E-4</v>
      </c>
      <c r="AI915" s="13">
        <f t="shared" si="1310"/>
        <v>1.7403283557868352E-4</v>
      </c>
      <c r="AJ915" s="13">
        <f t="shared" si="1311"/>
        <v>4.3466394070514935E-5</v>
      </c>
      <c r="AK915" s="13">
        <f t="shared" si="1312"/>
        <v>7.2374365722844511E-6</v>
      </c>
      <c r="AL915" s="13">
        <f t="shared" si="1313"/>
        <v>6.7977690919419902E-9</v>
      </c>
      <c r="AM915" s="13">
        <f t="shared" si="1314"/>
        <v>1.0793532154997628E-4</v>
      </c>
      <c r="AN915" s="13">
        <f t="shared" si="1315"/>
        <v>4.0629399413412378E-5</v>
      </c>
      <c r="AO915" s="13">
        <f t="shared" si="1316"/>
        <v>7.6469318522864821E-6</v>
      </c>
      <c r="AP915" s="13">
        <f t="shared" si="1317"/>
        <v>9.594951373103475E-7</v>
      </c>
      <c r="AQ915" s="13">
        <f t="shared" si="1318"/>
        <v>9.029414701599511E-8</v>
      </c>
      <c r="AR915" s="13">
        <f t="shared" si="1319"/>
        <v>2.6229233093822007E-5</v>
      </c>
      <c r="AS915" s="13">
        <f t="shared" si="1320"/>
        <v>1.3102012364879299E-5</v>
      </c>
      <c r="AT915" s="13">
        <f t="shared" si="1321"/>
        <v>3.2723550741154388E-6</v>
      </c>
      <c r="AU915" s="13">
        <f t="shared" si="1322"/>
        <v>5.448683470840097E-7</v>
      </c>
      <c r="AV915" s="13">
        <f t="shared" si="1323"/>
        <v>6.8043085697457159E-8</v>
      </c>
      <c r="AW915" s="13">
        <f t="shared" si="1324"/>
        <v>3.5505295606229627E-11</v>
      </c>
      <c r="AX915" s="13">
        <f t="shared" si="1325"/>
        <v>8.9859655986161436E-6</v>
      </c>
      <c r="AY915" s="13">
        <f t="shared" si="1326"/>
        <v>3.382529279373225E-6</v>
      </c>
      <c r="AZ915" s="13">
        <f t="shared" si="1327"/>
        <v>6.3663187891455777E-7</v>
      </c>
      <c r="BA915" s="13">
        <f t="shared" si="1328"/>
        <v>7.9881082226804658E-8</v>
      </c>
      <c r="BB915" s="13">
        <f t="shared" si="1329"/>
        <v>7.517280600923905E-9</v>
      </c>
      <c r="BC915" s="13">
        <f t="shared" si="1330"/>
        <v>5.6593632492439867E-10</v>
      </c>
      <c r="BD915" s="13">
        <f t="shared" si="1331"/>
        <v>1.6455502739557438E-6</v>
      </c>
      <c r="BE915" s="13">
        <f t="shared" si="1332"/>
        <v>8.2198438510491141E-7</v>
      </c>
      <c r="BF915" s="13">
        <f t="shared" si="1333"/>
        <v>2.0529859830173467E-7</v>
      </c>
      <c r="BG915" s="13">
        <f t="shared" si="1334"/>
        <v>3.4183548356398236E-8</v>
      </c>
      <c r="BH915" s="13">
        <f t="shared" si="1335"/>
        <v>4.2688369084118455E-9</v>
      </c>
      <c r="BI915" s="13">
        <f t="shared" si="1336"/>
        <v>4.2647342190755016E-10</v>
      </c>
      <c r="BJ915" s="14">
        <f t="shared" si="1337"/>
        <v>0.29381604975904591</v>
      </c>
      <c r="BK915" s="14">
        <f t="shared" si="1338"/>
        <v>0.49854047911588123</v>
      </c>
      <c r="BL915" s="14">
        <f t="shared" si="1339"/>
        <v>0.2039434867825862</v>
      </c>
      <c r="BM915" s="14">
        <f t="shared" si="1340"/>
        <v>5.8953152665811207E-2</v>
      </c>
      <c r="BN915" s="14">
        <f t="shared" si="1341"/>
        <v>0.94104569827974938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1.2513000000000001</v>
      </c>
      <c r="F916" s="10">
        <f>VLOOKUP(B916,home!$B$2:$E$405,3,FALSE)</f>
        <v>0.999</v>
      </c>
      <c r="G916" s="10">
        <f>VLOOKUP(C916,away!$B$2:$E$405,4,FALSE)</f>
        <v>0.999</v>
      </c>
      <c r="H916" s="10">
        <f>VLOOKUP(A916,away!$A$2:$E$405,3,FALSE)</f>
        <v>0.94869999999999999</v>
      </c>
      <c r="I916" s="10">
        <f>VLOOKUP(C916,away!$B$2:$E$405,3,FALSE)</f>
        <v>1.7129000000000001</v>
      </c>
      <c r="J916" s="10">
        <f>VLOOKUP(B916,home!$B$2:$E$405,4,FALSE)</f>
        <v>1.0541</v>
      </c>
      <c r="K916" s="12">
        <f t="shared" si="1286"/>
        <v>1.2487986513</v>
      </c>
      <c r="L916" s="12">
        <f t="shared" si="1287"/>
        <v>1.7129422572430002</v>
      </c>
      <c r="M916" s="13">
        <f t="shared" si="1288"/>
        <v>5.1728783656999025E-2</v>
      </c>
      <c r="N916" s="13">
        <f t="shared" si="1289"/>
        <v>6.4598835264249865E-2</v>
      </c>
      <c r="O916" s="13">
        <f t="shared" si="1290"/>
        <v>8.8608419441854727E-2</v>
      </c>
      <c r="P916" s="13">
        <f t="shared" si="1291"/>
        <v>0.11065407469281288</v>
      </c>
      <c r="Q916" s="13">
        <f t="shared" si="1292"/>
        <v>4.0335469176773067E-2</v>
      </c>
      <c r="R916" s="13">
        <f t="shared" si="1293"/>
        <v>7.5890553004732603E-2</v>
      </c>
      <c r="S916" s="13">
        <f t="shared" si="1294"/>
        <v>5.9175585527545711E-2</v>
      </c>
      <c r="T916" s="13">
        <f t="shared" si="1295"/>
        <v>6.909232961861711E-2</v>
      </c>
      <c r="U916" s="13">
        <f t="shared" si="1296"/>
        <v>9.477202023872125E-2</v>
      </c>
      <c r="V916" s="13">
        <f t="shared" si="1297"/>
        <v>1.4064853040629731E-2</v>
      </c>
      <c r="W916" s="13">
        <f t="shared" si="1298"/>
        <v>1.6790293169168979E-2</v>
      </c>
      <c r="X916" s="13">
        <f t="shared" si="1299"/>
        <v>2.8760802680968034E-2</v>
      </c>
      <c r="Y916" s="13">
        <f t="shared" si="1300"/>
        <v>2.4632797132228965E-2</v>
      </c>
      <c r="Z916" s="13">
        <f t="shared" si="1301"/>
        <v>4.333204505578208E-2</v>
      </c>
      <c r="AA916" s="13">
        <f t="shared" si="1302"/>
        <v>5.4112999423731496E-2</v>
      </c>
      <c r="AB916" s="13">
        <f t="shared" si="1303"/>
        <v>3.3788120349076793E-2</v>
      </c>
      <c r="AC916" s="13">
        <f t="shared" si="1304"/>
        <v>1.8804005102132126E-3</v>
      </c>
      <c r="AD916" s="13">
        <f t="shared" si="1305"/>
        <v>5.2419238661474557E-3</v>
      </c>
      <c r="AE916" s="13">
        <f t="shared" si="1306"/>
        <v>8.9791128995745772E-3</v>
      </c>
      <c r="AF916" s="13">
        <f t="shared" si="1307"/>
        <v>7.6903509591185106E-3</v>
      </c>
      <c r="AG916" s="13">
        <f t="shared" si="1308"/>
        <v>4.3910423769677786E-3</v>
      </c>
      <c r="AH916" s="13">
        <f t="shared" si="1309"/>
        <v>1.8556322767201674E-2</v>
      </c>
      <c r="AI916" s="13">
        <f t="shared" si="1310"/>
        <v>2.3173110844768936E-2</v>
      </c>
      <c r="AJ916" s="13">
        <f t="shared" si="1311"/>
        <v>1.4469274784686428E-2</v>
      </c>
      <c r="AK916" s="13">
        <f t="shared" si="1312"/>
        <v>6.0230702788018377E-3</v>
      </c>
      <c r="AL916" s="13">
        <f t="shared" si="1313"/>
        <v>1.6089609211708832E-4</v>
      </c>
      <c r="AM916" s="13">
        <f t="shared" si="1314"/>
        <v>1.3092214908524448E-3</v>
      </c>
      <c r="AN916" s="13">
        <f t="shared" si="1315"/>
        <v>2.2426208157718328E-3</v>
      </c>
      <c r="AO916" s="13">
        <f t="shared" si="1316"/>
        <v>1.9207399811541712E-3</v>
      </c>
      <c r="AP916" s="13">
        <f t="shared" si="1317"/>
        <v>1.0967055596317013E-3</v>
      </c>
      <c r="AQ916" s="13">
        <f t="shared" si="1318"/>
        <v>4.696483242116183E-4</v>
      </c>
      <c r="AR916" s="13">
        <f t="shared" si="1319"/>
        <v>6.3571818813960203E-3</v>
      </c>
      <c r="AS916" s="13">
        <f t="shared" si="1320"/>
        <v>7.9388401595561469E-3</v>
      </c>
      <c r="AT916" s="13">
        <f t="shared" si="1321"/>
        <v>4.9570064420699977E-3</v>
      </c>
      <c r="AU916" s="13">
        <f t="shared" si="1322"/>
        <v>2.0634343197808084E-3</v>
      </c>
      <c r="AV916" s="13">
        <f t="shared" si="1323"/>
        <v>6.4420349889710168E-4</v>
      </c>
      <c r="AW916" s="13">
        <f t="shared" si="1324"/>
        <v>9.5604457068915432E-6</v>
      </c>
      <c r="AX916" s="13">
        <f t="shared" si="1325"/>
        <v>2.724923386715848E-4</v>
      </c>
      <c r="AY916" s="13">
        <f t="shared" si="1326"/>
        <v>4.6676364168552858E-4</v>
      </c>
      <c r="AZ916" s="13">
        <f t="shared" si="1327"/>
        <v>3.9976958299388625E-4</v>
      </c>
      <c r="BA916" s="13">
        <f t="shared" si="1328"/>
        <v>2.2826073729021349E-4</v>
      </c>
      <c r="BB916" s="13">
        <f t="shared" si="1329"/>
        <v>9.7749365643462382E-5</v>
      </c>
      <c r="BC916" s="13">
        <f t="shared" si="1330"/>
        <v>3.3487803805876751E-5</v>
      </c>
      <c r="BD916" s="13">
        <f t="shared" si="1331"/>
        <v>1.8149142469371337E-3</v>
      </c>
      <c r="BE916" s="13">
        <f t="shared" si="1332"/>
        <v>2.2664624638002477E-3</v>
      </c>
      <c r="BF916" s="13">
        <f t="shared" si="1333"/>
        <v>1.4151776340079127E-3</v>
      </c>
      <c r="BG916" s="13">
        <f t="shared" si="1334"/>
        <v>5.8909064023300215E-4</v>
      </c>
      <c r="BH916" s="13">
        <f t="shared" si="1335"/>
        <v>1.8391389925410666E-4</v>
      </c>
      <c r="BI916" s="13">
        <f t="shared" si="1336"/>
        <v>4.5934285868770493E-5</v>
      </c>
      <c r="BJ916" s="14">
        <f t="shared" si="1337"/>
        <v>0.27905041678552656</v>
      </c>
      <c r="BK916" s="14">
        <f t="shared" si="1338"/>
        <v>0.23813135716200318</v>
      </c>
      <c r="BL916" s="14">
        <f t="shared" si="1339"/>
        <v>0.43767005060537684</v>
      </c>
      <c r="BM916" s="14">
        <f t="shared" si="1340"/>
        <v>0.56591053117528822</v>
      </c>
      <c r="BN916" s="14">
        <f t="shared" si="1341"/>
        <v>0.43181613523742213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1.2513000000000001</v>
      </c>
      <c r="F917" s="10">
        <f>VLOOKUP(B917,home!$B$2:$E$405,3,FALSE)</f>
        <v>0.9133</v>
      </c>
      <c r="G917" s="10">
        <f>VLOOKUP(C917,away!$B$2:$E$405,4,FALSE)</f>
        <v>1.0989</v>
      </c>
      <c r="H917" s="10">
        <f>VLOOKUP(A917,away!$A$2:$E$405,3,FALSE)</f>
        <v>0.94869999999999999</v>
      </c>
      <c r="I917" s="10">
        <f>VLOOKUP(C917,away!$B$2:$E$405,3,FALSE)</f>
        <v>0.65880000000000005</v>
      </c>
      <c r="J917" s="10">
        <f>VLOOKUP(B917,home!$B$2:$E$405,4,FALSE)</f>
        <v>0.90349999999999997</v>
      </c>
      <c r="K917" s="12">
        <f t="shared" si="1286"/>
        <v>1.2558364254810002</v>
      </c>
      <c r="L917" s="12">
        <f t="shared" si="1287"/>
        <v>0.56469071646000002</v>
      </c>
      <c r="M917" s="13">
        <f t="shared" si="1288"/>
        <v>0.16194036287283287</v>
      </c>
      <c r="N917" s="13">
        <f t="shared" si="1289"/>
        <v>0.2033706064513145</v>
      </c>
      <c r="O917" s="13">
        <f t="shared" si="1290"/>
        <v>9.1446219534452367E-2</v>
      </c>
      <c r="P917" s="13">
        <f t="shared" si="1291"/>
        <v>0.11484149346389748</v>
      </c>
      <c r="Q917" s="13">
        <f t="shared" si="1292"/>
        <v>0.12770010772686105</v>
      </c>
      <c r="R917" s="13">
        <f t="shared" si="1293"/>
        <v>2.5819415613234174E-2</v>
      </c>
      <c r="S917" s="13">
        <f t="shared" si="1294"/>
        <v>2.0360224571336509E-2</v>
      </c>
      <c r="T917" s="13">
        <f t="shared" si="1295"/>
        <v>7.2111065324300352E-2</v>
      </c>
      <c r="U917" s="13">
        <f t="shared" si="1296"/>
        <v>3.2424962611732333E-2</v>
      </c>
      <c r="V917" s="13">
        <f t="shared" si="1297"/>
        <v>1.6042933306179487E-3</v>
      </c>
      <c r="W917" s="13">
        <f t="shared" si="1298"/>
        <v>5.3456815607079926E-2</v>
      </c>
      <c r="X917" s="13">
        <f t="shared" si="1299"/>
        <v>3.0186567504832073E-2</v>
      </c>
      <c r="Y917" s="13">
        <f t="shared" si="1300"/>
        <v>8.5230372158858862E-3</v>
      </c>
      <c r="Z917" s="13">
        <f t="shared" si="1301"/>
        <v>4.8599947670719063E-3</v>
      </c>
      <c r="AA917" s="13">
        <f t="shared" si="1302"/>
        <v>6.103358456135949E-3</v>
      </c>
      <c r="AB917" s="13">
        <f t="shared" si="1303"/>
        <v>3.8324099334915039E-3</v>
      </c>
      <c r="AC917" s="13">
        <f t="shared" si="1304"/>
        <v>7.110620800997183E-5</v>
      </c>
      <c r="AD917" s="13">
        <f t="shared" si="1305"/>
        <v>1.6783254057398063E-2</v>
      </c>
      <c r="AE917" s="13">
        <f t="shared" si="1306"/>
        <v>9.4773477582023122E-3</v>
      </c>
      <c r="AF917" s="13">
        <f t="shared" si="1307"/>
        <v>2.675885147859919E-3</v>
      </c>
      <c r="AG917" s="13">
        <f t="shared" si="1308"/>
        <v>5.036825004365637E-4</v>
      </c>
      <c r="AH917" s="13">
        <f t="shared" si="1309"/>
        <v>6.8609848175242127E-4</v>
      </c>
      <c r="AI917" s="13">
        <f t="shared" si="1310"/>
        <v>8.6162746485190188E-4</v>
      </c>
      <c r="AJ917" s="13">
        <f t="shared" si="1311"/>
        <v>5.4103157777793441E-4</v>
      </c>
      <c r="AK917" s="13">
        <f t="shared" si="1312"/>
        <v>2.2648238756966225E-4</v>
      </c>
      <c r="AL917" s="13">
        <f t="shared" si="1313"/>
        <v>2.0170247806180821E-6</v>
      </c>
      <c r="AM917" s="13">
        <f t="shared" si="1314"/>
        <v>4.2154043566764504E-3</v>
      </c>
      <c r="AN917" s="13">
        <f t="shared" si="1315"/>
        <v>2.3803997063402303E-3</v>
      </c>
      <c r="AO917" s="13">
        <f t="shared" si="1316"/>
        <v>6.7209480781721897E-4</v>
      </c>
      <c r="AP917" s="13">
        <f t="shared" si="1317"/>
        <v>1.2650856618511716E-4</v>
      </c>
      <c r="AQ917" s="13">
        <f t="shared" si="1318"/>
        <v>1.785955321935028E-5</v>
      </c>
      <c r="AR917" s="13">
        <f t="shared" si="1319"/>
        <v>7.7486688644578614E-5</v>
      </c>
      <c r="AS917" s="13">
        <f t="shared" si="1320"/>
        <v>9.731060608976681E-5</v>
      </c>
      <c r="AT917" s="13">
        <f t="shared" si="1321"/>
        <v>6.1103101856581222E-5</v>
      </c>
      <c r="AU917" s="13">
        <f t="shared" si="1322"/>
        <v>2.5578500340456798E-5</v>
      </c>
      <c r="AV917" s="13">
        <f t="shared" si="1323"/>
        <v>8.0306031091809584E-6</v>
      </c>
      <c r="AW917" s="13">
        <f t="shared" si="1324"/>
        <v>3.973310058416888E-8</v>
      </c>
      <c r="AX917" s="13">
        <f t="shared" si="1325"/>
        <v>8.8230972320759804E-4</v>
      </c>
      <c r="AY917" s="13">
        <f t="shared" si="1326"/>
        <v>4.9823210973772285E-4</v>
      </c>
      <c r="AZ917" s="13">
        <f t="shared" si="1327"/>
        <v>1.4067352350558598E-4</v>
      </c>
      <c r="BA917" s="13">
        <f t="shared" si="1328"/>
        <v>2.6479010925107341E-5</v>
      </c>
      <c r="BB917" s="13">
        <f t="shared" si="1329"/>
        <v>3.7381129126127569E-6</v>
      </c>
      <c r="BC917" s="13">
        <f t="shared" si="1330"/>
        <v>4.2217553176633509E-7</v>
      </c>
      <c r="BD917" s="13">
        <f t="shared" si="1331"/>
        <v>7.292668954470007E-6</v>
      </c>
      <c r="BE917" s="13">
        <f t="shared" si="1332"/>
        <v>9.1583993119978768E-6</v>
      </c>
      <c r="BF917" s="13">
        <f t="shared" si="1333"/>
        <v>5.750725727553534E-6</v>
      </c>
      <c r="BG917" s="13">
        <f t="shared" si="1334"/>
        <v>2.4073236138708174E-6</v>
      </c>
      <c r="BH917" s="13">
        <f t="shared" si="1335"/>
        <v>7.5580117055488328E-7</v>
      </c>
      <c r="BI917" s="13">
        <f t="shared" si="1336"/>
        <v>1.8983252808079986E-7</v>
      </c>
      <c r="BJ917" s="14">
        <f t="shared" si="1337"/>
        <v>0.53375249094022936</v>
      </c>
      <c r="BK917" s="14">
        <f t="shared" si="1338"/>
        <v>0.29931772958121317</v>
      </c>
      <c r="BL917" s="14">
        <f t="shared" si="1339"/>
        <v>0.1622366703123454</v>
      </c>
      <c r="BM917" s="14">
        <f t="shared" si="1340"/>
        <v>0.27455048756163036</v>
      </c>
      <c r="BN917" s="14">
        <f t="shared" si="1341"/>
        <v>0.72511820566259244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1.2513000000000001</v>
      </c>
      <c r="F918" s="10">
        <f>VLOOKUP(B918,home!$B$2:$E$405,3,FALSE)</f>
        <v>0.68500000000000005</v>
      </c>
      <c r="G918" s="10">
        <f>VLOOKUP(C918,away!$B$2:$E$405,4,FALSE)</f>
        <v>1.3985000000000001</v>
      </c>
      <c r="H918" s="10">
        <f>VLOOKUP(A918,away!$A$2:$E$405,3,FALSE)</f>
        <v>0.94869999999999999</v>
      </c>
      <c r="I918" s="10">
        <f>VLOOKUP(C918,away!$B$2:$E$405,3,FALSE)</f>
        <v>1.4494</v>
      </c>
      <c r="J918" s="10">
        <f>VLOOKUP(B918,home!$B$2:$E$405,4,FALSE)</f>
        <v>1.3552</v>
      </c>
      <c r="K918" s="12">
        <f t="shared" si="1286"/>
        <v>1.1987109892500001</v>
      </c>
      <c r="L918" s="12">
        <f t="shared" si="1287"/>
        <v>1.8634620410559999</v>
      </c>
      <c r="M918" s="13">
        <f t="shared" si="1288"/>
        <v>4.6785917460425021E-2</v>
      </c>
      <c r="N918" s="13">
        <f t="shared" si="1289"/>
        <v>5.6082793401954933E-2</v>
      </c>
      <c r="O918" s="13">
        <f t="shared" si="1290"/>
        <v>8.7183781243481154E-2</v>
      </c>
      <c r="P918" s="13">
        <f t="shared" si="1291"/>
        <v>0.1045081566609289</v>
      </c>
      <c r="Q918" s="13">
        <f t="shared" si="1292"/>
        <v>3.3613530379380391E-2</v>
      </c>
      <c r="R918" s="13">
        <f t="shared" si="1293"/>
        <v>8.1231833471478623E-2</v>
      </c>
      <c r="S918" s="13">
        <f t="shared" si="1294"/>
        <v>5.8361337136884496E-2</v>
      </c>
      <c r="T918" s="13">
        <f t="shared" si="1295"/>
        <v>6.2637537927858047E-2</v>
      </c>
      <c r="U918" s="13">
        <f t="shared" si="1296"/>
        <v>9.7373491459187403E-2</v>
      </c>
      <c r="V918" s="13">
        <f t="shared" si="1297"/>
        <v>1.4484975383652801E-2</v>
      </c>
      <c r="W918" s="13">
        <f t="shared" si="1298"/>
        <v>1.343096941775067E-2</v>
      </c>
      <c r="X918" s="13">
        <f t="shared" si="1299"/>
        <v>2.502810168456238E-2</v>
      </c>
      <c r="Y918" s="13">
        <f t="shared" si="1300"/>
        <v>2.3319458724435863E-2</v>
      </c>
      <c r="Z918" s="13">
        <f t="shared" si="1301"/>
        <v>5.0457479399827553E-2</v>
      </c>
      <c r="AA918" s="13">
        <f t="shared" si="1302"/>
        <v>6.0483935046428787E-2</v>
      </c>
      <c r="AB918" s="13">
        <f t="shared" si="1303"/>
        <v>3.6251378806618703E-2</v>
      </c>
      <c r="AC918" s="13">
        <f t="shared" si="1304"/>
        <v>2.0222405570877286E-3</v>
      </c>
      <c r="AD918" s="13">
        <f t="shared" si="1305"/>
        <v>4.0249626593346008E-3</v>
      </c>
      <c r="AE918" s="13">
        <f t="shared" si="1306"/>
        <v>7.5003651323378405E-3</v>
      </c>
      <c r="AF918" s="13">
        <f t="shared" si="1307"/>
        <v>6.9883228590857651E-3</v>
      </c>
      <c r="AG918" s="13">
        <f t="shared" si="1308"/>
        <v>4.3408247928500877E-3</v>
      </c>
      <c r="AH918" s="13">
        <f t="shared" si="1309"/>
        <v>2.3506399387235935E-2</v>
      </c>
      <c r="AI918" s="13">
        <f t="shared" si="1310"/>
        <v>2.8177379263179186E-2</v>
      </c>
      <c r="AJ918" s="13">
        <f t="shared" si="1311"/>
        <v>1.6888267085518983E-2</v>
      </c>
      <c r="AK918" s="13">
        <f t="shared" si="1312"/>
        <v>6.7480504482668935E-3</v>
      </c>
      <c r="AL918" s="13">
        <f t="shared" si="1313"/>
        <v>1.806873900677277E-4</v>
      </c>
      <c r="AM918" s="13">
        <f t="shared" si="1314"/>
        <v>9.6495339421305711E-4</v>
      </c>
      <c r="AN918" s="13">
        <f t="shared" si="1315"/>
        <v>1.7981540215041782E-3</v>
      </c>
      <c r="AO918" s="13">
        <f t="shared" si="1316"/>
        <v>1.6753958815226156E-3</v>
      </c>
      <c r="AP918" s="13">
        <f t="shared" si="1317"/>
        <v>1.0406788763196498E-3</v>
      </c>
      <c r="AQ918" s="13">
        <f t="shared" si="1318"/>
        <v>4.8481639573761998E-4</v>
      </c>
      <c r="AR918" s="13">
        <f t="shared" si="1319"/>
        <v>8.760656596003235E-3</v>
      </c>
      <c r="AS918" s="13">
        <f t="shared" si="1320"/>
        <v>1.0501495334674576E-2</v>
      </c>
      <c r="AT918" s="13">
        <f t="shared" si="1321"/>
        <v>6.2941289306160117E-3</v>
      </c>
      <c r="AU918" s="13">
        <f t="shared" si="1322"/>
        <v>2.5149471722952553E-3</v>
      </c>
      <c r="AV918" s="13">
        <f t="shared" si="1323"/>
        <v>7.5367370320338404E-4</v>
      </c>
      <c r="AW918" s="13">
        <f t="shared" si="1324"/>
        <v>1.1211413778649531E-5</v>
      </c>
      <c r="AX918" s="13">
        <f t="shared" si="1325"/>
        <v>1.9278337295954649E-4</v>
      </c>
      <c r="AY918" s="13">
        <f t="shared" si="1326"/>
        <v>3.5924449765685658E-4</v>
      </c>
      <c r="AZ918" s="13">
        <f t="shared" si="1327"/>
        <v>3.3471924242089172E-4</v>
      </c>
      <c r="BA918" s="13">
        <f t="shared" si="1328"/>
        <v>2.07912200887451E-4</v>
      </c>
      <c r="BB918" s="13">
        <f t="shared" si="1329"/>
        <v>9.6859123556543647E-5</v>
      </c>
      <c r="BC918" s="13">
        <f t="shared" si="1330"/>
        <v>3.6098660015514416E-5</v>
      </c>
      <c r="BD918" s="13">
        <f t="shared" si="1331"/>
        <v>2.7208585035631526E-3</v>
      </c>
      <c r="BE918" s="13">
        <f t="shared" si="1332"/>
        <v>3.2615229884154617E-3</v>
      </c>
      <c r="BF918" s="13">
        <f t="shared" si="1333"/>
        <v>1.9548117239525575E-3</v>
      </c>
      <c r="BG918" s="13">
        <f t="shared" si="1334"/>
        <v>7.8108476513888967E-4</v>
      </c>
      <c r="BH918" s="13">
        <f t="shared" si="1335"/>
        <v>2.3407372287693562E-4</v>
      </c>
      <c r="BI918" s="13">
        <f t="shared" si="1336"/>
        <v>5.6117348781448315E-5</v>
      </c>
      <c r="BJ918" s="14">
        <f t="shared" si="1337"/>
        <v>0.24415848264634457</v>
      </c>
      <c r="BK918" s="14">
        <f t="shared" si="1338"/>
        <v>0.22670255908670356</v>
      </c>
      <c r="BL918" s="14">
        <f t="shared" si="1339"/>
        <v>0.47567788700091668</v>
      </c>
      <c r="BM918" s="14">
        <f t="shared" si="1340"/>
        <v>0.58724236243226491</v>
      </c>
      <c r="BN918" s="14">
        <f t="shared" si="1341"/>
        <v>0.40940601261764903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1.6236999999999999</v>
      </c>
      <c r="F919" s="10">
        <f>VLOOKUP(B919,home!$B$2:$E$405,3,FALSE)</f>
        <v>1.0895999999999999</v>
      </c>
      <c r="G919" s="10">
        <f>VLOOKUP(C919,away!$B$2:$E$405,4,FALSE)</f>
        <v>0.83579999999999999</v>
      </c>
      <c r="H919" s="10">
        <f>VLOOKUP(A919,away!$A$2:$E$405,3,FALSE)</f>
        <v>1.1289</v>
      </c>
      <c r="I919" s="10">
        <f>VLOOKUP(C919,away!$B$2:$E$405,3,FALSE)</f>
        <v>1.0755999999999999</v>
      </c>
      <c r="J919" s="10">
        <f>VLOOKUP(B919,home!$B$2:$E$405,4,FALSE)</f>
        <v>1.2264999999999999</v>
      </c>
      <c r="K919" s="12">
        <f t="shared" si="1286"/>
        <v>1.4786835860159997</v>
      </c>
      <c r="L919" s="12">
        <f t="shared" si="1287"/>
        <v>1.4892712962599997</v>
      </c>
      <c r="M919" s="13">
        <f t="shared" si="1288"/>
        <v>5.1408339002569851E-2</v>
      </c>
      <c r="N919" s="13">
        <f t="shared" si="1289"/>
        <v>7.601666706744617E-2</v>
      </c>
      <c r="O919" s="13">
        <f t="shared" si="1290"/>
        <v>7.656096366493069E-2</v>
      </c>
      <c r="P919" s="13">
        <f t="shared" si="1291"/>
        <v>0.11320944030090037</v>
      </c>
      <c r="Q919" s="13">
        <f t="shared" si="1292"/>
        <v>5.6202298928137828E-2</v>
      </c>
      <c r="R919" s="13">
        <f t="shared" si="1293"/>
        <v>5.7010022800093055E-2</v>
      </c>
      <c r="S919" s="13">
        <f t="shared" si="1294"/>
        <v>6.2326354157262571E-2</v>
      </c>
      <c r="T919" s="13">
        <f t="shared" si="1295"/>
        <v>8.3700470577499811E-2</v>
      </c>
      <c r="U919" s="13">
        <f t="shared" si="1296"/>
        <v>8.4299784952895501E-2</v>
      </c>
      <c r="V919" s="13">
        <f t="shared" si="1297"/>
        <v>1.5250296411134285E-2</v>
      </c>
      <c r="W919" s="13">
        <f t="shared" si="1298"/>
        <v>2.7701805640467345E-2</v>
      </c>
      <c r="X919" s="13">
        <f t="shared" si="1299"/>
        <v>4.1255503994921366E-2</v>
      </c>
      <c r="Y919" s="13">
        <f t="shared" si="1300"/>
        <v>3.0720318956188084E-2</v>
      </c>
      <c r="Z919" s="13">
        <f t="shared" si="1301"/>
        <v>2.8301130185102233E-2</v>
      </c>
      <c r="AA919" s="13">
        <f t="shared" si="1302"/>
        <v>4.1848416670412621E-2</v>
      </c>
      <c r="AB919" s="13">
        <f t="shared" si="1303"/>
        <v>3.0940283415648744E-2</v>
      </c>
      <c r="AC919" s="13">
        <f t="shared" si="1304"/>
        <v>2.0989755196149183E-3</v>
      </c>
      <c r="AD919" s="13">
        <f t="shared" si="1305"/>
        <v>1.0240551325891122E-2</v>
      </c>
      <c r="AE919" s="13">
        <f t="shared" si="1306"/>
        <v>1.5250959147526928E-2</v>
      </c>
      <c r="AF919" s="13">
        <f t="shared" si="1307"/>
        <v>1.135640784942287E-2</v>
      </c>
      <c r="AG919" s="13">
        <f t="shared" si="1308"/>
        <v>5.6375907462557426E-3</v>
      </c>
      <c r="AH919" s="13">
        <f t="shared" si="1309"/>
        <v>1.0537015209097557E-2</v>
      </c>
      <c r="AI919" s="13">
        <f t="shared" si="1310"/>
        <v>1.5580911435293505E-2</v>
      </c>
      <c r="AJ919" s="13">
        <f t="shared" si="1311"/>
        <v>1.1519618997268749E-2</v>
      </c>
      <c r="AK919" s="13">
        <f t="shared" si="1312"/>
        <v>5.6779571761397972E-3</v>
      </c>
      <c r="AL919" s="13">
        <f t="shared" si="1313"/>
        <v>1.8489128292514389E-4</v>
      </c>
      <c r="AM919" s="13">
        <f t="shared" si="1314"/>
        <v>3.0285070314699184E-3</v>
      </c>
      <c r="AN919" s="13">
        <f t="shared" si="1315"/>
        <v>4.5102685924897287E-3</v>
      </c>
      <c r="AO919" s="13">
        <f t="shared" si="1316"/>
        <v>3.3585067766089723E-3</v>
      </c>
      <c r="AP919" s="13">
        <f t="shared" si="1317"/>
        <v>1.6672425802328121E-3</v>
      </c>
      <c r="AQ919" s="13">
        <f t="shared" si="1318"/>
        <v>6.2074412966079697E-4</v>
      </c>
      <c r="AR919" s="13">
        <f t="shared" si="1319"/>
        <v>3.1384948598328069E-3</v>
      </c>
      <c r="AS919" s="13">
        <f t="shared" si="1320"/>
        <v>4.6408408340303572E-3</v>
      </c>
      <c r="AT919" s="13">
        <f t="shared" si="1321"/>
        <v>3.4311675832967461E-3</v>
      </c>
      <c r="AU919" s="13">
        <f t="shared" si="1322"/>
        <v>1.6912037287636949E-3</v>
      </c>
      <c r="AV919" s="13">
        <f t="shared" si="1323"/>
        <v>6.2518879858298245E-4</v>
      </c>
      <c r="AW919" s="13">
        <f t="shared" si="1324"/>
        <v>1.1310010454521252E-5</v>
      </c>
      <c r="AX919" s="13">
        <f t="shared" si="1325"/>
        <v>7.4636727292810173E-4</v>
      </c>
      <c r="AY919" s="13">
        <f t="shared" si="1326"/>
        <v>1.1115433560396749E-3</v>
      </c>
      <c r="AZ919" s="13">
        <f t="shared" si="1327"/>
        <v>8.276948073491988E-4</v>
      </c>
      <c r="BA919" s="13">
        <f t="shared" si="1328"/>
        <v>4.108873728828706E-4</v>
      </c>
      <c r="BB919" s="13">
        <f t="shared" si="1329"/>
        <v>1.5298069260753471E-4</v>
      </c>
      <c r="BC919" s="13">
        <f t="shared" si="1330"/>
        <v>4.5565950876475108E-5</v>
      </c>
      <c r="BD919" s="13">
        <f t="shared" si="1331"/>
        <v>7.7901171803475787E-4</v>
      </c>
      <c r="BE919" s="13">
        <f t="shared" si="1332"/>
        <v>1.1519118407721206E-3</v>
      </c>
      <c r="BF919" s="13">
        <f t="shared" si="1333"/>
        <v>8.516565657436054E-4</v>
      </c>
      <c r="BG919" s="13">
        <f t="shared" si="1334"/>
        <v>4.1977686156260854E-4</v>
      </c>
      <c r="BH919" s="13">
        <f t="shared" si="1335"/>
        <v>1.5517928874548493E-4</v>
      </c>
      <c r="BI919" s="13">
        <f t="shared" si="1336"/>
        <v>4.5892213431517204E-5</v>
      </c>
      <c r="BJ919" s="14">
        <f t="shared" si="1337"/>
        <v>0.37456288279690336</v>
      </c>
      <c r="BK919" s="14">
        <f t="shared" si="1338"/>
        <v>0.24558984003044679</v>
      </c>
      <c r="BL919" s="14">
        <f t="shared" si="1339"/>
        <v>0.35090529861457687</v>
      </c>
      <c r="BM919" s="14">
        <f t="shared" si="1340"/>
        <v>0.56785118651736632</v>
      </c>
      <c r="BN919" s="14">
        <f t="shared" si="1341"/>
        <v>0.43040773176407793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1.6236999999999999</v>
      </c>
      <c r="F920" s="10">
        <f>VLOOKUP(B920,home!$B$2:$E$405,3,FALSE)</f>
        <v>1.2757000000000001</v>
      </c>
      <c r="G920" s="10">
        <f>VLOOKUP(C920,away!$B$2:$E$405,4,FALSE)</f>
        <v>1.3139000000000001</v>
      </c>
      <c r="H920" s="10">
        <f>VLOOKUP(A920,away!$A$2:$E$405,3,FALSE)</f>
        <v>1.1289</v>
      </c>
      <c r="I920" s="10">
        <f>VLOOKUP(C920,away!$B$2:$E$405,3,FALSE)</f>
        <v>1.1220000000000001</v>
      </c>
      <c r="J920" s="10">
        <f>VLOOKUP(B920,home!$B$2:$E$405,4,FALSE)</f>
        <v>0.75929999999999997</v>
      </c>
      <c r="K920" s="12">
        <f t="shared" si="1286"/>
        <v>2.721552138851</v>
      </c>
      <c r="L920" s="12">
        <f t="shared" si="1287"/>
        <v>0.96174896994000003</v>
      </c>
      <c r="M920" s="13">
        <f t="shared" si="1288"/>
        <v>2.5139848331567464E-2</v>
      </c>
      <c r="N920" s="13">
        <f t="shared" si="1289"/>
        <v>6.841940799716717E-2</v>
      </c>
      <c r="O920" s="13">
        <f t="shared" si="1290"/>
        <v>2.4178223237332836E-2</v>
      </c>
      <c r="P920" s="13">
        <f t="shared" si="1291"/>
        <v>6.5802295165180116E-2</v>
      </c>
      <c r="Q920" s="13">
        <f t="shared" si="1292"/>
        <v>9.3103493086804781E-2</v>
      </c>
      <c r="R920" s="13">
        <f t="shared" si="1293"/>
        <v>1.1626690646742113E-2</v>
      </c>
      <c r="S920" s="13">
        <f t="shared" si="1294"/>
        <v>4.3058553813633112E-2</v>
      </c>
      <c r="T920" s="13">
        <f t="shared" si="1295"/>
        <v>8.9542188574050413E-2</v>
      </c>
      <c r="U920" s="13">
        <f t="shared" si="1296"/>
        <v>3.1642644797399908E-2</v>
      </c>
      <c r="V920" s="13">
        <f t="shared" si="1297"/>
        <v>1.2522623358129509E-2</v>
      </c>
      <c r="W920" s="13">
        <f t="shared" si="1298"/>
        <v>8.4462003581630946E-2</v>
      </c>
      <c r="X920" s="13">
        <f t="shared" si="1299"/>
        <v>8.1231244943702152E-2</v>
      </c>
      <c r="Y920" s="13">
        <f t="shared" si="1300"/>
        <v>3.9062033075774688E-2</v>
      </c>
      <c r="Z920" s="13">
        <f t="shared" si="1301"/>
        <v>3.7273192511050874E-3</v>
      </c>
      <c r="AA920" s="13">
        <f t="shared" si="1302"/>
        <v>1.0144093680025557E-2</v>
      </c>
      <c r="AB920" s="13">
        <f t="shared" si="1303"/>
        <v>1.3803839925789237E-2</v>
      </c>
      <c r="AC920" s="13">
        <f t="shared" si="1304"/>
        <v>2.0485837553247074E-3</v>
      </c>
      <c r="AD920" s="13">
        <f t="shared" si="1305"/>
        <v>5.7466936624807126E-2</v>
      </c>
      <c r="AE920" s="13">
        <f t="shared" si="1306"/>
        <v>5.5268767104515518E-2</v>
      </c>
      <c r="AF920" s="13">
        <f t="shared" si="1307"/>
        <v>2.6577339916310776E-2</v>
      </c>
      <c r="AG920" s="13">
        <f t="shared" si="1308"/>
        <v>8.5202430960857126E-3</v>
      </c>
      <c r="AH920" s="13">
        <f t="shared" si="1309"/>
        <v>8.9618636259696221E-4</v>
      </c>
      <c r="AI920" s="13">
        <f t="shared" si="1310"/>
        <v>2.43901791193486E-3</v>
      </c>
      <c r="AJ920" s="13">
        <f t="shared" si="1311"/>
        <v>3.3189572074611103E-3</v>
      </c>
      <c r="AK920" s="13">
        <f t="shared" si="1312"/>
        <v>3.0109050289069089E-3</v>
      </c>
      <c r="AL920" s="13">
        <f t="shared" si="1313"/>
        <v>2.1448261924349445E-4</v>
      </c>
      <c r="AM920" s="13">
        <f t="shared" si="1314"/>
        <v>3.1279852856891749E-2</v>
      </c>
      <c r="AN920" s="13">
        <f t="shared" si="1315"/>
        <v>3.0083366264990405E-2</v>
      </c>
      <c r="AO920" s="13">
        <f t="shared" si="1316"/>
        <v>1.4466323258841132E-2</v>
      </c>
      <c r="AP920" s="13">
        <f t="shared" si="1317"/>
        <v>4.6376571643365087E-3</v>
      </c>
      <c r="AQ920" s="13">
        <f t="shared" si="1318"/>
        <v>1.1150655001838743E-3</v>
      </c>
      <c r="AR920" s="13">
        <f t="shared" si="1319"/>
        <v>1.7238126222038081E-4</v>
      </c>
      <c r="AS920" s="13">
        <f t="shared" si="1320"/>
        <v>4.6914459289371238E-4</v>
      </c>
      <c r="AT920" s="13">
        <f t="shared" si="1321"/>
        <v>6.384007351101325E-4</v>
      </c>
      <c r="AU920" s="13">
        <f t="shared" si="1322"/>
        <v>5.7914696202767725E-4</v>
      </c>
      <c r="AV920" s="13">
        <f t="shared" si="1323"/>
        <v>3.9404466330387095E-4</v>
      </c>
      <c r="AW920" s="13">
        <f t="shared" si="1324"/>
        <v>1.559437568012899E-5</v>
      </c>
      <c r="AX920" s="13">
        <f t="shared" si="1325"/>
        <v>1.4188291740936391E-2</v>
      </c>
      <c r="AY920" s="13">
        <f t="shared" si="1326"/>
        <v>1.3645574967053783E-2</v>
      </c>
      <c r="AZ920" s="13">
        <f t="shared" si="1327"/>
        <v>6.5618088344015129E-3</v>
      </c>
      <c r="BA920" s="13">
        <f t="shared" si="1328"/>
        <v>2.1036042958096162E-3</v>
      </c>
      <c r="BB920" s="13">
        <f t="shared" si="1329"/>
        <v>5.0578481616406418E-4</v>
      </c>
      <c r="BC920" s="13">
        <f t="shared" si="1330"/>
        <v>9.7287605191416233E-5</v>
      </c>
      <c r="BD920" s="13">
        <f t="shared" si="1331"/>
        <v>2.763125022956804E-5</v>
      </c>
      <c r="BE920" s="13">
        <f t="shared" si="1332"/>
        <v>7.5199888161408076E-5</v>
      </c>
      <c r="BF920" s="13">
        <f t="shared" si="1333"/>
        <v>1.0233020823351811E-4</v>
      </c>
      <c r="BG920" s="13">
        <f t="shared" si="1334"/>
        <v>9.2832332362333125E-5</v>
      </c>
      <c r="BH920" s="13">
        <f t="shared" si="1335"/>
        <v>6.3162008173808651E-5</v>
      </c>
      <c r="BI920" s="13">
        <f t="shared" si="1336"/>
        <v>3.4379739687910665E-5</v>
      </c>
      <c r="BJ920" s="14">
        <f t="shared" si="1337"/>
        <v>0.72233827530564965</v>
      </c>
      <c r="BK920" s="14">
        <f t="shared" si="1338"/>
        <v>0.16243196201013221</v>
      </c>
      <c r="BL920" s="14">
        <f t="shared" si="1339"/>
        <v>0.10370921244059382</v>
      </c>
      <c r="BM920" s="14">
        <f t="shared" si="1340"/>
        <v>0.69030682995131243</v>
      </c>
      <c r="BN920" s="14">
        <f t="shared" si="1341"/>
        <v>0.28826995846479447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1.6236999999999999</v>
      </c>
      <c r="F921" s="10">
        <f>VLOOKUP(B921,home!$B$2:$E$405,3,FALSE)</f>
        <v>0.94750000000000001</v>
      </c>
      <c r="G921" s="10">
        <f>VLOOKUP(C921,away!$B$2:$E$405,4,FALSE)</f>
        <v>0.52790000000000004</v>
      </c>
      <c r="H921" s="10">
        <f>VLOOKUP(A921,away!$A$2:$E$405,3,FALSE)</f>
        <v>1.1289</v>
      </c>
      <c r="I921" s="10">
        <f>VLOOKUP(C921,away!$B$2:$E$405,3,FALSE)</f>
        <v>0.50619999999999998</v>
      </c>
      <c r="J921" s="10">
        <f>VLOOKUP(B921,home!$B$2:$E$405,4,FALSE)</f>
        <v>1.2947</v>
      </c>
      <c r="K921" s="12">
        <f t="shared" si="1286"/>
        <v>0.81215079042500005</v>
      </c>
      <c r="L921" s="12">
        <f t="shared" si="1287"/>
        <v>0.739855253346</v>
      </c>
      <c r="M921" s="13">
        <f t="shared" si="1288"/>
        <v>0.21182262188089343</v>
      </c>
      <c r="N921" s="13">
        <f t="shared" si="1289"/>
        <v>0.17203190979046351</v>
      </c>
      <c r="O921" s="13">
        <f t="shared" si="1290"/>
        <v>0.15671807957610237</v>
      </c>
      <c r="P921" s="13">
        <f t="shared" si="1291"/>
        <v>0.1272787122016196</v>
      </c>
      <c r="Q921" s="13">
        <f t="shared" si="1292"/>
        <v>6.9857925757323622E-2</v>
      </c>
      <c r="R921" s="13">
        <f t="shared" si="1293"/>
        <v>5.7974347234337892E-2</v>
      </c>
      <c r="S921" s="13">
        <f t="shared" si="1294"/>
        <v>1.9119618145426169E-2</v>
      </c>
      <c r="T921" s="13">
        <f t="shared" si="1295"/>
        <v>5.1684753359410723E-2</v>
      </c>
      <c r="U921" s="13">
        <f t="shared" si="1296"/>
        <v>4.7083911930740935E-2</v>
      </c>
      <c r="V921" s="13">
        <f t="shared" si="1297"/>
        <v>1.2764979982506914E-3</v>
      </c>
      <c r="W921" s="13">
        <f t="shared" si="1298"/>
        <v>1.8911723207087117E-2</v>
      </c>
      <c r="X921" s="13">
        <f t="shared" si="1299"/>
        <v>1.3991937764588866E-2</v>
      </c>
      <c r="Y921" s="13">
        <f t="shared" si="1300"/>
        <v>5.1760043298106793E-3</v>
      </c>
      <c r="Z921" s="13">
        <f t="shared" si="1301"/>
        <v>1.4297541786876682E-2</v>
      </c>
      <c r="AA921" s="13">
        <f t="shared" si="1302"/>
        <v>1.1611759863346364E-2</v>
      </c>
      <c r="AB921" s="13">
        <f t="shared" si="1303"/>
        <v>4.7152499756210201E-3</v>
      </c>
      <c r="AC921" s="13">
        <f t="shared" si="1304"/>
        <v>4.7938405935654042E-5</v>
      </c>
      <c r="AD921" s="13">
        <f t="shared" si="1305"/>
        <v>3.839792737733654E-3</v>
      </c>
      <c r="AE921" s="13">
        <f t="shared" si="1306"/>
        <v>2.8408908287720631E-3</v>
      </c>
      <c r="AF921" s="13">
        <f t="shared" si="1307"/>
        <v>1.0509240019247414E-3</v>
      </c>
      <c r="AG921" s="13">
        <f t="shared" si="1308"/>
        <v>2.5917721456380723E-4</v>
      </c>
      <c r="AH921" s="13">
        <f t="shared" si="1309"/>
        <v>2.6445278502386666E-3</v>
      </c>
      <c r="AI921" s="13">
        <f t="shared" si="1310"/>
        <v>2.147755383872259E-3</v>
      </c>
      <c r="AJ921" s="13">
        <f t="shared" si="1311"/>
        <v>8.7215061632570231E-4</v>
      </c>
      <c r="AK921" s="13">
        <f t="shared" si="1312"/>
        <v>2.3610593747285671E-4</v>
      </c>
      <c r="AL921" s="13">
        <f t="shared" si="1313"/>
        <v>1.1521977243619215E-6</v>
      </c>
      <c r="AM921" s="13">
        <f t="shared" si="1314"/>
        <v>6.2369814140371253E-4</v>
      </c>
      <c r="AN921" s="13">
        <f t="shared" si="1315"/>
        <v>4.6144634641967307E-4</v>
      </c>
      <c r="AO921" s="13">
        <f t="shared" si="1316"/>
        <v>1.7070175176795663E-4</v>
      </c>
      <c r="AP921" s="13">
        <f t="shared" si="1317"/>
        <v>4.2098195933629194E-5</v>
      </c>
      <c r="AQ921" s="13">
        <f t="shared" si="1318"/>
        <v>7.7866428544711917E-6</v>
      </c>
      <c r="AR921" s="13">
        <f t="shared" si="1319"/>
        <v>3.9131356452377648E-4</v>
      </c>
      <c r="AS921" s="13">
        <f t="shared" si="1320"/>
        <v>3.178056207320093E-4</v>
      </c>
      <c r="AT921" s="13">
        <f t="shared" si="1321"/>
        <v>1.2905304303950456E-4</v>
      </c>
      <c r="AU921" s="13">
        <f t="shared" si="1322"/>
        <v>3.4936843637095064E-5</v>
      </c>
      <c r="AV921" s="13">
        <f t="shared" si="1323"/>
        <v>7.0934962937053463E-6</v>
      </c>
      <c r="AW921" s="13">
        <f t="shared" si="1324"/>
        <v>1.9231269128259696E-8</v>
      </c>
      <c r="AX921" s="13">
        <f t="shared" si="1325"/>
        <v>8.442282308793807E-5</v>
      </c>
      <c r="AY921" s="13">
        <f t="shared" si="1326"/>
        <v>6.2460669163910963E-5</v>
      </c>
      <c r="AZ921" s="13">
        <f t="shared" si="1327"/>
        <v>2.3105927104213014E-5</v>
      </c>
      <c r="BA921" s="13">
        <f t="shared" si="1328"/>
        <v>5.6983471838272436E-6</v>
      </c>
      <c r="BB921" s="13">
        <f t="shared" si="1329"/>
        <v>1.0539880248359925E-6</v>
      </c>
      <c r="BC921" s="13">
        <f t="shared" si="1330"/>
        <v>1.5595971542773674E-7</v>
      </c>
      <c r="BD921" s="13">
        <f t="shared" si="1331"/>
        <v>4.8252566069744137E-5</v>
      </c>
      <c r="BE921" s="13">
        <f t="shared" si="1332"/>
        <v>3.9188359673577236E-5</v>
      </c>
      <c r="BF921" s="13">
        <f t="shared" si="1333"/>
        <v>1.5913428642177476E-5</v>
      </c>
      <c r="BG921" s="13">
        <f t="shared" si="1334"/>
        <v>4.3080345500387571E-6</v>
      </c>
      <c r="BH921" s="13">
        <f t="shared" si="1335"/>
        <v>8.7469341624804641E-7</v>
      </c>
      <c r="BI921" s="13">
        <f t="shared" si="1336"/>
        <v>1.4207658987707893E-7</v>
      </c>
      <c r="BJ921" s="14">
        <f t="shared" si="1337"/>
        <v>0.34112766778433845</v>
      </c>
      <c r="BK921" s="14">
        <f t="shared" si="1338"/>
        <v>0.35960900149901381</v>
      </c>
      <c r="BL921" s="14">
        <f t="shared" si="1339"/>
        <v>0.28499277009522578</v>
      </c>
      <c r="BM921" s="14">
        <f t="shared" si="1340"/>
        <v>0.20428094328681951</v>
      </c>
      <c r="BN921" s="14">
        <f t="shared" si="1341"/>
        <v>0.79568359644074049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1.2513000000000001</v>
      </c>
      <c r="F922" s="10">
        <f>VLOOKUP(B922,home!$B$2:$E$405,3,FALSE)</f>
        <v>1.1988000000000001</v>
      </c>
      <c r="G922" s="10">
        <f>VLOOKUP(C922,away!$B$2:$E$405,4,FALSE)</f>
        <v>0.68500000000000005</v>
      </c>
      <c r="H922" s="10">
        <f>VLOOKUP(A922,away!$A$2:$E$405,3,FALSE)</f>
        <v>0.94869999999999999</v>
      </c>
      <c r="I922" s="10">
        <f>VLOOKUP(C922,away!$B$2:$E$405,3,FALSE)</f>
        <v>2.2587000000000002</v>
      </c>
      <c r="J922" s="10">
        <f>VLOOKUP(B922,home!$B$2:$E$405,4,FALSE)</f>
        <v>1.8446</v>
      </c>
      <c r="K922" s="12">
        <f t="shared" si="1286"/>
        <v>1.0275400314000001</v>
      </c>
      <c r="L922" s="12">
        <f t="shared" si="1287"/>
        <v>3.952661801574</v>
      </c>
      <c r="M922" s="13">
        <f t="shared" si="1288"/>
        <v>6.8726752850101847E-3</v>
      </c>
      <c r="N922" s="13">
        <f t="shared" si="1289"/>
        <v>7.0619489781613689E-3</v>
      </c>
      <c r="O922" s="13">
        <f t="shared" si="1290"/>
        <v>2.7165361073681459E-2</v>
      </c>
      <c r="P922" s="13">
        <f t="shared" si="1291"/>
        <v>2.7913495970642983E-2</v>
      </c>
      <c r="Q922" s="13">
        <f t="shared" si="1292"/>
        <v>3.628217637382566E-3</v>
      </c>
      <c r="R922" s="13">
        <f t="shared" si="1293"/>
        <v>5.3687742520953007E-2</v>
      </c>
      <c r="S922" s="13">
        <f t="shared" si="1294"/>
        <v>2.8342793198833191E-2</v>
      </c>
      <c r="T922" s="13">
        <f t="shared" si="1295"/>
        <v>1.4341117263079134E-2</v>
      </c>
      <c r="U922" s="13">
        <f t="shared" si="1296"/>
        <v>5.5166304635775168E-2</v>
      </c>
      <c r="V922" s="13">
        <f t="shared" si="1297"/>
        <v>1.2790530146049637E-2</v>
      </c>
      <c r="W922" s="13">
        <f t="shared" si="1298"/>
        <v>1.2427129550140385E-3</v>
      </c>
      <c r="X922" s="13">
        <f t="shared" si="1299"/>
        <v>4.9120240276051387E-3</v>
      </c>
      <c r="Y922" s="13">
        <f t="shared" si="1300"/>
        <v>9.7077848711642559E-3</v>
      </c>
      <c r="Z922" s="13">
        <f t="shared" si="1301"/>
        <v>7.0736496358437026E-2</v>
      </c>
      <c r="AA922" s="13">
        <f t="shared" si="1302"/>
        <v>7.2684581689274372E-2</v>
      </c>
      <c r="AB922" s="13">
        <f t="shared" si="1303"/>
        <v>3.7343158675646429E-2</v>
      </c>
      <c r="AC922" s="13">
        <f t="shared" si="1304"/>
        <v>3.246810711332909E-3</v>
      </c>
      <c r="AD922" s="13">
        <f t="shared" si="1305"/>
        <v>3.1923432720407801E-4</v>
      </c>
      <c r="AE922" s="13">
        <f t="shared" si="1306"/>
        <v>1.2618253308907348E-3</v>
      </c>
      <c r="AF922" s="13">
        <f t="shared" si="1307"/>
        <v>2.4937843928351413E-3</v>
      </c>
      <c r="AG922" s="13">
        <f t="shared" si="1308"/>
        <v>3.285695436973623E-3</v>
      </c>
      <c r="AH922" s="13">
        <f t="shared" si="1309"/>
        <v>6.9899361783293118E-2</v>
      </c>
      <c r="AI922" s="13">
        <f t="shared" si="1310"/>
        <v>7.1824392401644968E-2</v>
      </c>
      <c r="AJ922" s="13">
        <f t="shared" si="1311"/>
        <v>3.6901219211836096E-2</v>
      </c>
      <c r="AK922" s="13">
        <f t="shared" si="1312"/>
        <v>1.2639159982542782E-2</v>
      </c>
      <c r="AL922" s="13">
        <f t="shared" si="1313"/>
        <v>5.2747923595867856E-4</v>
      </c>
      <c r="AM922" s="13">
        <f t="shared" si="1314"/>
        <v>6.5605210119847255E-5</v>
      </c>
      <c r="AN922" s="13">
        <f t="shared" si="1315"/>
        <v>2.5931520802495624E-4</v>
      </c>
      <c r="AO922" s="13">
        <f t="shared" si="1316"/>
        <v>5.1249265866373025E-4</v>
      </c>
      <c r="AP922" s="13">
        <f t="shared" si="1317"/>
        <v>6.7523671849574279E-4</v>
      </c>
      <c r="AQ922" s="13">
        <f t="shared" si="1318"/>
        <v>6.6724559605457485E-4</v>
      </c>
      <c r="AR922" s="13">
        <f t="shared" si="1319"/>
        <v>5.5257707455044824E-2</v>
      </c>
      <c r="AS922" s="13">
        <f t="shared" si="1320"/>
        <v>5.6779506453448772E-2</v>
      </c>
      <c r="AT922" s="13">
        <f t="shared" si="1321"/>
        <v>2.9171607922026631E-2</v>
      </c>
      <c r="AU922" s="13">
        <f t="shared" si="1322"/>
        <v>9.9916649733959115E-3</v>
      </c>
      <c r="AV922" s="13">
        <f t="shared" si="1323"/>
        <v>2.5667089351253791E-3</v>
      </c>
      <c r="AW922" s="13">
        <f t="shared" si="1324"/>
        <v>5.9510181491413997E-5</v>
      </c>
      <c r="AX922" s="13">
        <f t="shared" si="1325"/>
        <v>1.1235329944425238E-5</v>
      </c>
      <c r="AY922" s="13">
        <f t="shared" si="1326"/>
        <v>4.4409459499410168E-5</v>
      </c>
      <c r="AZ922" s="13">
        <f t="shared" si="1327"/>
        <v>8.7767787095933137E-5</v>
      </c>
      <c r="BA922" s="13">
        <f t="shared" si="1328"/>
        <v>1.1563879315425806E-4</v>
      </c>
      <c r="BB922" s="13">
        <f t="shared" si="1329"/>
        <v>1.1427026012023823E-4</v>
      </c>
      <c r="BC922" s="13">
        <f t="shared" si="1330"/>
        <v>9.0334338446638085E-5</v>
      </c>
      <c r="BD922" s="13">
        <f t="shared" si="1331"/>
        <v>3.6402504916684425E-2</v>
      </c>
      <c r="BE922" s="13">
        <f t="shared" si="1332"/>
        <v>3.7405031045128573E-2</v>
      </c>
      <c r="BF922" s="13">
        <f t="shared" si="1333"/>
        <v>1.9217583387314694E-2</v>
      </c>
      <c r="BG922" s="13">
        <f t="shared" si="1334"/>
        <v>6.5822787457444866E-3</v>
      </c>
      <c r="BH922" s="13">
        <f t="shared" si="1335"/>
        <v>1.6908887272714609E-3</v>
      </c>
      <c r="BI922" s="13">
        <f t="shared" si="1336"/>
        <v>3.4749117118288461E-4</v>
      </c>
      <c r="BJ922" s="14">
        <f t="shared" si="1337"/>
        <v>5.0897896579929831E-2</v>
      </c>
      <c r="BK922" s="14">
        <f t="shared" si="1338"/>
        <v>7.9738194007326998E-2</v>
      </c>
      <c r="BL922" s="14">
        <f t="shared" si="1339"/>
        <v>0.69272425570701535</v>
      </c>
      <c r="BM922" s="14">
        <f t="shared" si="1340"/>
        <v>0.76778250190886965</v>
      </c>
      <c r="BN922" s="14">
        <f t="shared" si="1341"/>
        <v>0.12632944146583155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1.6236999999999999</v>
      </c>
      <c r="F923" s="10">
        <f>VLOOKUP(B923,home!$B$2:$E$405,3,FALSE)</f>
        <v>0.92379999999999995</v>
      </c>
      <c r="G923" s="10">
        <f>VLOOKUP(C923,away!$B$2:$E$405,4,FALSE)</f>
        <v>1.5602</v>
      </c>
      <c r="H923" s="10">
        <f>VLOOKUP(A923,away!$A$2:$E$405,3,FALSE)</f>
        <v>1.1289</v>
      </c>
      <c r="I923" s="10">
        <f>VLOOKUP(C923,away!$B$2:$E$405,3,FALSE)</f>
        <v>1.1220000000000001</v>
      </c>
      <c r="J923" s="10">
        <f>VLOOKUP(B923,home!$B$2:$E$405,4,FALSE)</f>
        <v>0.69599999999999995</v>
      </c>
      <c r="K923" s="12">
        <f t="shared" si="1286"/>
        <v>2.3402595284119996</v>
      </c>
      <c r="L923" s="12">
        <f t="shared" si="1287"/>
        <v>0.88157155679999999</v>
      </c>
      <c r="M923" s="13">
        <f t="shared" si="1288"/>
        <v>3.9881964085582727E-2</v>
      </c>
      <c r="N923" s="13">
        <f t="shared" si="1289"/>
        <v>9.3334146463070145E-2</v>
      </c>
      <c r="O923" s="13">
        <f t="shared" si="1290"/>
        <v>3.5158805167168856E-2</v>
      </c>
      <c r="P923" s="13">
        <f t="shared" si="1291"/>
        <v>8.2280728800047956E-2</v>
      </c>
      <c r="Q923" s="13">
        <f t="shared" si="1292"/>
        <v>0.10921306279320053</v>
      </c>
      <c r="R923" s="13">
        <f t="shared" si="1293"/>
        <v>1.5497501303224465E-2</v>
      </c>
      <c r="S923" s="13">
        <f t="shared" si="1294"/>
        <v>4.2438471167938481E-2</v>
      </c>
      <c r="T923" s="13">
        <f t="shared" si="1295"/>
        <v>9.6279129789497944E-2</v>
      </c>
      <c r="U923" s="13">
        <f t="shared" si="1296"/>
        <v>3.6268175091448439E-2</v>
      </c>
      <c r="V923" s="13">
        <f t="shared" si="1297"/>
        <v>9.7283416114963602E-3</v>
      </c>
      <c r="W923" s="13">
        <f t="shared" si="1298"/>
        <v>8.519563694294853E-2</v>
      </c>
      <c r="X923" s="13">
        <f t="shared" si="1299"/>
        <v>7.5106050292362725E-2</v>
      </c>
      <c r="Y923" s="13">
        <f t="shared" si="1300"/>
        <v>3.3105678840668645E-2</v>
      </c>
      <c r="Z923" s="13">
        <f t="shared" si="1301"/>
        <v>4.5540521167978737E-3</v>
      </c>
      <c r="AA923" s="13">
        <f t="shared" si="1302"/>
        <v>1.065766385922106E-2</v>
      </c>
      <c r="AB923" s="13">
        <f t="shared" si="1303"/>
        <v>1.2470849698577147E-2</v>
      </c>
      <c r="AC923" s="13">
        <f t="shared" si="1304"/>
        <v>1.2544126401536678E-3</v>
      </c>
      <c r="AD923" s="13">
        <f t="shared" si="1305"/>
        <v>4.9844975283716161E-2</v>
      </c>
      <c r="AE923" s="13">
        <f t="shared" si="1306"/>
        <v>4.3941912459523183E-2</v>
      </c>
      <c r="AF923" s="13">
        <f t="shared" si="1307"/>
        <v>1.9368970087855583E-2</v>
      </c>
      <c r="AG923" s="13">
        <f t="shared" si="1308"/>
        <v>5.6917110379878259E-3</v>
      </c>
      <c r="AH923" s="13">
        <f t="shared" si="1309"/>
        <v>1.003680703588459E-3</v>
      </c>
      <c r="AI923" s="13">
        <f t="shared" si="1310"/>
        <v>2.3488733300561513E-3</v>
      </c>
      <c r="AJ923" s="13">
        <f t="shared" si="1311"/>
        <v>2.7484865958483664E-3</v>
      </c>
      <c r="AK923" s="13">
        <f t="shared" si="1312"/>
        <v>2.1440573148822665E-3</v>
      </c>
      <c r="AL923" s="13">
        <f t="shared" si="1313"/>
        <v>1.0351946160560115E-4</v>
      </c>
      <c r="AM923" s="13">
        <f t="shared" si="1314"/>
        <v>2.333003567023547E-2</v>
      </c>
      <c r="AN923" s="13">
        <f t="shared" si="1315"/>
        <v>2.0567095866009015E-2</v>
      </c>
      <c r="AO923" s="13">
        <f t="shared" si="1316"/>
        <v>9.0656833607262056E-3</v>
      </c>
      <c r="AP923" s="13">
        <f t="shared" si="1317"/>
        <v>2.6640161979237524E-3</v>
      </c>
      <c r="AQ923" s="13">
        <f t="shared" si="1318"/>
        <v>5.8713022673601467E-4</v>
      </c>
      <c r="AR923" s="13">
        <f t="shared" si="1319"/>
        <v>1.7696327207851952E-4</v>
      </c>
      <c r="AS923" s="13">
        <f t="shared" si="1320"/>
        <v>4.1413998366072048E-4</v>
      </c>
      <c r="AT923" s="13">
        <f t="shared" si="1321"/>
        <v>4.8459752142919558E-4</v>
      </c>
      <c r="AU923" s="13">
        <f t="shared" si="1322"/>
        <v>3.7802798898983769E-4</v>
      </c>
      <c r="AV923" s="13">
        <f t="shared" si="1323"/>
        <v>2.2117090080997354E-4</v>
      </c>
      <c r="AW923" s="13">
        <f t="shared" si="1324"/>
        <v>5.9325457434143803E-6</v>
      </c>
      <c r="AX923" s="13">
        <f t="shared" si="1325"/>
        <v>9.0997230459100697E-3</v>
      </c>
      <c r="AY923" s="13">
        <f t="shared" si="1326"/>
        <v>8.0220570120317775E-3</v>
      </c>
      <c r="AZ923" s="13">
        <f t="shared" si="1327"/>
        <v>3.536008644417605E-3</v>
      </c>
      <c r="BA923" s="13">
        <f t="shared" si="1328"/>
        <v>1.0390815485058285E-3</v>
      </c>
      <c r="BB923" s="13">
        <f t="shared" si="1329"/>
        <v>2.2900618458960946E-4</v>
      </c>
      <c r="BC923" s="13">
        <f t="shared" si="1330"/>
        <v>4.0377067733098057E-5</v>
      </c>
      <c r="BD923" s="13">
        <f t="shared" si="1331"/>
        <v>2.6000964543780392E-5</v>
      </c>
      <c r="BE923" s="13">
        <f t="shared" si="1332"/>
        <v>6.0849005021484618E-5</v>
      </c>
      <c r="BF923" s="13">
        <f t="shared" si="1333"/>
        <v>7.1201231897959506E-5</v>
      </c>
      <c r="BG923" s="13">
        <f t="shared" si="1334"/>
        <v>5.5543120461290709E-5</v>
      </c>
      <c r="BH923" s="13">
        <f t="shared" si="1335"/>
        <v>3.2496329224317772E-5</v>
      </c>
      <c r="BI923" s="13">
        <f t="shared" si="1336"/>
        <v>1.5209968821124597E-5</v>
      </c>
      <c r="BJ923" s="14">
        <f t="shared" si="1337"/>
        <v>0.68926148881564975</v>
      </c>
      <c r="BK923" s="14">
        <f t="shared" si="1338"/>
        <v>0.18370949477885656</v>
      </c>
      <c r="BL923" s="14">
        <f t="shared" si="1339"/>
        <v>0.12023429335095341</v>
      </c>
      <c r="BM923" s="14">
        <f t="shared" si="1340"/>
        <v>0.61437699598367468</v>
      </c>
      <c r="BN923" s="14">
        <f t="shared" si="1341"/>
        <v>0.37536620861229469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1.6236999999999999</v>
      </c>
      <c r="F924" s="10">
        <f>VLOOKUP(B924,home!$B$2:$E$405,3,FALSE)</f>
        <v>1.3265</v>
      </c>
      <c r="G924" s="10">
        <f>VLOOKUP(C924,away!$B$2:$E$405,4,FALSE)</f>
        <v>1.3265</v>
      </c>
      <c r="H924" s="10">
        <f>VLOOKUP(A924,away!$A$2:$E$405,3,FALSE)</f>
        <v>1.1289</v>
      </c>
      <c r="I924" s="10">
        <f>VLOOKUP(C924,away!$B$2:$E$405,3,FALSE)</f>
        <v>0.47699999999999998</v>
      </c>
      <c r="J924" s="10">
        <f>VLOOKUP(B924,home!$B$2:$E$405,4,FALSE)</f>
        <v>0.74950000000000006</v>
      </c>
      <c r="K924" s="12">
        <f t="shared" si="1286"/>
        <v>2.8570661733250002</v>
      </c>
      <c r="L924" s="12">
        <f t="shared" si="1287"/>
        <v>0.40359473234999999</v>
      </c>
      <c r="M924" s="13">
        <f t="shared" si="1288"/>
        <v>3.8363035289556723E-2</v>
      </c>
      <c r="N924" s="13">
        <f t="shared" si="1289"/>
        <v>0.10960573043186576</v>
      </c>
      <c r="O924" s="13">
        <f t="shared" si="1290"/>
        <v>1.5483118959822248E-2</v>
      </c>
      <c r="P924" s="13">
        <f t="shared" si="1291"/>
        <v>4.4236295437675106E-2</v>
      </c>
      <c r="Q924" s="13">
        <f t="shared" si="1292"/>
        <v>0.15657541240973119</v>
      </c>
      <c r="R924" s="13">
        <f t="shared" si="1293"/>
        <v>3.124452626266335E-3</v>
      </c>
      <c r="S924" s="13">
        <f t="shared" si="1294"/>
        <v>1.2752183314480688E-2</v>
      </c>
      <c r="T924" s="13">
        <f t="shared" si="1295"/>
        <v>6.3193011664096313E-2</v>
      </c>
      <c r="U924" s="13">
        <f t="shared" si="1296"/>
        <v>8.9267679086620054E-3</v>
      </c>
      <c r="V924" s="13">
        <f t="shared" si="1297"/>
        <v>1.633833611840644E-3</v>
      </c>
      <c r="W924" s="13">
        <f t="shared" si="1298"/>
        <v>0.14911543812341813</v>
      </c>
      <c r="X924" s="13">
        <f t="shared" si="1299"/>
        <v>6.0182205338673911E-2</v>
      </c>
      <c r="Y924" s="13">
        <f t="shared" si="1300"/>
        <v>1.2144610527947419E-2</v>
      </c>
      <c r="Z924" s="13">
        <f t="shared" si="1301"/>
        <v>4.2033754047940549E-4</v>
      </c>
      <c r="AA924" s="13">
        <f t="shared" si="1302"/>
        <v>1.2009321682823373E-3</v>
      </c>
      <c r="AB924" s="13">
        <f t="shared" si="1303"/>
        <v>1.7155713372286568E-3</v>
      </c>
      <c r="AC924" s="13">
        <f t="shared" si="1304"/>
        <v>1.1774802522120381E-4</v>
      </c>
      <c r="AD924" s="13">
        <f t="shared" si="1305"/>
        <v>0.10650816854573877</v>
      </c>
      <c r="AE924" s="13">
        <f t="shared" si="1306"/>
        <v>4.2986135777306124E-2</v>
      </c>
      <c r="AF924" s="13">
        <f t="shared" si="1307"/>
        <v>8.6744889819013113E-3</v>
      </c>
      <c r="AG924" s="13">
        <f t="shared" si="1308"/>
        <v>1.1669926863078282E-3</v>
      </c>
      <c r="AH924" s="13">
        <f t="shared" si="1309"/>
        <v>4.2411504286610718E-5</v>
      </c>
      <c r="AI924" s="13">
        <f t="shared" si="1310"/>
        <v>1.2117247425710372E-4</v>
      </c>
      <c r="AJ924" s="13">
        <f t="shared" si="1311"/>
        <v>1.7309888866903276E-4</v>
      </c>
      <c r="AK924" s="13">
        <f t="shared" si="1312"/>
        <v>1.6485165981881456E-4</v>
      </c>
      <c r="AL924" s="13">
        <f t="shared" si="1313"/>
        <v>5.4309951145142337E-6</v>
      </c>
      <c r="AM924" s="13">
        <f t="shared" si="1314"/>
        <v>6.0860177106965563E-2</v>
      </c>
      <c r="AN924" s="13">
        <f t="shared" si="1315"/>
        <v>2.4562846890259359E-2</v>
      </c>
      <c r="AO924" s="13">
        <f t="shared" si="1316"/>
        <v>4.9567178082141278E-3</v>
      </c>
      <c r="AP924" s="13">
        <f t="shared" si="1317"/>
        <v>6.6683506571355326E-4</v>
      </c>
      <c r="AQ924" s="13">
        <f t="shared" si="1318"/>
        <v>6.7282779967064023E-5</v>
      </c>
      <c r="AR924" s="13">
        <f t="shared" si="1319"/>
        <v>3.4234119442231087E-6</v>
      </c>
      <c r="AS924" s="13">
        <f t="shared" si="1320"/>
        <v>9.7809144631966161E-6</v>
      </c>
      <c r="AT924" s="13">
        <f t="shared" si="1321"/>
        <v>1.3972359928492156E-5</v>
      </c>
      <c r="AU924" s="13">
        <f t="shared" si="1322"/>
        <v>1.3306652304405552E-5</v>
      </c>
      <c r="AV924" s="13">
        <f t="shared" si="1323"/>
        <v>9.5044965447785668E-6</v>
      </c>
      <c r="AW924" s="13">
        <f t="shared" si="1324"/>
        <v>1.739573166612105E-7</v>
      </c>
      <c r="AX924" s="13">
        <f t="shared" si="1325"/>
        <v>2.8980258885813355E-2</v>
      </c>
      <c r="AY924" s="13">
        <f t="shared" si="1326"/>
        <v>1.1696279828453547E-2</v>
      </c>
      <c r="AZ924" s="13">
        <f t="shared" si="1327"/>
        <v>2.3602784634277067E-3</v>
      </c>
      <c r="BA924" s="13">
        <f t="shared" si="1328"/>
        <v>3.1753198490619156E-4</v>
      </c>
      <c r="BB924" s="13">
        <f t="shared" si="1329"/>
        <v>3.2038559115194641E-5</v>
      </c>
      <c r="BC924" s="13">
        <f t="shared" si="1330"/>
        <v>2.5861187381953289E-6</v>
      </c>
      <c r="BD924" s="13">
        <f t="shared" si="1331"/>
        <v>2.3027850455875298E-7</v>
      </c>
      <c r="BE924" s="13">
        <f t="shared" si="1332"/>
        <v>6.5792092581867997E-7</v>
      </c>
      <c r="BF924" s="13">
        <f t="shared" si="1333"/>
        <v>9.3986181093960894E-7</v>
      </c>
      <c r="BG924" s="13">
        <f t="shared" si="1334"/>
        <v>8.9508246254517764E-7</v>
      </c>
      <c r="BH924" s="13">
        <f t="shared" si="1335"/>
        <v>6.3932745651856726E-7</v>
      </c>
      <c r="BI924" s="13">
        <f t="shared" si="1336"/>
        <v>3.6532016993942139E-7</v>
      </c>
      <c r="BJ924" s="14">
        <f t="shared" si="1337"/>
        <v>0.8446550279785604</v>
      </c>
      <c r="BK924" s="14">
        <f t="shared" si="1338"/>
        <v>0.10880480650234244</v>
      </c>
      <c r="BL924" s="14">
        <f t="shared" si="1339"/>
        <v>3.1006093153808565E-2</v>
      </c>
      <c r="BM924" s="14">
        <f t="shared" si="1340"/>
        <v>0.60580211414913676</v>
      </c>
      <c r="BN924" s="14">
        <f t="shared" si="1341"/>
        <v>0.36738804515491735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1.6236999999999999</v>
      </c>
      <c r="F925" s="10">
        <f>VLOOKUP(B925,home!$B$2:$E$405,3,FALSE)</f>
        <v>1.0998000000000001</v>
      </c>
      <c r="G925" s="10">
        <f>VLOOKUP(C925,away!$B$2:$E$405,4,FALSE)</f>
        <v>0.79179999999999995</v>
      </c>
      <c r="H925" s="10">
        <f>VLOOKUP(A925,away!$A$2:$E$405,3,FALSE)</f>
        <v>1.1289</v>
      </c>
      <c r="I925" s="10">
        <f>VLOOKUP(C925,away!$B$2:$E$405,3,FALSE)</f>
        <v>0.94910000000000005</v>
      </c>
      <c r="J925" s="10">
        <f>VLOOKUP(B925,home!$B$2:$E$405,4,FALSE)</f>
        <v>0.88580000000000003</v>
      </c>
      <c r="K925" s="12">
        <f t="shared" si="1286"/>
        <v>1.4139530968680001</v>
      </c>
      <c r="L925" s="12">
        <f t="shared" si="1287"/>
        <v>0.94908065734200009</v>
      </c>
      <c r="M925" s="13">
        <f t="shared" si="1288"/>
        <v>9.4134209513642805E-2</v>
      </c>
      <c r="N925" s="13">
        <f t="shared" si="1289"/>
        <v>0.13310135706303639</v>
      </c>
      <c r="O925" s="13">
        <f t="shared" si="1290"/>
        <v>8.9340957443577673E-2</v>
      </c>
      <c r="P925" s="13">
        <f t="shared" si="1291"/>
        <v>0.12632392345449886</v>
      </c>
      <c r="Q925" s="13">
        <f t="shared" si="1292"/>
        <v>9.4099538008306907E-2</v>
      </c>
      <c r="R925" s="13">
        <f t="shared" si="1293"/>
        <v>4.2395887309057169E-2</v>
      </c>
      <c r="S925" s="13">
        <f t="shared" si="1294"/>
        <v>4.2380272058866506E-2</v>
      </c>
      <c r="T925" s="13">
        <f t="shared" si="1295"/>
        <v>8.9308051388502452E-2</v>
      </c>
      <c r="U925" s="13">
        <f t="shared" si="1296"/>
        <v>5.9945796155108116E-2</v>
      </c>
      <c r="V925" s="13">
        <f t="shared" si="1297"/>
        <v>6.3191600720401793E-3</v>
      </c>
      <c r="W925" s="13">
        <f t="shared" si="1298"/>
        <v>4.4350777726897862E-2</v>
      </c>
      <c r="X925" s="13">
        <f t="shared" si="1299"/>
        <v>4.2092465278673163E-2</v>
      </c>
      <c r="Y925" s="13">
        <f t="shared" si="1300"/>
        <v>1.9974572307914214E-2</v>
      </c>
      <c r="Z925" s="13">
        <f t="shared" si="1301"/>
        <v>1.3412372198625781E-2</v>
      </c>
      <c r="AA925" s="13">
        <f t="shared" si="1302"/>
        <v>1.896446520659319E-2</v>
      </c>
      <c r="AB925" s="13">
        <f t="shared" si="1303"/>
        <v>1.3407432154653943E-2</v>
      </c>
      <c r="AC925" s="13">
        <f t="shared" si="1304"/>
        <v>5.3000198955396643E-4</v>
      </c>
      <c r="AD925" s="13">
        <f t="shared" si="1305"/>
        <v>1.5677479878862904E-2</v>
      </c>
      <c r="AE925" s="13">
        <f t="shared" si="1306"/>
        <v>1.4879192908897184E-2</v>
      </c>
      <c r="AF925" s="13">
        <f t="shared" si="1307"/>
        <v>7.0607770933472811E-3</v>
      </c>
      <c r="AG925" s="13">
        <f t="shared" si="1308"/>
        <v>2.2337489883664584E-3</v>
      </c>
      <c r="AH925" s="13">
        <f t="shared" si="1309"/>
        <v>3.1823557556968306E-3</v>
      </c>
      <c r="AI925" s="13">
        <f t="shared" si="1310"/>
        <v>4.4997017761032381E-3</v>
      </c>
      <c r="AJ925" s="13">
        <f t="shared" si="1311"/>
        <v>3.1811836306518079E-3</v>
      </c>
      <c r="AK925" s="13">
        <f t="shared" si="1312"/>
        <v>1.4993481487553034E-3</v>
      </c>
      <c r="AL925" s="13">
        <f t="shared" si="1313"/>
        <v>2.8449564129794505E-5</v>
      </c>
      <c r="AM925" s="13">
        <f t="shared" si="1314"/>
        <v>4.4334442451607892E-3</v>
      </c>
      <c r="AN925" s="13">
        <f t="shared" si="1315"/>
        <v>4.2076961784863094E-3</v>
      </c>
      <c r="AO925" s="13">
        <f t="shared" si="1316"/>
        <v>1.9967215274866034E-3</v>
      </c>
      <c r="AP925" s="13">
        <f t="shared" si="1317"/>
        <v>6.3168325994530288E-4</v>
      </c>
      <c r="AQ925" s="13">
        <f t="shared" si="1318"/>
        <v>1.4987959089520636E-4</v>
      </c>
      <c r="AR925" s="13">
        <f t="shared" si="1319"/>
        <v>6.0406245850256918E-4</v>
      </c>
      <c r="AS925" s="13">
        <f t="shared" si="1320"/>
        <v>8.5411598390140535E-4</v>
      </c>
      <c r="AT925" s="13">
        <f t="shared" si="1321"/>
        <v>6.0383997026092575E-4</v>
      </c>
      <c r="AU925" s="13">
        <f t="shared" si="1322"/>
        <v>2.846004653210389E-4</v>
      </c>
      <c r="AV925" s="13">
        <f t="shared" si="1323"/>
        <v>1.0060292732768928E-4</v>
      </c>
      <c r="AW925" s="13">
        <f t="shared" si="1324"/>
        <v>1.0605013900467162E-6</v>
      </c>
      <c r="AX925" s="13">
        <f t="shared" si="1325"/>
        <v>1.0447803700394504E-3</v>
      </c>
      <c r="AY925" s="13">
        <f t="shared" si="1326"/>
        <v>9.9158084037505962E-4</v>
      </c>
      <c r="AZ925" s="13">
        <f t="shared" si="1327"/>
        <v>4.7054509789544712E-4</v>
      </c>
      <c r="BA925" s="13">
        <f t="shared" si="1328"/>
        <v>1.4886175027322229E-4</v>
      </c>
      <c r="BB925" s="13">
        <f t="shared" si="1329"/>
        <v>3.5320451950597614E-5</v>
      </c>
      <c r="BC925" s="13">
        <f t="shared" si="1330"/>
        <v>6.7043915509779433E-6</v>
      </c>
      <c r="BD925" s="13">
        <f t="shared" si="1331"/>
        <v>9.5550665865207148E-5</v>
      </c>
      <c r="BE925" s="13">
        <f t="shared" si="1332"/>
        <v>1.3510415990790914E-4</v>
      </c>
      <c r="BF925" s="13">
        <f t="shared" si="1333"/>
        <v>9.5515472650768848E-5</v>
      </c>
      <c r="BG925" s="13">
        <f t="shared" si="1334"/>
        <v>4.5018132784455111E-5</v>
      </c>
      <c r="BH925" s="13">
        <f t="shared" si="1335"/>
        <v>1.5913382066448799E-5</v>
      </c>
      <c r="BI925" s="13">
        <f t="shared" si="1336"/>
        <v>4.5001551708997916E-6</v>
      </c>
      <c r="BJ925" s="14">
        <f t="shared" si="1337"/>
        <v>0.47689517834686379</v>
      </c>
      <c r="BK925" s="14">
        <f t="shared" si="1338"/>
        <v>0.27070759749310713</v>
      </c>
      <c r="BL925" s="14">
        <f t="shared" si="1339"/>
        <v>0.23925595135395655</v>
      </c>
      <c r="BM925" s="14">
        <f t="shared" si="1340"/>
        <v>0.41988470626144841</v>
      </c>
      <c r="BN925" s="14">
        <f t="shared" si="1341"/>
        <v>0.5793958727921199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1.6236999999999999</v>
      </c>
      <c r="F926" s="10">
        <f>VLOOKUP(B926,home!$B$2:$E$405,3,FALSE)</f>
        <v>1.2318</v>
      </c>
      <c r="G926" s="10">
        <f>VLOOKUP(C926,away!$B$2:$E$405,4,FALSE)</f>
        <v>1.0998000000000001</v>
      </c>
      <c r="H926" s="10">
        <f>VLOOKUP(A926,away!$A$2:$E$405,3,FALSE)</f>
        <v>1.1289</v>
      </c>
      <c r="I926" s="10">
        <f>VLOOKUP(C926,away!$B$2:$E$405,3,FALSE)</f>
        <v>0.82250000000000001</v>
      </c>
      <c r="J926" s="10">
        <f>VLOOKUP(B926,home!$B$2:$E$405,4,FALSE)</f>
        <v>0.94489999999999996</v>
      </c>
      <c r="K926" s="12">
        <f t="shared" si="1286"/>
        <v>2.1996810112680003</v>
      </c>
      <c r="L926" s="12">
        <f t="shared" si="1287"/>
        <v>0.87735878422500002</v>
      </c>
      <c r="M926" s="13">
        <f t="shared" si="1288"/>
        <v>4.6095507012690669E-2</v>
      </c>
      <c r="N926" s="13">
        <f t="shared" si="1289"/>
        <v>0.10139541148058662</v>
      </c>
      <c r="O926" s="13">
        <f t="shared" si="1290"/>
        <v>4.0442297990889248E-2</v>
      </c>
      <c r="P926" s="13">
        <f t="shared" si="1291"/>
        <v>8.896015494260108E-2</v>
      </c>
      <c r="Q926" s="13">
        <f t="shared" si="1292"/>
        <v>0.11151878063177592</v>
      </c>
      <c r="R926" s="13">
        <f t="shared" si="1293"/>
        <v>1.7741202698275872E-2</v>
      </c>
      <c r="S926" s="13">
        <f t="shared" si="1294"/>
        <v>4.2921261096188802E-2</v>
      </c>
      <c r="T926" s="13">
        <f t="shared" si="1295"/>
        <v>9.7841981793349395E-2</v>
      </c>
      <c r="U926" s="13">
        <f t="shared" si="1296"/>
        <v>3.902498669245405E-2</v>
      </c>
      <c r="V926" s="13">
        <f t="shared" si="1297"/>
        <v>9.2037941919096387E-3</v>
      </c>
      <c r="W926" s="13">
        <f t="shared" si="1298"/>
        <v>8.1768581385159703E-2</v>
      </c>
      <c r="X926" s="13">
        <f t="shared" si="1299"/>
        <v>7.1740383151886675E-2</v>
      </c>
      <c r="Y926" s="13">
        <f t="shared" si="1300"/>
        <v>3.1471027670987486E-2</v>
      </c>
      <c r="Z926" s="13">
        <f t="shared" si="1301"/>
        <v>5.1884666766828713E-3</v>
      </c>
      <c r="AA926" s="13">
        <f t="shared" si="1302"/>
        <v>1.1412971626296099E-2</v>
      </c>
      <c r="AB926" s="13">
        <f t="shared" si="1303"/>
        <v>1.2552448484252002E-2</v>
      </c>
      <c r="AC926" s="13">
        <f t="shared" si="1304"/>
        <v>1.110155591122302E-3</v>
      </c>
      <c r="AD926" s="13">
        <f t="shared" si="1305"/>
        <v>4.4966198947814472E-2</v>
      </c>
      <c r="AE926" s="13">
        <f t="shared" si="1306"/>
        <v>3.9451489640073972E-2</v>
      </c>
      <c r="AF926" s="13">
        <f t="shared" si="1307"/>
        <v>1.7306555493240242E-2</v>
      </c>
      <c r="AG926" s="13">
        <f t="shared" si="1308"/>
        <v>5.0613528288905854E-3</v>
      </c>
      <c r="AH926" s="13">
        <f t="shared" si="1309"/>
        <v>1.1380367038616023E-3</v>
      </c>
      <c r="AI926" s="13">
        <f t="shared" si="1310"/>
        <v>2.5033177276103909E-3</v>
      </c>
      <c r="AJ926" s="13">
        <f t="shared" si="1311"/>
        <v>2.7532502352975697E-3</v>
      </c>
      <c r="AK926" s="13">
        <f t="shared" si="1312"/>
        <v>2.0187574206177389E-3</v>
      </c>
      <c r="AL926" s="13">
        <f t="shared" si="1313"/>
        <v>8.5699990994302455E-5</v>
      </c>
      <c r="AM926" s="13">
        <f t="shared" si="1314"/>
        <v>1.9782258794881328E-2</v>
      </c>
      <c r="AN926" s="13">
        <f t="shared" si="1315"/>
        <v>1.7356138525501393E-2</v>
      </c>
      <c r="AO926" s="13">
        <f t="shared" si="1316"/>
        <v>7.6137802977872928E-3</v>
      </c>
      <c r="AP926" s="13">
        <f t="shared" si="1317"/>
        <v>2.2266723418076398E-3</v>
      </c>
      <c r="AQ926" s="13">
        <f t="shared" si="1318"/>
        <v>4.8839763466894599E-4</v>
      </c>
      <c r="AR926" s="13">
        <f t="shared" si="1319"/>
        <v>1.9969329978068839E-4</v>
      </c>
      <c r="AS926" s="13">
        <f t="shared" si="1320"/>
        <v>4.3926155960502864E-4</v>
      </c>
      <c r="AT926" s="13">
        <f t="shared" si="1321"/>
        <v>4.8311765582157432E-4</v>
      </c>
      <c r="AU926" s="13">
        <f t="shared" si="1322"/>
        <v>3.5423491123967539E-4</v>
      </c>
      <c r="AV926" s="13">
        <f t="shared" si="1323"/>
        <v>1.9480095194552985E-4</v>
      </c>
      <c r="AW926" s="13">
        <f t="shared" si="1324"/>
        <v>4.5942561985329666E-6</v>
      </c>
      <c r="AX926" s="13">
        <f t="shared" si="1325"/>
        <v>7.2524431718483098E-3</v>
      </c>
      <c r="AY926" s="13">
        <f t="shared" si="1326"/>
        <v>6.3629947239137348E-3</v>
      </c>
      <c r="AZ926" s="13">
        <f t="shared" si="1327"/>
        <v>2.791314657501522E-3</v>
      </c>
      <c r="BA926" s="13">
        <f t="shared" si="1328"/>
        <v>8.1632814476498598E-4</v>
      </c>
      <c r="BB926" s="13">
        <f t="shared" si="1329"/>
        <v>1.7905316715491443E-4</v>
      </c>
      <c r="BC926" s="13">
        <f t="shared" si="1330"/>
        <v>3.14187738093343E-5</v>
      </c>
      <c r="BD926" s="13">
        <f t="shared" si="1331"/>
        <v>2.9200445118910526E-5</v>
      </c>
      <c r="BE926" s="13">
        <f t="shared" si="1332"/>
        <v>6.4231664648640855E-5</v>
      </c>
      <c r="BF926" s="13">
        <f t="shared" si="1333"/>
        <v>7.0644586524874712E-5</v>
      </c>
      <c r="BG926" s="13">
        <f t="shared" si="1334"/>
        <v>5.1798518509215376E-5</v>
      </c>
      <c r="BH926" s="13">
        <f t="shared" si="1335"/>
        <v>2.8485054394133775E-5</v>
      </c>
      <c r="BI926" s="13">
        <f t="shared" si="1336"/>
        <v>1.2531606651142436E-5</v>
      </c>
      <c r="BJ926" s="14">
        <f t="shared" si="1337"/>
        <v>0.66742256325740423</v>
      </c>
      <c r="BK926" s="14">
        <f t="shared" si="1338"/>
        <v>0.19473956754942054</v>
      </c>
      <c r="BL926" s="14">
        <f t="shared" si="1339"/>
        <v>0.131515269833794</v>
      </c>
      <c r="BM926" s="14">
        <f t="shared" si="1340"/>
        <v>0.58635411209276711</v>
      </c>
      <c r="BN926" s="14">
        <f t="shared" si="1341"/>
        <v>0.40615335475681941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1.6236999999999999</v>
      </c>
      <c r="F927" s="10">
        <f>VLOOKUP(B927,home!$B$2:$E$405,3,FALSE)</f>
        <v>0.96779999999999999</v>
      </c>
      <c r="G927" s="10">
        <f>VLOOKUP(C927,away!$B$2:$E$405,4,FALSE)</f>
        <v>0.87980000000000003</v>
      </c>
      <c r="H927" s="10">
        <f>VLOOKUP(A927,away!$A$2:$E$405,3,FALSE)</f>
        <v>1.1289</v>
      </c>
      <c r="I927" s="10">
        <f>VLOOKUP(C927,away!$B$2:$E$405,3,FALSE)</f>
        <v>0.82250000000000001</v>
      </c>
      <c r="J927" s="10">
        <f>VLOOKUP(B927,home!$B$2:$E$405,4,FALSE)</f>
        <v>1.3919999999999999</v>
      </c>
      <c r="K927" s="12">
        <f t="shared" si="1286"/>
        <v>1.382532553428</v>
      </c>
      <c r="L927" s="12">
        <f t="shared" si="1287"/>
        <v>1.292500188</v>
      </c>
      <c r="M927" s="13">
        <f t="shared" si="1288"/>
        <v>6.8904572323635685E-2</v>
      </c>
      <c r="N927" s="13">
        <f t="shared" si="1289"/>
        <v>9.5262814317460323E-2</v>
      </c>
      <c r="O927" s="13">
        <f t="shared" si="1290"/>
        <v>8.9059172682358717E-2</v>
      </c>
      <c r="P927" s="13">
        <f t="shared" si="1291"/>
        <v>0.12312720541472656</v>
      </c>
      <c r="Q927" s="13">
        <f t="shared" si="1292"/>
        <v>6.5851970962527942E-2</v>
      </c>
      <c r="R927" s="13">
        <f t="shared" si="1293"/>
        <v>5.7554498717536574E-2</v>
      </c>
      <c r="S927" s="13">
        <f t="shared" si="1294"/>
        <v>5.5004726834506398E-2</v>
      </c>
      <c r="T927" s="13">
        <f t="shared" si="1295"/>
        <v>8.5113684849237911E-2</v>
      </c>
      <c r="U927" s="13">
        <f t="shared" si="1296"/>
        <v>7.9570968073224377E-2</v>
      </c>
      <c r="V927" s="13">
        <f t="shared" si="1297"/>
        <v>1.0921027075473601E-2</v>
      </c>
      <c r="W927" s="13">
        <f t="shared" si="1298"/>
        <v>3.0347497854363414E-2</v>
      </c>
      <c r="X927" s="13">
        <f t="shared" si="1299"/>
        <v>3.9224146682094306E-2</v>
      </c>
      <c r="Y927" s="13">
        <f t="shared" si="1300"/>
        <v>2.5348608480373246E-2</v>
      </c>
      <c r="Z927" s="13">
        <f t="shared" si="1301"/>
        <v>2.4796400137553919E-2</v>
      </c>
      <c r="AA927" s="13">
        <f t="shared" si="1302"/>
        <v>3.4281830397994824E-2</v>
      </c>
      <c r="AB927" s="13">
        <f t="shared" si="1303"/>
        <v>2.3697873258162711E-2</v>
      </c>
      <c r="AC927" s="13">
        <f t="shared" si="1304"/>
        <v>1.2196900535006102E-3</v>
      </c>
      <c r="AD927" s="13">
        <f t="shared" si="1305"/>
        <v>1.0489100924685956E-2</v>
      </c>
      <c r="AE927" s="13">
        <f t="shared" si="1306"/>
        <v>1.355716491710757E-2</v>
      </c>
      <c r="AF927" s="13">
        <f t="shared" si="1307"/>
        <v>8.7613191020542731E-3</v>
      </c>
      <c r="AG927" s="13">
        <f t="shared" si="1308"/>
        <v>3.7746688621777117E-3</v>
      </c>
      <c r="AH927" s="13">
        <f t="shared" si="1309"/>
        <v>8.0123379598779198E-3</v>
      </c>
      <c r="AI927" s="13">
        <f t="shared" si="1310"/>
        <v>1.1077318058598112E-2</v>
      </c>
      <c r="AJ927" s="13">
        <f t="shared" si="1311"/>
        <v>7.6573764103438731E-3</v>
      </c>
      <c r="AK927" s="13">
        <f t="shared" si="1312"/>
        <v>3.5288573870506813E-3</v>
      </c>
      <c r="AL927" s="13">
        <f t="shared" si="1313"/>
        <v>8.7179716930427554E-5</v>
      </c>
      <c r="AM927" s="13">
        <f t="shared" si="1314"/>
        <v>2.9003046969140142E-3</v>
      </c>
      <c r="AN927" s="13">
        <f t="shared" si="1315"/>
        <v>3.7486443660186461E-3</v>
      </c>
      <c r="AO927" s="13">
        <f t="shared" si="1316"/>
        <v>2.4225617739121216E-3</v>
      </c>
      <c r="AP927" s="13">
        <f t="shared" si="1317"/>
        <v>1.0437205160743431E-3</v>
      </c>
      <c r="AQ927" s="13">
        <f t="shared" si="1318"/>
        <v>3.3725224081138653E-4</v>
      </c>
      <c r="AR927" s="13">
        <f t="shared" si="1319"/>
        <v>2.0711896638923467E-3</v>
      </c>
      <c r="AS927" s="13">
        <f t="shared" si="1320"/>
        <v>2.863487134654767E-3</v>
      </c>
      <c r="AT927" s="13">
        <f t="shared" si="1321"/>
        <v>1.9794320899912416E-3</v>
      </c>
      <c r="AU927" s="13">
        <f t="shared" si="1322"/>
        <v>9.1220976723763766E-4</v>
      </c>
      <c r="AV927" s="13">
        <f t="shared" si="1323"/>
        <v>3.1528992469025331E-4</v>
      </c>
      <c r="AW927" s="13">
        <f t="shared" si="1324"/>
        <v>4.3273192315539511E-6</v>
      </c>
      <c r="AX927" s="13">
        <f t="shared" si="1325"/>
        <v>6.6829427639062495E-4</v>
      </c>
      <c r="AY927" s="13">
        <f t="shared" si="1326"/>
        <v>8.6377047787420682E-4</v>
      </c>
      <c r="AZ927" s="13">
        <f t="shared" si="1327"/>
        <v>5.5821175252063128E-4</v>
      </c>
      <c r="BA927" s="13">
        <f t="shared" si="1328"/>
        <v>2.4049626502557504E-4</v>
      </c>
      <c r="BB927" s="13">
        <f t="shared" si="1329"/>
        <v>7.7710366939713423E-5</v>
      </c>
      <c r="BC927" s="13">
        <f t="shared" si="1330"/>
        <v>2.0088132775825689E-5</v>
      </c>
      <c r="BD927" s="13">
        <f t="shared" si="1331"/>
        <v>4.4616883832741984E-4</v>
      </c>
      <c r="BE927" s="13">
        <f t="shared" si="1332"/>
        <v>6.1684294331281224E-4</v>
      </c>
      <c r="BF927" s="13">
        <f t="shared" si="1333"/>
        <v>4.2640272474115277E-4</v>
      </c>
      <c r="BG927" s="13">
        <f t="shared" si="1334"/>
        <v>1.9650521594168077E-4</v>
      </c>
      <c r="BH927" s="13">
        <f t="shared" si="1335"/>
        <v>6.7918714489443151E-5</v>
      </c>
      <c r="BI927" s="13">
        <f t="shared" si="1336"/>
        <v>1.877996675372743E-5</v>
      </c>
      <c r="BJ927" s="14">
        <f t="shared" si="1337"/>
        <v>0.39061203181733972</v>
      </c>
      <c r="BK927" s="14">
        <f t="shared" si="1338"/>
        <v>0.2601281718966475</v>
      </c>
      <c r="BL927" s="14">
        <f t="shared" si="1339"/>
        <v>0.32435445992918033</v>
      </c>
      <c r="BM927" s="14">
        <f t="shared" si="1340"/>
        <v>0.49927138620383299</v>
      </c>
      <c r="BN927" s="14">
        <f t="shared" si="1341"/>
        <v>0.4997602344182458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1.6236999999999999</v>
      </c>
      <c r="F928" s="10">
        <f>VLOOKUP(B928,home!$B$2:$E$405,3,FALSE)</f>
        <v>1.2318</v>
      </c>
      <c r="G928" s="10">
        <f>VLOOKUP(C928,away!$B$2:$E$405,4,FALSE)</f>
        <v>0.74790000000000001</v>
      </c>
      <c r="H928" s="10">
        <f>VLOOKUP(A928,away!$A$2:$E$405,3,FALSE)</f>
        <v>1.1289</v>
      </c>
      <c r="I928" s="10">
        <f>VLOOKUP(C928,away!$B$2:$E$405,3,FALSE)</f>
        <v>1.1389</v>
      </c>
      <c r="J928" s="10">
        <f>VLOOKUP(B928,home!$B$2:$E$405,4,FALSE)</f>
        <v>1.2021999999999999</v>
      </c>
      <c r="K928" s="12">
        <f t="shared" si="1286"/>
        <v>1.495855090314</v>
      </c>
      <c r="L928" s="12">
        <f t="shared" si="1287"/>
        <v>1.545673601262</v>
      </c>
      <c r="M928" s="13">
        <f t="shared" si="1288"/>
        <v>4.7761820565746946E-2</v>
      </c>
      <c r="N928" s="13">
        <f t="shared" si="1289"/>
        <v>7.1444762415936461E-2</v>
      </c>
      <c r="O928" s="13">
        <f t="shared" si="1290"/>
        <v>7.3824185196687528E-2</v>
      </c>
      <c r="P928" s="13">
        <f t="shared" si="1291"/>
        <v>0.11043028321474849</v>
      </c>
      <c r="Q928" s="13">
        <f t="shared" si="1292"/>
        <v>5.3435505768076458E-2</v>
      </c>
      <c r="R928" s="13">
        <f t="shared" si="1293"/>
        <v>5.7054047096598441E-2</v>
      </c>
      <c r="S928" s="13">
        <f t="shared" si="1294"/>
        <v>6.3831567277165685E-2</v>
      </c>
      <c r="T928" s="13">
        <f t="shared" si="1295"/>
        <v>8.2593850635799104E-2</v>
      </c>
      <c r="U928" s="13">
        <f t="shared" si="1296"/>
        <v>8.534458677246147E-2</v>
      </c>
      <c r="V928" s="13">
        <f t="shared" si="1297"/>
        <v>1.6398356048508103E-2</v>
      </c>
      <c r="W928" s="13">
        <f t="shared" si="1298"/>
        <v>2.6643924435560087E-2</v>
      </c>
      <c r="X928" s="13">
        <f t="shared" si="1299"/>
        <v>4.1182810634064759E-2</v>
      </c>
      <c r="Y928" s="13">
        <f t="shared" si="1300"/>
        <v>3.1827591611422942E-2</v>
      </c>
      <c r="Z928" s="13">
        <f t="shared" si="1301"/>
        <v>2.939564481412368E-2</v>
      </c>
      <c r="AA928" s="13">
        <f t="shared" si="1302"/>
        <v>4.3971624928269247E-2</v>
      </c>
      <c r="AB928" s="13">
        <f t="shared" si="1303"/>
        <v>3.2887589489164759E-2</v>
      </c>
      <c r="AC928" s="13">
        <f t="shared" si="1304"/>
        <v>2.3696687558740835E-3</v>
      </c>
      <c r="AD928" s="13">
        <f t="shared" si="1305"/>
        <v>9.9638624982185398E-3</v>
      </c>
      <c r="AE928" s="13">
        <f t="shared" si="1306"/>
        <v>1.5400879230100835E-2</v>
      </c>
      <c r="AF928" s="13">
        <f t="shared" si="1307"/>
        <v>1.1902366231095552E-2</v>
      </c>
      <c r="AG928" s="13">
        <f t="shared" si="1308"/>
        <v>6.1323910919855581E-3</v>
      </c>
      <c r="AH928" s="13">
        <f t="shared" si="1309"/>
        <v>1.1359018045316305E-2</v>
      </c>
      <c r="AI928" s="13">
        <f t="shared" si="1310"/>
        <v>1.699144496405498E-2</v>
      </c>
      <c r="AJ928" s="13">
        <f t="shared" si="1311"/>
        <v>1.2708369720635909E-2</v>
      </c>
      <c r="AK928" s="13">
        <f t="shared" si="1312"/>
        <v>6.3366265120685097E-3</v>
      </c>
      <c r="AL928" s="13">
        <f t="shared" si="1313"/>
        <v>2.1915679824314332E-4</v>
      </c>
      <c r="AM928" s="13">
        <f t="shared" si="1314"/>
        <v>2.9808988874297912E-3</v>
      </c>
      <c r="AN928" s="13">
        <f t="shared" si="1315"/>
        <v>4.6074967183314941E-3</v>
      </c>
      <c r="AO928" s="13">
        <f t="shared" si="1316"/>
        <v>3.5608430227131445E-3</v>
      </c>
      <c r="AP928" s="13">
        <f t="shared" si="1317"/>
        <v>1.8346336861485635E-3</v>
      </c>
      <c r="AQ928" s="13">
        <f t="shared" si="1318"/>
        <v>7.0893621416645753E-4</v>
      </c>
      <c r="AR928" s="13">
        <f t="shared" si="1319"/>
        <v>3.5114668657808185E-3</v>
      </c>
      <c r="AS928" s="13">
        <f t="shared" si="1320"/>
        <v>5.2526455856471846E-3</v>
      </c>
      <c r="AT928" s="13">
        <f t="shared" si="1321"/>
        <v>3.9285983184528519E-3</v>
      </c>
      <c r="AU928" s="13">
        <f t="shared" si="1322"/>
        <v>1.9588712641522392E-3</v>
      </c>
      <c r="AV928" s="13">
        <f t="shared" si="1323"/>
        <v>7.325468879379874E-4</v>
      </c>
      <c r="AW928" s="13">
        <f t="shared" si="1324"/>
        <v>1.4075368040225617E-5</v>
      </c>
      <c r="AX928" s="13">
        <f t="shared" si="1325"/>
        <v>7.4316546241219811E-4</v>
      </c>
      <c r="AY928" s="13">
        <f t="shared" si="1326"/>
        <v>1.1486912366202016E-3</v>
      </c>
      <c r="AZ928" s="13">
        <f t="shared" si="1327"/>
        <v>8.8775086022242387E-4</v>
      </c>
      <c r="BA928" s="13">
        <f t="shared" si="1328"/>
        <v>4.5739102304781065E-4</v>
      </c>
      <c r="BB928" s="13">
        <f t="shared" si="1329"/>
        <v>1.7674430744480513E-4</v>
      </c>
      <c r="BC928" s="13">
        <f t="shared" si="1330"/>
        <v>5.4637802038153995E-5</v>
      </c>
      <c r="BD928" s="13">
        <f t="shared" si="1331"/>
        <v>9.045969393572706E-4</v>
      </c>
      <c r="BE928" s="13">
        <f t="shared" si="1332"/>
        <v>1.3531459364200381E-3</v>
      </c>
      <c r="BF928" s="13">
        <f t="shared" si="1333"/>
        <v>1.012055118465809E-3</v>
      </c>
      <c r="BG928" s="13">
        <f t="shared" si="1334"/>
        <v>5.0462926687847281E-4</v>
      </c>
      <c r="BH928" s="13">
        <f t="shared" si="1335"/>
        <v>1.8871306439539656E-4</v>
      </c>
      <c r="BI928" s="13">
        <f t="shared" si="1336"/>
        <v>5.645747959692146E-5</v>
      </c>
      <c r="BJ928" s="14">
        <f t="shared" si="1337"/>
        <v>0.36768913377283535</v>
      </c>
      <c r="BK928" s="14">
        <f t="shared" si="1338"/>
        <v>0.24215954389690664</v>
      </c>
      <c r="BL928" s="14">
        <f t="shared" si="1339"/>
        <v>0.35988121945234214</v>
      </c>
      <c r="BM928" s="14">
        <f t="shared" si="1340"/>
        <v>0.58404032180983334</v>
      </c>
      <c r="BN928" s="14">
        <f t="shared" si="1341"/>
        <v>0.41395060425779429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1.6236999999999999</v>
      </c>
      <c r="F929" s="10">
        <f>VLOOKUP(B929,home!$B$2:$E$405,3,FALSE)</f>
        <v>0.96779999999999999</v>
      </c>
      <c r="G929" s="10">
        <f>VLOOKUP(C929,away!$B$2:$E$405,4,FALSE)</f>
        <v>1.1496</v>
      </c>
      <c r="H929" s="10">
        <f>VLOOKUP(A929,away!$A$2:$E$405,3,FALSE)</f>
        <v>1.1289</v>
      </c>
      <c r="I929" s="10">
        <f>VLOOKUP(C929,away!$B$2:$E$405,3,FALSE)</f>
        <v>0.82679999999999998</v>
      </c>
      <c r="J929" s="10">
        <f>VLOOKUP(B929,home!$B$2:$E$405,4,FALSE)</f>
        <v>1.0124</v>
      </c>
      <c r="K929" s="12">
        <f t="shared" si="1286"/>
        <v>1.8065008222559997</v>
      </c>
      <c r="L929" s="12">
        <f t="shared" si="1287"/>
        <v>0.94494836404799998</v>
      </c>
      <c r="M929" s="13">
        <f t="shared" si="1288"/>
        <v>6.3835284922146587E-2</v>
      </c>
      <c r="N929" s="13">
        <f t="shared" si="1289"/>
        <v>0.11531849470080383</v>
      </c>
      <c r="O929" s="13">
        <f t="shared" si="1290"/>
        <v>6.0321048055720375E-2</v>
      </c>
      <c r="P929" s="13">
        <f t="shared" si="1291"/>
        <v>0.10897002291200251</v>
      </c>
      <c r="Q929" s="13">
        <f t="shared" si="1292"/>
        <v>0.10416147774916316</v>
      </c>
      <c r="R929" s="13">
        <f t="shared" si="1293"/>
        <v>2.8500137838956874E-2</v>
      </c>
      <c r="S929" s="13">
        <f t="shared" si="1294"/>
        <v>4.6504319311507884E-2</v>
      </c>
      <c r="T929" s="13">
        <f t="shared" si="1295"/>
        <v>9.8427217995893879E-2</v>
      </c>
      <c r="U929" s="13">
        <f t="shared" si="1296"/>
        <v>5.1485522440484918E-2</v>
      </c>
      <c r="V929" s="13">
        <f t="shared" si="1297"/>
        <v>8.8205775693951244E-3</v>
      </c>
      <c r="W929" s="13">
        <f t="shared" si="1298"/>
        <v>6.272259840042109E-2</v>
      </c>
      <c r="X929" s="13">
        <f t="shared" si="1299"/>
        <v>5.9269616747317601E-2</v>
      </c>
      <c r="Y929" s="13">
        <f t="shared" si="1300"/>
        <v>2.800336369156485E-2</v>
      </c>
      <c r="Z929" s="13">
        <f t="shared" si="1301"/>
        <v>8.9770528753549354E-3</v>
      </c>
      <c r="AA929" s="13">
        <f t="shared" si="1302"/>
        <v>1.6217053400764275E-2</v>
      </c>
      <c r="AB929" s="13">
        <f t="shared" si="1303"/>
        <v>1.4648060151525064E-2</v>
      </c>
      <c r="AC929" s="13">
        <f t="shared" si="1304"/>
        <v>9.410729318886235E-4</v>
      </c>
      <c r="AD929" s="13">
        <f t="shared" si="1305"/>
        <v>2.8327106396098384E-2</v>
      </c>
      <c r="AE929" s="13">
        <f t="shared" si="1306"/>
        <v>2.6767652847206804E-2</v>
      </c>
      <c r="AF929" s="13">
        <f t="shared" si="1307"/>
        <v>1.2647024883686428E-2</v>
      </c>
      <c r="AG929" s="13">
        <f t="shared" si="1308"/>
        <v>3.9835951579712797E-3</v>
      </c>
      <c r="AH929" s="13">
        <f t="shared" si="1309"/>
        <v>2.1207128571347597E-3</v>
      </c>
      <c r="AI929" s="13">
        <f t="shared" si="1310"/>
        <v>3.8310695201828129E-3</v>
      </c>
      <c r="AJ929" s="13">
        <f t="shared" si="1311"/>
        <v>3.4604151191650763E-3</v>
      </c>
      <c r="AK929" s="13">
        <f t="shared" si="1312"/>
        <v>2.0837475860396013E-3</v>
      </c>
      <c r="AL929" s="13">
        <f t="shared" si="1313"/>
        <v>6.4258341808820553E-5</v>
      </c>
      <c r="AM929" s="13">
        <f t="shared" si="1314"/>
        <v>1.0234588199336972E-2</v>
      </c>
      <c r="AN929" s="13">
        <f t="shared" si="1315"/>
        <v>9.671157375668437E-3</v>
      </c>
      <c r="AO929" s="13">
        <f t="shared" si="1316"/>
        <v>4.5693721702943181E-3</v>
      </c>
      <c r="AP929" s="13">
        <f t="shared" si="1317"/>
        <v>1.4392735856820253E-3</v>
      </c>
      <c r="AQ929" s="13">
        <f t="shared" si="1318"/>
        <v>3.4000980505193213E-4</v>
      </c>
      <c r="AR929" s="13">
        <f t="shared" si="1319"/>
        <v>4.0079282899301038E-4</v>
      </c>
      <c r="AS929" s="13">
        <f t="shared" si="1320"/>
        <v>7.2403257513018132E-4</v>
      </c>
      <c r="AT929" s="13">
        <f t="shared" si="1321"/>
        <v>6.5398272115640098E-4</v>
      </c>
      <c r="AU929" s="13">
        <f t="shared" si="1322"/>
        <v>3.9380677450341818E-4</v>
      </c>
      <c r="AV929" s="13">
        <f t="shared" si="1323"/>
        <v>1.77853065487602E-4</v>
      </c>
      <c r="AW929" s="13">
        <f t="shared" si="1324"/>
        <v>3.0470056158049671E-6</v>
      </c>
      <c r="AX929" s="13">
        <f t="shared" si="1325"/>
        <v>3.0814653329256335E-3</v>
      </c>
      <c r="AY929" s="13">
        <f t="shared" si="1326"/>
        <v>2.911825625218703E-3</v>
      </c>
      <c r="AZ929" s="13">
        <f t="shared" si="1327"/>
        <v>1.3757624304717288E-3</v>
      </c>
      <c r="BA929" s="13">
        <f t="shared" si="1328"/>
        <v>4.3334148599765354E-4</v>
      </c>
      <c r="BB929" s="13">
        <f t="shared" si="1329"/>
        <v>1.0237133206690299E-4</v>
      </c>
      <c r="BC929" s="13">
        <f t="shared" si="1330"/>
        <v>1.9347124552406915E-5</v>
      </c>
      <c r="BD929" s="13">
        <f t="shared" si="1331"/>
        <v>6.3121421346519138E-5</v>
      </c>
      <c r="BE929" s="13">
        <f t="shared" si="1332"/>
        <v>1.1402889956445422E-4</v>
      </c>
      <c r="BF929" s="13">
        <f t="shared" si="1333"/>
        <v>1.0299665041206672E-4</v>
      </c>
      <c r="BG929" s="13">
        <f t="shared" si="1334"/>
        <v>6.2021177886337423E-5</v>
      </c>
      <c r="BH929" s="13">
        <f t="shared" si="1335"/>
        <v>2.8010327212238544E-5</v>
      </c>
      <c r="BI929" s="13">
        <f t="shared" si="1336"/>
        <v>1.0120135828113695E-5</v>
      </c>
      <c r="BJ929" s="14">
        <f t="shared" si="1337"/>
        <v>0.57380666303739414</v>
      </c>
      <c r="BK929" s="14">
        <f t="shared" si="1338"/>
        <v>0.23204736161396827</v>
      </c>
      <c r="BL929" s="14">
        <f t="shared" si="1339"/>
        <v>0.18539853354749414</v>
      </c>
      <c r="BM929" s="14">
        <f t="shared" si="1340"/>
        <v>0.51621436627581507</v>
      </c>
      <c r="BN929" s="14">
        <f t="shared" si="1341"/>
        <v>0.48110646617879338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1.6236999999999999</v>
      </c>
      <c r="F930" s="10">
        <f>VLOOKUP(B930,home!$B$2:$E$405,3,FALSE)</f>
        <v>0.83579999999999999</v>
      </c>
      <c r="G930" s="10">
        <f>VLOOKUP(C930,away!$B$2:$E$405,4,FALSE)</f>
        <v>1.3636999999999999</v>
      </c>
      <c r="H930" s="10">
        <f>VLOOKUP(A930,away!$A$2:$E$405,3,FALSE)</f>
        <v>1.1289</v>
      </c>
      <c r="I930" s="10">
        <f>VLOOKUP(C930,away!$B$2:$E$405,3,FALSE)</f>
        <v>1.3919999999999999</v>
      </c>
      <c r="J930" s="10">
        <f>VLOOKUP(B930,home!$B$2:$E$405,4,FALSE)</f>
        <v>1.3919999999999999</v>
      </c>
      <c r="K930" s="12">
        <f t="shared" si="1286"/>
        <v>1.8506615329019998</v>
      </c>
      <c r="L930" s="12">
        <f t="shared" si="1287"/>
        <v>2.1874288895999996</v>
      </c>
      <c r="M930" s="13">
        <f t="shared" si="1288"/>
        <v>1.7631108257872646E-2</v>
      </c>
      <c r="N930" s="13">
        <f t="shared" si="1289"/>
        <v>3.26292138352757E-2</v>
      </c>
      <c r="O930" s="13">
        <f t="shared" si="1290"/>
        <v>3.8566795558935753E-2</v>
      </c>
      <c r="P930" s="13">
        <f t="shared" si="1291"/>
        <v>7.1374084988218067E-2</v>
      </c>
      <c r="Q930" s="13">
        <f t="shared" si="1292"/>
        <v>3.0192815446889235E-2</v>
      </c>
      <c r="R930" s="13">
        <f t="shared" si="1293"/>
        <v>4.2181061392456518E-2</v>
      </c>
      <c r="S930" s="13">
        <f t="shared" si="1294"/>
        <v>7.2233973233513077E-2</v>
      </c>
      <c r="T930" s="13">
        <f t="shared" si="1295"/>
        <v>6.6044636766886641E-2</v>
      </c>
      <c r="U930" s="13">
        <f t="shared" si="1296"/>
        <v>7.8062867735996938E-2</v>
      </c>
      <c r="V930" s="13">
        <f t="shared" si="1297"/>
        <v>3.2490764929042952E-2</v>
      </c>
      <c r="W930" s="13">
        <f t="shared" si="1298"/>
        <v>1.8625560705855738E-2</v>
      </c>
      <c r="X930" s="13">
        <f t="shared" si="1299"/>
        <v>4.0742089572987403E-2</v>
      </c>
      <c r="Y930" s="13">
        <f t="shared" si="1300"/>
        <v>4.4560211877311781E-2</v>
      </c>
      <c r="Z930" s="13">
        <f t="shared" si="1301"/>
        <v>3.0756024094616863E-2</v>
      </c>
      <c r="AA930" s="13">
        <f t="shared" si="1302"/>
        <v>5.691899069691448E-2</v>
      </c>
      <c r="AB930" s="13">
        <f t="shared" si="1303"/>
        <v>5.2668893287193215E-2</v>
      </c>
      <c r="AC930" s="13">
        <f t="shared" si="1304"/>
        <v>8.2205503741598577E-3</v>
      </c>
      <c r="AD930" s="13">
        <f t="shared" si="1305"/>
        <v>8.6174021817645632E-3</v>
      </c>
      <c r="AE930" s="13">
        <f t="shared" si="1306"/>
        <v>1.8849954485693873E-2</v>
      </c>
      <c r="AF930" s="13">
        <f t="shared" si="1307"/>
        <v>2.0616467504825944E-2</v>
      </c>
      <c r="AG930" s="13">
        <f t="shared" si="1308"/>
        <v>1.5032352207185299E-2</v>
      </c>
      <c r="AH930" s="13">
        <f t="shared" si="1309"/>
        <v>1.6819153908449645E-2</v>
      </c>
      <c r="AI930" s="13">
        <f t="shared" si="1310"/>
        <v>3.112656115432608E-2</v>
      </c>
      <c r="AJ930" s="13">
        <f t="shared" si="1311"/>
        <v>2.8802364689916475E-2</v>
      </c>
      <c r="AK930" s="13">
        <f t="shared" si="1312"/>
        <v>1.7767809462747752E-2</v>
      </c>
      <c r="AL930" s="13">
        <f t="shared" si="1313"/>
        <v>1.3311341578161418E-3</v>
      </c>
      <c r="AM930" s="13">
        <f t="shared" si="1314"/>
        <v>3.1895789462674869E-3</v>
      </c>
      <c r="AN930" s="13">
        <f t="shared" si="1315"/>
        <v>6.9769771327254258E-3</v>
      </c>
      <c r="AO930" s="13">
        <f t="shared" si="1316"/>
        <v>7.6308206711010844E-3</v>
      </c>
      <c r="AP930" s="13">
        <f t="shared" si="1317"/>
        <v>5.5639591957744577E-3</v>
      </c>
      <c r="AQ930" s="13">
        <f t="shared" si="1318"/>
        <v>3.0426912713481563E-3</v>
      </c>
      <c r="AR930" s="13">
        <f t="shared" si="1319"/>
        <v>7.3581406315943012E-3</v>
      </c>
      <c r="AS930" s="13">
        <f t="shared" si="1320"/>
        <v>1.3617427820574797E-2</v>
      </c>
      <c r="AT930" s="13">
        <f t="shared" si="1321"/>
        <v>1.2600624922303648E-2</v>
      </c>
      <c r="AU930" s="13">
        <f t="shared" si="1322"/>
        <v>7.7731639447445374E-3</v>
      </c>
      <c r="AV930" s="13">
        <f t="shared" si="1323"/>
        <v>3.5963738753698724E-3</v>
      </c>
      <c r="AW930" s="13">
        <f t="shared" si="1324"/>
        <v>1.4968568484669114E-4</v>
      </c>
      <c r="AX930" s="13">
        <f t="shared" si="1325"/>
        <v>9.838051770018892E-4</v>
      </c>
      <c r="AY930" s="13">
        <f t="shared" si="1326"/>
        <v>2.1520038659119736E-3</v>
      </c>
      <c r="AZ930" s="13">
        <f t="shared" si="1327"/>
        <v>2.3536777134133676E-3</v>
      </c>
      <c r="BA930" s="13">
        <f t="shared" si="1328"/>
        <v>1.7161675423760234E-3</v>
      </c>
      <c r="BB930" s="13">
        <f t="shared" si="1329"/>
        <v>9.3849861539678601E-4</v>
      </c>
      <c r="BC930" s="13">
        <f t="shared" si="1330"/>
        <v>4.1057979683370579E-4</v>
      </c>
      <c r="BD930" s="13">
        <f t="shared" si="1331"/>
        <v>2.6825682318814942E-3</v>
      </c>
      <c r="BE930" s="13">
        <f t="shared" si="1332"/>
        <v>4.9645258361280132E-3</v>
      </c>
      <c r="BF930" s="13">
        <f t="shared" si="1333"/>
        <v>4.5938284970101261E-3</v>
      </c>
      <c r="BG930" s="13">
        <f t="shared" si="1334"/>
        <v>2.8338738960552168E-3</v>
      </c>
      <c r="BH930" s="13">
        <f t="shared" si="1335"/>
        <v>1.3111353521311282E-3</v>
      </c>
      <c r="BI930" s="13">
        <f t="shared" si="1336"/>
        <v>4.8529355212339911E-4</v>
      </c>
      <c r="BJ930" s="14">
        <f t="shared" si="1337"/>
        <v>0.33086946451282656</v>
      </c>
      <c r="BK930" s="14">
        <f t="shared" si="1338"/>
        <v>0.20543361980653471</v>
      </c>
      <c r="BL930" s="14">
        <f t="shared" si="1339"/>
        <v>0.42473145444685334</v>
      </c>
      <c r="BM930" s="14">
        <f t="shared" si="1340"/>
        <v>0.75721316520011839</v>
      </c>
      <c r="BN930" s="14">
        <f t="shared" si="1341"/>
        <v>0.23257507947964789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1.4847999999999999</v>
      </c>
      <c r="F932" s="10">
        <f>VLOOKUP(B932,home!$B$2:$E$405,3,FALSE)</f>
        <v>1.347</v>
      </c>
      <c r="G932" s="10">
        <f>VLOOKUP(C932,away!$B$2:$E$405,4,FALSE)</f>
        <v>1.1225000000000001</v>
      </c>
      <c r="H932" s="10">
        <f>VLOOKUP(A932,away!$A$2:$E$405,3,FALSE)</f>
        <v>1.1818</v>
      </c>
      <c r="I932" s="10">
        <f>VLOOKUP(C932,away!$B$2:$E$405,3,FALSE)</f>
        <v>0.98719999999999997</v>
      </c>
      <c r="J932" s="10">
        <f>VLOOKUP(B932,home!$B$2:$E$405,4,FALSE)</f>
        <v>0.33850000000000002</v>
      </c>
      <c r="K932" s="12">
        <f t="shared" ref="K932:K995" si="1342">E932*F932*G932</f>
        <v>2.2450287360000001</v>
      </c>
      <c r="L932" s="12">
        <f t="shared" ref="L932:L995" si="1343">H932*I932*J932</f>
        <v>0.39491879695999998</v>
      </c>
      <c r="M932" s="13">
        <f t="shared" ref="M932:M995" si="1344">_xlfn.POISSON.DIST(0,K932,FALSE) * _xlfn.POISSON.DIST(0,L932,FALSE)</f>
        <v>7.1365013769193339E-2</v>
      </c>
      <c r="N932" s="13">
        <f t="shared" ref="N932:N995" si="1345">_xlfn.POISSON.DIST(1,K932,FALSE) * _xlfn.POISSON.DIST(0,L932,FALSE)</f>
        <v>0.16021650665687473</v>
      </c>
      <c r="O932" s="13">
        <f t="shared" ref="O932:O995" si="1346">_xlfn.POISSON.DIST(0,K932,FALSE) * _xlfn.POISSON.DIST(1,L932,FALSE)</f>
        <v>2.818338538276367E-2</v>
      </c>
      <c r="P932" s="13">
        <f t="shared" ref="P932:P995" si="1347">_xlfn.POISSON.DIST(1,K932,FALSE) * _xlfn.POISSON.DIST(1,L932,FALSE)</f>
        <v>6.32725100620668E-2</v>
      </c>
      <c r="Q932" s="13">
        <f t="shared" ref="Q932:Q995" si="1348">_xlfn.POISSON.DIST(2,K932,FALSE) * _xlfn.POISSON.DIST(0,L932,FALSE)</f>
        <v>0.1798453307131096</v>
      </c>
      <c r="R932" s="13">
        <f t="shared" ref="R932:R995" si="1349">_xlfn.POISSON.DIST(0,K932,FALSE) * _xlfn.POISSON.DIST(2,L932,FALSE)</f>
        <v>5.5650743248105367E-3</v>
      </c>
      <c r="S932" s="13">
        <f t="shared" ref="S932:S995" si="1350">_xlfn.POISSON.DIST(2,K932,FALSE) * _xlfn.POISSON.DIST(2,L932,FALSE)</f>
        <v>1.4024415880104986E-2</v>
      </c>
      <c r="T932" s="13">
        <f t="shared" ref="T932:T995" si="1351">_xlfn.POISSON.DIST(2,K932,FALSE) * _xlfn.POISSON.DIST(1,L932,FALSE)</f>
        <v>7.1024301644094581E-2</v>
      </c>
      <c r="U932" s="13">
        <f t="shared" ref="U932:U995" si="1352">_xlfn.POISSON.DIST(1,K932,FALSE) * _xlfn.POISSON.DIST(2,L932,FALSE)</f>
        <v>1.2493751777175453E-2</v>
      </c>
      <c r="V932" s="13">
        <f t="shared" ref="V932:V995" si="1353">_xlfn.POISSON.DIST(3,K932,FALSE) * _xlfn.POISSON.DIST(3,L932,FALSE)</f>
        <v>1.3815670982211502E-3</v>
      </c>
      <c r="W932" s="13">
        <f t="shared" ref="W932:W995" si="1354">_xlfn.POISSON.DIST(3,K932,FALSE) * _xlfn.POISSON.DIST(0,L932,FALSE)</f>
        <v>0.13458597849545142</v>
      </c>
      <c r="X932" s="13">
        <f t="shared" ref="X932:X995" si="1355">_xlfn.POISSON.DIST(3,K932,FALSE) * _xlfn.POISSON.DIST(1,L932,FALSE)</f>
        <v>5.3150532715108112E-2</v>
      </c>
      <c r="Y932" s="13">
        <f t="shared" ref="Y932:Y995" si="1356">_xlfn.POISSON.DIST(3,K932,FALSE) * _xlfn.POISSON.DIST(2,L932,FALSE)</f>
        <v>1.0495072218816804E-2</v>
      </c>
      <c r="Z932" s="13">
        <f t="shared" ref="Z932:Z995" si="1357">_xlfn.POISSON.DIST(0,K932,FALSE) * _xlfn.POISSON.DIST(3,L932,FALSE)</f>
        <v>7.3258415244905381E-4</v>
      </c>
      <c r="AA932" s="13">
        <f t="shared" ref="AA932:AA995" si="1358">_xlfn.POISSON.DIST(1,K932,FALSE) * _xlfn.POISSON.DIST(3,L932,FALSE)</f>
        <v>1.6446724737863307E-3</v>
      </c>
      <c r="AB932" s="13">
        <f t="shared" ref="AB932:AB995" si="1359">_xlfn.POISSON.DIST(2,K932,FALSE) * _xlfn.POISSON.DIST(3,L932,FALSE)</f>
        <v>1.8461684824792601E-3</v>
      </c>
      <c r="AC932" s="13">
        <f t="shared" ref="AC932:AC995" si="1360">_xlfn.POISSON.DIST(4,K932,FALSE) * _xlfn.POISSON.DIST(4,L932,FALSE)</f>
        <v>7.6556436328813334E-5</v>
      </c>
      <c r="AD932" s="13">
        <f t="shared" ref="AD932:AD995" si="1361">_xlfn.POISSON.DIST(4,K932,FALSE) * _xlfn.POISSON.DIST(0,L932,FALSE)</f>
        <v>7.5537347296241661E-2</v>
      </c>
      <c r="AE932" s="13">
        <f t="shared" ref="AE932:AE995" si="1362">_xlfn.POISSON.DIST(4,K932,FALSE) * _xlfn.POISSON.DIST(1,L932,FALSE)</f>
        <v>2.9831118319781465E-2</v>
      </c>
      <c r="AF932" s="13">
        <f t="shared" ref="AF932:AF995" si="1363">_xlfn.POISSON.DIST(4,K932,FALSE) * _xlfn.POISSON.DIST(2,L932,FALSE)</f>
        <v>5.8904346794097541E-3</v>
      </c>
      <c r="AG932" s="13">
        <f t="shared" ref="AG932:AG995" si="1364">_xlfn.POISSON.DIST(4,K932,FALSE) * _xlfn.POISSON.DIST(3,L932,FALSE)</f>
        <v>7.7541445905465452E-4</v>
      </c>
      <c r="AH932" s="13">
        <f t="shared" ref="AH932:AH995" si="1365">_xlfn.POISSON.DIST(0,K932,FALSE) * _xlfn.POISSON.DIST(4,L932,FALSE)</f>
        <v>7.2327813039285393E-5</v>
      </c>
      <c r="AI932" s="13">
        <f t="shared" ref="AI932:AI995" si="1366">_xlfn.POISSON.DIST(1,K932,FALSE) * _xlfn.POISSON.DIST(4,L932,FALSE)</f>
        <v>1.623780186852312E-4</v>
      </c>
      <c r="AJ932" s="13">
        <f t="shared" ref="AJ932:AJ995" si="1367">_xlfn.POISSON.DIST(2,K932,FALSE) * _xlfn.POISSON.DIST(4,L932,FALSE)</f>
        <v>1.8227165902154455E-4</v>
      </c>
      <c r="AK932" s="13">
        <f t="shared" ref="AK932:AK995" si="1368">_xlfn.POISSON.DIST(3,K932,FALSE) * _xlfn.POISSON.DIST(4,L932,FALSE)</f>
        <v>1.3640170408725369E-4</v>
      </c>
      <c r="AL932" s="13">
        <f t="shared" ref="AL932:AL995" si="1369">_xlfn.POISSON.DIST(5,K932,FALSE) * _xlfn.POISSON.DIST(5,L932,FALSE)</f>
        <v>2.7150098526411713E-6</v>
      </c>
      <c r="AM932" s="13">
        <f t="shared" ref="AM932:AM995" si="1370">_xlfn.POISSON.DIST(5,K932,FALSE) * _xlfn.POISSON.DIST(0,L932,FALSE)</f>
        <v>3.3916703064254893E-2</v>
      </c>
      <c r="AN932" s="13">
        <f t="shared" ref="AN932:AN995" si="1371">_xlfn.POISSON.DIST(5,K932,FALSE) * _xlfn.POISSON.DIST(1,L932,FALSE)</f>
        <v>1.3394343570985087E-2</v>
      </c>
      <c r="AO932" s="13">
        <f t="shared" ref="AO932:AO995" si="1372">_xlfn.POISSON.DIST(5,K932,FALSE) * _xlfn.POISSON.DIST(2,L932,FALSE)</f>
        <v>2.6448390245611695E-3</v>
      </c>
      <c r="AP932" s="13">
        <f t="shared" ref="AP932:AP995" si="1373">_xlfn.POISSON.DIST(5,K932,FALSE) * _xlfn.POISSON.DIST(3,L932,FALSE)</f>
        <v>3.4816554857751897E-4</v>
      </c>
      <c r="AQ932" s="13">
        <f t="shared" ref="AQ932:AQ995" si="1374">_xlfn.POISSON.DIST(5,K932,FALSE) * _xlfn.POISSON.DIST(4,L932,FALSE)</f>
        <v>3.4374279896788059E-5</v>
      </c>
      <c r="AR932" s="13">
        <f t="shared" ref="AR932:AR995" si="1375">_xlfn.POISSON.DIST(0,K932,FALSE) * _xlfn.POISSON.DIST(5,L932,FALSE)</f>
        <v>5.7127225824444792E-6</v>
      </c>
      <c r="AS932" s="13">
        <f t="shared" ref="AS932:AS995" si="1376">_xlfn.POISSON.DIST(1,K932,FALSE) * _xlfn.POISSON.DIST(5,L932,FALSE)</f>
        <v>1.2825226358383985E-5</v>
      </c>
      <c r="AT932" s="13">
        <f t="shared" ref="AT932:AT995" si="1377">_xlfn.POISSON.DIST(2,K932,FALSE) * _xlfn.POISSON.DIST(5,L932,FALSE)</f>
        <v>1.4396500860138344E-5</v>
      </c>
      <c r="AU932" s="13">
        <f t="shared" ref="AU932:AU995" si="1378">_xlfn.POISSON.DIST(3,K932,FALSE) * _xlfn.POISSON.DIST(5,L932,FALSE)</f>
        <v>1.0773519376286431E-5</v>
      </c>
      <c r="AV932" s="13">
        <f t="shared" ref="AV932:AV995" si="1379">_xlfn.POISSON.DIST(4,K932,FALSE) * _xlfn.POISSON.DIST(5,L932,FALSE)</f>
        <v>6.0467151469039618E-6</v>
      </c>
      <c r="AW932" s="13">
        <f t="shared" ref="AW932:AW995" si="1380">_xlfn.POISSON.DIST(6,K932,FALSE) * _xlfn.POISSON.DIST(6,L932,FALSE)</f>
        <v>6.6864964570046925E-8</v>
      </c>
      <c r="AX932" s="13">
        <f t="shared" ref="AX932:AX995" si="1381">_xlfn.POISSON.DIST(6,K932,FALSE) * _xlfn.POISSON.DIST(0,L932,FALSE)</f>
        <v>1.2690662168271914E-2</v>
      </c>
      <c r="AY932" s="13">
        <f t="shared" ref="AY932:AY995" si="1382">_xlfn.POISSON.DIST(6,K932,FALSE) * _xlfn.POISSON.DIST(1,L932,FALSE)</f>
        <v>5.0117810361197295E-3</v>
      </c>
      <c r="AZ932" s="13">
        <f t="shared" ref="AZ932:AZ995" si="1383">_xlfn.POISSON.DIST(6,K932,FALSE) * _xlfn.POISSON.DIST(2,L932,FALSE)</f>
        <v>9.8962326870567253E-4</v>
      </c>
      <c r="BA932" s="13">
        <f t="shared" ref="BA932:BA995" si="1384">_xlfn.POISSON.DIST(6,K932,FALSE) * _xlfn.POISSON.DIST(3,L932,FALSE)</f>
        <v>1.30273610240289E-4</v>
      </c>
      <c r="BB932" s="13">
        <f t="shared" ref="BB932:BB995" si="1385">_xlfn.POISSON.DIST(6,K932,FALSE) * _xlfn.POISSON.DIST(4,L932,FALSE)</f>
        <v>1.2861874357932717E-5</v>
      </c>
      <c r="BC932" s="13">
        <f t="shared" ref="BC932:BC995" si="1386">_xlfn.POISSON.DIST(6,K932,FALSE) * _xlfn.POISSON.DIST(5,L932,FALSE)</f>
        <v>1.0158791896170924E-6</v>
      </c>
      <c r="BD932" s="13">
        <f t="shared" ref="BD932:BD995" si="1387">_xlfn.POISSON.DIST(0,K932,FALSE) * _xlfn.POISSON.DIST(6,L932,FALSE)</f>
        <v>3.7601025493753271E-7</v>
      </c>
      <c r="BE932" s="13">
        <f t="shared" ref="BE932:BE995" si="1388">_xlfn.POISSON.DIST(1,K932,FALSE) * _xlfn.POISSON.DIST(6,L932,FALSE)</f>
        <v>8.4415382736544687E-7</v>
      </c>
      <c r="BF932" s="13">
        <f t="shared" ref="BF932:BF995" si="1389">_xlfn.POISSON.DIST(2,K932,FALSE) * _xlfn.POISSON.DIST(6,L932,FALSE)</f>
        <v>9.4757480001990602E-7</v>
      </c>
      <c r="BG932" s="13">
        <f t="shared" ref="BG932:BG995" si="1390">_xlfn.POISSON.DIST(3,K932,FALSE) * _xlfn.POISSON.DIST(6,L932,FALSE)</f>
        <v>7.0911088518471397E-7</v>
      </c>
      <c r="BH932" s="13">
        <f t="shared" ref="BH932:BH995" si="1391">_xlfn.POISSON.DIST(4,K932,FALSE) * _xlfn.POISSON.DIST(6,L932,FALSE)</f>
        <v>3.9799357856252007E-7</v>
      </c>
      <c r="BI932" s="13">
        <f t="shared" ref="BI932:BI995" si="1392">_xlfn.POISSON.DIST(5,K932,FALSE) * _xlfn.POISSON.DIST(6,L932,FALSE)</f>
        <v>1.7870140412326623E-7</v>
      </c>
      <c r="BJ932" s="14">
        <f t="shared" ref="BJ932:BJ995" si="1393">SUM(N932,Q932,T932,W932,X932,Y932,AD932,AE932,AF932,AG932,AM932,AN932,AO932,AP932,AQ932,AX932,AY932,AZ932,BA932,BB932,BC932)</f>
        <v>0.79052668052310326</v>
      </c>
      <c r="BK932" s="14">
        <f t="shared" ref="BK932:BK995" si="1394">SUM(M932,P932,S932,V932,AC932,AL932,AY932)</f>
        <v>0.15513455929188746</v>
      </c>
      <c r="BL932" s="14">
        <f t="shared" ref="BL932:BL995" si="1395">SUM(O932,R932,U932,AA932,AB932,AH932,AI932,AJ932,AK932,AR932,AS932,AT932,AU932,AV932,BD932,BE932,BF932,BG932,BH932,BI932)</f>
        <v>5.0339639864922923E-2</v>
      </c>
      <c r="BM932" s="14">
        <f t="shared" ref="BM932:BM995" si="1396">SUM(S932:BI932)</f>
        <v>0.48327392875238889</v>
      </c>
      <c r="BN932" s="14">
        <f t="shared" ref="BN932:BN995" si="1397">SUM(M932:R932)</f>
        <v>0.50844782090881868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1.6092</v>
      </c>
      <c r="F933" s="10">
        <f>VLOOKUP(B933,home!$B$2:$E$405,3,FALSE)</f>
        <v>0.99429999999999996</v>
      </c>
      <c r="G933" s="10">
        <f>VLOOKUP(C933,away!$B$2:$E$405,4,FALSE)</f>
        <v>0.62139999999999995</v>
      </c>
      <c r="H933" s="10">
        <f>VLOOKUP(A933,away!$A$2:$E$405,3,FALSE)</f>
        <v>1.1609</v>
      </c>
      <c r="I933" s="10">
        <f>VLOOKUP(C933,away!$B$2:$E$405,3,FALSE)</f>
        <v>0.43070000000000003</v>
      </c>
      <c r="J933" s="10">
        <f>VLOOKUP(B933,home!$B$2:$E$405,4,FALSE)</f>
        <v>1.0337000000000001</v>
      </c>
      <c r="K933" s="12">
        <f t="shared" si="1342"/>
        <v>0.99425712578399983</v>
      </c>
      <c r="L933" s="12">
        <f t="shared" si="1343"/>
        <v>0.51684961753100012</v>
      </c>
      <c r="M933" s="13">
        <f t="shared" si="1344"/>
        <v>0.22066562256234812</v>
      </c>
      <c r="N933" s="13">
        <f t="shared" si="1345"/>
        <v>0.21939836764817719</v>
      </c>
      <c r="O933" s="13">
        <f t="shared" si="1346"/>
        <v>0.11405094262358964</v>
      </c>
      <c r="P933" s="13">
        <f t="shared" si="1347"/>
        <v>0.11339596240588611</v>
      </c>
      <c r="Q933" s="13">
        <f t="shared" si="1348"/>
        <v>0.10906919520978897</v>
      </c>
      <c r="R933" s="13">
        <f t="shared" si="1349"/>
        <v>2.947359303702617E-2</v>
      </c>
      <c r="S933" s="13">
        <f t="shared" si="1350"/>
        <v>1.4568019409461912E-2</v>
      </c>
      <c r="T933" s="13">
        <f t="shared" si="1351"/>
        <v>5.6372371828593407E-2</v>
      </c>
      <c r="U933" s="13">
        <f t="shared" si="1352"/>
        <v>2.9304329899520948E-2</v>
      </c>
      <c r="V933" s="13">
        <f t="shared" si="1353"/>
        <v>8.3180382562601297E-4</v>
      </c>
      <c r="W933" s="13">
        <f t="shared" si="1354"/>
        <v>3.614760818028627E-2</v>
      </c>
      <c r="X933" s="13">
        <f t="shared" si="1355"/>
        <v>1.8682877462641405E-2</v>
      </c>
      <c r="Y933" s="13">
        <f t="shared" si="1356"/>
        <v>4.8281190354723755E-3</v>
      </c>
      <c r="Z933" s="13">
        <f t="shared" si="1357"/>
        <v>5.0778050961504421E-3</v>
      </c>
      <c r="AA933" s="13">
        <f t="shared" si="1358"/>
        <v>5.0486439001898847E-3</v>
      </c>
      <c r="AB933" s="13">
        <f t="shared" si="1359"/>
        <v>2.5098250866548589E-3</v>
      </c>
      <c r="AC933" s="13">
        <f t="shared" si="1360"/>
        <v>2.6715532942016423E-5</v>
      </c>
      <c r="AD933" s="13">
        <f t="shared" si="1361"/>
        <v>8.9850042533244044E-3</v>
      </c>
      <c r="AE933" s="13">
        <f t="shared" si="1362"/>
        <v>4.6438960118451262E-3</v>
      </c>
      <c r="AF933" s="13">
        <f t="shared" si="1363"/>
        <v>1.2000979387879452E-3</v>
      </c>
      <c r="AG933" s="13">
        <f t="shared" si="1364"/>
        <v>2.0675672022076369E-4</v>
      </c>
      <c r="AH933" s="13">
        <f t="shared" si="1365"/>
        <v>6.5611540546057969E-4</v>
      </c>
      <c r="AI933" s="13">
        <f t="shared" si="1366"/>
        <v>6.5234741721583952E-4</v>
      </c>
      <c r="AJ933" s="13">
        <f t="shared" si="1367"/>
        <v>3.2430053402681823E-4</v>
      </c>
      <c r="AK933" s="13">
        <f t="shared" si="1368"/>
        <v>1.0747937228390686E-4</v>
      </c>
      <c r="AL933" s="13">
        <f t="shared" si="1369"/>
        <v>5.4914463503079736E-7</v>
      </c>
      <c r="AM933" s="13">
        <f t="shared" si="1370"/>
        <v>1.7866809008134676E-3</v>
      </c>
      <c r="AN933" s="13">
        <f t="shared" si="1371"/>
        <v>9.2344534023538322E-4</v>
      </c>
      <c r="AO933" s="13">
        <f t="shared" si="1372"/>
        <v>2.3864118545572103E-4</v>
      </c>
      <c r="AP933" s="13">
        <f t="shared" si="1373"/>
        <v>4.1113868476644635E-5</v>
      </c>
      <c r="AQ933" s="13">
        <f t="shared" si="1374"/>
        <v>5.3124217993434042E-6</v>
      </c>
      <c r="AR933" s="13">
        <f t="shared" si="1375"/>
        <v>6.7822599273699555E-5</v>
      </c>
      <c r="AS933" s="13">
        <f t="shared" si="1376"/>
        <v>6.7433102617068505E-5</v>
      </c>
      <c r="AT933" s="13">
        <f t="shared" si="1377"/>
        <v>3.3522921395372023E-5</v>
      </c>
      <c r="AU933" s="13">
        <f t="shared" si="1378"/>
        <v>1.1110134491481849E-5</v>
      </c>
      <c r="AV933" s="13">
        <f t="shared" si="1379"/>
        <v>2.7615825966436052E-6</v>
      </c>
      <c r="AW933" s="13">
        <f t="shared" si="1380"/>
        <v>7.8387561720287602E-9</v>
      </c>
      <c r="AX933" s="13">
        <f t="shared" si="1381"/>
        <v>2.9607003618932752E-4</v>
      </c>
      <c r="AY933" s="13">
        <f t="shared" si="1382"/>
        <v>1.5302368496684327E-4</v>
      </c>
      <c r="AZ933" s="13">
        <f t="shared" si="1383"/>
        <v>3.9545116524148595E-5</v>
      </c>
      <c r="BA933" s="13">
        <f t="shared" si="1384"/>
        <v>6.8129594502416787E-6</v>
      </c>
      <c r="BB933" s="13">
        <f t="shared" si="1385"/>
        <v>8.80318871527906E-7</v>
      </c>
      <c r="BC933" s="13">
        <f t="shared" si="1386"/>
        <v>9.0998494410903992E-8</v>
      </c>
      <c r="BD933" s="13">
        <f t="shared" si="1387"/>
        <v>5.8423474157616475E-6</v>
      </c>
      <c r="BE933" s="13">
        <f t="shared" si="1388"/>
        <v>5.8087955494267539E-6</v>
      </c>
      <c r="BF933" s="13">
        <f t="shared" si="1389"/>
        <v>2.887718183619967E-6</v>
      </c>
      <c r="BG933" s="13">
        <f t="shared" si="1390"/>
        <v>9.5704479377339388E-7</v>
      </c>
      <c r="BH933" s="13">
        <f t="shared" si="1391"/>
        <v>2.3788715147591881E-7</v>
      </c>
      <c r="BI933" s="13">
        <f t="shared" si="1392"/>
        <v>4.7304199097478019E-8</v>
      </c>
      <c r="BJ933" s="14">
        <f t="shared" si="1393"/>
        <v>0.46302591112041491</v>
      </c>
      <c r="BK933" s="14">
        <f t="shared" si="1394"/>
        <v>0.34964169656586608</v>
      </c>
      <c r="BL933" s="14">
        <f t="shared" si="1395"/>
        <v>0.18232600871363613</v>
      </c>
      <c r="BM933" s="14">
        <f t="shared" si="1396"/>
        <v>0.19386472216304065</v>
      </c>
      <c r="BN933" s="14">
        <f t="shared" si="1397"/>
        <v>0.80605368348681616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1.6092</v>
      </c>
      <c r="F934" s="10">
        <f>VLOOKUP(B934,home!$B$2:$E$405,3,FALSE)</f>
        <v>1.45</v>
      </c>
      <c r="G934" s="10">
        <f>VLOOKUP(C934,away!$B$2:$E$405,4,FALSE)</f>
        <v>1.3671</v>
      </c>
      <c r="H934" s="10">
        <f>VLOOKUP(A934,away!$A$2:$E$405,3,FALSE)</f>
        <v>1.1609</v>
      </c>
      <c r="I934" s="10">
        <f>VLOOKUP(C934,away!$B$2:$E$405,3,FALSE)</f>
        <v>1.0337000000000001</v>
      </c>
      <c r="J934" s="10">
        <f>VLOOKUP(B934,home!$B$2:$E$405,4,FALSE)</f>
        <v>0.14360000000000001</v>
      </c>
      <c r="K934" s="12">
        <f t="shared" si="1342"/>
        <v>3.1899091139999998</v>
      </c>
      <c r="L934" s="12">
        <f t="shared" si="1343"/>
        <v>0.17232320658800002</v>
      </c>
      <c r="M934" s="13">
        <f t="shared" si="1344"/>
        <v>3.4657805194032186E-2</v>
      </c>
      <c r="N934" s="13">
        <f t="shared" si="1345"/>
        <v>0.11055524865967982</v>
      </c>
      <c r="O934" s="13">
        <f t="shared" si="1346"/>
        <v>5.9723441243378691E-3</v>
      </c>
      <c r="P934" s="13">
        <f t="shared" si="1347"/>
        <v>1.9051234954169716E-2</v>
      </c>
      <c r="Q934" s="13">
        <f t="shared" si="1348"/>
        <v>0.17633059765002448</v>
      </c>
      <c r="R934" s="13">
        <f t="shared" si="1349"/>
        <v>5.1458674517645118E-4</v>
      </c>
      <c r="S934" s="13">
        <f t="shared" si="1350"/>
        <v>2.6180938986687125E-3</v>
      </c>
      <c r="T934" s="13">
        <f t="shared" si="1351"/>
        <v>3.0385854006630679E-2</v>
      </c>
      <c r="U934" s="13">
        <f t="shared" si="1352"/>
        <v>1.6414849483819571E-3</v>
      </c>
      <c r="V934" s="13">
        <f t="shared" si="1353"/>
        <v>1.5990600968005019E-4</v>
      </c>
      <c r="W934" s="13">
        <f t="shared" si="1354"/>
        <v>0.18749286017362665</v>
      </c>
      <c r="X934" s="13">
        <f t="shared" si="1355"/>
        <v>3.2309370877474868E-2</v>
      </c>
      <c r="Y934" s="13">
        <f t="shared" si="1356"/>
        <v>2.7838271962237057E-3</v>
      </c>
      <c r="Z934" s="13">
        <f t="shared" si="1357"/>
        <v>2.9558412665496041E-5</v>
      </c>
      <c r="AA934" s="13">
        <f t="shared" si="1358"/>
        <v>9.4288649957038849E-5</v>
      </c>
      <c r="AB934" s="13">
        <f t="shared" si="1359"/>
        <v>1.5038611192235698E-4</v>
      </c>
      <c r="AC934" s="13">
        <f t="shared" si="1360"/>
        <v>5.4937245447724937E-6</v>
      </c>
      <c r="AD934" s="13">
        <f t="shared" si="1361"/>
        <v>0.14952129586944482</v>
      </c>
      <c r="AE934" s="13">
        <f t="shared" si="1362"/>
        <v>2.5765989157415809E-2</v>
      </c>
      <c r="AF934" s="13">
        <f t="shared" si="1363"/>
        <v>2.220038936258766E-3</v>
      </c>
      <c r="AG934" s="13">
        <f t="shared" si="1364"/>
        <v>1.2752140941544104E-4</v>
      </c>
      <c r="AH934" s="13">
        <f t="shared" si="1365"/>
        <v>1.2734001130424074E-6</v>
      </c>
      <c r="AI934" s="13">
        <f t="shared" si="1366"/>
        <v>4.0620306263626057E-6</v>
      </c>
      <c r="AJ934" s="13">
        <f t="shared" si="1367"/>
        <v>6.4787542581906023E-6</v>
      </c>
      <c r="AK934" s="13">
        <f t="shared" si="1368"/>
        <v>6.8888790851895029E-6</v>
      </c>
      <c r="AL934" s="13">
        <f t="shared" si="1369"/>
        <v>1.2079499724809103E-7</v>
      </c>
      <c r="AM934" s="13">
        <f t="shared" si="1370"/>
        <v>9.5391868886206474E-2</v>
      </c>
      <c r="AN934" s="13">
        <f t="shared" si="1371"/>
        <v>1.6438232728893169E-2</v>
      </c>
      <c r="AO934" s="13">
        <f t="shared" si="1372"/>
        <v>1.4163444872413401E-3</v>
      </c>
      <c r="AP934" s="13">
        <f t="shared" si="1373"/>
        <v>8.1356341224888133E-5</v>
      </c>
      <c r="AQ934" s="13">
        <f t="shared" si="1374"/>
        <v>3.5048963990350547E-6</v>
      </c>
      <c r="AR934" s="13">
        <f t="shared" si="1375"/>
        <v>4.3887278149797873E-8</v>
      </c>
      <c r="AS934" s="13">
        <f t="shared" si="1376"/>
        <v>1.3999642855869329E-7</v>
      </c>
      <c r="AT934" s="13">
        <f t="shared" si="1377"/>
        <v>2.2328794169341283E-7</v>
      </c>
      <c r="AU934" s="13">
        <f t="shared" si="1378"/>
        <v>2.3742274675137267E-7</v>
      </c>
      <c r="AV934" s="13">
        <f t="shared" si="1379"/>
        <v>1.8933924593327936E-7</v>
      </c>
      <c r="AW934" s="13">
        <f t="shared" si="1380"/>
        <v>1.8444569548361968E-9</v>
      </c>
      <c r="AX934" s="13">
        <f t="shared" si="1381"/>
        <v>5.0715231993600528E-2</v>
      </c>
      <c r="AY934" s="13">
        <f t="shared" si="1382"/>
        <v>8.7394113999915701E-3</v>
      </c>
      <c r="AZ934" s="13">
        <f t="shared" si="1383"/>
        <v>7.5300169806913472E-4</v>
      </c>
      <c r="BA934" s="13">
        <f t="shared" si="1384"/>
        <v>4.325322239249411E-5</v>
      </c>
      <c r="BB934" s="13">
        <f t="shared" si="1385"/>
        <v>1.8633834944846173E-6</v>
      </c>
      <c r="BC934" s="13">
        <f t="shared" si="1386"/>
        <v>6.4220843774548423E-8</v>
      </c>
      <c r="BD934" s="13">
        <f t="shared" si="1387"/>
        <v>1.2604660831987726E-9</v>
      </c>
      <c r="BE934" s="13">
        <f t="shared" si="1388"/>
        <v>4.0207722466836471E-9</v>
      </c>
      <c r="BF934" s="13">
        <f t="shared" si="1389"/>
        <v>6.4129490175072119E-9</v>
      </c>
      <c r="BG934" s="13">
        <f t="shared" si="1390"/>
        <v>6.8189081728545324E-9</v>
      </c>
      <c r="BH934" s="13">
        <f t="shared" si="1391"/>
        <v>5.4379243320294387E-9</v>
      </c>
      <c r="BI934" s="13">
        <f t="shared" si="1392"/>
        <v>3.4692968775966128E-9</v>
      </c>
      <c r="BJ934" s="14">
        <f t="shared" si="1393"/>
        <v>0.89107673719455194</v>
      </c>
      <c r="BK934" s="14">
        <f t="shared" si="1394"/>
        <v>6.5232065976084247E-2</v>
      </c>
      <c r="BL934" s="14">
        <f t="shared" si="1395"/>
        <v>8.3926549978162769E-3</v>
      </c>
      <c r="BM934" s="14">
        <f t="shared" si="1396"/>
        <v>0.6089097896981629</v>
      </c>
      <c r="BN934" s="14">
        <f t="shared" si="1397"/>
        <v>0.34708181732742049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1.25</v>
      </c>
      <c r="F935" s="10">
        <f>VLOOKUP(B935,home!$B$2:$E$405,3,FALSE)</f>
        <v>1.3332999999999999</v>
      </c>
      <c r="G935" s="10">
        <f>VLOOKUP(C935,away!$B$2:$E$405,4,FALSE)</f>
        <v>1.2</v>
      </c>
      <c r="H935" s="10">
        <f>VLOOKUP(A935,away!$A$2:$E$405,3,FALSE)</f>
        <v>0.84089999999999998</v>
      </c>
      <c r="I935" s="10">
        <f>VLOOKUP(C935,away!$B$2:$E$405,3,FALSE)</f>
        <v>0.99099999999999999</v>
      </c>
      <c r="J935" s="10">
        <f>VLOOKUP(B935,home!$B$2:$E$405,4,FALSE)</f>
        <v>0.59460000000000002</v>
      </c>
      <c r="K935" s="12">
        <f t="shared" si="1342"/>
        <v>1.9999499999999997</v>
      </c>
      <c r="L935" s="12">
        <f t="shared" si="1343"/>
        <v>0.49549914774000003</v>
      </c>
      <c r="M935" s="13">
        <f t="shared" si="1344"/>
        <v>8.2459406616955597E-2</v>
      </c>
      <c r="N935" s="13">
        <f t="shared" si="1345"/>
        <v>0.1649146902635803</v>
      </c>
      <c r="O935" s="13">
        <f t="shared" si="1346"/>
        <v>4.0858565701847621E-2</v>
      </c>
      <c r="P935" s="13">
        <f t="shared" si="1347"/>
        <v>8.1715088475410119E-2</v>
      </c>
      <c r="Q935" s="13">
        <f t="shared" si="1348"/>
        <v>0.16491056739632373</v>
      </c>
      <c r="R935" s="13">
        <f t="shared" si="1349"/>
        <v>1.0122692241572143E-2</v>
      </c>
      <c r="S935" s="13">
        <f t="shared" si="1350"/>
        <v>2.0244372226573493E-2</v>
      </c>
      <c r="T935" s="13">
        <f t="shared" si="1351"/>
        <v>8.1713045598198253E-2</v>
      </c>
      <c r="U935" s="13">
        <f t="shared" si="1352"/>
        <v>2.0244878348532204E-2</v>
      </c>
      <c r="V935" s="13">
        <f t="shared" si="1353"/>
        <v>2.2290707573486375E-3</v>
      </c>
      <c r="W935" s="13">
        <f t="shared" si="1354"/>
        <v>0.10993762975475917</v>
      </c>
      <c r="X935" s="13">
        <f t="shared" si="1355"/>
        <v>5.4474001848038835E-2</v>
      </c>
      <c r="Y935" s="13">
        <f t="shared" si="1356"/>
        <v>1.3495910744845211E-2</v>
      </c>
      <c r="Z935" s="13">
        <f t="shared" si="1357"/>
        <v>1.6719284595111026E-3</v>
      </c>
      <c r="AA935" s="13">
        <f t="shared" si="1358"/>
        <v>3.343773322599229E-3</v>
      </c>
      <c r="AB935" s="13">
        <f t="shared" si="1359"/>
        <v>3.3436897282661643E-3</v>
      </c>
      <c r="AC935" s="13">
        <f t="shared" si="1360"/>
        <v>1.3805938099398669E-4</v>
      </c>
      <c r="AD935" s="13">
        <f t="shared" si="1361"/>
        <v>5.4967440657007656E-2</v>
      </c>
      <c r="AE935" s="13">
        <f t="shared" si="1362"/>
        <v>2.7236319998996322E-2</v>
      </c>
      <c r="AF935" s="13">
        <f t="shared" si="1363"/>
        <v>6.7477866735382967E-3</v>
      </c>
      <c r="AG935" s="13">
        <f t="shared" si="1364"/>
        <v>1.1145075152898521E-3</v>
      </c>
      <c r="AH935" s="13">
        <f t="shared" si="1365"/>
        <v>2.0710978169250063E-4</v>
      </c>
      <c r="AI935" s="13">
        <f t="shared" si="1366"/>
        <v>4.1420920789591654E-4</v>
      </c>
      <c r="AJ935" s="13">
        <f t="shared" si="1367"/>
        <v>4.1419885266571918E-4</v>
      </c>
      <c r="AK935" s="13">
        <f t="shared" si="1368"/>
        <v>2.7612566512960157E-4</v>
      </c>
      <c r="AL935" s="13">
        <f t="shared" si="1369"/>
        <v>5.4725276329913487E-6</v>
      </c>
      <c r="AM935" s="13">
        <f t="shared" si="1370"/>
        <v>2.1986426588396484E-2</v>
      </c>
      <c r="AN935" s="13">
        <f t="shared" si="1371"/>
        <v>1.0894255636398535E-2</v>
      </c>
      <c r="AO935" s="13">
        <f t="shared" si="1372"/>
        <v>2.6990471915485821E-3</v>
      </c>
      <c r="AP935" s="13">
        <f t="shared" si="1373"/>
        <v>4.4579186104078773E-4</v>
      </c>
      <c r="AQ935" s="13">
        <f t="shared" si="1374"/>
        <v>5.5222371803784708E-5</v>
      </c>
      <c r="AR935" s="13">
        <f t="shared" si="1375"/>
        <v>2.0524544063450313E-5</v>
      </c>
      <c r="AS935" s="13">
        <f t="shared" si="1376"/>
        <v>4.1048061899697442E-5</v>
      </c>
      <c r="AT935" s="13">
        <f t="shared" si="1377"/>
        <v>4.104703569814995E-5</v>
      </c>
      <c r="AU935" s="13">
        <f t="shared" si="1378"/>
        <v>2.7364006348171654E-5</v>
      </c>
      <c r="AV935" s="13">
        <f t="shared" si="1379"/>
        <v>1.3681661124006477E-5</v>
      </c>
      <c r="AW935" s="13">
        <f t="shared" si="1380"/>
        <v>1.5064249929507535E-7</v>
      </c>
      <c r="AX935" s="13">
        <f t="shared" si="1381"/>
        <v>7.3286256425772545E-3</v>
      </c>
      <c r="AY935" s="13">
        <f t="shared" si="1382"/>
        <v>3.6313277600025398E-3</v>
      </c>
      <c r="AZ935" s="13">
        <f t="shared" si="1383"/>
        <v>8.9965990512293073E-4</v>
      </c>
      <c r="BA935" s="13">
        <f t="shared" si="1384"/>
        <v>1.4859357208142049E-4</v>
      </c>
      <c r="BB935" s="13">
        <f t="shared" si="1385"/>
        <v>1.840699708149653E-5</v>
      </c>
      <c r="BC935" s="13">
        <f t="shared" si="1386"/>
        <v>1.8241302732668402E-6</v>
      </c>
      <c r="BD935" s="13">
        <f t="shared" si="1387"/>
        <v>1.69498234853195E-6</v>
      </c>
      <c r="BE935" s="13">
        <f t="shared" si="1388"/>
        <v>3.3898799479464726E-6</v>
      </c>
      <c r="BF935" s="13">
        <f t="shared" si="1389"/>
        <v>3.3897952009477741E-6</v>
      </c>
      <c r="BG935" s="13">
        <f t="shared" si="1390"/>
        <v>2.2598069707118325E-6</v>
      </c>
      <c r="BH935" s="13">
        <f t="shared" si="1391"/>
        <v>1.1298752377687826E-6</v>
      </c>
      <c r="BI935" s="13">
        <f t="shared" si="1392"/>
        <v>4.5193879635513517E-7</v>
      </c>
      <c r="BJ935" s="14">
        <f t="shared" si="1393"/>
        <v>0.72762108210690468</v>
      </c>
      <c r="BK935" s="14">
        <f t="shared" si="1394"/>
        <v>0.19042279774491735</v>
      </c>
      <c r="BL935" s="14">
        <f t="shared" si="1395"/>
        <v>7.9381224437836864E-2</v>
      </c>
      <c r="BM935" s="14">
        <f t="shared" si="1396"/>
        <v>0.45048484493597707</v>
      </c>
      <c r="BN935" s="14">
        <f t="shared" si="1397"/>
        <v>0.54498101069568949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1.25</v>
      </c>
      <c r="F936" s="10">
        <f>VLOOKUP(B936,home!$B$2:$E$405,3,FALSE)</f>
        <v>0.5333</v>
      </c>
      <c r="G936" s="10">
        <f>VLOOKUP(C936,away!$B$2:$E$405,4,FALSE)</f>
        <v>1.28</v>
      </c>
      <c r="H936" s="10">
        <f>VLOOKUP(A936,away!$A$2:$E$405,3,FALSE)</f>
        <v>0.84089999999999998</v>
      </c>
      <c r="I936" s="10">
        <f>VLOOKUP(C936,away!$B$2:$E$405,3,FALSE)</f>
        <v>0.95140000000000002</v>
      </c>
      <c r="J936" s="10">
        <f>VLOOKUP(B936,home!$B$2:$E$405,4,FALSE)</f>
        <v>0.99099999999999999</v>
      </c>
      <c r="K936" s="12">
        <f t="shared" si="1342"/>
        <v>0.85328000000000004</v>
      </c>
      <c r="L936" s="12">
        <f t="shared" si="1343"/>
        <v>0.79283196966000002</v>
      </c>
      <c r="M936" s="13">
        <f t="shared" si="1344"/>
        <v>0.19279805796347033</v>
      </c>
      <c r="N936" s="13">
        <f t="shared" si="1345"/>
        <v>0.16451072689906995</v>
      </c>
      <c r="O936" s="13">
        <f t="shared" si="1346"/>
        <v>0.15285646404180103</v>
      </c>
      <c r="P936" s="13">
        <f t="shared" si="1347"/>
        <v>0.13042936363758798</v>
      </c>
      <c r="Q936" s="13">
        <f t="shared" si="1348"/>
        <v>7.0186856524219202E-2</v>
      </c>
      <c r="R936" s="13">
        <f t="shared" si="1349"/>
        <v>6.0594745730762026E-2</v>
      </c>
      <c r="S936" s="13">
        <f t="shared" si="1350"/>
        <v>2.2059115997591382E-2</v>
      </c>
      <c r="T936" s="13">
        <f t="shared" si="1351"/>
        <v>5.5646383702340534E-2</v>
      </c>
      <c r="U936" s="13">
        <f t="shared" si="1352"/>
        <v>5.1704284637144625E-2</v>
      </c>
      <c r="V936" s="13">
        <f t="shared" si="1353"/>
        <v>1.6581290014392618E-3</v>
      </c>
      <c r="W936" s="13">
        <f t="shared" si="1354"/>
        <v>1.996301364499526E-2</v>
      </c>
      <c r="X936" s="13">
        <f t="shared" si="1355"/>
        <v>1.5827315428511048E-2</v>
      </c>
      <c r="Y936" s="13">
        <f t="shared" si="1356"/>
        <v>6.2742008328082605E-3</v>
      </c>
      <c r="Z936" s="13">
        <f t="shared" si="1357"/>
        <v>1.6013817202922314E-2</v>
      </c>
      <c r="AA936" s="13">
        <f t="shared" si="1358"/>
        <v>1.3664269942909551E-2</v>
      </c>
      <c r="AB936" s="13">
        <f t="shared" si="1359"/>
        <v>5.8297241284429304E-3</v>
      </c>
      <c r="AC936" s="13">
        <f t="shared" si="1360"/>
        <v>7.0108560989670597E-5</v>
      </c>
      <c r="AD936" s="13">
        <f t="shared" si="1361"/>
        <v>4.2585100707503883E-3</v>
      </c>
      <c r="AE936" s="13">
        <f t="shared" si="1362"/>
        <v>3.3762829272099767E-3</v>
      </c>
      <c r="AF936" s="13">
        <f t="shared" si="1363"/>
        <v>1.3384125216546578E-3</v>
      </c>
      <c r="AG936" s="13">
        <f t="shared" si="1364"/>
        <v>3.5371207858702329E-4</v>
      </c>
      <c r="AH936" s="13">
        <f t="shared" si="1365"/>
        <v>3.1740665586920225E-3</v>
      </c>
      <c r="AI936" s="13">
        <f t="shared" si="1366"/>
        <v>2.7083675132007286E-3</v>
      </c>
      <c r="AJ936" s="13">
        <f t="shared" si="1367"/>
        <v>1.1554979158319588E-3</v>
      </c>
      <c r="AK936" s="13">
        <f t="shared" si="1368"/>
        <v>3.2865442054036474E-4</v>
      </c>
      <c r="AL936" s="13">
        <f t="shared" si="1369"/>
        <v>1.8971591502570697E-6</v>
      </c>
      <c r="AM936" s="13">
        <f t="shared" si="1370"/>
        <v>7.2674029463397848E-4</v>
      </c>
      <c r="AN936" s="13">
        <f t="shared" si="1371"/>
        <v>5.7618293922594589E-4</v>
      </c>
      <c r="AO936" s="13">
        <f t="shared" si="1372"/>
        <v>2.2840812729549734E-4</v>
      </c>
      <c r="AP936" s="13">
        <f t="shared" si="1373"/>
        <v>6.0363088483347058E-5</v>
      </c>
      <c r="AQ936" s="13">
        <f t="shared" si="1374"/>
        <v>1.1964446584253228E-5</v>
      </c>
      <c r="AR936" s="13">
        <f t="shared" si="1375"/>
        <v>5.0330028831194694E-4</v>
      </c>
      <c r="AS936" s="13">
        <f t="shared" si="1376"/>
        <v>4.2945607001081804E-4</v>
      </c>
      <c r="AT936" s="13">
        <f t="shared" si="1377"/>
        <v>1.8322313770941539E-4</v>
      </c>
      <c r="AU936" s="13">
        <f t="shared" si="1378"/>
        <v>5.2113546314896676E-5</v>
      </c>
      <c r="AV936" s="13">
        <f t="shared" si="1379"/>
        <v>1.1116861699893758E-5</v>
      </c>
      <c r="AW936" s="13">
        <f t="shared" si="1380"/>
        <v>3.5651186200419244E-8</v>
      </c>
      <c r="AX936" s="13">
        <f t="shared" si="1381"/>
        <v>1.0335215976754682E-4</v>
      </c>
      <c r="AY936" s="13">
        <f t="shared" si="1382"/>
        <v>8.1940896397119148E-5</v>
      </c>
      <c r="AZ936" s="13">
        <f t="shared" si="1383"/>
        <v>3.2482681143116985E-5</v>
      </c>
      <c r="BA936" s="13">
        <f t="shared" si="1384"/>
        <v>8.5844360235117259E-6</v>
      </c>
      <c r="BB936" s="13">
        <f t="shared" si="1385"/>
        <v>1.7015038302352649E-6</v>
      </c>
      <c r="BC936" s="13">
        <f t="shared" si="1386"/>
        <v>2.6980132662189195E-7</v>
      </c>
      <c r="BD936" s="13">
        <f t="shared" si="1387"/>
        <v>6.6505426485467765E-5</v>
      </c>
      <c r="BE936" s="13">
        <f t="shared" si="1388"/>
        <v>5.674775031151993E-5</v>
      </c>
      <c r="BF936" s="13">
        <f t="shared" si="1389"/>
        <v>2.4210860192906861E-5</v>
      </c>
      <c r="BG936" s="13">
        <f t="shared" si="1390"/>
        <v>6.8862142618011909E-6</v>
      </c>
      <c r="BH936" s="13">
        <f t="shared" si="1391"/>
        <v>1.4689672263274301E-6</v>
      </c>
      <c r="BI936" s="13">
        <f t="shared" si="1392"/>
        <v>2.5068807097613397E-7</v>
      </c>
      <c r="BJ936" s="14">
        <f t="shared" si="1393"/>
        <v>0.34356740500485761</v>
      </c>
      <c r="BK936" s="14">
        <f t="shared" si="1394"/>
        <v>0.347098613216626</v>
      </c>
      <c r="BL936" s="14">
        <f t="shared" si="1395"/>
        <v>0.29335135469992113</v>
      </c>
      <c r="BM936" s="14">
        <f t="shared" si="1396"/>
        <v>0.22857307008220554</v>
      </c>
      <c r="BN936" s="14">
        <f t="shared" si="1397"/>
        <v>0.77137621479691054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1.2513000000000001</v>
      </c>
      <c r="F937" s="10">
        <f>VLOOKUP(B937,home!$B$2:$E$405,3,FALSE)</f>
        <v>1.3985000000000001</v>
      </c>
      <c r="G937" s="10">
        <f>VLOOKUP(C937,away!$B$2:$E$405,4,FALSE)</f>
        <v>1.1416999999999999</v>
      </c>
      <c r="H937" s="10">
        <f>VLOOKUP(A937,away!$A$2:$E$405,3,FALSE)</f>
        <v>0.94869999999999999</v>
      </c>
      <c r="I937" s="10">
        <f>VLOOKUP(C937,away!$B$2:$E$405,3,FALSE)</f>
        <v>0.90349999999999997</v>
      </c>
      <c r="J937" s="10">
        <f>VLOOKUP(B937,home!$B$2:$E$405,4,FALSE)</f>
        <v>1.3176000000000001</v>
      </c>
      <c r="K937" s="12">
        <f t="shared" si="1342"/>
        <v>1.997909980185</v>
      </c>
      <c r="L937" s="12">
        <f t="shared" si="1343"/>
        <v>1.12938143292</v>
      </c>
      <c r="M937" s="13">
        <f t="shared" si="1344"/>
        <v>4.3836371216918128E-2</v>
      </c>
      <c r="N937" s="13">
        <f t="shared" si="1345"/>
        <v>8.7581123549375209E-2</v>
      </c>
      <c r="O937" s="13">
        <f t="shared" si="1346"/>
        <v>4.9507983738976039E-2</v>
      </c>
      <c r="P937" s="13">
        <f t="shared" si="1347"/>
        <v>9.8912494810936918E-2</v>
      </c>
      <c r="Q937" s="13">
        <f t="shared" si="1348"/>
        <v>8.7489600407556142E-2</v>
      </c>
      <c r="R937" s="13">
        <f t="shared" si="1349"/>
        <v>2.7956698808052422E-2</v>
      </c>
      <c r="S937" s="13">
        <f t="shared" si="1350"/>
        <v>5.5796598567149039E-2</v>
      </c>
      <c r="T937" s="13">
        <f t="shared" si="1351"/>
        <v>9.8809130273883966E-2</v>
      </c>
      <c r="U937" s="13">
        <f t="shared" si="1352"/>
        <v>5.5854967561634029E-2</v>
      </c>
      <c r="V937" s="13">
        <f t="shared" si="1353"/>
        <v>1.3988842326922138E-2</v>
      </c>
      <c r="W937" s="13">
        <f t="shared" si="1354"/>
        <v>5.8265448605551363E-2</v>
      </c>
      <c r="X937" s="13">
        <f t="shared" si="1355"/>
        <v>6.5803915835864216E-2</v>
      </c>
      <c r="Y937" s="13">
        <f t="shared" si="1356"/>
        <v>3.7158860379227721E-2</v>
      </c>
      <c r="Z937" s="13">
        <f t="shared" si="1357"/>
        <v>1.0524592186517032E-2</v>
      </c>
      <c r="AA937" s="13">
        <f t="shared" si="1358"/>
        <v>2.1027187766819451E-2</v>
      </c>
      <c r="AB937" s="13">
        <f t="shared" si="1359"/>
        <v>2.1005214147276265E-2</v>
      </c>
      <c r="AC937" s="13">
        <f t="shared" si="1360"/>
        <v>1.9727786191884441E-3</v>
      </c>
      <c r="AD937" s="13">
        <f t="shared" si="1361"/>
        <v>2.9102280317246813E-2</v>
      </c>
      <c r="AE937" s="13">
        <f t="shared" si="1362"/>
        <v>3.286757504593172E-2</v>
      </c>
      <c r="AF937" s="13">
        <f t="shared" si="1363"/>
        <v>1.856001450099001E-2</v>
      </c>
      <c r="AG937" s="13">
        <f t="shared" si="1364"/>
        <v>6.9871119240480237E-3</v>
      </c>
      <c r="AH937" s="13">
        <f t="shared" si="1365"/>
        <v>2.9715697511268112E-3</v>
      </c>
      <c r="AI937" s="13">
        <f t="shared" si="1366"/>
        <v>5.9369288625921125E-3</v>
      </c>
      <c r="AJ937" s="13">
        <f t="shared" si="1367"/>
        <v>5.9307247131105819E-3</v>
      </c>
      <c r="AK937" s="13">
        <f t="shared" si="1368"/>
        <v>3.9496846980178182E-3</v>
      </c>
      <c r="AL937" s="13">
        <f t="shared" si="1369"/>
        <v>1.7805529930205118E-4</v>
      </c>
      <c r="AM937" s="13">
        <f t="shared" si="1370"/>
        <v>1.1628747258393787E-2</v>
      </c>
      <c r="AN937" s="13">
        <f t="shared" si="1371"/>
        <v>1.3133291241749298E-2</v>
      </c>
      <c r="AO937" s="13">
        <f t="shared" si="1372"/>
        <v>7.416247640781257E-3</v>
      </c>
      <c r="AP937" s="13">
        <f t="shared" si="1373"/>
        <v>2.7919241291450348E-3</v>
      </c>
      <c r="AQ937" s="13">
        <f t="shared" si="1374"/>
        <v>7.8828681839443579E-4</v>
      </c>
      <c r="AR937" s="13">
        <f t="shared" si="1375"/>
        <v>6.7120714070986525E-4</v>
      </c>
      <c r="AS937" s="13">
        <f t="shared" si="1376"/>
        <v>1.3410114451956774E-3</v>
      </c>
      <c r="AT937" s="13">
        <f t="shared" si="1377"/>
        <v>1.3396100749493774E-3</v>
      </c>
      <c r="AU937" s="13">
        <f t="shared" si="1378"/>
        <v>8.9214011276591242E-4</v>
      </c>
      <c r="AV937" s="13">
        <f t="shared" si="1379"/>
        <v>4.4560390875459695E-4</v>
      </c>
      <c r="AW937" s="13">
        <f t="shared" si="1380"/>
        <v>1.116012253153637E-5</v>
      </c>
      <c r="AX937" s="13">
        <f t="shared" si="1381"/>
        <v>3.8721983674323153E-3</v>
      </c>
      <c r="AY937" s="13">
        <f t="shared" si="1382"/>
        <v>4.373188940761193E-3</v>
      </c>
      <c r="AZ937" s="13">
        <f t="shared" si="1383"/>
        <v>2.4694991961733879E-3</v>
      </c>
      <c r="BA937" s="13">
        <f t="shared" si="1384"/>
        <v>9.2966884692302957E-4</v>
      </c>
      <c r="BB937" s="13">
        <f t="shared" si="1385"/>
        <v>2.6248768361975385E-4</v>
      </c>
      <c r="BC937" s="13">
        <f t="shared" si="1386"/>
        <v>5.9289743250065858E-5</v>
      </c>
      <c r="BD937" s="13">
        <f t="shared" si="1387"/>
        <v>1.2634148039350718E-4</v>
      </c>
      <c r="BE937" s="13">
        <f t="shared" si="1388"/>
        <v>2.5241890458953551E-4</v>
      </c>
      <c r="BF937" s="13">
        <f t="shared" si="1389"/>
        <v>2.5215512433339915E-4</v>
      </c>
      <c r="BG937" s="13">
        <f t="shared" si="1390"/>
        <v>1.6792774648682928E-4</v>
      </c>
      <c r="BH937" s="13">
        <f t="shared" si="1391"/>
        <v>8.38761301640032E-5</v>
      </c>
      <c r="BI937" s="13">
        <f t="shared" si="1392"/>
        <v>3.3515391510791648E-5</v>
      </c>
      <c r="BJ937" s="14">
        <f t="shared" si="1393"/>
        <v>0.57034989070629905</v>
      </c>
      <c r="BK937" s="14">
        <f t="shared" si="1394"/>
        <v>0.2190583297811779</v>
      </c>
      <c r="BL937" s="14">
        <f t="shared" si="1395"/>
        <v>0.19974676750745901</v>
      </c>
      <c r="BM937" s="14">
        <f t="shared" si="1396"/>
        <v>0.60003327883140856</v>
      </c>
      <c r="BN937" s="14">
        <f t="shared" si="1397"/>
        <v>0.39528427253181486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1.2513000000000001</v>
      </c>
      <c r="F938" s="10">
        <f>VLOOKUP(B938,home!$B$2:$E$405,3,FALSE)</f>
        <v>1.7981</v>
      </c>
      <c r="G938" s="10">
        <f>VLOOKUP(C938,away!$B$2:$E$405,4,FALSE)</f>
        <v>1.4842</v>
      </c>
      <c r="H938" s="10">
        <f>VLOOKUP(A938,away!$A$2:$E$405,3,FALSE)</f>
        <v>0.94869999999999999</v>
      </c>
      <c r="I938" s="10">
        <f>VLOOKUP(C938,away!$B$2:$E$405,3,FALSE)</f>
        <v>1.0541</v>
      </c>
      <c r="J938" s="10">
        <f>VLOOKUP(B938,home!$B$2:$E$405,4,FALSE)</f>
        <v>0.92230000000000001</v>
      </c>
      <c r="K938" s="12">
        <f t="shared" si="1342"/>
        <v>3.3393943870260006</v>
      </c>
      <c r="L938" s="12">
        <f t="shared" si="1343"/>
        <v>0.92232275314099998</v>
      </c>
      <c r="M938" s="13">
        <f t="shared" si="1344"/>
        <v>1.4098073245834028E-2</v>
      </c>
      <c r="N938" s="13">
        <f t="shared" si="1345"/>
        <v>4.7079026665019584E-2</v>
      </c>
      <c r="O938" s="13">
        <f t="shared" si="1346"/>
        <v>1.3002973730081113E-2</v>
      </c>
      <c r="P938" s="13">
        <f t="shared" si="1347"/>
        <v>4.3422057488879409E-2</v>
      </c>
      <c r="Q938" s="13">
        <f t="shared" si="1348"/>
        <v>7.8607718695906909E-2</v>
      </c>
      <c r="R938" s="13">
        <f t="shared" si="1349"/>
        <v>5.9964692648742553E-3</v>
      </c>
      <c r="S938" s="13">
        <f t="shared" si="1350"/>
        <v>3.3434978023055485E-2</v>
      </c>
      <c r="T938" s="13">
        <f t="shared" si="1351"/>
        <v>7.2501687525742126E-2</v>
      </c>
      <c r="U938" s="13">
        <f t="shared" si="1352"/>
        <v>2.0024575805095018E-2</v>
      </c>
      <c r="V938" s="13">
        <f t="shared" si="1353"/>
        <v>1.1442190342377659E-2</v>
      </c>
      <c r="W938" s="13">
        <f t="shared" si="1354"/>
        <v>8.750072486334344E-2</v>
      </c>
      <c r="X938" s="13">
        <f t="shared" si="1355"/>
        <v>8.0703909457792072E-2</v>
      </c>
      <c r="Y938" s="13">
        <f t="shared" si="1356"/>
        <v>3.7217525980176386E-2</v>
      </c>
      <c r="Z938" s="13">
        <f t="shared" si="1357"/>
        <v>1.8435600138347371E-3</v>
      </c>
      <c r="AA938" s="13">
        <f t="shared" si="1358"/>
        <v>6.1563739623452978E-3</v>
      </c>
      <c r="AB938" s="13">
        <f t="shared" si="1359"/>
        <v>1.0279280327144454E-2</v>
      </c>
      <c r="AC938" s="13">
        <f t="shared" si="1360"/>
        <v>2.2026212296077431E-3</v>
      </c>
      <c r="AD938" s="13">
        <f t="shared" si="1361"/>
        <v>7.3049857367338877E-2</v>
      </c>
      <c r="AE938" s="13">
        <f t="shared" si="1362"/>
        <v>6.7375545563601355E-2</v>
      </c>
      <c r="AF938" s="13">
        <f t="shared" si="1363"/>
        <v>3.1070999339298844E-2</v>
      </c>
      <c r="AG938" s="13">
        <f t="shared" si="1364"/>
        <v>9.5524965511547665E-3</v>
      </c>
      <c r="AH938" s="13">
        <f t="shared" si="1365"/>
        <v>4.2508933688517868E-4</v>
      </c>
      <c r="AI938" s="13">
        <f t="shared" si="1366"/>
        <v>1.4195409455789703E-3</v>
      </c>
      <c r="AJ938" s="13">
        <f t="shared" si="1367"/>
        <v>2.3702035329099978E-3</v>
      </c>
      <c r="AK938" s="13">
        <f t="shared" si="1368"/>
        <v>2.6383481246362809E-3</v>
      </c>
      <c r="AL938" s="13">
        <f t="shared" si="1369"/>
        <v>2.7136288481552872E-4</v>
      </c>
      <c r="AM938" s="13">
        <f t="shared" si="1370"/>
        <v>4.8788456733108262E-2</v>
      </c>
      <c r="AN938" s="13">
        <f t="shared" si="1371"/>
        <v>4.4998703735580972E-2</v>
      </c>
      <c r="AO938" s="13">
        <f t="shared" si="1372"/>
        <v>2.0751664158588621E-2</v>
      </c>
      <c r="AP938" s="13">
        <f t="shared" si="1373"/>
        <v>6.3799106730022892E-3</v>
      </c>
      <c r="AQ938" s="13">
        <f t="shared" si="1374"/>
        <v>1.4710841941792804E-3</v>
      </c>
      <c r="AR938" s="13">
        <f t="shared" si="1375"/>
        <v>7.8413913505364028E-5</v>
      </c>
      <c r="AS938" s="13">
        <f t="shared" si="1376"/>
        <v>2.6185498262455492E-4</v>
      </c>
      <c r="AT938" s="13">
        <f t="shared" si="1377"/>
        <v>4.3721852959561488E-4</v>
      </c>
      <c r="AU938" s="13">
        <f t="shared" si="1378"/>
        <v>4.8668170121178589E-4</v>
      </c>
      <c r="AV938" s="13">
        <f t="shared" si="1379"/>
        <v>4.063055353237257E-4</v>
      </c>
      <c r="AW938" s="13">
        <f t="shared" si="1380"/>
        <v>2.3216598032268057E-5</v>
      </c>
      <c r="AX938" s="13">
        <f t="shared" si="1381"/>
        <v>2.7153983094367101E-2</v>
      </c>
      <c r="AY938" s="13">
        <f t="shared" si="1382"/>
        <v>2.5044736446340834E-2</v>
      </c>
      <c r="AZ938" s="13">
        <f t="shared" si="1383"/>
        <v>1.154966513543991E-2</v>
      </c>
      <c r="BA938" s="13">
        <f t="shared" si="1384"/>
        <v>3.5508396485251859E-3</v>
      </c>
      <c r="BB938" s="13">
        <f t="shared" si="1385"/>
        <v>8.187550501474925E-4</v>
      </c>
      <c r="BC938" s="13">
        <f t="shared" si="1386"/>
        <v>1.5103128240002661E-4</v>
      </c>
      <c r="BD938" s="13">
        <f t="shared" si="1387"/>
        <v>1.2053822764804595E-5</v>
      </c>
      <c r="BE938" s="13">
        <f t="shared" si="1388"/>
        <v>4.0252468082994694E-5</v>
      </c>
      <c r="BF938" s="13">
        <f t="shared" si="1389"/>
        <v>6.7209432990147859E-5</v>
      </c>
      <c r="BG938" s="13">
        <f t="shared" si="1390"/>
        <v>7.4812934427499964E-5</v>
      </c>
      <c r="BH938" s="13">
        <f t="shared" si="1391"/>
        <v>6.2457473326034402E-5</v>
      </c>
      <c r="BI938" s="13">
        <f t="shared" si="1392"/>
        <v>4.1714027170557072E-5</v>
      </c>
      <c r="BJ938" s="14">
        <f t="shared" si="1393"/>
        <v>0.77531832216105434</v>
      </c>
      <c r="BK938" s="14">
        <f t="shared" si="1394"/>
        <v>0.12991601966091068</v>
      </c>
      <c r="BL938" s="14">
        <f t="shared" si="1395"/>
        <v>6.4281829850573624E-2</v>
      </c>
      <c r="BM938" s="14">
        <f t="shared" si="1396"/>
        <v>0.74413189274746949</v>
      </c>
      <c r="BN938" s="14">
        <f t="shared" si="1397"/>
        <v>0.2022063190905953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1.2513000000000001</v>
      </c>
      <c r="F939" s="10">
        <f>VLOOKUP(B939,home!$B$2:$E$405,3,FALSE)</f>
        <v>0.57079999999999997</v>
      </c>
      <c r="G939" s="10">
        <f>VLOOKUP(C939,away!$B$2:$E$405,4,FALSE)</f>
        <v>1.0989</v>
      </c>
      <c r="H939" s="10">
        <f>VLOOKUP(A939,away!$A$2:$E$405,3,FALSE)</f>
        <v>0.94869999999999999</v>
      </c>
      <c r="I939" s="10">
        <f>VLOOKUP(C939,away!$B$2:$E$405,3,FALSE)</f>
        <v>1.3176000000000001</v>
      </c>
      <c r="J939" s="10">
        <f>VLOOKUP(B939,home!$B$2:$E$405,4,FALSE)</f>
        <v>0.45169999999999999</v>
      </c>
      <c r="K939" s="12">
        <f t="shared" si="1342"/>
        <v>0.78488057775600006</v>
      </c>
      <c r="L939" s="12">
        <f t="shared" si="1343"/>
        <v>0.56462821610400005</v>
      </c>
      <c r="M939" s="13">
        <f t="shared" si="1344"/>
        <v>0.25936763233397253</v>
      </c>
      <c r="N939" s="13">
        <f t="shared" si="1345"/>
        <v>0.20357261711749416</v>
      </c>
      <c r="O939" s="13">
        <f t="shared" si="1346"/>
        <v>0.14644628355984907</v>
      </c>
      <c r="P939" s="13">
        <f t="shared" si="1347"/>
        <v>0.11494284365067335</v>
      </c>
      <c r="Q939" s="13">
        <f t="shared" si="1348"/>
        <v>7.9890096669239893E-2</v>
      </c>
      <c r="R939" s="13">
        <f t="shared" si="1349"/>
        <v>4.1343851920729056E-2</v>
      </c>
      <c r="S939" s="13">
        <f t="shared" si="1350"/>
        <v>1.2734682029917864E-2</v>
      </c>
      <c r="T939" s="13">
        <f t="shared" si="1351"/>
        <v>4.5108202766729041E-2</v>
      </c>
      <c r="U939" s="13">
        <f t="shared" si="1352"/>
        <v>3.2449986382200334E-2</v>
      </c>
      <c r="V939" s="13">
        <f t="shared" si="1353"/>
        <v>6.2706383742041336E-4</v>
      </c>
      <c r="W939" s="13">
        <f t="shared" si="1354"/>
        <v>2.0901395076911904E-2</v>
      </c>
      <c r="X939" s="13">
        <f t="shared" si="1355"/>
        <v>1.1801517416361696E-2</v>
      </c>
      <c r="Y939" s="13">
        <f t="shared" si="1356"/>
        <v>3.3317348630602954E-3</v>
      </c>
      <c r="Z939" s="13">
        <f t="shared" si="1357"/>
        <v>7.7813017856230631E-3</v>
      </c>
      <c r="AA939" s="13">
        <f t="shared" si="1358"/>
        <v>6.1073926411936248E-3</v>
      </c>
      <c r="AB939" s="13">
        <f t="shared" si="1359"/>
        <v>2.3967869324013976E-3</v>
      </c>
      <c r="AC939" s="13">
        <f t="shared" si="1360"/>
        <v>1.7368324830813191E-5</v>
      </c>
      <c r="AD939" s="13">
        <f t="shared" si="1361"/>
        <v>4.1012747609682565E-3</v>
      </c>
      <c r="AE939" s="13">
        <f t="shared" si="1362"/>
        <v>2.3156954520378659E-3</v>
      </c>
      <c r="AF939" s="13">
        <f t="shared" si="1363"/>
        <v>6.5375349606214294E-4</v>
      </c>
      <c r="AG939" s="13">
        <f t="shared" si="1364"/>
        <v>1.230425567511071E-4</v>
      </c>
      <c r="AH939" s="13">
        <f t="shared" si="1365"/>
        <v>1.0983856365458049E-3</v>
      </c>
      <c r="AI939" s="13">
        <f t="shared" si="1366"/>
        <v>8.6210155301096319E-4</v>
      </c>
      <c r="AJ939" s="13">
        <f t="shared" si="1367"/>
        <v>3.383233825057948E-4</v>
      </c>
      <c r="AK939" s="13">
        <f t="shared" si="1368"/>
        <v>8.851448397650415E-5</v>
      </c>
      <c r="AL939" s="13">
        <f t="shared" si="1369"/>
        <v>3.0788184748229003E-7</v>
      </c>
      <c r="AM939" s="13">
        <f t="shared" si="1370"/>
        <v>6.4380218078497365E-4</v>
      </c>
      <c r="AN939" s="13">
        <f t="shared" si="1371"/>
        <v>3.6350887686048458E-4</v>
      </c>
      <c r="AO939" s="13">
        <f t="shared" si="1372"/>
        <v>1.0262368433985199E-4</v>
      </c>
      <c r="AP939" s="13">
        <f t="shared" si="1373"/>
        <v>1.9314742606276885E-5</v>
      </c>
      <c r="AQ939" s="13">
        <f t="shared" si="1374"/>
        <v>2.7264121655725098E-6</v>
      </c>
      <c r="AR939" s="13">
        <f t="shared" si="1375"/>
        <v>1.2403590451142289E-4</v>
      </c>
      <c r="AS939" s="13">
        <f t="shared" si="1376"/>
        <v>9.7353372395413647E-5</v>
      </c>
      <c r="AT939" s="13">
        <f t="shared" si="1377"/>
        <v>3.8205385586103646E-5</v>
      </c>
      <c r="AU939" s="13">
        <f t="shared" si="1378"/>
        <v>9.9955550374039296E-6</v>
      </c>
      <c r="AV939" s="13">
        <f t="shared" si="1379"/>
        <v>1.9613292531873725E-6</v>
      </c>
      <c r="AW939" s="13">
        <f t="shared" si="1380"/>
        <v>3.7900744655572731E-9</v>
      </c>
      <c r="AX939" s="13">
        <f t="shared" si="1381"/>
        <v>8.4217971269180436E-5</v>
      </c>
      <c r="AY939" s="13">
        <f t="shared" si="1382"/>
        <v>4.7551842881615279E-5</v>
      </c>
      <c r="AZ939" s="13">
        <f t="shared" si="1383"/>
        <v>1.342455610935206E-5</v>
      </c>
      <c r="BA939" s="13">
        <f t="shared" si="1384"/>
        <v>2.5266277226705041E-6</v>
      </c>
      <c r="BB939" s="13">
        <f t="shared" si="1385"/>
        <v>3.5665132595258961E-7</v>
      </c>
      <c r="BC939" s="13">
        <f t="shared" si="1386"/>
        <v>4.0275080388747393E-8</v>
      </c>
      <c r="BD939" s="13">
        <f t="shared" si="1387"/>
        <v>1.1672361916188466E-5</v>
      </c>
      <c r="BE939" s="13">
        <f t="shared" si="1388"/>
        <v>9.1614101645551362E-6</v>
      </c>
      <c r="BF939" s="13">
        <f t="shared" si="1389"/>
        <v>3.5953064515078631E-6</v>
      </c>
      <c r="BG939" s="13">
        <f t="shared" si="1390"/>
        <v>9.406287349564553E-7</v>
      </c>
      <c r="BH939" s="13">
        <f t="shared" si="1391"/>
        <v>1.845703062366295E-7</v>
      </c>
      <c r="BI939" s="13">
        <f t="shared" si="1392"/>
        <v>2.8973129719121541E-8</v>
      </c>
      <c r="BJ939" s="14">
        <f t="shared" si="1393"/>
        <v>0.3730794239967628</v>
      </c>
      <c r="BK939" s="14">
        <f t="shared" si="1394"/>
        <v>0.38773744990154402</v>
      </c>
      <c r="BL939" s="14">
        <f t="shared" si="1395"/>
        <v>0.23142876128989925</v>
      </c>
      <c r="BM939" s="14">
        <f t="shared" si="1396"/>
        <v>0.15441606366906382</v>
      </c>
      <c r="BN939" s="14">
        <f t="shared" si="1397"/>
        <v>0.84556332525195799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1.7</v>
      </c>
      <c r="F940" s="10">
        <f>VLOOKUP(B940,home!$B$2:$E$405,3,FALSE)</f>
        <v>0.94120000000000004</v>
      </c>
      <c r="G940" s="10">
        <f>VLOOKUP(C940,away!$B$2:$E$405,4,FALSE)</f>
        <v>0.82350000000000001</v>
      </c>
      <c r="H940" s="10">
        <f>VLOOKUP(A940,away!$A$2:$E$405,3,FALSE)</f>
        <v>1.3667</v>
      </c>
      <c r="I940" s="10">
        <f>VLOOKUP(C940,away!$B$2:$E$405,3,FALSE)</f>
        <v>1.4634</v>
      </c>
      <c r="J940" s="10">
        <f>VLOOKUP(B940,home!$B$2:$E$405,4,FALSE)</f>
        <v>0.439</v>
      </c>
      <c r="K940" s="12">
        <f t="shared" si="1342"/>
        <v>1.3176329400000002</v>
      </c>
      <c r="L940" s="12">
        <f t="shared" si="1343"/>
        <v>0.87801263441999999</v>
      </c>
      <c r="M940" s="13">
        <f t="shared" si="1344"/>
        <v>0.11128669446641384</v>
      </c>
      <c r="N940" s="13">
        <f t="shared" si="1345"/>
        <v>0.14663501441266263</v>
      </c>
      <c r="O940" s="13">
        <f t="shared" si="1346"/>
        <v>9.7711123784349665E-2</v>
      </c>
      <c r="P940" s="13">
        <f t="shared" si="1347"/>
        <v>0.12874739530267659</v>
      </c>
      <c r="Q940" s="13">
        <f t="shared" si="1348"/>
        <v>9.660556257374954E-2</v>
      </c>
      <c r="R940" s="13">
        <f t="shared" si="1349"/>
        <v>4.2895800603017779E-2</v>
      </c>
      <c r="S940" s="13">
        <f t="shared" si="1350"/>
        <v>3.7236912904772837E-2</v>
      </c>
      <c r="T940" s="13">
        <f t="shared" si="1351"/>
        <v>8.4820904495003999E-2</v>
      </c>
      <c r="U940" s="13">
        <f t="shared" si="1352"/>
        <v>5.6520919862208092E-2</v>
      </c>
      <c r="V940" s="13">
        <f t="shared" si="1353"/>
        <v>4.7865915333850694E-3</v>
      </c>
      <c r="W940" s="13">
        <f t="shared" si="1354"/>
        <v>4.2430223811467875E-2</v>
      </c>
      <c r="X940" s="13">
        <f t="shared" si="1355"/>
        <v>3.7254272587737121E-2</v>
      </c>
      <c r="Y940" s="13">
        <f t="shared" si="1356"/>
        <v>1.635486100907993E-2</v>
      </c>
      <c r="Z940" s="13">
        <f t="shared" si="1357"/>
        <v>1.2554351631003555E-2</v>
      </c>
      <c r="AA940" s="13">
        <f t="shared" si="1358"/>
        <v>1.6542027249353011E-2</v>
      </c>
      <c r="AB940" s="13">
        <f t="shared" si="1359"/>
        <v>1.0898159999062565E-2</v>
      </c>
      <c r="AC940" s="13">
        <f t="shared" si="1360"/>
        <v>3.4609999608216797E-4</v>
      </c>
      <c r="AD940" s="13">
        <f t="shared" si="1361"/>
        <v>1.3976865136390602E-2</v>
      </c>
      <c r="AE940" s="13">
        <f t="shared" si="1362"/>
        <v>1.2271864179335365E-2</v>
      </c>
      <c r="AF940" s="13">
        <f t="shared" si="1363"/>
        <v>5.3874258986713374E-3</v>
      </c>
      <c r="AG940" s="13">
        <f t="shared" si="1364"/>
        <v>1.576742668678319E-3</v>
      </c>
      <c r="AH940" s="13">
        <f t="shared" si="1365"/>
        <v>2.7557198372431136E-3</v>
      </c>
      <c r="AI940" s="13">
        <f t="shared" si="1366"/>
        <v>3.6310272309629651E-3</v>
      </c>
      <c r="AJ940" s="13">
        <f t="shared" si="1367"/>
        <v>2.3921805427768962E-3</v>
      </c>
      <c r="AK940" s="13">
        <f t="shared" si="1368"/>
        <v>1.0506719605299728E-3</v>
      </c>
      <c r="AL940" s="13">
        <f t="shared" si="1369"/>
        <v>1.6016100837029956E-5</v>
      </c>
      <c r="AM940" s="13">
        <f t="shared" si="1370"/>
        <v>3.6832755803291699E-3</v>
      </c>
      <c r="AN940" s="13">
        <f t="shared" si="1371"/>
        <v>3.2339624955796688E-3</v>
      </c>
      <c r="AO940" s="13">
        <f t="shared" si="1372"/>
        <v>1.4197299651796912E-3</v>
      </c>
      <c r="AP940" s="13">
        <f t="shared" si="1373"/>
        <v>4.1551361563081185E-4</v>
      </c>
      <c r="AQ940" s="13">
        <f t="shared" si="1374"/>
        <v>9.1206551074347092E-5</v>
      </c>
      <c r="AR940" s="13">
        <f t="shared" si="1375"/>
        <v>4.8391136680425598E-4</v>
      </c>
      <c r="AS940" s="13">
        <f t="shared" si="1376"/>
        <v>6.3761755694171024E-4</v>
      </c>
      <c r="AT940" s="13">
        <f t="shared" si="1377"/>
        <v>4.2007294807436171E-4</v>
      </c>
      <c r="AU940" s="13">
        <f t="shared" si="1378"/>
        <v>1.8450065119522959E-4</v>
      </c>
      <c r="AV940" s="13">
        <f t="shared" si="1379"/>
        <v>6.0776033866571198E-5</v>
      </c>
      <c r="AW940" s="13">
        <f t="shared" si="1380"/>
        <v>5.1469447037957185E-7</v>
      </c>
      <c r="AX940" s="13">
        <f t="shared" si="1381"/>
        <v>8.0886753862322307E-4</v>
      </c>
      <c r="AY940" s="13">
        <f t="shared" si="1382"/>
        <v>7.1019591848339725E-4</v>
      </c>
      <c r="AZ940" s="13">
        <f t="shared" si="1383"/>
        <v>3.1178049467096955E-4</v>
      </c>
      <c r="BA940" s="13">
        <f t="shared" si="1384"/>
        <v>9.1249071162276247E-5</v>
      </c>
      <c r="BB940" s="13">
        <f t="shared" si="1385"/>
        <v>2.0029459339892051E-5</v>
      </c>
      <c r="BC940" s="13">
        <f t="shared" si="1386"/>
        <v>3.5172236722053795E-6</v>
      </c>
      <c r="BD940" s="13">
        <f t="shared" si="1387"/>
        <v>7.0813382332264618E-5</v>
      </c>
      <c r="BE940" s="13">
        <f t="shared" si="1388"/>
        <v>9.3306045153805883E-5</v>
      </c>
      <c r="BF940" s="13">
        <f t="shared" si="1389"/>
        <v>6.1471559297891022E-5</v>
      </c>
      <c r="BG940" s="13">
        <f t="shared" si="1390"/>
        <v>2.6998983801354836E-5</v>
      </c>
      <c r="BH940" s="13">
        <f t="shared" si="1391"/>
        <v>8.8936876007978847E-6</v>
      </c>
      <c r="BI940" s="13">
        <f t="shared" si="1392"/>
        <v>2.3437231481761729E-6</v>
      </c>
      <c r="BJ940" s="14">
        <f t="shared" si="1393"/>
        <v>0.46810306468652235</v>
      </c>
      <c r="BK940" s="14">
        <f t="shared" si="1394"/>
        <v>0.28312990622265088</v>
      </c>
      <c r="BL940" s="14">
        <f t="shared" si="1395"/>
        <v>0.23644833700772044</v>
      </c>
      <c r="BM940" s="14">
        <f t="shared" si="1396"/>
        <v>0.37564438718101412</v>
      </c>
      <c r="BN940" s="14">
        <f t="shared" si="1397"/>
        <v>0.62388159114287012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1.7</v>
      </c>
      <c r="F941" s="10">
        <f>VLOOKUP(B941,home!$B$2:$E$405,3,FALSE)</f>
        <v>0.44119999999999998</v>
      </c>
      <c r="G941" s="10">
        <f>VLOOKUP(C941,away!$B$2:$E$405,4,FALSE)</f>
        <v>0.70589999999999997</v>
      </c>
      <c r="H941" s="10">
        <f>VLOOKUP(A941,away!$A$2:$E$405,3,FALSE)</f>
        <v>1.3667</v>
      </c>
      <c r="I941" s="10">
        <f>VLOOKUP(C941,away!$B$2:$E$405,3,FALSE)</f>
        <v>0.439</v>
      </c>
      <c r="J941" s="10">
        <f>VLOOKUP(B941,home!$B$2:$E$405,4,FALSE)</f>
        <v>0.54879999999999995</v>
      </c>
      <c r="K941" s="12">
        <f t="shared" si="1342"/>
        <v>0.52945323599999994</v>
      </c>
      <c r="L941" s="12">
        <f t="shared" si="1343"/>
        <v>0.32926973743999999</v>
      </c>
      <c r="M941" s="13">
        <f t="shared" si="1344"/>
        <v>0.42370281672867016</v>
      </c>
      <c r="N941" s="13">
        <f t="shared" si="1345"/>
        <v>0.22433082741930929</v>
      </c>
      <c r="O941" s="13">
        <f t="shared" si="1346"/>
        <v>0.13951251521683769</v>
      </c>
      <c r="P941" s="13">
        <f t="shared" si="1347"/>
        <v>7.386535264405393E-2</v>
      </c>
      <c r="Q941" s="13">
        <f t="shared" si="1348"/>
        <v>5.9386341255855409E-2</v>
      </c>
      <c r="R941" s="13">
        <f t="shared" si="1349"/>
        <v>2.2968624627521073E-2</v>
      </c>
      <c r="S941" s="13">
        <f t="shared" si="1350"/>
        <v>3.2192908011303136E-3</v>
      </c>
      <c r="T941" s="13">
        <f t="shared" si="1351"/>
        <v>1.9554124992837752E-2</v>
      </c>
      <c r="U941" s="13">
        <f t="shared" si="1352"/>
        <v>1.2160812635510323E-2</v>
      </c>
      <c r="V941" s="13">
        <f t="shared" si="1353"/>
        <v>6.2358710162103414E-5</v>
      </c>
      <c r="W941" s="13">
        <f t="shared" si="1354"/>
        <v>1.0480763517370985E-2</v>
      </c>
      <c r="X941" s="13">
        <f t="shared" si="1355"/>
        <v>3.4509982515354754E-3</v>
      </c>
      <c r="Y941" s="13">
        <f t="shared" si="1356"/>
        <v>5.6815464409449244E-4</v>
      </c>
      <c r="Z941" s="13">
        <f t="shared" si="1357"/>
        <v>2.5209576668205947E-3</v>
      </c>
      <c r="AA941" s="13">
        <f t="shared" si="1358"/>
        <v>1.3347291945171734E-3</v>
      </c>
      <c r="AB941" s="13">
        <f t="shared" si="1359"/>
        <v>3.5333834561039536E-4</v>
      </c>
      <c r="AC941" s="13">
        <f t="shared" si="1360"/>
        <v>6.7944853307138136E-7</v>
      </c>
      <c r="AD941" s="13">
        <f t="shared" si="1361"/>
        <v>1.3872685400057019E-3</v>
      </c>
      <c r="AE941" s="13">
        <f t="shared" si="1362"/>
        <v>4.5678554792644968E-4</v>
      </c>
      <c r="AF941" s="13">
        <f t="shared" si="1363"/>
        <v>7.5202828716064307E-5</v>
      </c>
      <c r="AG941" s="13">
        <f t="shared" si="1364"/>
        <v>8.2540052220279315E-6</v>
      </c>
      <c r="AH941" s="13">
        <f t="shared" si="1365"/>
        <v>2.0751876726284298E-4</v>
      </c>
      <c r="AI941" s="13">
        <f t="shared" si="1366"/>
        <v>1.0987148285804305E-4</v>
      </c>
      <c r="AJ941" s="13">
        <f t="shared" si="1367"/>
        <v>2.9085906071654707E-5</v>
      </c>
      <c r="AK941" s="13">
        <f t="shared" si="1368"/>
        <v>5.1332090305432117E-6</v>
      </c>
      <c r="AL941" s="13">
        <f t="shared" si="1369"/>
        <v>4.738010087947262E-9</v>
      </c>
      <c r="AM941" s="13">
        <f t="shared" si="1370"/>
        <v>1.4689876354140289E-4</v>
      </c>
      <c r="AN941" s="13">
        <f t="shared" si="1371"/>
        <v>4.836931730153838E-5</v>
      </c>
      <c r="AO941" s="13">
        <f t="shared" si="1372"/>
        <v>7.9632762040147953E-6</v>
      </c>
      <c r="AP941" s="13">
        <f t="shared" si="1373"/>
        <v>8.7402195495271749E-7</v>
      </c>
      <c r="AQ941" s="13">
        <f t="shared" si="1374"/>
        <v>7.1947244906019171E-8</v>
      </c>
      <c r="AR941" s="13">
        <f t="shared" si="1375"/>
        <v>1.3665930002101756E-5</v>
      </c>
      <c r="AS941" s="13">
        <f t="shared" si="1376"/>
        <v>7.2354708625622596E-6</v>
      </c>
      <c r="AT941" s="13">
        <f t="shared" si="1377"/>
        <v>1.9154217310836497E-6</v>
      </c>
      <c r="AU941" s="13">
        <f t="shared" si="1378"/>
        <v>3.3804207794232007E-7</v>
      </c>
      <c r="AV941" s="13">
        <f t="shared" si="1379"/>
        <v>4.4744368017681374E-8</v>
      </c>
      <c r="AW941" s="13">
        <f t="shared" si="1380"/>
        <v>2.2944199209627844E-11</v>
      </c>
      <c r="AX941" s="13">
        <f t="shared" si="1381"/>
        <v>1.2962670953565762E-5</v>
      </c>
      <c r="AY941" s="13">
        <f t="shared" si="1382"/>
        <v>4.2682152614017133E-6</v>
      </c>
      <c r="AZ941" s="13">
        <f t="shared" si="1383"/>
        <v>7.0269705922957143E-7</v>
      </c>
      <c r="BA941" s="13">
        <f t="shared" si="1384"/>
        <v>7.7125625397460405E-8</v>
      </c>
      <c r="BB941" s="13">
        <f t="shared" si="1385"/>
        <v>6.3487836061293943E-9</v>
      </c>
      <c r="BC941" s="13">
        <f t="shared" si="1386"/>
        <v>4.1809246221072037E-10</v>
      </c>
      <c r="BD941" s="13">
        <f t="shared" si="1387"/>
        <v>7.4996286394424425E-7</v>
      </c>
      <c r="BE941" s="13">
        <f t="shared" si="1388"/>
        <v>3.9707026519510769E-7</v>
      </c>
      <c r="BF941" s="13">
        <f t="shared" si="1389"/>
        <v>1.0511506841346396E-7</v>
      </c>
      <c r="BG941" s="13">
        <f t="shared" si="1390"/>
        <v>1.8551171041289961E-8</v>
      </c>
      <c r="BH941" s="13">
        <f t="shared" si="1391"/>
        <v>2.4554943848501142E-9</v>
      </c>
      <c r="BI941" s="13">
        <f t="shared" si="1392"/>
        <v>2.6001388960774446E-10</v>
      </c>
      <c r="BJ941" s="14">
        <f t="shared" si="1393"/>
        <v>0.31992091580489607</v>
      </c>
      <c r="BK941" s="14">
        <f t="shared" si="1394"/>
        <v>0.50085477128582112</v>
      </c>
      <c r="BL941" s="14">
        <f t="shared" si="1395"/>
        <v>0.17670610240913837</v>
      </c>
      <c r="BM941" s="14">
        <f t="shared" si="1396"/>
        <v>5.6232001082111349E-2</v>
      </c>
      <c r="BN941" s="14">
        <f t="shared" si="1397"/>
        <v>0.94376647789224755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1.7</v>
      </c>
      <c r="F942" s="10">
        <f>VLOOKUP(B942,home!$B$2:$E$405,3,FALSE)</f>
        <v>1.0588</v>
      </c>
      <c r="G942" s="10">
        <f>VLOOKUP(C942,away!$B$2:$E$405,4,FALSE)</f>
        <v>1.1765000000000001</v>
      </c>
      <c r="H942" s="10">
        <f>VLOOKUP(A942,away!$A$2:$E$405,3,FALSE)</f>
        <v>1.3667</v>
      </c>
      <c r="I942" s="10">
        <f>VLOOKUP(C942,away!$B$2:$E$405,3,FALSE)</f>
        <v>1.0974999999999999</v>
      </c>
      <c r="J942" s="10">
        <f>VLOOKUP(B942,home!$B$2:$E$405,4,FALSE)</f>
        <v>0.878</v>
      </c>
      <c r="K942" s="12">
        <f t="shared" si="1342"/>
        <v>2.1176529399999997</v>
      </c>
      <c r="L942" s="12">
        <f t="shared" si="1343"/>
        <v>1.3169589534999999</v>
      </c>
      <c r="M942" s="13">
        <f t="shared" si="1344"/>
        <v>3.2237919550409881E-2</v>
      </c>
      <c r="N942" s="13">
        <f t="shared" si="1345"/>
        <v>6.8268725115408935E-2</v>
      </c>
      <c r="O942" s="13">
        <f t="shared" si="1346"/>
        <v>4.2456016794124987E-2</v>
      </c>
      <c r="P942" s="13">
        <f t="shared" si="1347"/>
        <v>8.9907108784768125E-2</v>
      </c>
      <c r="Q942" s="13">
        <f t="shared" si="1348"/>
        <v>7.2284733225348799E-2</v>
      </c>
      <c r="R942" s="13">
        <f t="shared" si="1349"/>
        <v>2.7956415723484632E-2</v>
      </c>
      <c r="S942" s="13">
        <f t="shared" si="1350"/>
        <v>6.2684629799051039E-2</v>
      </c>
      <c r="T942" s="13">
        <f t="shared" si="1351"/>
        <v>9.5196026622482041E-2</v>
      </c>
      <c r="U942" s="13">
        <f t="shared" si="1352"/>
        <v>5.9201985948699437E-2</v>
      </c>
      <c r="V942" s="13">
        <f t="shared" si="1353"/>
        <v>1.9424309112695021E-2</v>
      </c>
      <c r="W942" s="13">
        <f t="shared" si="1354"/>
        <v>5.1024659277258515E-2</v>
      </c>
      <c r="X942" s="13">
        <f t="shared" si="1355"/>
        <v>6.719738188447244E-2</v>
      </c>
      <c r="Y942" s="13">
        <f t="shared" si="1356"/>
        <v>4.4248096862257336E-2</v>
      </c>
      <c r="Z942" s="13">
        <f t="shared" si="1357"/>
        <v>1.2272483998270424E-2</v>
      </c>
      <c r="AA942" s="13">
        <f t="shared" si="1358"/>
        <v>2.5988861820040308E-2</v>
      </c>
      <c r="AB942" s="13">
        <f t="shared" si="1359"/>
        <v>2.7517694820231062E-2</v>
      </c>
      <c r="AC942" s="13">
        <f t="shared" si="1360"/>
        <v>3.3857323472232075E-3</v>
      </c>
      <c r="AD942" s="13">
        <f t="shared" si="1361"/>
        <v>2.701312993274619E-2</v>
      </c>
      <c r="AE942" s="13">
        <f t="shared" si="1362"/>
        <v>3.5575183326988946E-2</v>
      </c>
      <c r="AF942" s="13">
        <f t="shared" si="1363"/>
        <v>2.3425528102441005E-2</v>
      </c>
      <c r="AG942" s="13">
        <f t="shared" si="1364"/>
        <v>1.0283486324991849E-2</v>
      </c>
      <c r="AH942" s="13">
        <f t="shared" si="1365"/>
        <v>4.0405894208019287E-3</v>
      </c>
      <c r="AI942" s="13">
        <f t="shared" si="1366"/>
        <v>8.5565660662940985E-3</v>
      </c>
      <c r="AJ942" s="13">
        <f t="shared" si="1367"/>
        <v>9.0599186432959687E-3</v>
      </c>
      <c r="AK942" s="13">
        <f t="shared" si="1368"/>
        <v>6.3952544503788379E-3</v>
      </c>
      <c r="AL942" s="13">
        <f t="shared" si="1369"/>
        <v>3.7769361137826249E-4</v>
      </c>
      <c r="AM942" s="13">
        <f t="shared" si="1370"/>
        <v>1.1440886804136388E-2</v>
      </c>
      <c r="AN942" s="13">
        <f t="shared" si="1371"/>
        <v>1.5067178312687418E-2</v>
      </c>
      <c r="AO942" s="13">
        <f t="shared" si="1372"/>
        <v>9.9214276914373588E-3</v>
      </c>
      <c r="AP942" s="13">
        <f t="shared" si="1373"/>
        <v>4.355371009913755E-3</v>
      </c>
      <c r="AQ942" s="13">
        <f t="shared" si="1374"/>
        <v>1.4339612118300646E-3</v>
      </c>
      <c r="AR942" s="13">
        <f t="shared" si="1375"/>
        <v>1.0642580830284951E-3</v>
      </c>
      <c r="AS942" s="13">
        <f t="shared" si="1376"/>
        <v>2.253729258444056E-3</v>
      </c>
      <c r="AT942" s="13">
        <f t="shared" si="1377"/>
        <v>2.3863081950540382E-3</v>
      </c>
      <c r="AU942" s="13">
        <f t="shared" si="1378"/>
        <v>1.6844575216674253E-3</v>
      </c>
      <c r="AV942" s="13">
        <f t="shared" si="1379"/>
        <v>8.9177410576603419E-4</v>
      </c>
      <c r="AW942" s="13">
        <f t="shared" si="1380"/>
        <v>2.9259315564357582E-5</v>
      </c>
      <c r="AX942" s="13">
        <f t="shared" si="1381"/>
        <v>4.0379712628311028E-3</v>
      </c>
      <c r="AY942" s="13">
        <f t="shared" si="1382"/>
        <v>5.3178424085611221E-3</v>
      </c>
      <c r="AZ942" s="13">
        <f t="shared" si="1383"/>
        <v>3.5016900866282875E-3</v>
      </c>
      <c r="BA942" s="13">
        <f t="shared" si="1384"/>
        <v>1.5371940373224381E-3</v>
      </c>
      <c r="BB942" s="13">
        <f t="shared" si="1385"/>
        <v>5.0610536267964952E-4</v>
      </c>
      <c r="BC942" s="13">
        <f t="shared" si="1386"/>
        <v>1.3330399775906575E-4</v>
      </c>
      <c r="BD942" s="13">
        <f t="shared" si="1387"/>
        <v>2.3359736854652039E-4</v>
      </c>
      <c r="BE942" s="13">
        <f t="shared" si="1388"/>
        <v>4.9467815427880232E-4</v>
      </c>
      <c r="BF942" s="13">
        <f t="shared" si="1389"/>
        <v>5.2377832388113971E-4</v>
      </c>
      <c r="BG942" s="13">
        <f t="shared" si="1390"/>
        <v>3.6972690249172248E-4</v>
      </c>
      <c r="BH942" s="13">
        <f t="shared" si="1391"/>
        <v>1.9573831551467235E-4</v>
      </c>
      <c r="BI942" s="13">
        <f t="shared" si="1392"/>
        <v>8.2901163864058673E-5</v>
      </c>
      <c r="BJ942" s="14">
        <f t="shared" si="1393"/>
        <v>0.5517698828601828</v>
      </c>
      <c r="BK942" s="14">
        <f t="shared" si="1394"/>
        <v>0.21333523561408665</v>
      </c>
      <c r="BL942" s="14">
        <f t="shared" si="1395"/>
        <v>0.22135425107988826</v>
      </c>
      <c r="BM942" s="14">
        <f t="shared" si="1396"/>
        <v>0.66033235126588596</v>
      </c>
      <c r="BN942" s="14">
        <f t="shared" si="1397"/>
        <v>0.33311091919354535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1.1861999999999999</v>
      </c>
      <c r="F943" s="10">
        <f>VLOOKUP(B943,home!$B$2:$E$405,3,FALSE)</f>
        <v>0.56200000000000006</v>
      </c>
      <c r="G943" s="10">
        <f>VLOOKUP(C943,away!$B$2:$E$405,4,FALSE)</f>
        <v>0.84299999999999997</v>
      </c>
      <c r="H943" s="10">
        <f>VLOOKUP(A943,away!$A$2:$E$405,3,FALSE)</f>
        <v>1.0607</v>
      </c>
      <c r="I943" s="10">
        <f>VLOOKUP(C943,away!$B$2:$E$405,3,FALSE)</f>
        <v>1.1999</v>
      </c>
      <c r="J943" s="10">
        <f>VLOOKUP(B943,home!$B$2:$E$405,4,FALSE)</f>
        <v>1.5712999999999999</v>
      </c>
      <c r="K943" s="12">
        <f t="shared" si="1342"/>
        <v>0.56198122920000004</v>
      </c>
      <c r="L943" s="12">
        <f t="shared" si="1343"/>
        <v>1.999846824209</v>
      </c>
      <c r="M943" s="13">
        <f t="shared" si="1344"/>
        <v>7.7163552338017388E-2</v>
      </c>
      <c r="N943" s="13">
        <f t="shared" si="1345"/>
        <v>4.3364467992357547E-2</v>
      </c>
      <c r="O943" s="13">
        <f t="shared" si="1346"/>
        <v>0.15431528508786904</v>
      </c>
      <c r="P943" s="13">
        <f t="shared" si="1347"/>
        <v>8.6722293598029077E-2</v>
      </c>
      <c r="Q943" s="13">
        <f t="shared" si="1348"/>
        <v>1.2185008512974573E-2</v>
      </c>
      <c r="R943" s="13">
        <f t="shared" si="1349"/>
        <v>0.15430346640494069</v>
      </c>
      <c r="S943" s="13">
        <f t="shared" si="1350"/>
        <v>2.4366284272261868E-2</v>
      </c>
      <c r="T943" s="13">
        <f t="shared" si="1351"/>
        <v>2.4368150577631833E-2</v>
      </c>
      <c r="U943" s="13">
        <f t="shared" si="1352"/>
        <v>8.6715651720069481E-2</v>
      </c>
      <c r="V943" s="13">
        <f t="shared" si="1353"/>
        <v>3.0427434751342333E-3</v>
      </c>
      <c r="W943" s="13">
        <f t="shared" si="1354"/>
        <v>2.2825820206446388E-3</v>
      </c>
      <c r="X943" s="13">
        <f t="shared" si="1355"/>
        <v>4.5648144049827439E-3</v>
      </c>
      <c r="Y943" s="13">
        <f t="shared" si="1356"/>
        <v>4.5644647954541182E-3</v>
      </c>
      <c r="Z943" s="13">
        <f t="shared" si="1357"/>
        <v>0.1028610990847869</v>
      </c>
      <c r="AA943" s="13">
        <f t="shared" si="1358"/>
        <v>5.7806006900531538E-2</v>
      </c>
      <c r="AB943" s="13">
        <f t="shared" si="1359"/>
        <v>1.6242945406552196E-2</v>
      </c>
      <c r="AC943" s="13">
        <f t="shared" si="1360"/>
        <v>2.1372921946213272E-4</v>
      </c>
      <c r="AD943" s="13">
        <f t="shared" si="1361"/>
        <v>3.2069206242792342E-4</v>
      </c>
      <c r="AE943" s="13">
        <f t="shared" si="1362"/>
        <v>6.4133500259551705E-4</v>
      </c>
      <c r="AF943" s="13">
        <f t="shared" si="1363"/>
        <v>6.4128588409735783E-4</v>
      </c>
      <c r="AG943" s="13">
        <f t="shared" si="1364"/>
        <v>4.2749117957405393E-4</v>
      </c>
      <c r="AH943" s="13">
        <f t="shared" si="1365"/>
        <v>5.1426610584839584E-2</v>
      </c>
      <c r="AI943" s="13">
        <f t="shared" si="1366"/>
        <v>2.890078983005788E-2</v>
      </c>
      <c r="AJ943" s="13">
        <f t="shared" si="1367"/>
        <v>8.1208506967733931E-3</v>
      </c>
      <c r="AK943" s="13">
        <f t="shared" si="1368"/>
        <v>1.5212552189074629E-3</v>
      </c>
      <c r="AL943" s="13">
        <f t="shared" si="1369"/>
        <v>9.6082088286859163E-6</v>
      </c>
      <c r="AM943" s="13">
        <f t="shared" si="1370"/>
        <v>3.6044583887585514E-5</v>
      </c>
      <c r="AN943" s="13">
        <f t="shared" si="1371"/>
        <v>7.2083646617522785E-5</v>
      </c>
      <c r="AO943" s="13">
        <f t="shared" si="1372"/>
        <v>7.2078125882728392E-5</v>
      </c>
      <c r="AP943" s="13">
        <f t="shared" si="1373"/>
        <v>4.8048403713836963E-5</v>
      </c>
      <c r="AQ943" s="13">
        <f t="shared" si="1374"/>
        <v>2.4022361893857188E-5</v>
      </c>
      <c r="AR943" s="13">
        <f t="shared" si="1375"/>
        <v>2.0569068771584872E-2</v>
      </c>
      <c r="AS943" s="13">
        <f t="shared" si="1376"/>
        <v>1.1559430551754599E-2</v>
      </c>
      <c r="AT943" s="13">
        <f t="shared" si="1377"/>
        <v>3.2480914951635419E-3</v>
      </c>
      <c r="AU943" s="13">
        <f t="shared" si="1378"/>
        <v>6.0845548366869119E-4</v>
      </c>
      <c r="AV943" s="13">
        <f t="shared" si="1379"/>
        <v>8.5485140156402881E-5</v>
      </c>
      <c r="AW943" s="13">
        <f t="shared" si="1380"/>
        <v>2.9995663674592556E-7</v>
      </c>
      <c r="AX943" s="13">
        <f t="shared" si="1381"/>
        <v>3.3760632598579711E-6</v>
      </c>
      <c r="AY943" s="13">
        <f t="shared" si="1382"/>
        <v>6.7516093885556473E-6</v>
      </c>
      <c r="AZ943" s="13">
        <f t="shared" si="1383"/>
        <v>6.7510922970013408E-6</v>
      </c>
      <c r="BA943" s="13">
        <f t="shared" si="1384"/>
        <v>4.500383496699991E-6</v>
      </c>
      <c r="BB943" s="13">
        <f t="shared" si="1385"/>
        <v>2.2500194108995176E-6</v>
      </c>
      <c r="BC943" s="13">
        <f t="shared" si="1386"/>
        <v>8.9993883465920075E-7</v>
      </c>
      <c r="BD943" s="13">
        <f t="shared" si="1387"/>
        <v>6.8558311432984293E-3</v>
      </c>
      <c r="BE943" s="13">
        <f t="shared" si="1388"/>
        <v>3.8528484130984928E-3</v>
      </c>
      <c r="BF943" s="13">
        <f t="shared" si="1389"/>
        <v>1.08261424355718E-3</v>
      </c>
      <c r="BG943" s="13">
        <f t="shared" si="1390"/>
        <v>2.0280296111456413E-4</v>
      </c>
      <c r="BH943" s="13">
        <f t="shared" si="1391"/>
        <v>2.8492864343140631E-5</v>
      </c>
      <c r="BI943" s="13">
        <f t="shared" si="1392"/>
        <v>3.2024909853974055E-6</v>
      </c>
      <c r="BJ943" s="14">
        <f t="shared" si="1393"/>
        <v>9.3637098661423515E-2</v>
      </c>
      <c r="BK943" s="14">
        <f t="shared" si="1394"/>
        <v>0.19152496272112196</v>
      </c>
      <c r="BL943" s="14">
        <f t="shared" si="1395"/>
        <v>0.6074491854092664</v>
      </c>
      <c r="BM943" s="14">
        <f t="shared" si="1396"/>
        <v>0.46741182028965872</v>
      </c>
      <c r="BN943" s="14">
        <f t="shared" si="1397"/>
        <v>0.52805407393418835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1.1861999999999999</v>
      </c>
      <c r="F944" s="10">
        <f>VLOOKUP(B944,home!$B$2:$E$405,3,FALSE)</f>
        <v>1.2645</v>
      </c>
      <c r="G944" s="10">
        <f>VLOOKUP(C944,away!$B$2:$E$405,4,FALSE)</f>
        <v>1.1240000000000001</v>
      </c>
      <c r="H944" s="10">
        <f>VLOOKUP(A944,away!$A$2:$E$405,3,FALSE)</f>
        <v>1.0607</v>
      </c>
      <c r="I944" s="10">
        <f>VLOOKUP(C944,away!$B$2:$E$405,3,FALSE)</f>
        <v>0.78559999999999997</v>
      </c>
      <c r="J944" s="10">
        <f>VLOOKUP(B944,home!$B$2:$E$405,4,FALSE)</f>
        <v>1.1785000000000001</v>
      </c>
      <c r="K944" s="12">
        <f t="shared" si="1342"/>
        <v>1.6859436876</v>
      </c>
      <c r="L944" s="12">
        <f t="shared" si="1343"/>
        <v>0.98202745672000002</v>
      </c>
      <c r="M944" s="13">
        <f t="shared" si="1344"/>
        <v>6.939287070637945E-2</v>
      </c>
      <c r="N944" s="13">
        <f t="shared" si="1345"/>
        <v>0.11699247233186338</v>
      </c>
      <c r="O944" s="13">
        <f t="shared" si="1346"/>
        <v>6.8145704334285587E-2</v>
      </c>
      <c r="P944" s="13">
        <f t="shared" si="1347"/>
        <v>0.11488982005944476</v>
      </c>
      <c r="Q944" s="13">
        <f t="shared" si="1348"/>
        <v>9.8621360112311374E-2</v>
      </c>
      <c r="R944" s="13">
        <f t="shared" si="1349"/>
        <v>3.346047635689578E-2</v>
      </c>
      <c r="S944" s="13">
        <f t="shared" si="1350"/>
        <v>4.7554131349973543E-2</v>
      </c>
      <c r="T944" s="13">
        <f t="shared" si="1351"/>
        <v>9.6848883449360393E-2</v>
      </c>
      <c r="U944" s="13">
        <f t="shared" si="1352"/>
        <v>5.6412478897997484E-2</v>
      </c>
      <c r="V944" s="13">
        <f t="shared" si="1353"/>
        <v>8.7480738106995807E-3</v>
      </c>
      <c r="W944" s="13">
        <f t="shared" si="1354"/>
        <v>5.5423353181292594E-2</v>
      </c>
      <c r="X944" s="13">
        <f t="shared" si="1355"/>
        <v>5.4427254567519082E-2</v>
      </c>
      <c r="Y944" s="13">
        <f t="shared" si="1356"/>
        <v>2.6724529189596384E-2</v>
      </c>
      <c r="Z944" s="13">
        <f t="shared" si="1357"/>
        <v>1.095303549913402E-2</v>
      </c>
      <c r="AA944" s="13">
        <f t="shared" si="1358"/>
        <v>1.8466201059823717E-2</v>
      </c>
      <c r="AB944" s="13">
        <f t="shared" si="1359"/>
        <v>1.5566487555381115E-2</v>
      </c>
      <c r="AC944" s="13">
        <f t="shared" si="1360"/>
        <v>9.0523044347625109E-4</v>
      </c>
      <c r="AD944" s="13">
        <f t="shared" si="1361"/>
        <v>2.3360163110406416E-2</v>
      </c>
      <c r="AE944" s="13">
        <f t="shared" si="1362"/>
        <v>2.2940321567876776E-2</v>
      </c>
      <c r="AF944" s="13">
        <f t="shared" si="1363"/>
        <v>1.1264012822820498E-2</v>
      </c>
      <c r="AG944" s="13">
        <f t="shared" si="1364"/>
        <v>3.6871899549519608E-3</v>
      </c>
      <c r="AH944" s="13">
        <f t="shared" si="1365"/>
        <v>2.6890453986446136E-3</v>
      </c>
      <c r="AI944" s="13">
        <f t="shared" si="1366"/>
        <v>4.5335791155147118E-3</v>
      </c>
      <c r="AJ944" s="13">
        <f t="shared" si="1367"/>
        <v>3.8216795460186107E-3</v>
      </c>
      <c r="AK944" s="13">
        <f t="shared" si="1368"/>
        <v>2.1477121688800367E-3</v>
      </c>
      <c r="AL944" s="13">
        <f t="shared" si="1369"/>
        <v>5.9949537584849789E-5</v>
      </c>
      <c r="AM944" s="13">
        <f t="shared" si="1370"/>
        <v>7.8767839074592155E-3</v>
      </c>
      <c r="AN944" s="13">
        <f t="shared" si="1371"/>
        <v>7.7352180677751972E-3</v>
      </c>
      <c r="AO944" s="13">
        <f t="shared" si="1372"/>
        <v>3.7980982631359347E-3</v>
      </c>
      <c r="AP944" s="13">
        <f t="shared" si="1373"/>
        <v>1.2432789259066773E-3</v>
      </c>
      <c r="AQ944" s="13">
        <f t="shared" si="1374"/>
        <v>3.0523351040042681E-4</v>
      </c>
      <c r="AR944" s="13">
        <f t="shared" si="1375"/>
        <v>5.281432827671179E-4</v>
      </c>
      <c r="AS944" s="13">
        <f t="shared" si="1376"/>
        <v>8.9041983372956427E-4</v>
      </c>
      <c r="AT944" s="13">
        <f t="shared" si="1377"/>
        <v>7.5059884899510046E-4</v>
      </c>
      <c r="AU944" s="13">
        <f t="shared" si="1378"/>
        <v>4.2182246379437164E-4</v>
      </c>
      <c r="AV944" s="13">
        <f t="shared" si="1379"/>
        <v>1.777922300305002E-4</v>
      </c>
      <c r="AW944" s="13">
        <f t="shared" si="1380"/>
        <v>2.7570842155119427E-6</v>
      </c>
      <c r="AX944" s="13">
        <f t="shared" si="1381"/>
        <v>2.2133023512283558E-3</v>
      </c>
      <c r="AY944" s="13">
        <f t="shared" si="1382"/>
        <v>2.1735236789291782E-3</v>
      </c>
      <c r="AZ944" s="13">
        <f t="shared" si="1383"/>
        <v>1.0672299652697594E-3</v>
      </c>
      <c r="BA944" s="13">
        <f t="shared" si="1384"/>
        <v>3.4934970950974527E-4</v>
      </c>
      <c r="BB944" s="13">
        <f t="shared" si="1385"/>
        <v>8.5767751683931469E-5</v>
      </c>
      <c r="BC944" s="13">
        <f t="shared" si="1386"/>
        <v>1.6845257410952751E-5</v>
      </c>
      <c r="BD944" s="13">
        <f t="shared" si="1387"/>
        <v>8.6441867459924077E-5</v>
      </c>
      <c r="BE944" s="13">
        <f t="shared" si="1388"/>
        <v>1.4573612078841482E-4</v>
      </c>
      <c r="BF944" s="13">
        <f t="shared" si="1389"/>
        <v>1.2285144644926958E-4</v>
      </c>
      <c r="BG944" s="13">
        <f t="shared" si="1390"/>
        <v>6.9040206884558492E-5</v>
      </c>
      <c r="BH944" s="13">
        <f t="shared" si="1391"/>
        <v>2.9099475246904876E-5</v>
      </c>
      <c r="BI944" s="13">
        <f t="shared" si="1392"/>
        <v>9.812015320998346E-6</v>
      </c>
      <c r="BJ944" s="14">
        <f t="shared" si="1393"/>
        <v>0.53715417167670831</v>
      </c>
      <c r="BK944" s="14">
        <f t="shared" si="1394"/>
        <v>0.24372359958648762</v>
      </c>
      <c r="BL944" s="14">
        <f t="shared" si="1395"/>
        <v>0.20847512222490841</v>
      </c>
      <c r="BM944" s="14">
        <f t="shared" si="1396"/>
        <v>0.49663245849134435</v>
      </c>
      <c r="BN944" s="14">
        <f t="shared" si="1397"/>
        <v>0.50150270390118035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1.1861999999999999</v>
      </c>
      <c r="F945" s="10">
        <f>VLOOKUP(B945,home!$B$2:$E$405,3,FALSE)</f>
        <v>1.7563</v>
      </c>
      <c r="G945" s="10">
        <f>VLOOKUP(C945,away!$B$2:$E$405,4,FALSE)</f>
        <v>0.9133</v>
      </c>
      <c r="H945" s="10">
        <f>VLOOKUP(A945,away!$A$2:$E$405,3,FALSE)</f>
        <v>1.0607</v>
      </c>
      <c r="I945" s="10">
        <f>VLOOKUP(C945,away!$B$2:$E$405,3,FALSE)</f>
        <v>0.62849999999999995</v>
      </c>
      <c r="J945" s="10">
        <f>VLOOKUP(B945,home!$B$2:$E$405,4,FALSE)</f>
        <v>0.47139999999999999</v>
      </c>
      <c r="K945" s="12">
        <f t="shared" si="1342"/>
        <v>1.9026989506979997</v>
      </c>
      <c r="L945" s="12">
        <f t="shared" si="1343"/>
        <v>0.31425878642999994</v>
      </c>
      <c r="M945" s="13">
        <f t="shared" si="1344"/>
        <v>0.10894002940275845</v>
      </c>
      <c r="N945" s="13">
        <f t="shared" si="1345"/>
        <v>0.20728007963363773</v>
      </c>
      <c r="O945" s="13">
        <f t="shared" si="1346"/>
        <v>3.4235361433759381E-2</v>
      </c>
      <c r="P945" s="13">
        <f t="shared" si="1347"/>
        <v>6.5139586276780737E-2</v>
      </c>
      <c r="Q945" s="13">
        <f t="shared" si="1348"/>
        <v>0.19719579500976017</v>
      </c>
      <c r="R945" s="13">
        <f t="shared" si="1349"/>
        <v>5.3793815685828214E-3</v>
      </c>
      <c r="S945" s="13">
        <f t="shared" si="1350"/>
        <v>9.7373888266150972E-3</v>
      </c>
      <c r="T945" s="13">
        <f t="shared" si="1351"/>
        <v>6.1970511228866265E-2</v>
      </c>
      <c r="U945" s="13">
        <f t="shared" si="1352"/>
        <v>1.0235343665946693E-2</v>
      </c>
      <c r="V945" s="13">
        <f t="shared" si="1353"/>
        <v>6.4693032697716343E-4</v>
      </c>
      <c r="W945" s="13">
        <f t="shared" si="1354"/>
        <v>0.12506807741570949</v>
      </c>
      <c r="X945" s="13">
        <f t="shared" si="1355"/>
        <v>3.9303742229794145E-2</v>
      </c>
      <c r="Y945" s="13">
        <f t="shared" si="1356"/>
        <v>6.1757731676463229E-3</v>
      </c>
      <c r="Z945" s="13">
        <f t="shared" si="1357"/>
        <v>5.6350597449558238E-4</v>
      </c>
      <c r="AA945" s="13">
        <f t="shared" si="1358"/>
        <v>1.0721822263847984E-3</v>
      </c>
      <c r="AB945" s="13">
        <f t="shared" si="1359"/>
        <v>1.0200199985497007E-3</v>
      </c>
      <c r="AC945" s="13">
        <f t="shared" si="1360"/>
        <v>2.4176589450305322E-5</v>
      </c>
      <c r="AD945" s="13">
        <f t="shared" si="1361"/>
        <v>5.9491724916171676E-2</v>
      </c>
      <c r="AE945" s="13">
        <f t="shared" si="1362"/>
        <v>1.8695797274783498E-2</v>
      </c>
      <c r="AF945" s="13">
        <f t="shared" si="1363"/>
        <v>2.9376592814573809E-3</v>
      </c>
      <c r="AG945" s="13">
        <f t="shared" si="1364"/>
        <v>3.0772841357854072E-4</v>
      </c>
      <c r="AH945" s="13">
        <f t="shared" si="1365"/>
        <v>4.4271675922759038E-5</v>
      </c>
      <c r="AI945" s="13">
        <f t="shared" si="1366"/>
        <v>8.4235671323875514E-5</v>
      </c>
      <c r="AJ945" s="13">
        <f t="shared" si="1367"/>
        <v>8.0137561719639765E-5</v>
      </c>
      <c r="AK945" s="13">
        <f t="shared" si="1368"/>
        <v>5.0825884865151592E-5</v>
      </c>
      <c r="AL945" s="13">
        <f t="shared" si="1369"/>
        <v>5.7824586353070834E-7</v>
      </c>
      <c r="AM945" s="13">
        <f t="shared" si="1370"/>
        <v>2.2638968514642775E-2</v>
      </c>
      <c r="AN945" s="13">
        <f t="shared" si="1371"/>
        <v>7.114494771438616E-3</v>
      </c>
      <c r="AO945" s="13">
        <f t="shared" si="1372"/>
        <v>1.1178962464674395E-3</v>
      </c>
      <c r="AP945" s="13">
        <f t="shared" si="1373"/>
        <v>1.1710290592316989E-4</v>
      </c>
      <c r="AQ945" s="13">
        <f t="shared" si="1374"/>
        <v>9.2001542757104521E-6</v>
      </c>
      <c r="AR945" s="13">
        <f t="shared" si="1375"/>
        <v>2.7825526297417004E-6</v>
      </c>
      <c r="AS945" s="13">
        <f t="shared" si="1376"/>
        <v>5.2943599688714928E-6</v>
      </c>
      <c r="AT945" s="13">
        <f t="shared" si="1377"/>
        <v>5.0367865786946424E-6</v>
      </c>
      <c r="AU945" s="13">
        <f t="shared" si="1378"/>
        <v>3.1944961793906879E-6</v>
      </c>
      <c r="AV945" s="13">
        <f t="shared" si="1379"/>
        <v>1.519541132133858E-6</v>
      </c>
      <c r="AW945" s="13">
        <f t="shared" si="1380"/>
        <v>9.6043403480158796E-9</v>
      </c>
      <c r="AX945" s="13">
        <f t="shared" si="1381"/>
        <v>7.1791902729493127E-3</v>
      </c>
      <c r="AY945" s="13">
        <f t="shared" si="1382"/>
        <v>2.2561236227271108E-3</v>
      </c>
      <c r="AZ945" s="13">
        <f t="shared" si="1383"/>
        <v>3.5450333585713837E-4</v>
      </c>
      <c r="BA945" s="13">
        <f t="shared" si="1384"/>
        <v>3.7135262703950339E-5</v>
      </c>
      <c r="BB945" s="13">
        <f t="shared" si="1385"/>
        <v>2.9175206477756667E-6</v>
      </c>
      <c r="BC945" s="13">
        <f t="shared" si="1386"/>
        <v>1.8337129963088965E-7</v>
      </c>
      <c r="BD945" s="13">
        <f t="shared" si="1387"/>
        <v>1.4574026876670529E-7</v>
      </c>
      <c r="BE945" s="13">
        <f t="shared" si="1388"/>
        <v>2.7729985645685461E-7</v>
      </c>
      <c r="BF945" s="13">
        <f t="shared" si="1389"/>
        <v>2.6380907295458162E-7</v>
      </c>
      <c r="BG945" s="13">
        <f t="shared" si="1390"/>
        <v>1.6731641543176481E-7</v>
      </c>
      <c r="BH945" s="13">
        <f t="shared" si="1391"/>
        <v>7.9588192019142395E-8</v>
      </c>
      <c r="BI945" s="13">
        <f t="shared" si="1392"/>
        <v>3.0286473888554627E-8</v>
      </c>
      <c r="BJ945" s="14">
        <f t="shared" si="1393"/>
        <v>0.75925460455033789</v>
      </c>
      <c r="BK945" s="14">
        <f t="shared" si="1394"/>
        <v>0.18674481329117237</v>
      </c>
      <c r="BL945" s="14">
        <f t="shared" si="1395"/>
        <v>5.2220551463823164E-2</v>
      </c>
      <c r="BM945" s="14">
        <f t="shared" si="1396"/>
        <v>0.378357127936163</v>
      </c>
      <c r="BN945" s="14">
        <f t="shared" si="1397"/>
        <v>0.61817023332527932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1.2464</v>
      </c>
      <c r="F946" s="10">
        <f>VLOOKUP(B946,home!$B$2:$E$405,3,FALSE)</f>
        <v>0.87519999999999998</v>
      </c>
      <c r="G946" s="10">
        <f>VLOOKUP(C946,away!$B$2:$E$405,4,FALSE)</f>
        <v>1.0697000000000001</v>
      </c>
      <c r="H946" s="10">
        <f>VLOOKUP(A946,away!$A$2:$E$405,3,FALSE)</f>
        <v>1.1087</v>
      </c>
      <c r="I946" s="10">
        <f>VLOOKUP(C946,away!$B$2:$E$405,3,FALSE)</f>
        <v>0.90200000000000002</v>
      </c>
      <c r="J946" s="10">
        <f>VLOOKUP(B946,home!$B$2:$E$405,4,FALSE)</f>
        <v>1.4759</v>
      </c>
      <c r="K946" s="12">
        <f t="shared" si="1342"/>
        <v>1.1668814748160001</v>
      </c>
      <c r="L946" s="12">
        <f t="shared" si="1343"/>
        <v>1.4759699576600003</v>
      </c>
      <c r="M946" s="13">
        <f t="shared" si="1344"/>
        <v>7.1158077546665921E-2</v>
      </c>
      <c r="N946" s="13">
        <f t="shared" si="1345"/>
        <v>8.3033042472724833E-2</v>
      </c>
      <c r="O946" s="13">
        <f t="shared" si="1346"/>
        <v>0.10502718470371952</v>
      </c>
      <c r="P946" s="13">
        <f t="shared" si="1347"/>
        <v>0.12255427618284867</v>
      </c>
      <c r="Q946" s="13">
        <f t="shared" si="1348"/>
        <v>4.8444859529516375E-2</v>
      </c>
      <c r="R946" s="13">
        <f t="shared" si="1349"/>
        <v>7.7508484680148981E-2</v>
      </c>
      <c r="S946" s="13">
        <f t="shared" si="1350"/>
        <v>5.2768256003164364E-2</v>
      </c>
      <c r="T946" s="13">
        <f t="shared" si="1351"/>
        <v>7.1503157268624953E-2</v>
      </c>
      <c r="U946" s="13">
        <f t="shared" si="1352"/>
        <v>9.0443214914325581E-2</v>
      </c>
      <c r="V946" s="13">
        <f t="shared" si="1353"/>
        <v>1.0097979726363438E-2</v>
      </c>
      <c r="W946" s="13">
        <f t="shared" si="1354"/>
        <v>1.8843136378352009E-2</v>
      </c>
      <c r="X946" s="13">
        <f t="shared" si="1355"/>
        <v>2.7811903202537829E-2</v>
      </c>
      <c r="Y946" s="13">
        <f t="shared" si="1356"/>
        <v>2.0524766796146895E-2</v>
      </c>
      <c r="Z946" s="13">
        <f t="shared" si="1357"/>
        <v>3.8133398283883423E-2</v>
      </c>
      <c r="AA946" s="13">
        <f t="shared" si="1358"/>
        <v>4.4497156029243812E-2</v>
      </c>
      <c r="AB946" s="13">
        <f t="shared" si="1359"/>
        <v>2.5961453526260853E-2</v>
      </c>
      <c r="AC946" s="13">
        <f t="shared" si="1360"/>
        <v>1.0869730455600399E-3</v>
      </c>
      <c r="AD946" s="13">
        <f t="shared" si="1361"/>
        <v>5.4969266918326043E-3</v>
      </c>
      <c r="AE946" s="13">
        <f t="shared" si="1362"/>
        <v>8.1132986566042949E-3</v>
      </c>
      <c r="AF946" s="13">
        <f t="shared" si="1363"/>
        <v>5.9874925373355897E-3</v>
      </c>
      <c r="AG946" s="13">
        <f t="shared" si="1364"/>
        <v>2.9457863689402591E-3</v>
      </c>
      <c r="AH946" s="13">
        <f t="shared" si="1365"/>
        <v>1.4070937562623835E-2</v>
      </c>
      <c r="AI946" s="13">
        <f t="shared" si="1366"/>
        <v>1.6419116375118351E-2</v>
      </c>
      <c r="AJ946" s="13">
        <f t="shared" si="1367"/>
        <v>9.5795813654868233E-3</v>
      </c>
      <c r="AK946" s="13">
        <f t="shared" si="1368"/>
        <v>3.7260786772930457E-3</v>
      </c>
      <c r="AL946" s="13">
        <f t="shared" si="1369"/>
        <v>7.488296447666961E-5</v>
      </c>
      <c r="AM946" s="13">
        <f t="shared" si="1370"/>
        <v>1.2828523850242134E-3</v>
      </c>
      <c r="AN946" s="13">
        <f t="shared" si="1371"/>
        <v>1.8934515804082184E-3</v>
      </c>
      <c r="AO946" s="13">
        <f t="shared" si="1372"/>
        <v>1.3973388244831895E-3</v>
      </c>
      <c r="AP946" s="13">
        <f t="shared" si="1373"/>
        <v>6.8747670853637596E-4</v>
      </c>
      <c r="AQ946" s="13">
        <f t="shared" si="1374"/>
        <v>2.5367374209766776E-4</v>
      </c>
      <c r="AR946" s="13">
        <f t="shared" si="1375"/>
        <v>4.1536562237084766E-3</v>
      </c>
      <c r="AS946" s="13">
        <f t="shared" si="1376"/>
        <v>4.8468245001996044E-3</v>
      </c>
      <c r="AT946" s="13">
        <f t="shared" si="1377"/>
        <v>2.8278348604836192E-3</v>
      </c>
      <c r="AU946" s="13">
        <f t="shared" si="1378"/>
        <v>1.0999160375124079E-3</v>
      </c>
      <c r="AV946" s="13">
        <f t="shared" si="1379"/>
        <v>3.2086791200656235E-4</v>
      </c>
      <c r="AW946" s="13">
        <f t="shared" si="1380"/>
        <v>3.5824883860576118E-6</v>
      </c>
      <c r="AX946" s="13">
        <f t="shared" si="1381"/>
        <v>2.4948944716804633E-4</v>
      </c>
      <c r="AY946" s="13">
        <f t="shared" si="1382"/>
        <v>3.6823892877323823E-4</v>
      </c>
      <c r="AZ946" s="13">
        <f t="shared" si="1383"/>
        <v>2.7175479805510017E-4</v>
      </c>
      <c r="BA946" s="13">
        <f t="shared" si="1384"/>
        <v>1.3370063925976272E-4</v>
      </c>
      <c r="BB946" s="13">
        <f t="shared" si="1385"/>
        <v>4.9334531716836724E-5</v>
      </c>
      <c r="BC946" s="13">
        <f t="shared" si="1386"/>
        <v>1.456325733785507E-5</v>
      </c>
      <c r="BD946" s="13">
        <f t="shared" si="1387"/>
        <v>1.021778633440201E-3</v>
      </c>
      <c r="BE946" s="13">
        <f t="shared" si="1388"/>
        <v>1.1922945587241789E-3</v>
      </c>
      <c r="BF946" s="13">
        <f t="shared" si="1389"/>
        <v>6.9563321654958108E-4</v>
      </c>
      <c r="BG946" s="13">
        <f t="shared" si="1390"/>
        <v>2.7057383788612444E-4</v>
      </c>
      <c r="BH946" s="13">
        <f t="shared" si="1391"/>
        <v>7.8931899749796539E-5</v>
      </c>
      <c r="BI946" s="13">
        <f t="shared" si="1392"/>
        <v>1.8420834318014256E-5</v>
      </c>
      <c r="BJ946" s="14">
        <f t="shared" si="1393"/>
        <v>0.29930624474547618</v>
      </c>
      <c r="BK946" s="14">
        <f t="shared" si="1394"/>
        <v>0.25810868439785234</v>
      </c>
      <c r="BL946" s="14">
        <f t="shared" si="1395"/>
        <v>0.40375994034879936</v>
      </c>
      <c r="BM946" s="14">
        <f t="shared" si="1396"/>
        <v>0.49121768621999984</v>
      </c>
      <c r="BN946" s="14">
        <f t="shared" si="1397"/>
        <v>0.50772592511562431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1.2464</v>
      </c>
      <c r="F947" s="10">
        <f>VLOOKUP(B947,home!$B$2:$E$405,3,FALSE)</f>
        <v>0.73550000000000004</v>
      </c>
      <c r="G947" s="10">
        <f>VLOOKUP(C947,away!$B$2:$E$405,4,FALSE)</f>
        <v>1.2035</v>
      </c>
      <c r="H947" s="10">
        <f>VLOOKUP(A947,away!$A$2:$E$405,3,FALSE)</f>
        <v>1.1087</v>
      </c>
      <c r="I947" s="10">
        <f>VLOOKUP(C947,away!$B$2:$E$405,3,FALSE)</f>
        <v>0.67649999999999999</v>
      </c>
      <c r="J947" s="10">
        <f>VLOOKUP(B947,home!$B$2:$E$405,4,FALSE)</f>
        <v>0.90200000000000002</v>
      </c>
      <c r="K947" s="12">
        <f t="shared" si="1342"/>
        <v>1.1032811852</v>
      </c>
      <c r="L947" s="12">
        <f t="shared" si="1343"/>
        <v>0.67653206610000005</v>
      </c>
      <c r="M947" s="13">
        <f t="shared" si="1344"/>
        <v>0.16866964316418556</v>
      </c>
      <c r="N947" s="13">
        <f t="shared" si="1345"/>
        <v>0.18609004381744373</v>
      </c>
      <c r="O947" s="13">
        <f t="shared" si="1346"/>
        <v>0.11411042217821619</v>
      </c>
      <c r="P947" s="13">
        <f t="shared" si="1347"/>
        <v>0.12589588182445471</v>
      </c>
      <c r="Q947" s="13">
        <f t="shared" si="1348"/>
        <v>0.10265482204841464</v>
      </c>
      <c r="R947" s="13">
        <f t="shared" si="1349"/>
        <v>3.8599679839885936E-2</v>
      </c>
      <c r="S947" s="13">
        <f t="shared" si="1350"/>
        <v>2.3492332056647365E-2</v>
      </c>
      <c r="T947" s="13">
        <f t="shared" si="1351"/>
        <v>6.9449278855541779E-2</v>
      </c>
      <c r="U947" s="13">
        <f t="shared" si="1352"/>
        <v>4.25863005220899E-2</v>
      </c>
      <c r="V947" s="13">
        <f t="shared" si="1353"/>
        <v>1.9483107168026313E-3</v>
      </c>
      <c r="W947" s="13">
        <f t="shared" si="1354"/>
        <v>3.7752377912023315E-2</v>
      </c>
      <c r="X947" s="13">
        <f t="shared" si="1355"/>
        <v>2.5540694229009134E-2</v>
      </c>
      <c r="Y947" s="13">
        <f t="shared" si="1356"/>
        <v>8.6395493181899482E-3</v>
      </c>
      <c r="Z947" s="13">
        <f t="shared" si="1357"/>
        <v>8.7046403842921862E-3</v>
      </c>
      <c r="AA947" s="13">
        <f t="shared" si="1358"/>
        <v>9.6036659599216655E-3</v>
      </c>
      <c r="AB947" s="13">
        <f t="shared" si="1359"/>
        <v>5.297771981263636E-3</v>
      </c>
      <c r="AC947" s="13">
        <f t="shared" si="1360"/>
        <v>9.0889315927888766E-5</v>
      </c>
      <c r="AD947" s="13">
        <f t="shared" si="1361"/>
        <v>1.0412872061723848E-2</v>
      </c>
      <c r="AE947" s="13">
        <f t="shared" si="1362"/>
        <v>7.0446418499530011E-3</v>
      </c>
      <c r="AF947" s="13">
        <f t="shared" si="1363"/>
        <v>2.3829630528416153E-3</v>
      </c>
      <c r="AG947" s="13">
        <f t="shared" si="1364"/>
        <v>5.3738363919296733E-4</v>
      </c>
      <c r="AH947" s="13">
        <f t="shared" si="1365"/>
        <v>1.4722420859606723E-3</v>
      </c>
      <c r="AI947" s="13">
        <f t="shared" si="1366"/>
        <v>1.6242969935000107E-3</v>
      </c>
      <c r="AJ947" s="13">
        <f t="shared" si="1367"/>
        <v>8.960281560527444E-4</v>
      </c>
      <c r="AK947" s="13">
        <f t="shared" si="1368"/>
        <v>3.2952366866081397E-4</v>
      </c>
      <c r="AL947" s="13">
        <f t="shared" si="1369"/>
        <v>2.7136099567186806E-6</v>
      </c>
      <c r="AM947" s="13">
        <f t="shared" si="1370"/>
        <v>2.2976651659189313E-3</v>
      </c>
      <c r="AN947" s="13">
        <f t="shared" si="1371"/>
        <v>1.5544441619051337E-3</v>
      </c>
      <c r="AO947" s="13">
        <f t="shared" si="1372"/>
        <v>5.2581566024538159E-4</v>
      </c>
      <c r="AP947" s="13">
        <f t="shared" si="1373"/>
        <v>1.1857705167118125E-4</v>
      </c>
      <c r="AQ947" s="13">
        <f t="shared" si="1374"/>
        <v>2.0055294439787673E-5</v>
      </c>
      <c r="AR947" s="13">
        <f t="shared" si="1375"/>
        <v>1.9920379604286957E-4</v>
      </c>
      <c r="AS947" s="13">
        <f t="shared" si="1376"/>
        <v>2.1977780019451622E-4</v>
      </c>
      <c r="AT947" s="13">
        <f t="shared" si="1377"/>
        <v>1.2123835593962733E-4</v>
      </c>
      <c r="AU947" s="13">
        <f t="shared" si="1378"/>
        <v>4.458666567759048E-5</v>
      </c>
      <c r="AV947" s="13">
        <f t="shared" si="1379"/>
        <v>1.229790733822205E-5</v>
      </c>
      <c r="AW947" s="13">
        <f t="shared" si="1380"/>
        <v>5.6262564175715131E-8</v>
      </c>
      <c r="AX947" s="13">
        <f t="shared" si="1381"/>
        <v>4.2249512457463213E-4</v>
      </c>
      <c r="AY947" s="13">
        <f t="shared" si="1382"/>
        <v>2.8583149954565274E-4</v>
      </c>
      <c r="AZ947" s="13">
        <f t="shared" si="1383"/>
        <v>9.6687087472040832E-5</v>
      </c>
      <c r="BA947" s="13">
        <f t="shared" si="1384"/>
        <v>2.1803971684217078E-5</v>
      </c>
      <c r="BB947" s="13">
        <f t="shared" si="1385"/>
        <v>3.6877715031773185E-6</v>
      </c>
      <c r="BC947" s="13">
        <f t="shared" si="1386"/>
        <v>4.9897913486985098E-7</v>
      </c>
      <c r="BD947" s="13">
        <f t="shared" si="1387"/>
        <v>2.2461292618640924E-5</v>
      </c>
      <c r="BE947" s="13">
        <f t="shared" si="1388"/>
        <v>2.4781121541418167E-5</v>
      </c>
      <c r="BF947" s="13">
        <f t="shared" si="1389"/>
        <v>1.3670272572400546E-5</v>
      </c>
      <c r="BG947" s="13">
        <f t="shared" si="1390"/>
        <v>5.0273848418950401E-6</v>
      </c>
      <c r="BH947" s="13">
        <f t="shared" si="1391"/>
        <v>1.3866547767056189E-6</v>
      </c>
      <c r="BI947" s="13">
        <f t="shared" si="1392"/>
        <v>3.0597402510140337E-7</v>
      </c>
      <c r="BJ947" s="14">
        <f t="shared" si="1393"/>
        <v>0.45585218855242893</v>
      </c>
      <c r="BK947" s="14">
        <f t="shared" si="1394"/>
        <v>0.32038560218752055</v>
      </c>
      <c r="BL947" s="14">
        <f t="shared" si="1395"/>
        <v>0.21518466861112057</v>
      </c>
      <c r="BM947" s="14">
        <f t="shared" si="1396"/>
        <v>0.26382083162577991</v>
      </c>
      <c r="BN947" s="14">
        <f t="shared" si="1397"/>
        <v>0.73602049287260085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1.2464</v>
      </c>
      <c r="F948" s="10">
        <f>VLOOKUP(B948,home!$B$2:$E$405,3,FALSE)</f>
        <v>0.51060000000000005</v>
      </c>
      <c r="G948" s="10">
        <f>VLOOKUP(C948,away!$B$2:$E$405,4,FALSE)</f>
        <v>0.65639999999999998</v>
      </c>
      <c r="H948" s="10">
        <f>VLOOKUP(A948,away!$A$2:$E$405,3,FALSE)</f>
        <v>1.1087</v>
      </c>
      <c r="I948" s="10">
        <f>VLOOKUP(C948,away!$B$2:$E$405,3,FALSE)</f>
        <v>1.6398999999999999</v>
      </c>
      <c r="J948" s="10">
        <f>VLOOKUP(B948,home!$B$2:$E$405,4,FALSE)</f>
        <v>1.7219</v>
      </c>
      <c r="K948" s="12">
        <f t="shared" si="1342"/>
        <v>0.41774073177600002</v>
      </c>
      <c r="L948" s="12">
        <f t="shared" si="1343"/>
        <v>3.1306847621469998</v>
      </c>
      <c r="M948" s="13">
        <f t="shared" si="1344"/>
        <v>2.8769902397816294E-2</v>
      </c>
      <c r="N948" s="13">
        <f t="shared" si="1345"/>
        <v>1.2018360080787873E-2</v>
      </c>
      <c r="O948" s="13">
        <f t="shared" si="1346"/>
        <v>9.0069495045299902E-2</v>
      </c>
      <c r="P948" s="13">
        <f t="shared" si="1347"/>
        <v>3.7625696770918385E-2</v>
      </c>
      <c r="Q948" s="13">
        <f t="shared" si="1348"/>
        <v>2.510279267447897E-3</v>
      </c>
      <c r="R948" s="13">
        <f t="shared" si="1349"/>
        <v>0.14098959783629755</v>
      </c>
      <c r="S948" s="13">
        <f t="shared" si="1350"/>
        <v>1.2301858361575055E-2</v>
      </c>
      <c r="T948" s="13">
        <f t="shared" si="1351"/>
        <v>7.8588930513326643E-3</v>
      </c>
      <c r="U948" s="13">
        <f t="shared" si="1352"/>
        <v>5.8897097772938882E-2</v>
      </c>
      <c r="V948" s="13">
        <f t="shared" si="1353"/>
        <v>1.787616586370649E-3</v>
      </c>
      <c r="W948" s="13">
        <f t="shared" si="1354"/>
        <v>3.4954863271526861E-4</v>
      </c>
      <c r="X948" s="13">
        <f t="shared" si="1355"/>
        <v>1.0943265780710097E-3</v>
      </c>
      <c r="Y948" s="13">
        <f t="shared" si="1356"/>
        <v>1.7129957713896897E-3</v>
      </c>
      <c r="Z948" s="13">
        <f t="shared" si="1357"/>
        <v>0.14713132852244346</v>
      </c>
      <c r="AA948" s="13">
        <f t="shared" si="1358"/>
        <v>6.1462748844140588E-2</v>
      </c>
      <c r="AB948" s="13">
        <f t="shared" si="1359"/>
        <v>1.2837746839557896E-2</v>
      </c>
      <c r="AC948" s="13">
        <f t="shared" si="1360"/>
        <v>1.4611693561600224E-4</v>
      </c>
      <c r="AD948" s="13">
        <f t="shared" si="1361"/>
        <v>3.6505175405444134E-5</v>
      </c>
      <c r="AE948" s="13">
        <f t="shared" si="1362"/>
        <v>1.1428619638132739E-4</v>
      </c>
      <c r="AF948" s="13">
        <f t="shared" si="1363"/>
        <v>1.7889702676738062E-4</v>
      </c>
      <c r="AG948" s="13">
        <f t="shared" si="1364"/>
        <v>1.8669006523134749E-4</v>
      </c>
      <c r="AH948" s="13">
        <f t="shared" si="1365"/>
        <v>0.1151554520599145</v>
      </c>
      <c r="AI948" s="13">
        <f t="shared" si="1366"/>
        <v>4.8105122811504766E-2</v>
      </c>
      <c r="AJ948" s="13">
        <f t="shared" si="1367"/>
        <v>1.0047734602726177E-2</v>
      </c>
      <c r="AK948" s="13">
        <f t="shared" si="1368"/>
        <v>1.3991160018779567E-3</v>
      </c>
      <c r="AL948" s="13">
        <f t="shared" si="1369"/>
        <v>7.6437541380061129E-6</v>
      </c>
      <c r="AM948" s="13">
        <f t="shared" si="1370"/>
        <v>3.0499397374962955E-6</v>
      </c>
      <c r="AN948" s="13">
        <f t="shared" si="1371"/>
        <v>9.5483998616462736E-6</v>
      </c>
      <c r="AO948" s="13">
        <f t="shared" si="1372"/>
        <v>1.4946514974871256E-5</v>
      </c>
      <c r="AP948" s="13">
        <f t="shared" si="1373"/>
        <v>1.5597608893010461E-5</v>
      </c>
      <c r="AQ948" s="13">
        <f t="shared" si="1374"/>
        <v>1.2207799121819097E-5</v>
      </c>
      <c r="AR948" s="13">
        <f t="shared" si="1375"/>
        <v>7.2103083808424714E-2</v>
      </c>
      <c r="AS948" s="13">
        <f t="shared" si="1376"/>
        <v>3.0120394993437594E-2</v>
      </c>
      <c r="AT948" s="13">
        <f t="shared" si="1377"/>
        <v>6.2912579229703943E-3</v>
      </c>
      <c r="AU948" s="13">
        <f t="shared" si="1378"/>
        <v>8.760382295110703E-4</v>
      </c>
      <c r="AV948" s="13">
        <f t="shared" si="1379"/>
        <v>9.1489212764926477E-5</v>
      </c>
      <c r="AW948" s="13">
        <f t="shared" si="1380"/>
        <v>2.7768368968380655E-7</v>
      </c>
      <c r="AX948" s="13">
        <f t="shared" si="1381"/>
        <v>2.1234734296906717E-7</v>
      </c>
      <c r="AY948" s="13">
        <f t="shared" si="1382"/>
        <v>6.6479259091566145E-7</v>
      </c>
      <c r="AZ948" s="13">
        <f t="shared" si="1383"/>
        <v>1.0406280171839427E-6</v>
      </c>
      <c r="BA948" s="13">
        <f t="shared" si="1384"/>
        <v>1.0859594254870053E-6</v>
      </c>
      <c r="BB948" s="13">
        <f t="shared" si="1385"/>
        <v>8.4994915642051937E-7</v>
      </c>
      <c r="BC948" s="13">
        <f t="shared" si="1386"/>
        <v>5.3218457452108325E-7</v>
      </c>
      <c r="BD948" s="13">
        <f t="shared" si="1387"/>
        <v>3.7622004297140542E-2</v>
      </c>
      <c r="BE948" s="13">
        <f t="shared" si="1388"/>
        <v>1.5716243605967305E-2</v>
      </c>
      <c r="BF948" s="13">
        <f t="shared" si="1389"/>
        <v>3.2826575523633317E-3</v>
      </c>
      <c r="BG948" s="13">
        <f t="shared" si="1390"/>
        <v>4.570999226980905E-4</v>
      </c>
      <c r="BH948" s="13">
        <f t="shared" si="1391"/>
        <v>4.7737314050663337E-5</v>
      </c>
      <c r="BI948" s="13">
        <f t="shared" si="1392"/>
        <v>3.9883641009089676E-6</v>
      </c>
      <c r="BJ948" s="14">
        <f t="shared" si="1393"/>
        <v>2.612051796922624E-2</v>
      </c>
      <c r="BK948" s="14">
        <f t="shared" si="1394"/>
        <v>8.0639499599025319E-2</v>
      </c>
      <c r="BL948" s="14">
        <f t="shared" si="1395"/>
        <v>0.70557610703768758</v>
      </c>
      <c r="BM948" s="14">
        <f t="shared" si="1396"/>
        <v>0.64748373462091346</v>
      </c>
      <c r="BN948" s="14">
        <f t="shared" si="1397"/>
        <v>0.31198333139856793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1.2464</v>
      </c>
      <c r="F949" s="10">
        <f>VLOOKUP(B949,home!$B$2:$E$405,3,FALSE)</f>
        <v>1.0697000000000001</v>
      </c>
      <c r="G949" s="10">
        <f>VLOOKUP(C949,away!$B$2:$E$405,4,FALSE)</f>
        <v>1.4039999999999999</v>
      </c>
      <c r="H949" s="10">
        <f>VLOOKUP(A949,away!$A$2:$E$405,3,FALSE)</f>
        <v>1.1087</v>
      </c>
      <c r="I949" s="10">
        <f>VLOOKUP(C949,away!$B$2:$E$405,3,FALSE)</f>
        <v>0.67649999999999999</v>
      </c>
      <c r="J949" s="10">
        <f>VLOOKUP(B949,home!$B$2:$E$405,4,FALSE)</f>
        <v>0.90200000000000002</v>
      </c>
      <c r="K949" s="12">
        <f t="shared" si="1342"/>
        <v>1.87191680832</v>
      </c>
      <c r="L949" s="12">
        <f t="shared" si="1343"/>
        <v>0.67653206610000005</v>
      </c>
      <c r="M949" s="13">
        <f t="shared" si="1344"/>
        <v>7.8202874451077958E-2</v>
      </c>
      <c r="N949" s="13">
        <f t="shared" si="1345"/>
        <v>0.14638927514391151</v>
      </c>
      <c r="O949" s="13">
        <f t="shared" si="1346"/>
        <v>5.2906752227346671E-2</v>
      </c>
      <c r="P949" s="13">
        <f t="shared" si="1347"/>
        <v>9.9037038767991817E-2</v>
      </c>
      <c r="Q949" s="13">
        <f t="shared" si="1348"/>
        <v>0.1370142723498346</v>
      </c>
      <c r="R949" s="13">
        <f t="shared" si="1349"/>
        <v>1.7896557197503812E-2</v>
      </c>
      <c r="S949" s="13">
        <f t="shared" si="1350"/>
        <v>3.135541729373581E-2</v>
      </c>
      <c r="T949" s="13">
        <f t="shared" si="1351"/>
        <v>9.2694548758021689E-2</v>
      </c>
      <c r="U949" s="13">
        <f t="shared" si="1352"/>
        <v>3.3500866229067658E-2</v>
      </c>
      <c r="V949" s="13">
        <f t="shared" si="1353"/>
        <v>4.4120965287093913E-3</v>
      </c>
      <c r="W949" s="13">
        <f t="shared" si="1354"/>
        <v>8.5493106463796556E-2</v>
      </c>
      <c r="X949" s="13">
        <f t="shared" si="1355"/>
        <v>5.7838827953259543E-2</v>
      </c>
      <c r="Y949" s="13">
        <f t="shared" si="1356"/>
        <v>1.9564910888010559E-2</v>
      </c>
      <c r="Z949" s="13">
        <f t="shared" si="1357"/>
        <v>4.0358649389680276E-3</v>
      </c>
      <c r="AA949" s="13">
        <f t="shared" si="1358"/>
        <v>7.5548034153636217E-3</v>
      </c>
      <c r="AB949" s="13">
        <f t="shared" si="1359"/>
        <v>7.0709817483862545E-3</v>
      </c>
      <c r="AC949" s="13">
        <f t="shared" si="1360"/>
        <v>3.4922067925014985E-4</v>
      </c>
      <c r="AD949" s="13">
        <f t="shared" si="1361"/>
        <v>4.0008995746268011E-2</v>
      </c>
      <c r="AE949" s="13">
        <f t="shared" si="1362"/>
        <v>2.7067368554808804E-2</v>
      </c>
      <c r="AF949" s="13">
        <f t="shared" si="1363"/>
        <v>9.1559713861374872E-3</v>
      </c>
      <c r="AG949" s="13">
        <f t="shared" si="1364"/>
        <v>2.0647694130053592E-3</v>
      </c>
      <c r="AH949" s="13">
        <f t="shared" si="1365"/>
        <v>6.8259801141514734E-4</v>
      </c>
      <c r="AI949" s="13">
        <f t="shared" si="1366"/>
        <v>1.2777666908938216E-3</v>
      </c>
      <c r="AJ949" s="13">
        <f t="shared" si="1367"/>
        <v>1.1959364728977855E-3</v>
      </c>
      <c r="AK949" s="13">
        <f t="shared" si="1368"/>
        <v>7.4623119510010044E-4</v>
      </c>
      <c r="AL949" s="13">
        <f t="shared" si="1369"/>
        <v>1.7690286804543299E-5</v>
      </c>
      <c r="AM949" s="13">
        <f t="shared" si="1370"/>
        <v>1.4978702324288478E-2</v>
      </c>
      <c r="AN949" s="13">
        <f t="shared" si="1371"/>
        <v>1.0133572430947755E-2</v>
      </c>
      <c r="AO949" s="13">
        <f t="shared" si="1372"/>
        <v>3.4278433468415428E-3</v>
      </c>
      <c r="AP949" s="13">
        <f t="shared" si="1373"/>
        <v>7.7301531390194952E-4</v>
      </c>
      <c r="AQ949" s="13">
        <f t="shared" si="1374"/>
        <v>1.3074241186025645E-4</v>
      </c>
      <c r="AR949" s="13">
        <f t="shared" si="1375"/>
        <v>9.2359888595688243E-5</v>
      </c>
      <c r="AS949" s="13">
        <f t="shared" si="1376"/>
        <v>1.7289002787683152E-4</v>
      </c>
      <c r="AT949" s="13">
        <f t="shared" si="1377"/>
        <v>1.6181787458677716E-4</v>
      </c>
      <c r="AU949" s="13">
        <f t="shared" si="1378"/>
        <v>1.0096986644186867E-4</v>
      </c>
      <c r="AV949" s="13">
        <f t="shared" si="1379"/>
        <v>4.7251797531589881E-5</v>
      </c>
      <c r="AW949" s="13">
        <f t="shared" si="1380"/>
        <v>6.2231074993372919E-7</v>
      </c>
      <c r="AX949" s="13">
        <f t="shared" si="1381"/>
        <v>4.6731474412762446E-3</v>
      </c>
      <c r="AY949" s="13">
        <f t="shared" si="1382"/>
        <v>3.1615340936365457E-3</v>
      </c>
      <c r="AZ949" s="13">
        <f t="shared" si="1383"/>
        <v>1.0694395962067616E-3</v>
      </c>
      <c r="BA949" s="13">
        <f t="shared" si="1384"/>
        <v>2.411700598636368E-4</v>
      </c>
      <c r="BB949" s="13">
        <f t="shared" si="1385"/>
        <v>4.0789819720251718E-5</v>
      </c>
      <c r="BC949" s="13">
        <f t="shared" si="1386"/>
        <v>5.5191242022376856E-6</v>
      </c>
      <c r="BD949" s="13">
        <f t="shared" si="1387"/>
        <v>1.0414071042734465E-5</v>
      </c>
      <c r="BE949" s="13">
        <f t="shared" si="1388"/>
        <v>1.9494274627933232E-5</v>
      </c>
      <c r="BF949" s="13">
        <f t="shared" si="1389"/>
        <v>1.8245830171017171E-5</v>
      </c>
      <c r="BG949" s="13">
        <f t="shared" si="1390"/>
        <v>1.138489205962641E-5</v>
      </c>
      <c r="BH949" s="13">
        <f t="shared" si="1391"/>
        <v>5.3278927018308961E-6</v>
      </c>
      <c r="BI949" s="13">
        <f t="shared" si="1392"/>
        <v>1.9946743802965403E-6</v>
      </c>
      <c r="BJ949" s="14">
        <f t="shared" si="1393"/>
        <v>0.6559275226197997</v>
      </c>
      <c r="BK949" s="14">
        <f t="shared" si="1394"/>
        <v>0.2165358721012062</v>
      </c>
      <c r="BL949" s="14">
        <f t="shared" si="1395"/>
        <v>0.12347464427799107</v>
      </c>
      <c r="BM949" s="14">
        <f t="shared" si="1396"/>
        <v>0.46536622201741212</v>
      </c>
      <c r="BN949" s="14">
        <f t="shared" si="1397"/>
        <v>0.53144677013766639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1.2464</v>
      </c>
      <c r="F950" s="10">
        <f>VLOOKUP(B950,home!$B$2:$E$405,3,FALSE)</f>
        <v>1.6046</v>
      </c>
      <c r="G950" s="10">
        <f>VLOOKUP(C950,away!$B$2:$E$405,4,FALSE)</f>
        <v>0.94820000000000004</v>
      </c>
      <c r="H950" s="10">
        <f>VLOOKUP(A950,away!$A$2:$E$405,3,FALSE)</f>
        <v>1.1087</v>
      </c>
      <c r="I950" s="10">
        <f>VLOOKUP(C950,away!$B$2:$E$405,3,FALSE)</f>
        <v>1.3119000000000001</v>
      </c>
      <c r="J950" s="10">
        <f>VLOOKUP(B950,home!$B$2:$E$405,4,FALSE)</f>
        <v>0.98399999999999999</v>
      </c>
      <c r="K950" s="12">
        <f t="shared" si="1342"/>
        <v>1.896374815808</v>
      </c>
      <c r="L950" s="12">
        <f t="shared" si="1343"/>
        <v>1.43123147352</v>
      </c>
      <c r="M950" s="13">
        <f t="shared" si="1344"/>
        <v>3.5878886031684952E-2</v>
      </c>
      <c r="N950" s="13">
        <f t="shared" si="1345"/>
        <v>6.8039815889732749E-2</v>
      </c>
      <c r="O950" s="13">
        <f t="shared" si="1346"/>
        <v>5.1350990923384604E-2</v>
      </c>
      <c r="P950" s="13">
        <f t="shared" si="1347"/>
        <v>9.7380725953891745E-2</v>
      </c>
      <c r="Q950" s="13">
        <f t="shared" si="1348"/>
        <v>6.4514496662751109E-2</v>
      </c>
      <c r="R950" s="13">
        <f t="shared" si="1349"/>
        <v>3.6747577202993945E-2</v>
      </c>
      <c r="S950" s="13">
        <f t="shared" si="1350"/>
        <v>6.6076506520662631E-2</v>
      </c>
      <c r="T950" s="13">
        <f t="shared" si="1351"/>
        <v>9.2335178122030417E-2</v>
      </c>
      <c r="U950" s="13">
        <f t="shared" si="1352"/>
        <v>6.968717994971789E-2</v>
      </c>
      <c r="V950" s="13">
        <f t="shared" si="1353"/>
        <v>1.9926848613839226E-2</v>
      </c>
      <c r="W950" s="13">
        <f t="shared" si="1354"/>
        <v>4.0781222241923494E-2</v>
      </c>
      <c r="X950" s="13">
        <f t="shared" si="1355"/>
        <v>5.8367368801254774E-2</v>
      </c>
      <c r="Y950" s="13">
        <f t="shared" si="1356"/>
        <v>4.1768607627452575E-2</v>
      </c>
      <c r="Z950" s="13">
        <f t="shared" si="1357"/>
        <v>1.7531429689510335E-2</v>
      </c>
      <c r="AA950" s="13">
        <f t="shared" si="1358"/>
        <v>3.3246161748296053E-2</v>
      </c>
      <c r="AB950" s="13">
        <f t="shared" si="1359"/>
        <v>3.1523591930873965E-2</v>
      </c>
      <c r="AC950" s="13">
        <f t="shared" si="1360"/>
        <v>3.3802801567530938E-3</v>
      </c>
      <c r="AD950" s="13">
        <f t="shared" si="1361"/>
        <v>1.9334120704363199E-2</v>
      </c>
      <c r="AE950" s="13">
        <f t="shared" si="1362"/>
        <v>2.7671602064919289E-2</v>
      </c>
      <c r="AF950" s="13">
        <f t="shared" si="1363"/>
        <v>1.9802233899016752E-2</v>
      </c>
      <c r="AG950" s="13">
        <f t="shared" si="1364"/>
        <v>9.4471934674258164E-3</v>
      </c>
      <c r="AH950" s="13">
        <f t="shared" si="1365"/>
        <v>6.2728834868575403E-3</v>
      </c>
      <c r="AI950" s="13">
        <f t="shared" si="1366"/>
        <v>1.1895738266974511E-2</v>
      </c>
      <c r="AJ950" s="13">
        <f t="shared" si="1367"/>
        <v>1.1279389232466986E-2</v>
      </c>
      <c r="AK950" s="13">
        <f t="shared" si="1368"/>
        <v>7.1299832260487738E-3</v>
      </c>
      <c r="AL950" s="13">
        <f t="shared" si="1369"/>
        <v>3.6698367424390412E-4</v>
      </c>
      <c r="AM950" s="13">
        <f t="shared" si="1370"/>
        <v>7.3329479179092801E-3</v>
      </c>
      <c r="AN950" s="13">
        <f t="shared" si="1371"/>
        <v>1.0495145853794716E-2</v>
      </c>
      <c r="AO950" s="13">
        <f t="shared" si="1372"/>
        <v>7.5104915325669656E-3</v>
      </c>
      <c r="AP950" s="13">
        <f t="shared" si="1373"/>
        <v>3.5830839543384346E-3</v>
      </c>
      <c r="AQ950" s="13">
        <f t="shared" si="1374"/>
        <v>1.282055631928417E-3</v>
      </c>
      <c r="AR950" s="13">
        <f t="shared" si="1375"/>
        <v>1.7955896552228762E-3</v>
      </c>
      <c r="AS950" s="13">
        <f t="shared" si="1376"/>
        <v>3.4051110016900315E-3</v>
      </c>
      <c r="AT950" s="13">
        <f t="shared" si="1377"/>
        <v>3.2286833743178649E-3</v>
      </c>
      <c r="AU950" s="13">
        <f t="shared" si="1378"/>
        <v>2.0409312797581313E-3</v>
      </c>
      <c r="AV950" s="13">
        <f t="shared" si="1379"/>
        <v>9.6759266993202823E-4</v>
      </c>
      <c r="AW950" s="13">
        <f t="shared" si="1380"/>
        <v>2.7668034016454743E-5</v>
      </c>
      <c r="AX950" s="13">
        <f t="shared" si="1381"/>
        <v>2.3176696261924742E-3</v>
      </c>
      <c r="AY950" s="13">
        <f t="shared" si="1382"/>
        <v>3.3171217142280033E-3</v>
      </c>
      <c r="AZ950" s="13">
        <f t="shared" si="1383"/>
        <v>2.3737844994498668E-3</v>
      </c>
      <c r="BA950" s="13">
        <f t="shared" si="1384"/>
        <v>1.1324783623221897E-3</v>
      </c>
      <c r="BB950" s="13">
        <f t="shared" si="1385"/>
        <v>4.0520966880897615E-4</v>
      </c>
      <c r="BC950" s="13">
        <f t="shared" si="1386"/>
        <v>1.1598976627480427E-4</v>
      </c>
      <c r="BD950" s="13">
        <f t="shared" si="1387"/>
        <v>4.2831740468031747E-4</v>
      </c>
      <c r="BE950" s="13">
        <f t="shared" si="1388"/>
        <v>8.1225033940799751E-4</v>
      </c>
      <c r="BF950" s="13">
        <f t="shared" si="1389"/>
        <v>7.7016554389241359E-4</v>
      </c>
      <c r="BG950" s="13">
        <f t="shared" si="1390"/>
        <v>4.8684084714688139E-4</v>
      </c>
      <c r="BH950" s="13">
        <f t="shared" si="1391"/>
        <v>2.3080818045899453E-4</v>
      </c>
      <c r="BI950" s="13">
        <f t="shared" si="1392"/>
        <v>8.7539764140981058E-5</v>
      </c>
      <c r="BJ950" s="14">
        <f t="shared" si="1393"/>
        <v>0.48192781800868417</v>
      </c>
      <c r="BK950" s="14">
        <f t="shared" si="1394"/>
        <v>0.22632735266530357</v>
      </c>
      <c r="BL950" s="14">
        <f t="shared" si="1395"/>
        <v>0.27338732602826282</v>
      </c>
      <c r="BM950" s="14">
        <f t="shared" si="1396"/>
        <v>0.64197198004711054</v>
      </c>
      <c r="BN950" s="14">
        <f t="shared" si="1397"/>
        <v>0.35391249266443908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1.3654999999999999</v>
      </c>
      <c r="F951" s="10">
        <f>VLOOKUP(B951,home!$B$2:$E$405,3,FALSE)</f>
        <v>0.97640000000000005</v>
      </c>
      <c r="G951" s="10">
        <f>VLOOKUP(C951,away!$B$2:$E$405,4,FALSE)</f>
        <v>0.53700000000000003</v>
      </c>
      <c r="H951" s="10">
        <f>VLOOKUP(A951,away!$A$2:$E$405,3,FALSE)</f>
        <v>1.2</v>
      </c>
      <c r="I951" s="10">
        <f>VLOOKUP(C951,away!$B$2:$E$405,3,FALSE)</f>
        <v>1.2222</v>
      </c>
      <c r="J951" s="10">
        <f>VLOOKUP(B951,home!$B$2:$E$405,4,FALSE)</f>
        <v>0.66669999999999996</v>
      </c>
      <c r="K951" s="12">
        <f t="shared" si="1342"/>
        <v>0.71596824540000004</v>
      </c>
      <c r="L951" s="12">
        <f t="shared" si="1343"/>
        <v>0.97780888799999988</v>
      </c>
      <c r="M951" s="13">
        <f t="shared" si="1344"/>
        <v>0.18382388372604944</v>
      </c>
      <c r="N951" s="13">
        <f t="shared" si="1345"/>
        <v>0.13161206349395321</v>
      </c>
      <c r="O951" s="13">
        <f t="shared" si="1346"/>
        <v>0.17974462733400964</v>
      </c>
      <c r="P951" s="13">
        <f t="shared" si="1347"/>
        <v>0.12869144545240777</v>
      </c>
      <c r="Q951" s="13">
        <f t="shared" si="1348"/>
        <v>4.7115029086619541E-2</v>
      </c>
      <c r="R951" s="13">
        <f t="shared" si="1349"/>
        <v>8.7877947088721181E-2</v>
      </c>
      <c r="S951" s="13">
        <f t="shared" si="1350"/>
        <v>2.2523580446857816E-2</v>
      </c>
      <c r="T951" s="13">
        <f t="shared" si="1351"/>
        <v>4.6069494199275099E-2</v>
      </c>
      <c r="U951" s="13">
        <f t="shared" si="1352"/>
        <v>6.2917819586465737E-2</v>
      </c>
      <c r="V951" s="13">
        <f t="shared" si="1353"/>
        <v>1.7520345293526587E-3</v>
      </c>
      <c r="W951" s="13">
        <f t="shared" si="1354"/>
        <v>1.1244288235705654E-2</v>
      </c>
      <c r="X951" s="13">
        <f t="shared" si="1355"/>
        <v>1.0994764976106824E-2</v>
      </c>
      <c r="Y951" s="13">
        <f t="shared" si="1356"/>
        <v>5.3753894575541798E-3</v>
      </c>
      <c r="Z951" s="13">
        <f t="shared" si="1357"/>
        <v>2.8642612574181766E-2</v>
      </c>
      <c r="AA951" s="13">
        <f t="shared" si="1358"/>
        <v>2.0507201068408896E-2</v>
      </c>
      <c r="AB951" s="13">
        <f t="shared" si="1359"/>
        <v>7.3412523835068612E-3</v>
      </c>
      <c r="AC951" s="13">
        <f t="shared" si="1360"/>
        <v>7.6660283301699714E-5</v>
      </c>
      <c r="AD951" s="13">
        <f t="shared" si="1361"/>
        <v>2.012638329722509E-3</v>
      </c>
      <c r="AE951" s="13">
        <f t="shared" si="1362"/>
        <v>1.9679756471321437E-3</v>
      </c>
      <c r="AF951" s="13">
        <f t="shared" si="1363"/>
        <v>9.6215203956668085E-4</v>
      </c>
      <c r="AG951" s="13">
        <f t="shared" si="1364"/>
        <v>3.1360027196520939E-4</v>
      </c>
      <c r="AH951" s="13">
        <f t="shared" si="1365"/>
        <v>7.0017502876438698E-3</v>
      </c>
      <c r="AI951" s="13">
        <f t="shared" si="1366"/>
        <v>5.0130308681733265E-3</v>
      </c>
      <c r="AJ951" s="13">
        <f t="shared" si="1367"/>
        <v>1.7945854574110476E-3</v>
      </c>
      <c r="AK951" s="13">
        <f t="shared" si="1368"/>
        <v>4.2828873372098146E-4</v>
      </c>
      <c r="AL951" s="13">
        <f t="shared" si="1369"/>
        <v>2.1467335945505958E-6</v>
      </c>
      <c r="AM951" s="13">
        <f t="shared" si="1370"/>
        <v>2.881970267112424E-4</v>
      </c>
      <c r="AN951" s="13">
        <f t="shared" si="1371"/>
        <v>2.8180161421342619E-4</v>
      </c>
      <c r="AO951" s="13">
        <f t="shared" si="1372"/>
        <v>1.3777406151531762E-4</v>
      </c>
      <c r="AP951" s="13">
        <f t="shared" si="1373"/>
        <v>4.4905567295178767E-5</v>
      </c>
      <c r="AQ951" s="13">
        <f t="shared" si="1374"/>
        <v>1.0977265705476976E-5</v>
      </c>
      <c r="AR951" s="13">
        <f t="shared" si="1375"/>
        <v>1.3692747325629467E-3</v>
      </c>
      <c r="AS951" s="13">
        <f t="shared" si="1376"/>
        <v>9.8035722774364713E-4</v>
      </c>
      <c r="AT951" s="13">
        <f t="shared" si="1377"/>
        <v>3.5095232210641361E-4</v>
      </c>
      <c r="AU951" s="13">
        <f t="shared" si="1378"/>
        <v>8.3756906092528213E-5</v>
      </c>
      <c r="AV951" s="13">
        <f t="shared" si="1379"/>
        <v>1.4991821273799995E-5</v>
      </c>
      <c r="AW951" s="13">
        <f t="shared" si="1380"/>
        <v>4.174681942606838E-8</v>
      </c>
      <c r="AX951" s="13">
        <f t="shared" si="1381"/>
        <v>3.4389986590657517E-5</v>
      </c>
      <c r="AY951" s="13">
        <f t="shared" si="1382"/>
        <v>3.3626834546545733E-5</v>
      </c>
      <c r="AZ951" s="13">
        <f t="shared" si="1383"/>
        <v>1.6440308847458931E-5</v>
      </c>
      <c r="BA951" s="13">
        <f t="shared" si="1384"/>
        <v>5.3584933708367931E-6</v>
      </c>
      <c r="BB951" s="13">
        <f t="shared" si="1385"/>
        <v>1.3098956110733236E-6</v>
      </c>
      <c r="BC951" s="13">
        <f t="shared" si="1386"/>
        <v>2.5616551417193745E-7</v>
      </c>
      <c r="BD951" s="13">
        <f t="shared" si="1387"/>
        <v>2.2314816726897861E-4</v>
      </c>
      <c r="BE951" s="13">
        <f t="shared" si="1388"/>
        <v>1.5976700178379634E-4</v>
      </c>
      <c r="BF951" s="13">
        <f t="shared" si="1389"/>
        <v>5.7194049969981666E-5</v>
      </c>
      <c r="BG951" s="13">
        <f t="shared" si="1390"/>
        <v>1.3649707868109234E-5</v>
      </c>
      <c r="BH951" s="13">
        <f t="shared" si="1391"/>
        <v>2.443189348138185E-6</v>
      </c>
      <c r="BI951" s="13">
        <f t="shared" si="1392"/>
        <v>3.4984919815329335E-7</v>
      </c>
      <c r="BJ951" s="14">
        <f t="shared" si="1393"/>
        <v>0.25852243295752253</v>
      </c>
      <c r="BK951" s="14">
        <f t="shared" si="1394"/>
        <v>0.33690337800611053</v>
      </c>
      <c r="BL951" s="14">
        <f t="shared" si="1395"/>
        <v>0.37588238778327804</v>
      </c>
      <c r="BM951" s="14">
        <f t="shared" si="1396"/>
        <v>0.24105223005160475</v>
      </c>
      <c r="BN951" s="14">
        <f t="shared" si="1397"/>
        <v>0.75886499618176084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1.2939000000000001</v>
      </c>
      <c r="F952" s="10">
        <f>VLOOKUP(B952,home!$B$2:$E$405,3,FALSE)</f>
        <v>1.4491000000000001</v>
      </c>
      <c r="G952" s="10">
        <f>VLOOKUP(C952,away!$B$2:$E$405,4,FALSE)</f>
        <v>0.72130000000000005</v>
      </c>
      <c r="H952" s="10">
        <f>VLOOKUP(A952,away!$A$2:$E$405,3,FALSE)</f>
        <v>1.1342000000000001</v>
      </c>
      <c r="I952" s="10">
        <f>VLOOKUP(C952,away!$B$2:$E$405,3,FALSE)</f>
        <v>0.58779999999999999</v>
      </c>
      <c r="J952" s="10">
        <f>VLOOKUP(B952,home!$B$2:$E$405,4,FALSE)</f>
        <v>1.1021000000000001</v>
      </c>
      <c r="K952" s="12">
        <f t="shared" si="1342"/>
        <v>1.3524306404370001</v>
      </c>
      <c r="L952" s="12">
        <f t="shared" si="1343"/>
        <v>0.73475106979600013</v>
      </c>
      <c r="M952" s="13">
        <f t="shared" si="1344"/>
        <v>0.12403621367686483</v>
      </c>
      <c r="N952" s="13">
        <f t="shared" si="1345"/>
        <v>0.16775037590038291</v>
      </c>
      <c r="O952" s="13">
        <f t="shared" si="1346"/>
        <v>9.1135740692521686E-2</v>
      </c>
      <c r="P952" s="13">
        <f t="shared" si="1347"/>
        <v>0.12325476815148749</v>
      </c>
      <c r="Q952" s="13">
        <f t="shared" si="1348"/>
        <v>0.1134353741562512</v>
      </c>
      <c r="R952" s="13">
        <f t="shared" si="1349"/>
        <v>3.348104148524058E-2</v>
      </c>
      <c r="S952" s="13">
        <f t="shared" si="1350"/>
        <v>3.0619561460602875E-2</v>
      </c>
      <c r="T952" s="13">
        <f t="shared" si="1351"/>
        <v>8.3346762514015113E-2</v>
      </c>
      <c r="U952" s="13">
        <f t="shared" si="1352"/>
        <v>4.5280786378381697E-2</v>
      </c>
      <c r="V952" s="13">
        <f t="shared" si="1353"/>
        <v>3.3807393259078999E-3</v>
      </c>
      <c r="W952" s="13">
        <f t="shared" si="1354"/>
        <v>5.1137825239449854E-2</v>
      </c>
      <c r="X952" s="13">
        <f t="shared" si="1355"/>
        <v>3.7573571801726671E-2</v>
      </c>
      <c r="Y952" s="13">
        <f t="shared" si="1356"/>
        <v>1.3803611038687746E-2</v>
      </c>
      <c r="Z952" s="13">
        <f t="shared" si="1357"/>
        <v>8.2000770163882606E-3</v>
      </c>
      <c r="AA952" s="13">
        <f t="shared" si="1358"/>
        <v>1.1090035410906703E-2</v>
      </c>
      <c r="AB952" s="13">
        <f t="shared" si="1359"/>
        <v>7.4992518466207815E-3</v>
      </c>
      <c r="AC952" s="13">
        <f t="shared" si="1360"/>
        <v>2.0996501215410544E-4</v>
      </c>
      <c r="AD952" s="13">
        <f t="shared" si="1361"/>
        <v>1.7290090434786139E-2</v>
      </c>
      <c r="AE952" s="13">
        <f t="shared" si="1362"/>
        <v>1.2703912443828704E-2</v>
      </c>
      <c r="AF952" s="13">
        <f t="shared" si="1363"/>
        <v>4.6671066293489287E-3</v>
      </c>
      <c r="AG952" s="13">
        <f t="shared" si="1364"/>
        <v>1.1430538629220435E-3</v>
      </c>
      <c r="AH952" s="13">
        <f t="shared" si="1365"/>
        <v>1.5062538400502166E-3</v>
      </c>
      <c r="AI952" s="13">
        <f t="shared" si="1366"/>
        <v>2.0371038455598055E-3</v>
      </c>
      <c r="AJ952" s="13">
        <f t="shared" si="1367"/>
        <v>1.377520829243562E-3</v>
      </c>
      <c r="AK952" s="13">
        <f t="shared" si="1368"/>
        <v>6.210004591030593E-4</v>
      </c>
      <c r="AL952" s="13">
        <f t="shared" si="1369"/>
        <v>8.345688126339661E-6</v>
      </c>
      <c r="AM952" s="13">
        <f t="shared" si="1370"/>
        <v>4.676729615986289E-3</v>
      </c>
      <c r="AN952" s="13">
        <f t="shared" si="1371"/>
        <v>3.4362320884925622E-3</v>
      </c>
      <c r="AO952" s="13">
        <f t="shared" si="1372"/>
        <v>1.2623876015436268E-3</v>
      </c>
      <c r="AP952" s="13">
        <f t="shared" si="1373"/>
        <v>3.091802135771289E-4</v>
      </c>
      <c r="AQ952" s="13">
        <f t="shared" si="1374"/>
        <v>5.6792623171387805E-5</v>
      </c>
      <c r="AR952" s="13">
        <f t="shared" si="1375"/>
        <v>2.2134432407224606E-4</v>
      </c>
      <c r="AS952" s="13">
        <f t="shared" si="1376"/>
        <v>2.9935284596212264E-4</v>
      </c>
      <c r="AT952" s="13">
        <f t="shared" si="1377"/>
        <v>2.0242698059059613E-4</v>
      </c>
      <c r="AU952" s="13">
        <f t="shared" si="1378"/>
        <v>9.125615033395604E-5</v>
      </c>
      <c r="AV952" s="13">
        <f t="shared" si="1379"/>
        <v>3.0854403459991835E-5</v>
      </c>
      <c r="AW952" s="13">
        <f t="shared" si="1380"/>
        <v>2.3036414227210499E-7</v>
      </c>
      <c r="AX952" s="13">
        <f t="shared" si="1381"/>
        <v>1.0541587382831719E-3</v>
      </c>
      <c r="AY952" s="13">
        <f t="shared" si="1382"/>
        <v>7.7454426068836223E-4</v>
      </c>
      <c r="AZ952" s="13">
        <f t="shared" si="1383"/>
        <v>2.8454861207256307E-4</v>
      </c>
      <c r="BA952" s="13">
        <f t="shared" si="1384"/>
        <v>6.9690799043094256E-5</v>
      </c>
      <c r="BB952" s="13">
        <f t="shared" si="1385"/>
        <v>1.280134728796289E-5</v>
      </c>
      <c r="BC952" s="13">
        <f t="shared" si="1386"/>
        <v>1.8811607229321722E-6</v>
      </c>
      <c r="BD952" s="13">
        <f t="shared" si="1387"/>
        <v>2.7105496484225879E-5</v>
      </c>
      <c r="BE952" s="13">
        <f t="shared" si="1388"/>
        <v>3.6658303969524465E-5</v>
      </c>
      <c r="BF952" s="13">
        <f t="shared" si="1389"/>
        <v>2.47889067574191E-5</v>
      </c>
      <c r="BG952" s="13">
        <f t="shared" si="1390"/>
        <v>1.1175092347223131E-5</v>
      </c>
      <c r="BH952" s="13">
        <f t="shared" si="1391"/>
        <v>3.7783843250244E-6</v>
      </c>
      <c r="BI952" s="13">
        <f t="shared" si="1392"/>
        <v>1.0220005465019733E-6</v>
      </c>
      <c r="BJ952" s="14">
        <f t="shared" si="1393"/>
        <v>0.51479063108226841</v>
      </c>
      <c r="BK952" s="14">
        <f t="shared" si="1394"/>
        <v>0.28228413757583187</v>
      </c>
      <c r="BL952" s="14">
        <f t="shared" si="1395"/>
        <v>0.19497849767647688</v>
      </c>
      <c r="BM952" s="14">
        <f t="shared" si="1396"/>
        <v>0.34638551539167073</v>
      </c>
      <c r="BN952" s="14">
        <f t="shared" si="1397"/>
        <v>0.65309351406274863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1.2939000000000001</v>
      </c>
      <c r="F953" s="10">
        <f>VLOOKUP(B953,home!$B$2:$E$405,3,FALSE)</f>
        <v>0.86950000000000005</v>
      </c>
      <c r="G953" s="10">
        <f>VLOOKUP(C953,away!$B$2:$E$405,4,FALSE)</f>
        <v>0.72130000000000005</v>
      </c>
      <c r="H953" s="10">
        <f>VLOOKUP(A953,away!$A$2:$E$405,3,FALSE)</f>
        <v>1.1342000000000001</v>
      </c>
      <c r="I953" s="10">
        <f>VLOOKUP(C953,away!$B$2:$E$405,3,FALSE)</f>
        <v>1.2343999999999999</v>
      </c>
      <c r="J953" s="10">
        <f>VLOOKUP(B953,home!$B$2:$E$405,4,FALSE)</f>
        <v>1.4327000000000001</v>
      </c>
      <c r="K953" s="12">
        <f t="shared" si="1342"/>
        <v>0.81149571586500013</v>
      </c>
      <c r="L953" s="12">
        <f t="shared" si="1343"/>
        <v>2.0058609188960004</v>
      </c>
      <c r="M953" s="13">
        <f t="shared" si="1344"/>
        <v>5.9763711414223833E-2</v>
      </c>
      <c r="N953" s="13">
        <f t="shared" si="1345"/>
        <v>4.8497995776834842E-2</v>
      </c>
      <c r="O953" s="13">
        <f t="shared" si="1346"/>
        <v>0.11987769309397038</v>
      </c>
      <c r="P953" s="13">
        <f t="shared" si="1347"/>
        <v>9.7280234373536265E-2</v>
      </c>
      <c r="Q953" s="13">
        <f t="shared" si="1348"/>
        <v>1.967795790047017E-2</v>
      </c>
      <c r="R953" s="13">
        <f t="shared" si="1349"/>
        <v>0.12022898981230211</v>
      </c>
      <c r="S953" s="13">
        <f t="shared" si="1350"/>
        <v>3.9586915604097848E-2</v>
      </c>
      <c r="T953" s="13">
        <f t="shared" si="1351"/>
        <v>3.94712467162339E-2</v>
      </c>
      <c r="U953" s="13">
        <f t="shared" si="1352"/>
        <v>9.7565310155459897E-2</v>
      </c>
      <c r="V953" s="13">
        <f t="shared" si="1353"/>
        <v>7.1597227313345696E-3</v>
      </c>
      <c r="W953" s="13">
        <f t="shared" si="1354"/>
        <v>5.3228595110677923E-3</v>
      </c>
      <c r="X953" s="13">
        <f t="shared" si="1355"/>
        <v>1.0676915870024756E-2</v>
      </c>
      <c r="Y953" s="13">
        <f t="shared" si="1356"/>
        <v>1.0708204139011577E-2</v>
      </c>
      <c r="Z953" s="13">
        <f t="shared" si="1357"/>
        <v>8.0387543994280705E-2</v>
      </c>
      <c r="AA953" s="13">
        <f t="shared" si="1358"/>
        <v>6.5234147560268005E-2</v>
      </c>
      <c r="AB953" s="13">
        <f t="shared" si="1359"/>
        <v>2.6468615636631367E-2</v>
      </c>
      <c r="AC953" s="13">
        <f t="shared" si="1360"/>
        <v>7.2838881746975449E-4</v>
      </c>
      <c r="AD953" s="13">
        <f t="shared" si="1361"/>
        <v>1.0798694223456955E-3</v>
      </c>
      <c r="AE953" s="13">
        <f t="shared" si="1362"/>
        <v>2.1660678717940296E-3</v>
      </c>
      <c r="AF953" s="13">
        <f t="shared" si="1363"/>
        <v>2.1724154458539389E-3</v>
      </c>
      <c r="AG953" s="13">
        <f t="shared" si="1364"/>
        <v>1.4525210808148149E-3</v>
      </c>
      <c r="AH953" s="13">
        <f t="shared" si="1365"/>
        <v>4.0311558216040155E-2</v>
      </c>
      <c r="AI953" s="13">
        <f t="shared" si="1366"/>
        <v>3.271265679215913E-2</v>
      </c>
      <c r="AJ953" s="13">
        <f t="shared" si="1367"/>
        <v>1.3273090420699615E-2</v>
      </c>
      <c r="AK953" s="13">
        <f t="shared" si="1368"/>
        <v>3.5903520042288371E-3</v>
      </c>
      <c r="AL953" s="13">
        <f t="shared" si="1369"/>
        <v>4.7425324299157502E-5</v>
      </c>
      <c r="AM953" s="13">
        <f t="shared" si="1370"/>
        <v>1.7526188198542891E-4</v>
      </c>
      <c r="AN953" s="13">
        <f t="shared" si="1371"/>
        <v>3.5155095964673475E-4</v>
      </c>
      <c r="AO953" s="13">
        <f t="shared" si="1372"/>
        <v>3.5258116547788517E-4</v>
      </c>
      <c r="AP953" s="13">
        <f t="shared" si="1373"/>
        <v>2.3574292685696444E-4</v>
      </c>
      <c r="AQ953" s="13">
        <f t="shared" si="1374"/>
        <v>1.1821688097213588E-4</v>
      </c>
      <c r="AR953" s="13">
        <f t="shared" si="1375"/>
        <v>1.617187584107118E-2</v>
      </c>
      <c r="AS953" s="13">
        <f t="shared" si="1376"/>
        <v>1.3123407962529959E-2</v>
      </c>
      <c r="AT953" s="13">
        <f t="shared" si="1377"/>
        <v>5.3247946695708448E-3</v>
      </c>
      <c r="AU953" s="13">
        <f t="shared" si="1378"/>
        <v>1.4403493540725101E-3</v>
      </c>
      <c r="AV953" s="13">
        <f t="shared" si="1379"/>
        <v>2.9220933254469049E-4</v>
      </c>
      <c r="AW953" s="13">
        <f t="shared" si="1380"/>
        <v>2.1443459741938245E-6</v>
      </c>
      <c r="AX953" s="13">
        <f t="shared" si="1381"/>
        <v>2.3704044397602126E-5</v>
      </c>
      <c r="AY953" s="13">
        <f t="shared" si="1382"/>
        <v>4.7547016276925782E-5</v>
      </c>
      <c r="AZ953" s="13">
        <f t="shared" si="1383"/>
        <v>4.7686350879998732E-5</v>
      </c>
      <c r="BA953" s="13">
        <f t="shared" si="1384"/>
        <v>3.1884062531650446E-5</v>
      </c>
      <c r="BB953" s="13">
        <f t="shared" si="1385"/>
        <v>1.5988748741968481E-5</v>
      </c>
      <c r="BC953" s="13">
        <f t="shared" si="1386"/>
        <v>6.4142412487124327E-6</v>
      </c>
      <c r="BD953" s="13">
        <f t="shared" si="1387"/>
        <v>5.4064222891405112E-3</v>
      </c>
      <c r="BE953" s="13">
        <f t="shared" si="1388"/>
        <v>4.3872885257945715E-3</v>
      </c>
      <c r="BF953" s="13">
        <f t="shared" si="1389"/>
        <v>1.7801329214729832E-3</v>
      </c>
      <c r="BG953" s="13">
        <f t="shared" si="1390"/>
        <v>4.8152341314852427E-4</v>
      </c>
      <c r="BH953" s="13">
        <f t="shared" si="1391"/>
        <v>9.7688546714679961E-5</v>
      </c>
      <c r="BI953" s="13">
        <f t="shared" si="1392"/>
        <v>1.5854767429608147E-5</v>
      </c>
      <c r="BJ953" s="14">
        <f t="shared" si="1393"/>
        <v>0.14263263201346757</v>
      </c>
      <c r="BK953" s="14">
        <f t="shared" si="1394"/>
        <v>0.20461394528123836</v>
      </c>
      <c r="BL953" s="14">
        <f t="shared" si="1395"/>
        <v>0.56778396131524966</v>
      </c>
      <c r="BM953" s="14">
        <f t="shared" si="1396"/>
        <v>0.53004609756259591</v>
      </c>
      <c r="BN953" s="14">
        <f t="shared" si="1397"/>
        <v>0.46532658237133762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1.2939000000000001</v>
      </c>
      <c r="F954" s="10">
        <f>VLOOKUP(B954,home!$B$2:$E$405,3,FALSE)</f>
        <v>0.53129999999999999</v>
      </c>
      <c r="G954" s="10">
        <f>VLOOKUP(C954,away!$B$2:$E$405,4,FALSE)</f>
        <v>0.9274</v>
      </c>
      <c r="H954" s="10">
        <f>VLOOKUP(A954,away!$A$2:$E$405,3,FALSE)</f>
        <v>1.1342000000000001</v>
      </c>
      <c r="I954" s="10">
        <f>VLOOKUP(C954,away!$B$2:$E$405,3,FALSE)</f>
        <v>0.9405</v>
      </c>
      <c r="J954" s="10">
        <f>VLOOKUP(B954,home!$B$2:$E$405,4,FALSE)</f>
        <v>0.71640000000000004</v>
      </c>
      <c r="K954" s="12">
        <f t="shared" si="1342"/>
        <v>0.63754026751799997</v>
      </c>
      <c r="L954" s="12">
        <f t="shared" si="1343"/>
        <v>0.76419469764000014</v>
      </c>
      <c r="M954" s="13">
        <f t="shared" si="1344"/>
        <v>0.24616949772781921</v>
      </c>
      <c r="N954" s="13">
        <f t="shared" si="1345"/>
        <v>0.15694296743616554</v>
      </c>
      <c r="O954" s="13">
        <f t="shared" si="1346"/>
        <v>0.1881214248843015</v>
      </c>
      <c r="P954" s="13">
        <f t="shared" si="1347"/>
        <v>0.11993498354660491</v>
      </c>
      <c r="Q954" s="13">
        <f t="shared" si="1348"/>
        <v>5.0028730722160866E-2</v>
      </c>
      <c r="R954" s="13">
        <f t="shared" si="1349"/>
        <v>7.1880697704532384E-2</v>
      </c>
      <c r="S954" s="13">
        <f t="shared" si="1350"/>
        <v>1.4608227675539138E-2</v>
      </c>
      <c r="T954" s="13">
        <f t="shared" si="1351"/>
        <v>3.8231690747534713E-2</v>
      </c>
      <c r="U954" s="13">
        <f t="shared" si="1352"/>
        <v>4.5826839243928066E-2</v>
      </c>
      <c r="V954" s="13">
        <f t="shared" si="1353"/>
        <v>7.9079999850257209E-4</v>
      </c>
      <c r="W954" s="13">
        <f t="shared" si="1354"/>
        <v>1.0631776789397474E-2</v>
      </c>
      <c r="X954" s="13">
        <f t="shared" si="1355"/>
        <v>8.1247474489495753E-3</v>
      </c>
      <c r="Y954" s="13">
        <f t="shared" si="1356"/>
        <v>3.1044444600756911E-3</v>
      </c>
      <c r="Z954" s="13">
        <f t="shared" si="1357"/>
        <v>1.8310282682822459E-2</v>
      </c>
      <c r="AA954" s="13">
        <f t="shared" si="1358"/>
        <v>1.1673542519936833E-2</v>
      </c>
      <c r="AB954" s="13">
        <f t="shared" si="1359"/>
        <v>3.7211767105216381E-3</v>
      </c>
      <c r="AC954" s="13">
        <f t="shared" si="1360"/>
        <v>2.4080101739982683E-5</v>
      </c>
      <c r="AD954" s="13">
        <f t="shared" si="1361"/>
        <v>1.6945464546260318E-3</v>
      </c>
      <c r="AE954" s="13">
        <f t="shared" si="1362"/>
        <v>1.2949634155298747E-3</v>
      </c>
      <c r="AF954" s="13">
        <f t="shared" si="1363"/>
        <v>4.9480208789285719E-4</v>
      </c>
      <c r="AG954" s="13">
        <f t="shared" si="1364"/>
        <v>1.2604171064964094E-4</v>
      </c>
      <c r="AH954" s="13">
        <f t="shared" si="1365"/>
        <v>3.4981552346256099E-3</v>
      </c>
      <c r="AI954" s="13">
        <f t="shared" si="1366"/>
        <v>2.2302148241027031E-3</v>
      </c>
      <c r="AJ954" s="13">
        <f t="shared" si="1367"/>
        <v>7.1092587779052337E-4</v>
      </c>
      <c r="AK954" s="13">
        <f t="shared" si="1368"/>
        <v>1.5108129143734641E-4</v>
      </c>
      <c r="AL954" s="13">
        <f t="shared" si="1369"/>
        <v>4.692777346734658E-7</v>
      </c>
      <c r="AM954" s="13">
        <f t="shared" si="1370"/>
        <v>2.1606832000079185E-4</v>
      </c>
      <c r="AN954" s="13">
        <f t="shared" si="1371"/>
        <v>1.6511826447258794E-4</v>
      </c>
      <c r="AO954" s="13">
        <f t="shared" si="1372"/>
        <v>6.3091251096735455E-5</v>
      </c>
      <c r="AP954" s="13">
        <f t="shared" si="1373"/>
        <v>1.6071333185199692E-5</v>
      </c>
      <c r="AQ954" s="13">
        <f t="shared" si="1374"/>
        <v>3.0704069010338447E-6</v>
      </c>
      <c r="AR954" s="13">
        <f t="shared" si="1375"/>
        <v>5.3465433636450046E-4</v>
      </c>
      <c r="AS954" s="13">
        <f t="shared" si="1376"/>
        <v>3.4086366863548233E-4</v>
      </c>
      <c r="AT954" s="13">
        <f t="shared" si="1377"/>
        <v>1.0865715724451615E-4</v>
      </c>
      <c r="AU954" s="13">
        <f t="shared" si="1378"/>
        <v>2.3091104365804738E-5</v>
      </c>
      <c r="AV954" s="13">
        <f t="shared" si="1379"/>
        <v>3.6803772136653018E-6</v>
      </c>
      <c r="AW954" s="13">
        <f t="shared" si="1380"/>
        <v>6.3509557784765744E-9</v>
      </c>
      <c r="AX954" s="13">
        <f t="shared" si="1381"/>
        <v>2.2958709089244928E-5</v>
      </c>
      <c r="AY954" s="13">
        <f t="shared" si="1382"/>
        <v>1.7544923750660254E-5</v>
      </c>
      <c r="AZ954" s="13">
        <f t="shared" si="1383"/>
        <v>6.703868850376334E-6</v>
      </c>
      <c r="BA954" s="13">
        <f t="shared" si="1384"/>
        <v>1.7076870097105194E-6</v>
      </c>
      <c r="BB954" s="13">
        <f t="shared" si="1385"/>
        <v>3.2625133951237154E-7</v>
      </c>
      <c r="BC954" s="13">
        <f t="shared" si="1386"/>
        <v>4.986390875066037E-8</v>
      </c>
      <c r="BD954" s="13">
        <f t="shared" si="1387"/>
        <v>6.8096668153330711E-5</v>
      </c>
      <c r="BE954" s="13">
        <f t="shared" si="1388"/>
        <v>4.3414368031558924E-5</v>
      </c>
      <c r="BF954" s="13">
        <f t="shared" si="1389"/>
        <v>1.383920390448249E-5</v>
      </c>
      <c r="BG954" s="13">
        <f t="shared" si="1390"/>
        <v>2.9410165864999723E-6</v>
      </c>
      <c r="BH954" s="13">
        <f t="shared" si="1391"/>
        <v>4.6875412533301682E-7</v>
      </c>
      <c r="BI954" s="13">
        <f t="shared" si="1392"/>
        <v>5.9769926092995557E-8</v>
      </c>
      <c r="BJ954" s="14">
        <f t="shared" si="1393"/>
        <v>0.27118742215258673</v>
      </c>
      <c r="BK954" s="14">
        <f t="shared" si="1394"/>
        <v>0.38154560325169118</v>
      </c>
      <c r="BL954" s="14">
        <f t="shared" si="1395"/>
        <v>0.32895382471572793</v>
      </c>
      <c r="BM954" s="14">
        <f t="shared" si="1396"/>
        <v>0.16690129220844899</v>
      </c>
      <c r="BN954" s="14">
        <f t="shared" si="1397"/>
        <v>0.8330783020215845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1.2939000000000001</v>
      </c>
      <c r="F955" s="10">
        <f>VLOOKUP(B955,home!$B$2:$E$405,3,FALSE)</f>
        <v>1.2881</v>
      </c>
      <c r="G955" s="10">
        <f>VLOOKUP(C955,away!$B$2:$E$405,4,FALSE)</f>
        <v>0.9274</v>
      </c>
      <c r="H955" s="10">
        <f>VLOOKUP(A955,away!$A$2:$E$405,3,FALSE)</f>
        <v>1.1342000000000001</v>
      </c>
      <c r="I955" s="10">
        <f>VLOOKUP(C955,away!$B$2:$E$405,3,FALSE)</f>
        <v>0.99919999999999998</v>
      </c>
      <c r="J955" s="10">
        <f>VLOOKUP(B955,home!$B$2:$E$405,4,FALSE)</f>
        <v>0.58779999999999999</v>
      </c>
      <c r="K955" s="12">
        <f t="shared" si="1342"/>
        <v>1.5456721599660002</v>
      </c>
      <c r="L955" s="12">
        <f t="shared" si="1343"/>
        <v>0.66614941379199999</v>
      </c>
      <c r="M955" s="13">
        <f t="shared" si="1344"/>
        <v>0.10950100258303995</v>
      </c>
      <c r="N955" s="13">
        <f t="shared" si="1345"/>
        <v>0.16925265118096994</v>
      </c>
      <c r="O955" s="13">
        <f t="shared" si="1346"/>
        <v>7.2944028680328343E-2</v>
      </c>
      <c r="P955" s="13">
        <f t="shared" si="1347"/>
        <v>0.11274755436694499</v>
      </c>
      <c r="Q955" s="13">
        <f t="shared" si="1348"/>
        <v>0.13080455546543091</v>
      </c>
      <c r="R955" s="13">
        <f t="shared" si="1349"/>
        <v>2.4295810972513779E-2</v>
      </c>
      <c r="S955" s="13">
        <f t="shared" si="1350"/>
        <v>2.9022590469176469E-2</v>
      </c>
      <c r="T955" s="13">
        <f t="shared" si="1351"/>
        <v>8.7135377944619952E-2</v>
      </c>
      <c r="U955" s="13">
        <f t="shared" si="1352"/>
        <v>3.7553358624011018E-2</v>
      </c>
      <c r="V955" s="13">
        <f t="shared" si="1353"/>
        <v>3.3203410822264345E-3</v>
      </c>
      <c r="W955" s="13">
        <f t="shared" si="1354"/>
        <v>6.7393653259881697E-2</v>
      </c>
      <c r="X955" s="13">
        <f t="shared" si="1355"/>
        <v>4.4894242612371509E-2</v>
      </c>
      <c r="Y955" s="13">
        <f t="shared" si="1356"/>
        <v>1.4953136699433552E-2</v>
      </c>
      <c r="Z955" s="13">
        <f t="shared" si="1357"/>
        <v>5.3948800789804328E-3</v>
      </c>
      <c r="AA955" s="13">
        <f t="shared" si="1358"/>
        <v>8.3387159444352314E-3</v>
      </c>
      <c r="AB955" s="13">
        <f t="shared" si="1359"/>
        <v>6.4444605425890648E-3</v>
      </c>
      <c r="AC955" s="13">
        <f t="shared" si="1360"/>
        <v>2.1367403485714101E-4</v>
      </c>
      <c r="AD955" s="13">
        <f t="shared" si="1361"/>
        <v>2.604212340055026E-2</v>
      </c>
      <c r="AE955" s="13">
        <f t="shared" si="1362"/>
        <v>1.7347945237175484E-2</v>
      </c>
      <c r="AF955" s="13">
        <f t="shared" si="1363"/>
        <v>5.7781617751200822E-3</v>
      </c>
      <c r="AG955" s="13">
        <f t="shared" si="1364"/>
        <v>1.2830396930971952E-3</v>
      </c>
      <c r="AH955" s="13">
        <f t="shared" si="1365"/>
        <v>8.9844905052273829E-4</v>
      </c>
      <c r="AI955" s="13">
        <f t="shared" si="1366"/>
        <v>1.3887076845408831E-3</v>
      </c>
      <c r="AJ955" s="13">
        <f t="shared" si="1367"/>
        <v>1.0732434031628449E-3</v>
      </c>
      <c r="AK955" s="13">
        <f t="shared" si="1368"/>
        <v>5.5296081637865849E-4</v>
      </c>
      <c r="AL955" s="13">
        <f t="shared" si="1369"/>
        <v>8.8003668618798051E-6</v>
      </c>
      <c r="AM955" s="13">
        <f t="shared" si="1370"/>
        <v>8.0505170253259255E-3</v>
      </c>
      <c r="AN955" s="13">
        <f t="shared" si="1371"/>
        <v>5.3628471971433811E-3</v>
      </c>
      <c r="AO955" s="13">
        <f t="shared" si="1372"/>
        <v>1.7862287583165666E-3</v>
      </c>
      <c r="AP955" s="13">
        <f t="shared" si="1373"/>
        <v>3.96631746750331E-4</v>
      </c>
      <c r="AQ955" s="13">
        <f t="shared" si="1374"/>
        <v>6.6054001397257488E-5</v>
      </c>
      <c r="AR955" s="13">
        <f t="shared" si="1375"/>
        <v>1.1970026166554022E-4</v>
      </c>
      <c r="AS955" s="13">
        <f t="shared" si="1376"/>
        <v>1.8501736199707098E-4</v>
      </c>
      <c r="AT955" s="13">
        <f t="shared" si="1377"/>
        <v>1.4298809277461206E-4</v>
      </c>
      <c r="AU955" s="13">
        <f t="shared" si="1378"/>
        <v>7.3670904736117815E-5</v>
      </c>
      <c r="AV955" s="13">
        <f t="shared" si="1379"/>
        <v>2.8467766612531174E-5</v>
      </c>
      <c r="AW955" s="13">
        <f t="shared" si="1380"/>
        <v>2.51702373545851E-7</v>
      </c>
      <c r="AX955" s="13">
        <f t="shared" si="1381"/>
        <v>2.0739100065630977E-3</v>
      </c>
      <c r="AY955" s="13">
        <f t="shared" si="1382"/>
        <v>1.3815339351293705E-3</v>
      </c>
      <c r="AZ955" s="13">
        <f t="shared" si="1383"/>
        <v>4.6015401051009252E-4</v>
      </c>
      <c r="BA955" s="13">
        <f t="shared" si="1384"/>
        <v>1.0217710811844533E-4</v>
      </c>
      <c r="BB955" s="13">
        <f t="shared" si="1385"/>
        <v>1.7016305169016038E-5</v>
      </c>
      <c r="BC955" s="13">
        <f t="shared" si="1386"/>
        <v>2.2670803426491626E-6</v>
      </c>
      <c r="BD955" s="13">
        <f t="shared" si="1387"/>
        <v>1.3289709856541436E-5</v>
      </c>
      <c r="BE955" s="13">
        <f t="shared" si="1388"/>
        <v>2.0541534539281845E-5</v>
      </c>
      <c r="BF955" s="13">
        <f t="shared" si="1389"/>
        <v>1.5875239030173987E-5</v>
      </c>
      <c r="BG955" s="13">
        <f t="shared" si="1390"/>
        <v>8.1793050005818592E-6</v>
      </c>
      <c r="BH955" s="13">
        <f t="shared" si="1391"/>
        <v>3.160631006817518E-6</v>
      </c>
      <c r="BI955" s="13">
        <f t="shared" si="1392"/>
        <v>9.7705987103262914E-7</v>
      </c>
      <c r="BJ955" s="14">
        <f t="shared" si="1393"/>
        <v>0.58458422444341673</v>
      </c>
      <c r="BK955" s="14">
        <f t="shared" si="1394"/>
        <v>0.25619549683823623</v>
      </c>
      <c r="BL955" s="14">
        <f t="shared" si="1395"/>
        <v>0.15410160358557287</v>
      </c>
      <c r="BM955" s="14">
        <f t="shared" si="1396"/>
        <v>0.37934931946422235</v>
      </c>
      <c r="BN955" s="14">
        <f t="shared" si="1397"/>
        <v>0.61954560324922792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1.2939000000000001</v>
      </c>
      <c r="F956" s="10">
        <f>VLOOKUP(B956,home!$B$2:$E$405,3,FALSE)</f>
        <v>0.72460000000000002</v>
      </c>
      <c r="G956" s="10">
        <f>VLOOKUP(C956,away!$B$2:$E$405,4,FALSE)</f>
        <v>0.43469999999999998</v>
      </c>
      <c r="H956" s="10">
        <f>VLOOKUP(A956,away!$A$2:$E$405,3,FALSE)</f>
        <v>1.1342000000000001</v>
      </c>
      <c r="I956" s="10">
        <f>VLOOKUP(C956,away!$B$2:$E$405,3,FALSE)</f>
        <v>1.9838</v>
      </c>
      <c r="J956" s="10">
        <f>VLOOKUP(B956,home!$B$2:$E$405,4,FALSE)</f>
        <v>0.9919</v>
      </c>
      <c r="K956" s="12">
        <f t="shared" si="1342"/>
        <v>0.40755730591799999</v>
      </c>
      <c r="L956" s="12">
        <f t="shared" si="1343"/>
        <v>2.2318007497240004</v>
      </c>
      <c r="M956" s="13">
        <f t="shared" si="1344"/>
        <v>7.1407094227628393E-2</v>
      </c>
      <c r="N956" s="13">
        <f t="shared" si="1345"/>
        <v>2.910248294684499E-2</v>
      </c>
      <c r="O956" s="13">
        <f t="shared" si="1346"/>
        <v>0.15936640643283337</v>
      </c>
      <c r="P956" s="13">
        <f t="shared" si="1347"/>
        <v>6.495094325959859E-2</v>
      </c>
      <c r="Q956" s="13">
        <f t="shared" si="1348"/>
        <v>5.9304647726703408E-3</v>
      </c>
      <c r="R956" s="13">
        <f t="shared" si="1349"/>
        <v>0.17783703267880865</v>
      </c>
      <c r="S956" s="13">
        <f t="shared" si="1350"/>
        <v>1.4769628550013705E-2</v>
      </c>
      <c r="T956" s="13">
        <f t="shared" si="1351"/>
        <v>1.3235615725857441E-2</v>
      </c>
      <c r="U956" s="13">
        <f t="shared" si="1352"/>
        <v>7.2478781931026581E-2</v>
      </c>
      <c r="V956" s="13">
        <f t="shared" si="1353"/>
        <v>1.4926953007082168E-3</v>
      </c>
      <c r="W956" s="13">
        <f t="shared" si="1354"/>
        <v>8.0566808186370955E-4</v>
      </c>
      <c r="X956" s="13">
        <f t="shared" si="1355"/>
        <v>1.7980906291321245E-3</v>
      </c>
      <c r="Y956" s="13">
        <f t="shared" si="1356"/>
        <v>2.0064900070843874E-3</v>
      </c>
      <c r="Z956" s="13">
        <f t="shared" si="1357"/>
        <v>0.13229894095375222</v>
      </c>
      <c r="AA956" s="13">
        <f t="shared" si="1358"/>
        <v>5.3919399950915811E-2</v>
      </c>
      <c r="AB956" s="13">
        <f t="shared" si="1359"/>
        <v>1.0987622690355194E-2</v>
      </c>
      <c r="AC956" s="13">
        <f t="shared" si="1360"/>
        <v>8.4858487126564136E-5</v>
      </c>
      <c r="AD956" s="13">
        <f t="shared" si="1361"/>
        <v>8.2088978227124024E-5</v>
      </c>
      <c r="AE956" s="13">
        <f t="shared" si="1362"/>
        <v>1.8320624315137254E-4</v>
      </c>
      <c r="AF956" s="13">
        <f t="shared" si="1363"/>
        <v>2.0443991540967539E-4</v>
      </c>
      <c r="AG956" s="13">
        <f t="shared" si="1364"/>
        <v>1.520897188282749E-4</v>
      </c>
      <c r="AH956" s="13">
        <f t="shared" si="1365"/>
        <v>7.3816218902068909E-2</v>
      </c>
      <c r="AI956" s="13">
        <f t="shared" si="1366"/>
        <v>3.0084339308780551E-2</v>
      </c>
      <c r="AJ956" s="13">
        <f t="shared" si="1367"/>
        <v>6.1305461395047937E-3</v>
      </c>
      <c r="AK956" s="13">
        <f t="shared" si="1368"/>
        <v>8.328496228075232E-4</v>
      </c>
      <c r="AL956" s="13">
        <f t="shared" si="1369"/>
        <v>3.0874460539638188E-6</v>
      </c>
      <c r="AM956" s="13">
        <f t="shared" si="1370"/>
        <v>6.691192562361608E-6</v>
      </c>
      <c r="AN956" s="13">
        <f t="shared" si="1371"/>
        <v>1.4933408577226291E-5</v>
      </c>
      <c r="AO956" s="13">
        <f t="shared" si="1372"/>
        <v>1.6664196229294229E-5</v>
      </c>
      <c r="AP956" s="13">
        <f t="shared" si="1373"/>
        <v>1.2397055212695572E-5</v>
      </c>
      <c r="AQ956" s="13">
        <f t="shared" si="1374"/>
        <v>6.9169392795159554E-6</v>
      </c>
      <c r="AR956" s="13">
        <f t="shared" si="1375"/>
        <v>3.2948618537485666E-2</v>
      </c>
      <c r="AS956" s="13">
        <f t="shared" si="1376"/>
        <v>1.3428450204857528E-2</v>
      </c>
      <c r="AT956" s="13">
        <f t="shared" si="1377"/>
        <v>2.7364314940728747E-3</v>
      </c>
      <c r="AU956" s="13">
        <f t="shared" si="1378"/>
        <v>3.7175088251783616E-4</v>
      </c>
      <c r="AV956" s="13">
        <f t="shared" si="1379"/>
        <v>3.7877447037902054E-5</v>
      </c>
      <c r="AW956" s="13">
        <f t="shared" si="1380"/>
        <v>7.8008329734494954E-8</v>
      </c>
      <c r="AX956" s="13">
        <f t="shared" si="1381"/>
        <v>4.5450740234910914E-7</v>
      </c>
      <c r="AY956" s="13">
        <f t="shared" si="1382"/>
        <v>1.0143699613178497E-6</v>
      </c>
      <c r="AZ956" s="13">
        <f t="shared" si="1383"/>
        <v>1.1319358200833411E-6</v>
      </c>
      <c r="BA956" s="13">
        <f t="shared" si="1384"/>
        <v>8.4208507063381729E-7</v>
      </c>
      <c r="BB956" s="13">
        <f t="shared" si="1385"/>
        <v>4.6984152299298561E-7</v>
      </c>
      <c r="BC956" s="13">
        <f t="shared" si="1386"/>
        <v>2.0971853265344227E-7</v>
      </c>
      <c r="BD956" s="13">
        <f t="shared" si="1387"/>
        <v>1.2255791925721767E-2</v>
      </c>
      <c r="BE956" s="13">
        <f t="shared" si="1388"/>
        <v>4.9949375391387402E-3</v>
      </c>
      <c r="BF956" s="13">
        <f t="shared" si="1389"/>
        <v>1.0178616433400348E-3</v>
      </c>
      <c r="BG956" s="13">
        <f t="shared" si="1390"/>
        <v>1.3827898305231095E-4</v>
      </c>
      <c r="BH956" s="13">
        <f t="shared" si="1391"/>
        <v>1.4089152449470154E-5</v>
      </c>
      <c r="BI956" s="13">
        <f t="shared" si="1392"/>
        <v>1.1484274029948097E-6</v>
      </c>
      <c r="BJ956" s="14">
        <f t="shared" si="1393"/>
        <v>5.356236226924057E-2</v>
      </c>
      <c r="BK956" s="14">
        <f t="shared" si="1394"/>
        <v>0.15270932164109072</v>
      </c>
      <c r="BL956" s="14">
        <f t="shared" si="1395"/>
        <v>0.6533984338941784</v>
      </c>
      <c r="BM956" s="14">
        <f t="shared" si="1396"/>
        <v>0.48337369807824626</v>
      </c>
      <c r="BN956" s="14">
        <f t="shared" si="1397"/>
        <v>0.50859442431838431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1.2939000000000001</v>
      </c>
      <c r="F957" s="10">
        <f>VLOOKUP(B957,home!$B$2:$E$405,3,FALSE)</f>
        <v>1.2881</v>
      </c>
      <c r="G957" s="10">
        <f>VLOOKUP(C957,away!$B$2:$E$405,4,FALSE)</f>
        <v>1.9803999999999999</v>
      </c>
      <c r="H957" s="10">
        <f>VLOOKUP(A957,away!$A$2:$E$405,3,FALSE)</f>
        <v>1.1342000000000001</v>
      </c>
      <c r="I957" s="10">
        <f>VLOOKUP(C957,away!$B$2:$E$405,3,FALSE)</f>
        <v>0.49590000000000001</v>
      </c>
      <c r="J957" s="10">
        <f>VLOOKUP(B957,home!$B$2:$E$405,4,FALSE)</f>
        <v>1.2930999999999999</v>
      </c>
      <c r="K957" s="12">
        <f t="shared" si="1342"/>
        <v>3.3006783972360001</v>
      </c>
      <c r="L957" s="12">
        <f t="shared" si="1343"/>
        <v>0.72730381051799997</v>
      </c>
      <c r="M957" s="13">
        <f t="shared" si="1344"/>
        <v>1.7810231067131071E-2</v>
      </c>
      <c r="N957" s="13">
        <f t="shared" si="1345"/>
        <v>5.8785844933061014E-2</v>
      </c>
      <c r="O957" s="13">
        <f t="shared" si="1346"/>
        <v>1.2953448921330496E-2</v>
      </c>
      <c r="P957" s="13">
        <f t="shared" si="1347"/>
        <v>4.2755169024335543E-2</v>
      </c>
      <c r="Q957" s="13">
        <f t="shared" si="1348"/>
        <v>9.7016584216909924E-2</v>
      </c>
      <c r="R957" s="13">
        <f t="shared" si="1349"/>
        <v>4.7105463799169724E-3</v>
      </c>
      <c r="S957" s="13">
        <f t="shared" si="1350"/>
        <v>2.5659471674024173E-2</v>
      </c>
      <c r="T957" s="13">
        <f t="shared" si="1351"/>
        <v>7.056053138439905E-2</v>
      </c>
      <c r="U957" s="13">
        <f t="shared" si="1352"/>
        <v>1.5547998675370196E-2</v>
      </c>
      <c r="V957" s="13">
        <f t="shared" si="1353"/>
        <v>6.8442249374213449E-3</v>
      </c>
      <c r="W957" s="13">
        <f t="shared" si="1354"/>
        <v>0.10674018123279391</v>
      </c>
      <c r="X957" s="13">
        <f t="shared" si="1355"/>
        <v>7.7632540545992931E-2</v>
      </c>
      <c r="Y957" s="13">
        <f t="shared" si="1356"/>
        <v>2.823122127964689E-2</v>
      </c>
      <c r="Z957" s="13">
        <f t="shared" si="1357"/>
        <v>1.141999443911795E-3</v>
      </c>
      <c r="AA957" s="13">
        <f t="shared" si="1358"/>
        <v>3.7693728941751875E-3</v>
      </c>
      <c r="AB957" s="13">
        <f t="shared" si="1359"/>
        <v>6.2207438414654892E-3</v>
      </c>
      <c r="AC957" s="13">
        <f t="shared" si="1360"/>
        <v>1.0268886775564687E-3</v>
      </c>
      <c r="AD957" s="13">
        <f t="shared" si="1361"/>
        <v>8.8078752578034589E-2</v>
      </c>
      <c r="AE957" s="13">
        <f t="shared" si="1362"/>
        <v>6.4060012375676684E-2</v>
      </c>
      <c r="AF957" s="13">
        <f t="shared" si="1363"/>
        <v>2.3295545551329937E-2</v>
      </c>
      <c r="AG957" s="13">
        <f t="shared" si="1364"/>
        <v>5.6476463491926367E-3</v>
      </c>
      <c r="AH957" s="13">
        <f t="shared" si="1365"/>
        <v>2.0764513679162131E-4</v>
      </c>
      <c r="AI957" s="13">
        <f t="shared" si="1366"/>
        <v>6.8536981729921877E-4</v>
      </c>
      <c r="AJ957" s="13">
        <f t="shared" si="1367"/>
        <v>1.1310926750385576E-3</v>
      </c>
      <c r="AK957" s="13">
        <f t="shared" si="1368"/>
        <v>1.2444577192572157E-3</v>
      </c>
      <c r="AL957" s="13">
        <f t="shared" si="1369"/>
        <v>9.8605793069422561E-5</v>
      </c>
      <c r="AM957" s="13">
        <f t="shared" si="1370"/>
        <v>5.814392717796265E-2</v>
      </c>
      <c r="AN957" s="13">
        <f t="shared" si="1371"/>
        <v>4.2288299795013341E-2</v>
      </c>
      <c r="AO957" s="13">
        <f t="shared" si="1372"/>
        <v>1.5378220790620376E-2</v>
      </c>
      <c r="AP957" s="13">
        <f t="shared" si="1373"/>
        <v>3.7282128600017775E-3</v>
      </c>
      <c r="AQ957" s="13">
        <f t="shared" si="1374"/>
        <v>6.7788585487537571E-4</v>
      </c>
      <c r="AR957" s="13">
        <f t="shared" si="1375"/>
        <v>3.0204219844815513E-5</v>
      </c>
      <c r="AS957" s="13">
        <f t="shared" si="1376"/>
        <v>9.969441594714947E-5</v>
      </c>
      <c r="AT957" s="13">
        <f t="shared" si="1377"/>
        <v>1.645296025209082E-4</v>
      </c>
      <c r="AU957" s="13">
        <f t="shared" si="1378"/>
        <v>1.8101976824886251E-4</v>
      </c>
      <c r="AV957" s="13">
        <f t="shared" si="1379"/>
        <v>1.4937200963292192E-4</v>
      </c>
      <c r="AW957" s="13">
        <f t="shared" si="1380"/>
        <v>6.5753519448254251E-6</v>
      </c>
      <c r="AX957" s="13">
        <f t="shared" si="1381"/>
        <v>3.1985734061127438E-2</v>
      </c>
      <c r="AY957" s="13">
        <f t="shared" si="1382"/>
        <v>2.3263346264873374E-2</v>
      </c>
      <c r="AZ957" s="13">
        <f t="shared" si="1383"/>
        <v>8.4597601919210418E-3</v>
      </c>
      <c r="BA957" s="13">
        <f t="shared" si="1384"/>
        <v>2.0509386078842204E-3</v>
      </c>
      <c r="BB957" s="13">
        <f t="shared" si="1385"/>
        <v>3.7291386616316886E-4</v>
      </c>
      <c r="BC957" s="13">
        <f t="shared" si="1386"/>
        <v>5.4244335171094442E-5</v>
      </c>
      <c r="BD957" s="13">
        <f t="shared" si="1387"/>
        <v>3.6612740311429524E-6</v>
      </c>
      <c r="BE957" s="13">
        <f t="shared" si="1388"/>
        <v>1.2084688100954711E-5</v>
      </c>
      <c r="BF957" s="13">
        <f t="shared" si="1389"/>
        <v>1.9943834476078077E-5</v>
      </c>
      <c r="BG957" s="13">
        <f t="shared" si="1390"/>
        <v>2.1942727871080494E-5</v>
      </c>
      <c r="BH957" s="13">
        <f t="shared" si="1391"/>
        <v>1.8106471965125916E-5</v>
      </c>
      <c r="BI957" s="13">
        <f t="shared" si="1392"/>
        <v>1.195272817309007E-5</v>
      </c>
      <c r="BJ957" s="14">
        <f t="shared" si="1393"/>
        <v>0.80645234425265155</v>
      </c>
      <c r="BK957" s="14">
        <f t="shared" si="1394"/>
        <v>0.1174579374384114</v>
      </c>
      <c r="BL957" s="14">
        <f t="shared" si="1395"/>
        <v>4.7183187801457069E-2</v>
      </c>
      <c r="BM957" s="14">
        <f t="shared" si="1396"/>
        <v>0.7149468734808182</v>
      </c>
      <c r="BN957" s="14">
        <f t="shared" si="1397"/>
        <v>0.23403182454268501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1.2939000000000001</v>
      </c>
      <c r="F958" s="10">
        <f>VLOOKUP(B958,home!$B$2:$E$405,3,FALSE)</f>
        <v>0.86950000000000005</v>
      </c>
      <c r="G958" s="10">
        <f>VLOOKUP(C958,away!$B$2:$E$405,4,FALSE)</f>
        <v>0.91779999999999995</v>
      </c>
      <c r="H958" s="10">
        <f>VLOOKUP(A958,away!$A$2:$E$405,3,FALSE)</f>
        <v>1.1342000000000001</v>
      </c>
      <c r="I958" s="10">
        <f>VLOOKUP(C958,away!$B$2:$E$405,3,FALSE)</f>
        <v>1.7634000000000001</v>
      </c>
      <c r="J958" s="10">
        <f>VLOOKUP(B958,home!$B$2:$E$405,4,FALSE)</f>
        <v>0.60619999999999996</v>
      </c>
      <c r="K958" s="12">
        <f t="shared" si="1342"/>
        <v>1.0325672646900002</v>
      </c>
      <c r="L958" s="12">
        <f t="shared" si="1343"/>
        <v>1.212429267336</v>
      </c>
      <c r="M958" s="13">
        <f t="shared" si="1344"/>
        <v>0.10592790772813826</v>
      </c>
      <c r="N958" s="13">
        <f t="shared" si="1345"/>
        <v>0.10937768993717845</v>
      </c>
      <c r="O958" s="13">
        <f t="shared" si="1346"/>
        <v>0.12843009555726206</v>
      </c>
      <c r="P958" s="13">
        <f t="shared" si="1347"/>
        <v>0.13261271247343742</v>
      </c>
      <c r="Q958" s="13">
        <f t="shared" si="1348"/>
        <v>5.6469911058271649E-2</v>
      </c>
      <c r="R958" s="13">
        <f t="shared" si="1349"/>
        <v>7.7856203330191859E-2</v>
      </c>
      <c r="S958" s="13">
        <f t="shared" si="1350"/>
        <v>4.1504953431859115E-2</v>
      </c>
      <c r="T958" s="13">
        <f t="shared" si="1351"/>
        <v>6.8465772890909382E-2</v>
      </c>
      <c r="U958" s="13">
        <f t="shared" si="1352"/>
        <v>8.0391766911804691E-2</v>
      </c>
      <c r="V958" s="13">
        <f t="shared" si="1353"/>
        <v>5.773407146772421E-3</v>
      </c>
      <c r="W958" s="13">
        <f t="shared" si="1354"/>
        <v>1.943632719957572E-2</v>
      </c>
      <c r="X958" s="13">
        <f t="shared" si="1355"/>
        <v>2.3565171946284359E-2</v>
      </c>
      <c r="Y958" s="13">
        <f t="shared" si="1356"/>
        <v>1.4285552078740204E-2</v>
      </c>
      <c r="Z958" s="13">
        <f t="shared" si="1357"/>
        <v>3.1465046520395737E-2</v>
      </c>
      <c r="AA958" s="13">
        <f t="shared" si="1358"/>
        <v>3.2489777018908629E-2</v>
      </c>
      <c r="AB958" s="13">
        <f t="shared" si="1359"/>
        <v>1.6773940093401257E-2</v>
      </c>
      <c r="AC958" s="13">
        <f t="shared" si="1360"/>
        <v>4.5173835581175737E-4</v>
      </c>
      <c r="AD958" s="13">
        <f t="shared" si="1361"/>
        <v>5.0173288030214355E-3</v>
      </c>
      <c r="AE958" s="13">
        <f t="shared" si="1362"/>
        <v>6.0831562846310879E-3</v>
      </c>
      <c r="AF958" s="13">
        <f t="shared" si="1363"/>
        <v>3.6876983586328275E-3</v>
      </c>
      <c r="AG958" s="13">
        <f t="shared" si="1364"/>
        <v>1.4903578063711236E-3</v>
      </c>
      <c r="AH958" s="13">
        <f t="shared" si="1365"/>
        <v>9.5372858248541394E-3</v>
      </c>
      <c r="AI958" s="13">
        <f t="shared" si="1366"/>
        <v>9.84788913673635E-3</v>
      </c>
      <c r="AJ958" s="13">
        <f t="shared" si="1367"/>
        <v>5.0843039744451098E-3</v>
      </c>
      <c r="AK958" s="13">
        <f t="shared" si="1368"/>
        <v>1.7499619492484283E-3</v>
      </c>
      <c r="AL958" s="13">
        <f t="shared" si="1369"/>
        <v>2.2621516832461579E-5</v>
      </c>
      <c r="AM958" s="13">
        <f t="shared" si="1370"/>
        <v>1.0361458956372395E-3</v>
      </c>
      <c r="AN958" s="13">
        <f t="shared" si="1371"/>
        <v>1.256253609100662E-3</v>
      </c>
      <c r="AO958" s="13">
        <f t="shared" si="1372"/>
        <v>7.6155932143506073E-4</v>
      </c>
      <c r="AP958" s="13">
        <f t="shared" si="1373"/>
        <v>3.0777893670680412E-4</v>
      </c>
      <c r="AQ958" s="13">
        <f t="shared" si="1374"/>
        <v>9.3290047683220907E-5</v>
      </c>
      <c r="AR958" s="13">
        <f t="shared" si="1375"/>
        <v>2.3126568930003817E-3</v>
      </c>
      <c r="AS958" s="13">
        <f t="shared" si="1376"/>
        <v>2.3879738021718782E-3</v>
      </c>
      <c r="AT958" s="13">
        <f t="shared" si="1377"/>
        <v>1.232871788529998E-3</v>
      </c>
      <c r="AU958" s="13">
        <f t="shared" si="1378"/>
        <v>4.2434101679862955E-4</v>
      </c>
      <c r="AV958" s="13">
        <f t="shared" si="1379"/>
        <v>1.0954016075288352E-4</v>
      </c>
      <c r="AW958" s="13">
        <f t="shared" si="1380"/>
        <v>7.8667253033896555E-7</v>
      </c>
      <c r="AX958" s="13">
        <f t="shared" si="1381"/>
        <v>1.7831505554631908E-4</v>
      </c>
      <c r="AY958" s="13">
        <f t="shared" si="1382"/>
        <v>2.1619439215100179E-4</v>
      </c>
      <c r="AZ958" s="13">
        <f t="shared" si="1383"/>
        <v>1.310602042388955E-4</v>
      </c>
      <c r="BA958" s="13">
        <f t="shared" si="1384"/>
        <v>5.2967075800756882E-5</v>
      </c>
      <c r="BB958" s="13">
        <f t="shared" si="1385"/>
        <v>1.6054708226510511E-5</v>
      </c>
      <c r="BC958" s="13">
        <f t="shared" si="1386"/>
        <v>3.8930396264722736E-6</v>
      </c>
      <c r="BD958" s="13">
        <f t="shared" si="1387"/>
        <v>4.6732215039666712E-4</v>
      </c>
      <c r="BE958" s="13">
        <f t="shared" si="1388"/>
        <v>4.8254155456413546E-4</v>
      </c>
      <c r="BF958" s="13">
        <f t="shared" si="1389"/>
        <v>2.4912830654777489E-4</v>
      </c>
      <c r="BG958" s="13">
        <f t="shared" si="1390"/>
        <v>8.5747244682962603E-5</v>
      </c>
      <c r="BH958" s="13">
        <f t="shared" si="1391"/>
        <v>2.2134949474247704E-5</v>
      </c>
      <c r="BI958" s="13">
        <f t="shared" si="1392"/>
        <v>4.5711648465350632E-6</v>
      </c>
      <c r="BJ958" s="14">
        <f t="shared" si="1393"/>
        <v>0.31193247864976914</v>
      </c>
      <c r="BK958" s="14">
        <f t="shared" si="1394"/>
        <v>0.28650953504500243</v>
      </c>
      <c r="BL958" s="14">
        <f t="shared" si="1395"/>
        <v>0.36994005282861853</v>
      </c>
      <c r="BM958" s="14">
        <f t="shared" si="1396"/>
        <v>0.38895718523968542</v>
      </c>
      <c r="BN958" s="14">
        <f t="shared" si="1397"/>
        <v>0.61067452008447975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1.2939000000000001</v>
      </c>
      <c r="F959" s="10">
        <f>VLOOKUP(B959,home!$B$2:$E$405,3,FALSE)</f>
        <v>0.61829999999999996</v>
      </c>
      <c r="G959" s="10">
        <f>VLOOKUP(C959,away!$B$2:$E$405,4,FALSE)</f>
        <v>1.4974000000000001</v>
      </c>
      <c r="H959" s="10">
        <f>VLOOKUP(A959,away!$A$2:$E$405,3,FALSE)</f>
        <v>1.1342000000000001</v>
      </c>
      <c r="I959" s="10">
        <f>VLOOKUP(C959,away!$B$2:$E$405,3,FALSE)</f>
        <v>0.8266</v>
      </c>
      <c r="J959" s="10">
        <f>VLOOKUP(B959,home!$B$2:$E$405,4,FALSE)</f>
        <v>1.4107000000000001</v>
      </c>
      <c r="K959" s="12">
        <f t="shared" si="1342"/>
        <v>1.1979475072379999</v>
      </c>
      <c r="L959" s="12">
        <f t="shared" si="1343"/>
        <v>1.3225731760040003</v>
      </c>
      <c r="M959" s="13">
        <f t="shared" si="1344"/>
        <v>8.0417723685491049E-2</v>
      </c>
      <c r="N959" s="13">
        <f t="shared" si="1345"/>
        <v>9.6336211626788265E-2</v>
      </c>
      <c r="O959" s="13">
        <f t="shared" si="1346"/>
        <v>0.10635832422173201</v>
      </c>
      <c r="P959" s="13">
        <f t="shared" si="1347"/>
        <v>0.12741168937543484</v>
      </c>
      <c r="Q959" s="13">
        <f t="shared" si="1348"/>
        <v>5.7702862287531728E-2</v>
      </c>
      <c r="R959" s="13">
        <f t="shared" si="1349"/>
        <v>7.0333333330199685E-2</v>
      </c>
      <c r="S959" s="13">
        <f t="shared" si="1350"/>
        <v>5.0466917756188612E-2</v>
      </c>
      <c r="T959" s="13">
        <f t="shared" si="1351"/>
        <v>7.6316257840142288E-2</v>
      </c>
      <c r="U959" s="13">
        <f t="shared" si="1352"/>
        <v>8.4255641338652043E-2</v>
      </c>
      <c r="V959" s="13">
        <f t="shared" si="1353"/>
        <v>8.8842704405074271E-3</v>
      </c>
      <c r="W959" s="13">
        <f t="shared" si="1354"/>
        <v>2.3041666679282081E-2</v>
      </c>
      <c r="X959" s="13">
        <f t="shared" si="1355"/>
        <v>3.0474290280443649E-2</v>
      </c>
      <c r="Y959" s="13">
        <f t="shared" si="1356"/>
        <v>2.0152239441337105E-2</v>
      </c>
      <c r="Z959" s="13">
        <f t="shared" si="1357"/>
        <v>3.100699334715672E-2</v>
      </c>
      <c r="AA959" s="13">
        <f t="shared" si="1358"/>
        <v>3.7144750387171639E-2</v>
      </c>
      <c r="AB959" s="13">
        <f t="shared" si="1359"/>
        <v>2.2248730566645003E-2</v>
      </c>
      <c r="AC959" s="13">
        <f t="shared" si="1360"/>
        <v>8.7975002105903819E-4</v>
      </c>
      <c r="AD959" s="13">
        <f t="shared" si="1361"/>
        <v>6.9006767902637075E-3</v>
      </c>
      <c r="AE959" s="13">
        <f t="shared" si="1362"/>
        <v>9.1266500190761608E-3</v>
      </c>
      <c r="AF959" s="13">
        <f t="shared" si="1363"/>
        <v>6.0353312510032673E-3</v>
      </c>
      <c r="AG959" s="13">
        <f t="shared" si="1364"/>
        <v>2.660722406958528E-3</v>
      </c>
      <c r="AH959" s="13">
        <f t="shared" si="1365"/>
        <v>1.0252254417371006E-2</v>
      </c>
      <c r="AI959" s="13">
        <f t="shared" si="1366"/>
        <v>1.2281662622859369E-2</v>
      </c>
      <c r="AJ959" s="13">
        <f t="shared" si="1367"/>
        <v>7.3563935618962501E-3</v>
      </c>
      <c r="AK959" s="13">
        <f t="shared" si="1368"/>
        <v>2.9375244432450955E-3</v>
      </c>
      <c r="AL959" s="13">
        <f t="shared" si="1369"/>
        <v>5.5754095626772799E-5</v>
      </c>
      <c r="AM959" s="13">
        <f t="shared" si="1370"/>
        <v>1.6533297118303081E-3</v>
      </c>
      <c r="AN959" s="13">
        <f t="shared" si="1371"/>
        <v>2.186649527957189E-3</v>
      </c>
      <c r="AO959" s="13">
        <f t="shared" si="1372"/>
        <v>1.4460020054989945E-3</v>
      </c>
      <c r="AP959" s="13">
        <f t="shared" si="1373"/>
        <v>6.3748115497365269E-4</v>
      </c>
      <c r="AQ959" s="13">
        <f t="shared" si="1374"/>
        <v>2.1077886894405078E-4</v>
      </c>
      <c r="AR959" s="13">
        <f t="shared" si="1375"/>
        <v>2.7118713371966805E-3</v>
      </c>
      <c r="AS959" s="13">
        <f t="shared" si="1376"/>
        <v>3.2486795083449447E-3</v>
      </c>
      <c r="AT959" s="13">
        <f t="shared" si="1377"/>
        <v>1.9458737594184993E-3</v>
      </c>
      <c r="AU959" s="13">
        <f t="shared" si="1378"/>
        <v>7.7701820649840917E-4</v>
      </c>
      <c r="AV959" s="13">
        <f t="shared" si="1379"/>
        <v>2.3270675588832747E-4</v>
      </c>
      <c r="AW959" s="13">
        <f t="shared" si="1380"/>
        <v>2.4537582526199564E-6</v>
      </c>
      <c r="AX959" s="13">
        <f t="shared" si="1381"/>
        <v>3.3010036782160596E-4</v>
      </c>
      <c r="AY959" s="13">
        <f t="shared" si="1382"/>
        <v>4.3658189186991008E-4</v>
      </c>
      <c r="AZ959" s="13">
        <f t="shared" si="1383"/>
        <v>2.8870574965811114E-4</v>
      </c>
      <c r="BA959" s="13">
        <f t="shared" si="1384"/>
        <v>1.2727816008531456E-4</v>
      </c>
      <c r="BB959" s="13">
        <f t="shared" si="1385"/>
        <v>4.208367010499507E-5</v>
      </c>
      <c r="BC959" s="13">
        <f t="shared" si="1386"/>
        <v>1.1131746645733578E-5</v>
      </c>
      <c r="BD959" s="13">
        <f t="shared" si="1387"/>
        <v>5.9777471455840499E-4</v>
      </c>
      <c r="BE959" s="13">
        <f t="shared" si="1388"/>
        <v>7.161027291951482E-4</v>
      </c>
      <c r="BF959" s="13">
        <f t="shared" si="1389"/>
        <v>4.2892673968282822E-4</v>
      </c>
      <c r="BG959" s="13">
        <f t="shared" si="1390"/>
        <v>1.7127723953025558E-4</v>
      </c>
      <c r="BH959" s="13">
        <f t="shared" si="1391"/>
        <v>5.1295285535468827E-5</v>
      </c>
      <c r="BI959" s="13">
        <f t="shared" si="1392"/>
        <v>1.2289811888055277E-5</v>
      </c>
      <c r="BJ959" s="14">
        <f t="shared" si="1393"/>
        <v>0.33611703147821648</v>
      </c>
      <c r="BK959" s="14">
        <f t="shared" si="1394"/>
        <v>0.26855268726617765</v>
      </c>
      <c r="BL959" s="14">
        <f t="shared" si="1395"/>
        <v>0.36406243097750912</v>
      </c>
      <c r="BM959" s="14">
        <f t="shared" si="1396"/>
        <v>0.46074487040826512</v>
      </c>
      <c r="BN959" s="14">
        <f t="shared" si="1397"/>
        <v>0.5385601445271776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1.2939000000000001</v>
      </c>
      <c r="F960" s="10">
        <f>VLOOKUP(B960,home!$B$2:$E$405,3,FALSE)</f>
        <v>1.1335</v>
      </c>
      <c r="G960" s="10">
        <f>VLOOKUP(C960,away!$B$2:$E$405,4,FALSE)</f>
        <v>0.96609999999999996</v>
      </c>
      <c r="H960" s="10">
        <f>VLOOKUP(A960,away!$A$2:$E$405,3,FALSE)</f>
        <v>1.1342000000000001</v>
      </c>
      <c r="I960" s="10">
        <f>VLOOKUP(C960,away!$B$2:$E$405,3,FALSE)</f>
        <v>1.0469999999999999</v>
      </c>
      <c r="J960" s="10">
        <f>VLOOKUP(B960,home!$B$2:$E$405,4,FALSE)</f>
        <v>0.7641</v>
      </c>
      <c r="K960" s="12">
        <f t="shared" si="1342"/>
        <v>1.4169167014649999</v>
      </c>
      <c r="L960" s="12">
        <f t="shared" si="1343"/>
        <v>0.90737440434000005</v>
      </c>
      <c r="M960" s="13">
        <f t="shared" si="1344"/>
        <v>9.7852786742616923E-2</v>
      </c>
      <c r="N960" s="13">
        <f t="shared" si="1345"/>
        <v>0.13864924782050683</v>
      </c>
      <c r="O960" s="13">
        <f t="shared" si="1346"/>
        <v>8.8789114083591081E-2</v>
      </c>
      <c r="P960" s="13">
        <f t="shared" si="1347"/>
        <v>0.12580677865332143</v>
      </c>
      <c r="Q960" s="13">
        <f t="shared" si="1348"/>
        <v>9.822721744121797E-2</v>
      </c>
      <c r="R960" s="13">
        <f t="shared" si="1349"/>
        <v>4.0282484751737381E-2</v>
      </c>
      <c r="S960" s="13">
        <f t="shared" si="1350"/>
        <v>4.0436624448817772E-2</v>
      </c>
      <c r="T960" s="13">
        <f t="shared" si="1351"/>
        <v>8.912886291570081E-2</v>
      </c>
      <c r="U960" s="13">
        <f t="shared" si="1352"/>
        <v>5.7076925421245879E-2</v>
      </c>
      <c r="V960" s="13">
        <f t="shared" si="1353"/>
        <v>5.7764793998387898E-3</v>
      </c>
      <c r="W960" s="13">
        <f t="shared" si="1354"/>
        <v>4.6393261643631951E-2</v>
      </c>
      <c r="X960" s="13">
        <f t="shared" si="1355"/>
        <v>4.2096058149280309E-2</v>
      </c>
      <c r="Y960" s="13">
        <f t="shared" si="1356"/>
        <v>1.9098442844132615E-2</v>
      </c>
      <c r="Z960" s="13">
        <f t="shared" si="1357"/>
        <v>1.2183765202314283E-2</v>
      </c>
      <c r="AA960" s="13">
        <f t="shared" si="1358"/>
        <v>1.7263380401887199E-2</v>
      </c>
      <c r="AB960" s="13">
        <f t="shared" si="1359"/>
        <v>1.2230386007588773E-2</v>
      </c>
      <c r="AC960" s="13">
        <f t="shared" si="1360"/>
        <v>4.641668172175366E-4</v>
      </c>
      <c r="AD960" s="13">
        <f t="shared" si="1361"/>
        <v>1.6433846814574424E-2</v>
      </c>
      <c r="AE960" s="13">
        <f t="shared" si="1362"/>
        <v>1.4911651964389275E-2</v>
      </c>
      <c r="AF960" s="13">
        <f t="shared" si="1363"/>
        <v>6.765225659456555E-3</v>
      </c>
      <c r="AG960" s="13">
        <f t="shared" si="1364"/>
        <v>2.0461975343250257E-3</v>
      </c>
      <c r="AH960" s="13">
        <f t="shared" si="1365"/>
        <v>2.763809173267085E-3</v>
      </c>
      <c r="AI960" s="13">
        <f t="shared" si="1366"/>
        <v>3.9160873772643061E-3</v>
      </c>
      <c r="AJ960" s="13">
        <f t="shared" si="1367"/>
        <v>2.774384804621033E-3</v>
      </c>
      <c r="AK960" s="13">
        <f t="shared" si="1368"/>
        <v>1.3103573886527504E-3</v>
      </c>
      <c r="AL960" s="13">
        <f t="shared" si="1369"/>
        <v>2.3870687376743229E-5</v>
      </c>
      <c r="AM960" s="13">
        <f t="shared" si="1370"/>
        <v>4.6570784041775753E-3</v>
      </c>
      <c r="AN960" s="13">
        <f t="shared" si="1371"/>
        <v>4.2257137429553048E-3</v>
      </c>
      <c r="AO960" s="13">
        <f t="shared" si="1372"/>
        <v>1.9171522452127109E-3</v>
      </c>
      <c r="AP960" s="13">
        <f t="shared" si="1373"/>
        <v>5.7985829217632582E-4</v>
      </c>
      <c r="AQ960" s="13">
        <f t="shared" si="1374"/>
        <v>1.3153714311627581E-4</v>
      </c>
      <c r="AR960" s="13">
        <f t="shared" si="1375"/>
        <v>5.0156194046052996E-4</v>
      </c>
      <c r="AS960" s="13">
        <f t="shared" si="1376"/>
        <v>7.1067149025771871E-4</v>
      </c>
      <c r="AT960" s="13">
        <f t="shared" si="1377"/>
        <v>5.0348115190059156E-4</v>
      </c>
      <c r="AU960" s="13">
        <f t="shared" si="1378"/>
        <v>2.3779695100026156E-4</v>
      </c>
      <c r="AV960" s="13">
        <f t="shared" si="1379"/>
        <v>8.4234617857431213E-5</v>
      </c>
      <c r="AW960" s="13">
        <f t="shared" si="1380"/>
        <v>8.5249780224781025E-7</v>
      </c>
      <c r="AX960" s="13">
        <f t="shared" si="1381"/>
        <v>1.0997820284851948E-3</v>
      </c>
      <c r="AY960" s="13">
        <f t="shared" si="1382"/>
        <v>9.9791406300059056E-4</v>
      </c>
      <c r="AZ960" s="13">
        <f t="shared" si="1383"/>
        <v>4.5274083924883501E-4</v>
      </c>
      <c r="BA960" s="13">
        <f t="shared" si="1384"/>
        <v>1.369351497779345E-4</v>
      </c>
      <c r="BB960" s="13">
        <f t="shared" si="1385"/>
        <v>3.1062862490740498E-5</v>
      </c>
      <c r="BC960" s="13">
        <f t="shared" si="1386"/>
        <v>5.6371292699261983E-6</v>
      </c>
      <c r="BD960" s="13">
        <f t="shared" si="1387"/>
        <v>7.5850744494164628E-5</v>
      </c>
      <c r="BE960" s="13">
        <f t="shared" si="1388"/>
        <v>1.0747418669233624E-4</v>
      </c>
      <c r="BF960" s="13">
        <f t="shared" si="1389"/>
        <v>7.6140985050369357E-5</v>
      </c>
      <c r="BG960" s="13">
        <f t="shared" si="1390"/>
        <v>3.5961811127955069E-5</v>
      </c>
      <c r="BH960" s="13">
        <f t="shared" si="1391"/>
        <v>1.2738722700532359E-5</v>
      </c>
      <c r="BI960" s="13">
        <f t="shared" si="1392"/>
        <v>3.6099417899431227E-6</v>
      </c>
      <c r="BJ960" s="14">
        <f t="shared" si="1393"/>
        <v>0.48798542468712708</v>
      </c>
      <c r="BK960" s="14">
        <f t="shared" si="1394"/>
        <v>0.27135862081218981</v>
      </c>
      <c r="BL960" s="14">
        <f t="shared" si="1395"/>
        <v>0.22875645195318731</v>
      </c>
      <c r="BM960" s="14">
        <f t="shared" si="1396"/>
        <v>0.40967957159662849</v>
      </c>
      <c r="BN960" s="14">
        <f t="shared" si="1397"/>
        <v>0.58960762949299161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1.8332999999999999</v>
      </c>
      <c r="F963" s="10">
        <f>VLOOKUP(B963,home!$B$2:$E$405,3,FALSE)</f>
        <v>1.0412999999999999</v>
      </c>
      <c r="G963" s="10">
        <f>VLOOKUP(C963,away!$B$2:$E$405,4,FALSE)</f>
        <v>1.1405000000000001</v>
      </c>
      <c r="H963" s="10">
        <f>VLOOKUP(A963,away!$A$2:$E$405,3,FALSE)</f>
        <v>1.256</v>
      </c>
      <c r="I963" s="10">
        <f>VLOOKUP(C963,away!$B$2:$E$405,3,FALSE)</f>
        <v>0.94089999999999996</v>
      </c>
      <c r="J963" s="10">
        <f>VLOOKUP(B963,home!$B$2:$E$405,4,FALSE)</f>
        <v>0.57899999999999996</v>
      </c>
      <c r="K963" s="12">
        <f t="shared" si="1342"/>
        <v>2.1772319382449998</v>
      </c>
      <c r="L963" s="12">
        <f t="shared" si="1343"/>
        <v>0.68424506159999998</v>
      </c>
      <c r="M963" s="13">
        <f t="shared" si="1344"/>
        <v>5.7184236751406374E-2</v>
      </c>
      <c r="N963" s="13">
        <f t="shared" si="1345"/>
        <v>0.12450334661932545</v>
      </c>
      <c r="O963" s="13">
        <f t="shared" si="1346"/>
        <v>3.9128031598515037E-2</v>
      </c>
      <c r="P963" s="13">
        <f t="shared" si="1347"/>
        <v>8.5190800076946488E-2</v>
      </c>
      <c r="Q963" s="13">
        <f t="shared" si="1348"/>
        <v>0.13553633133899154</v>
      </c>
      <c r="R963" s="13">
        <f t="shared" si="1349"/>
        <v>1.3386581195706335E-2</v>
      </c>
      <c r="S963" s="13">
        <f t="shared" si="1350"/>
        <v>3.172846587644531E-2</v>
      </c>
      <c r="T963" s="13">
        <f t="shared" si="1351"/>
        <v>9.2740065386086271E-2</v>
      </c>
      <c r="U963" s="13">
        <f t="shared" si="1352"/>
        <v>2.9145692123201769E-2</v>
      </c>
      <c r="V963" s="13">
        <f t="shared" si="1353"/>
        <v>5.2519784137540241E-3</v>
      </c>
      <c r="W963" s="13">
        <f t="shared" si="1354"/>
        <v>9.8364676461269673E-2</v>
      </c>
      <c r="X963" s="13">
        <f t="shared" si="1355"/>
        <v>6.7305544104505538E-2</v>
      </c>
      <c r="Y963" s="13">
        <f t="shared" si="1356"/>
        <v>2.3026743085904453E-2</v>
      </c>
      <c r="Z963" s="13">
        <f t="shared" si="1357"/>
        <v>3.0532340249564949E-3</v>
      </c>
      <c r="AA963" s="13">
        <f t="shared" si="1358"/>
        <v>6.6475986340716114E-3</v>
      </c>
      <c r="AB963" s="13">
        <f t="shared" si="1359"/>
        <v>7.2366820293672755E-3</v>
      </c>
      <c r="AC963" s="13">
        <f t="shared" si="1360"/>
        <v>4.8901177631302561E-4</v>
      </c>
      <c r="AD963" s="13">
        <f t="shared" si="1361"/>
        <v>5.3540678796653113E-2</v>
      </c>
      <c r="AE963" s="13">
        <f t="shared" si="1362"/>
        <v>3.6634945061321721E-2</v>
      </c>
      <c r="AF963" s="13">
        <f t="shared" si="1363"/>
        <v>1.2533640120098348E-2</v>
      </c>
      <c r="AG963" s="13">
        <f t="shared" si="1364"/>
        <v>2.8586937853496428E-3</v>
      </c>
      <c r="AH963" s="13">
        <f t="shared" si="1365"/>
        <v>5.2229007587139295E-4</v>
      </c>
      <c r="AI963" s="13">
        <f t="shared" si="1366"/>
        <v>1.1371466342156009E-3</v>
      </c>
      <c r="AJ963" s="13">
        <f t="shared" si="1367"/>
        <v>1.2379159852410056E-3</v>
      </c>
      <c r="AK963" s="13">
        <f t="shared" si="1368"/>
        <v>8.9841007331024761E-4</v>
      </c>
      <c r="AL963" s="13">
        <f t="shared" si="1369"/>
        <v>2.9140411300588652E-5</v>
      </c>
      <c r="AM963" s="13">
        <f t="shared" si="1370"/>
        <v>2.3314095174278016E-2</v>
      </c>
      <c r="AN963" s="13">
        <f t="shared" si="1371"/>
        <v>1.5952554488672121E-2</v>
      </c>
      <c r="AO963" s="13">
        <f t="shared" si="1372"/>
        <v>5.4577283143894062E-3</v>
      </c>
      <c r="AP963" s="13">
        <f t="shared" si="1373"/>
        <v>1.2448078822251483E-3</v>
      </c>
      <c r="AQ963" s="13">
        <f t="shared" si="1374"/>
        <v>2.1293841151332792E-4</v>
      </c>
      <c r="AR963" s="13">
        <f t="shared" si="1375"/>
        <v>7.1474881027538021E-5</v>
      </c>
      <c r="AS963" s="13">
        <f t="shared" si="1376"/>
        <v>1.5561739375541736E-4</v>
      </c>
      <c r="AT963" s="13">
        <f t="shared" si="1377"/>
        <v>1.6940757991537137E-4</v>
      </c>
      <c r="AU963" s="13">
        <f t="shared" si="1378"/>
        <v>1.2294653119084622E-4</v>
      </c>
      <c r="AV963" s="13">
        <f t="shared" si="1379"/>
        <v>6.6920778601286353E-5</v>
      </c>
      <c r="AW963" s="13">
        <f t="shared" si="1380"/>
        <v>1.2058951393567322E-6</v>
      </c>
      <c r="AX963" s="13">
        <f t="shared" si="1381"/>
        <v>8.4600321041202881E-3</v>
      </c>
      <c r="AY963" s="13">
        <f t="shared" si="1382"/>
        <v>5.7887351882217634E-3</v>
      </c>
      <c r="AZ963" s="13">
        <f t="shared" si="1383"/>
        <v>1.9804567327254439E-3</v>
      </c>
      <c r="BA963" s="13">
        <f t="shared" si="1384"/>
        <v>4.5170591302661888E-4</v>
      </c>
      <c r="BB963" s="13">
        <f t="shared" si="1385"/>
        <v>7.7269385070995728E-5</v>
      </c>
      <c r="BC963" s="13">
        <f t="shared" si="1386"/>
        <v>1.0574239029539521E-5</v>
      </c>
      <c r="BD963" s="13">
        <f t="shared" si="1387"/>
        <v>8.1510557285900695E-6</v>
      </c>
      <c r="BE963" s="13">
        <f t="shared" si="1388"/>
        <v>1.7746738862701164E-5</v>
      </c>
      <c r="BF963" s="13">
        <f t="shared" si="1389"/>
        <v>1.9319383325783366E-5</v>
      </c>
      <c r="BG963" s="13">
        <f t="shared" si="1390"/>
        <v>1.4020926134697815E-5</v>
      </c>
      <c r="BH963" s="13">
        <f t="shared" si="1391"/>
        <v>7.6317020460595228E-6</v>
      </c>
      <c r="BI963" s="13">
        <f t="shared" si="1392"/>
        <v>3.3231970875701026E-6</v>
      </c>
      <c r="BJ963" s="14">
        <f t="shared" si="1393"/>
        <v>0.70999556259277852</v>
      </c>
      <c r="BK963" s="14">
        <f t="shared" si="1394"/>
        <v>0.18566236849438758</v>
      </c>
      <c r="BL963" s="14">
        <f t="shared" si="1395"/>
        <v>9.9996908517176131E-2</v>
      </c>
      <c r="BM963" s="14">
        <f t="shared" si="1396"/>
        <v>0.53799121675532502</v>
      </c>
      <c r="BN963" s="14">
        <f t="shared" si="1397"/>
        <v>0.45492932758089122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1.8332999999999999</v>
      </c>
      <c r="F964" s="10">
        <f>VLOOKUP(B964,home!$B$2:$E$405,3,FALSE)</f>
        <v>1.0364</v>
      </c>
      <c r="G964" s="10">
        <f>VLOOKUP(C964,away!$B$2:$E$405,4,FALSE)</f>
        <v>0.79339999999999999</v>
      </c>
      <c r="H964" s="10">
        <f>VLOOKUP(A964,away!$A$2:$E$405,3,FALSE)</f>
        <v>1.256</v>
      </c>
      <c r="I964" s="10">
        <f>VLOOKUP(C964,away!$B$2:$E$405,3,FALSE)</f>
        <v>1.3752</v>
      </c>
      <c r="J964" s="10">
        <f>VLOOKUP(B964,home!$B$2:$E$405,4,FALSE)</f>
        <v>1.3534999999999999</v>
      </c>
      <c r="K964" s="12">
        <f t="shared" si="1342"/>
        <v>1.5074854840079999</v>
      </c>
      <c r="L964" s="12">
        <f t="shared" si="1343"/>
        <v>2.3378344992</v>
      </c>
      <c r="M964" s="13">
        <f t="shared" si="1344"/>
        <v>2.1379559366530056E-2</v>
      </c>
      <c r="N964" s="13">
        <f t="shared" si="1345"/>
        <v>3.2229375399531329E-2</v>
      </c>
      <c r="O964" s="13">
        <f t="shared" si="1346"/>
        <v>4.9981871464768464E-2</v>
      </c>
      <c r="P964" s="13">
        <f t="shared" si="1347"/>
        <v>7.5346945696692119E-2</v>
      </c>
      <c r="Q964" s="13">
        <f t="shared" si="1348"/>
        <v>2.4292657786719001E-2</v>
      </c>
      <c r="R964" s="13">
        <f t="shared" si="1349"/>
        <v>5.8424671722457883E-2</v>
      </c>
      <c r="S964" s="13">
        <f t="shared" si="1350"/>
        <v>6.63853979458989E-2</v>
      </c>
      <c r="T964" s="13">
        <f t="shared" si="1351"/>
        <v>5.6792213451051198E-2</v>
      </c>
      <c r="U964" s="13">
        <f t="shared" si="1352"/>
        <v>8.8074344529537926E-2</v>
      </c>
      <c r="V964" s="13">
        <f t="shared" si="1353"/>
        <v>2.5995427004364278E-2</v>
      </c>
      <c r="W964" s="13">
        <f t="shared" si="1354"/>
        <v>1.2206942993817601E-2</v>
      </c>
      <c r="X964" s="13">
        <f t="shared" si="1355"/>
        <v>2.8537812460714521E-2</v>
      </c>
      <c r="Y964" s="13">
        <f t="shared" si="1356"/>
        <v>3.3358341251179029E-2</v>
      </c>
      <c r="Z964" s="13">
        <f t="shared" si="1357"/>
        <v>4.5529071052398909E-2</v>
      </c>
      <c r="AA964" s="13">
        <f t="shared" si="1358"/>
        <v>6.8634413711860187E-2</v>
      </c>
      <c r="AB964" s="13">
        <f t="shared" si="1359"/>
        <v>5.1732691187014422E-2</v>
      </c>
      <c r="AC964" s="13">
        <f t="shared" si="1360"/>
        <v>5.7259015295893136E-3</v>
      </c>
      <c r="AD964" s="13">
        <f t="shared" si="1361"/>
        <v>4.6004473418232977E-3</v>
      </c>
      <c r="AE964" s="13">
        <f t="shared" si="1362"/>
        <v>1.0755084507467441E-2</v>
      </c>
      <c r="AF964" s="13">
        <f t="shared" si="1363"/>
        <v>1.2571803801684413E-2</v>
      </c>
      <c r="AG964" s="13">
        <f t="shared" si="1364"/>
        <v>9.7969322149171791E-3</v>
      </c>
      <c r="AH964" s="13">
        <f t="shared" si="1365"/>
        <v>2.6609858255706557E-2</v>
      </c>
      <c r="AI964" s="13">
        <f t="shared" si="1366"/>
        <v>4.011397505198807E-2</v>
      </c>
      <c r="AJ964" s="13">
        <f t="shared" si="1367"/>
        <v>3.0235617548365533E-2</v>
      </c>
      <c r="AK964" s="13">
        <f t="shared" si="1368"/>
        <v>1.5193251518059531E-2</v>
      </c>
      <c r="AL964" s="13">
        <f t="shared" si="1369"/>
        <v>8.0718069856945565E-4</v>
      </c>
      <c r="AM964" s="13">
        <f t="shared" si="1370"/>
        <v>1.3870215175483609E-3</v>
      </c>
      <c r="AN964" s="13">
        <f t="shared" si="1371"/>
        <v>3.2426267548572967E-3</v>
      </c>
      <c r="AO964" s="13">
        <f t="shared" si="1372"/>
        <v>3.7903623477671651E-3</v>
      </c>
      <c r="AP964" s="13">
        <f t="shared" si="1373"/>
        <v>2.9537466203595954E-3</v>
      </c>
      <c r="AQ964" s="13">
        <f t="shared" si="1374"/>
        <v>1.7263426877430171E-3</v>
      </c>
      <c r="AR964" s="13">
        <f t="shared" si="1375"/>
        <v>1.2441888929802544E-2</v>
      </c>
      <c r="AS964" s="13">
        <f t="shared" si="1376"/>
        <v>1.8755966955317165E-2</v>
      </c>
      <c r="AT964" s="13">
        <f t="shared" si="1377"/>
        <v>1.4137173961837174E-2</v>
      </c>
      <c r="AU964" s="13">
        <f t="shared" si="1378"/>
        <v>7.1038615107884683E-3</v>
      </c>
      <c r="AV964" s="13">
        <f t="shared" si="1379"/>
        <v>2.6772420269791891E-3</v>
      </c>
      <c r="AW964" s="13">
        <f t="shared" si="1380"/>
        <v>7.901966237399922E-5</v>
      </c>
      <c r="AX964" s="13">
        <f t="shared" si="1381"/>
        <v>3.4848580061848367E-4</v>
      </c>
      <c r="AY964" s="13">
        <f t="shared" si="1382"/>
        <v>8.1470212716722374E-4</v>
      </c>
      <c r="AZ964" s="13">
        <f t="shared" si="1383"/>
        <v>9.5231936973158083E-4</v>
      </c>
      <c r="BA964" s="13">
        <f t="shared" si="1384"/>
        <v>7.4212169227162988E-4</v>
      </c>
      <c r="BB964" s="13">
        <f t="shared" si="1385"/>
        <v>4.3373942369932567E-4</v>
      </c>
      <c r="BC964" s="13">
        <f t="shared" si="1386"/>
        <v>2.0280219767748191E-4</v>
      </c>
      <c r="BD964" s="13">
        <f t="shared" si="1387"/>
        <v>4.8478461958844921E-3</v>
      </c>
      <c r="BE964" s="13">
        <f t="shared" si="1388"/>
        <v>7.3080577689992746E-3</v>
      </c>
      <c r="BF964" s="13">
        <f t="shared" si="1389"/>
        <v>5.5083955015291473E-3</v>
      </c>
      <c r="BG964" s="13">
        <f t="shared" si="1390"/>
        <v>2.7679420862433855E-3</v>
      </c>
      <c r="BH964" s="13">
        <f t="shared" si="1391"/>
        <v>1.0431581288966808E-3</v>
      </c>
      <c r="BI964" s="13">
        <f t="shared" si="1392"/>
        <v>3.1450914736733826E-4</v>
      </c>
      <c r="BJ964" s="14">
        <f t="shared" si="1393"/>
        <v>0.24173588174834615</v>
      </c>
      <c r="BK964" s="14">
        <f t="shared" si="1394"/>
        <v>0.19645511436881133</v>
      </c>
      <c r="BL964" s="14">
        <f t="shared" si="1395"/>
        <v>0.50590673720340318</v>
      </c>
      <c r="BM964" s="14">
        <f t="shared" si="1396"/>
        <v>0.72723604047146784</v>
      </c>
      <c r="BN964" s="14">
        <f t="shared" si="1397"/>
        <v>0.26165508143669886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1.6092</v>
      </c>
      <c r="F965" s="10">
        <f>VLOOKUP(B965,home!$B$2:$E$405,3,FALSE)</f>
        <v>1.3982000000000001</v>
      </c>
      <c r="G965" s="10">
        <f>VLOOKUP(C965,away!$B$2:$E$405,4,FALSE)</f>
        <v>0.93210000000000004</v>
      </c>
      <c r="H965" s="10">
        <f>VLOOKUP(A965,away!$A$2:$E$405,3,FALSE)</f>
        <v>1.1609</v>
      </c>
      <c r="I965" s="10">
        <f>VLOOKUP(C965,away!$B$2:$E$405,3,FALSE)</f>
        <v>0.64610000000000001</v>
      </c>
      <c r="J965" s="10">
        <f>VLOOKUP(B965,home!$B$2:$E$405,4,FALSE)</f>
        <v>0.21540000000000001</v>
      </c>
      <c r="K965" s="12">
        <f t="shared" si="1342"/>
        <v>2.0972095644240003</v>
      </c>
      <c r="L965" s="12">
        <f t="shared" si="1343"/>
        <v>0.16156238334600001</v>
      </c>
      <c r="M965" s="13">
        <f t="shared" si="1344"/>
        <v>0.10447871131861348</v>
      </c>
      <c r="N965" s="13">
        <f t="shared" si="1345"/>
        <v>0.21911375265609023</v>
      </c>
      <c r="O965" s="13">
        <f t="shared" si="1346"/>
        <v>1.6879829609553899E-2</v>
      </c>
      <c r="P965" s="13">
        <f t="shared" si="1347"/>
        <v>3.5400540103003877E-2</v>
      </c>
      <c r="Q965" s="13">
        <f t="shared" si="1348"/>
        <v>0.22976372888359364</v>
      </c>
      <c r="R965" s="13">
        <f t="shared" si="1349"/>
        <v>1.3635727510969543E-3</v>
      </c>
      <c r="S965" s="13">
        <f t="shared" si="1350"/>
        <v>2.9986928048975699E-3</v>
      </c>
      <c r="T965" s="13">
        <f t="shared" si="1351"/>
        <v>3.7121175644897565E-2</v>
      </c>
      <c r="U965" s="13">
        <f t="shared" si="1352"/>
        <v>2.8596978153884794E-3</v>
      </c>
      <c r="V965" s="13">
        <f t="shared" si="1353"/>
        <v>1.1289417885188874E-4</v>
      </c>
      <c r="W965" s="13">
        <f t="shared" si="1354"/>
        <v>0.16062089659079851</v>
      </c>
      <c r="X965" s="13">
        <f t="shared" si="1355"/>
        <v>2.595029486838081E-2</v>
      </c>
      <c r="Y965" s="13">
        <f t="shared" si="1356"/>
        <v>2.0962957437335389E-3</v>
      </c>
      <c r="Z965" s="13">
        <f t="shared" si="1357"/>
        <v>7.3434021177628677E-5</v>
      </c>
      <c r="AA965" s="13">
        <f t="shared" si="1358"/>
        <v>1.5400653156783745E-4</v>
      </c>
      <c r="AB965" s="13">
        <f t="shared" si="1359"/>
        <v>1.6149198549391774E-4</v>
      </c>
      <c r="AC965" s="13">
        <f t="shared" si="1360"/>
        <v>2.3907471528185241E-6</v>
      </c>
      <c r="AD965" s="13">
        <f t="shared" si="1361"/>
        <v>8.4213920144145221E-2</v>
      </c>
      <c r="AE965" s="13">
        <f t="shared" si="1362"/>
        <v>1.3605801649397821E-2</v>
      </c>
      <c r="AF965" s="13">
        <f t="shared" si="1363"/>
        <v>1.0990928709048251E-3</v>
      </c>
      <c r="AG965" s="13">
        <f t="shared" si="1364"/>
        <v>5.9190687913993687E-5</v>
      </c>
      <c r="AH965" s="13">
        <f t="shared" si="1365"/>
        <v>2.9660438700345811E-6</v>
      </c>
      <c r="AI965" s="13">
        <f t="shared" si="1366"/>
        <v>6.2204155727376996E-6</v>
      </c>
      <c r="AJ965" s="13">
        <f t="shared" si="1367"/>
        <v>6.5227575169187513E-6</v>
      </c>
      <c r="AK965" s="13">
        <f t="shared" si="1368"/>
        <v>4.5598631503001831E-6</v>
      </c>
      <c r="AL965" s="13">
        <f t="shared" si="1369"/>
        <v>3.2402291104605741E-8</v>
      </c>
      <c r="AM965" s="13">
        <f t="shared" si="1370"/>
        <v>3.5322847756788067E-2</v>
      </c>
      <c r="AN965" s="13">
        <f t="shared" si="1371"/>
        <v>5.7068434701545894E-3</v>
      </c>
      <c r="AO965" s="13">
        <f t="shared" si="1372"/>
        <v>4.6100561621036638E-4</v>
      </c>
      <c r="AP965" s="13">
        <f t="shared" si="1373"/>
        <v>2.4827055363612723E-5</v>
      </c>
      <c r="AQ965" s="13">
        <f t="shared" si="1374"/>
        <v>1.0027795590020909E-6</v>
      </c>
      <c r="AR965" s="13">
        <f t="shared" si="1375"/>
        <v>9.5840223350316116E-8</v>
      </c>
      <c r="AS965" s="13">
        <f t="shared" si="1376"/>
        <v>2.0099703306681533E-7</v>
      </c>
      <c r="AT965" s="13">
        <f t="shared" si="1377"/>
        <v>2.1076645008428614E-7</v>
      </c>
      <c r="AU965" s="13">
        <f t="shared" si="1378"/>
        <v>1.4734047165881951E-7</v>
      </c>
      <c r="AV965" s="13">
        <f t="shared" si="1379"/>
        <v>7.7250961597404899E-8</v>
      </c>
      <c r="AW965" s="13">
        <f t="shared" si="1380"/>
        <v>3.0496872180437241E-10</v>
      </c>
      <c r="AX965" s="13">
        <f t="shared" si="1381"/>
        <v>1.2346569026371461E-2</v>
      </c>
      <c r="AY965" s="13">
        <f t="shared" si="1382"/>
        <v>1.9947411180464758E-3</v>
      </c>
      <c r="AZ965" s="13">
        <f t="shared" si="1383"/>
        <v>1.6113756459492669E-4</v>
      </c>
      <c r="BA965" s="13">
        <f t="shared" si="1384"/>
        <v>8.6779229941754626E-6</v>
      </c>
      <c r="BB965" s="13">
        <f t="shared" si="1385"/>
        <v>3.5050648035801099E-7</v>
      </c>
      <c r="BC965" s="13">
        <f t="shared" si="1386"/>
        <v>1.1325732468971642E-8</v>
      </c>
      <c r="BD965" s="13">
        <f t="shared" si="1387"/>
        <v>2.5806958174816705E-9</v>
      </c>
      <c r="BE965" s="13">
        <f t="shared" si="1388"/>
        <v>5.4122599512915739E-9</v>
      </c>
      <c r="BF965" s="13">
        <f t="shared" si="1389"/>
        <v>5.6753216674988325E-9</v>
      </c>
      <c r="BG965" s="13">
        <f t="shared" si="1390"/>
        <v>3.9674462940871062E-9</v>
      </c>
      <c r="BH965" s="13">
        <f t="shared" si="1391"/>
        <v>2.0801415785745083E-9</v>
      </c>
      <c r="BI965" s="13">
        <f t="shared" si="1392"/>
        <v>8.7249856278849929E-10</v>
      </c>
      <c r="BJ965" s="14">
        <f t="shared" si="1393"/>
        <v>0.8296721638821517</v>
      </c>
      <c r="BK965" s="14">
        <f t="shared" si="1394"/>
        <v>0.14498800267285722</v>
      </c>
      <c r="BL965" s="14">
        <f t="shared" si="1395"/>
        <v>2.1439620556714716E-2</v>
      </c>
      <c r="BM965" s="14">
        <f t="shared" si="1396"/>
        <v>0.38717834499787129</v>
      </c>
      <c r="BN965" s="14">
        <f t="shared" si="1397"/>
        <v>0.60700013532195207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1.6092</v>
      </c>
      <c r="F966" s="10">
        <f>VLOOKUP(B966,home!$B$2:$E$405,3,FALSE)</f>
        <v>1.4914000000000001</v>
      </c>
      <c r="G966" s="10">
        <f>VLOOKUP(C966,away!$B$2:$E$405,4,FALSE)</f>
        <v>1.0357000000000001</v>
      </c>
      <c r="H966" s="10">
        <f>VLOOKUP(A966,away!$A$2:$E$405,3,FALSE)</f>
        <v>1.1609</v>
      </c>
      <c r="I966" s="10">
        <f>VLOOKUP(C966,away!$B$2:$E$405,3,FALSE)</f>
        <v>1.1485000000000001</v>
      </c>
      <c r="J966" s="10">
        <f>VLOOKUP(B966,home!$B$2:$E$405,4,FALSE)</f>
        <v>0.51680000000000004</v>
      </c>
      <c r="K966" s="12">
        <f t="shared" si="1342"/>
        <v>2.4856394834160001</v>
      </c>
      <c r="L966" s="12">
        <f t="shared" si="1343"/>
        <v>0.68904615832000016</v>
      </c>
      <c r="M966" s="13">
        <f t="shared" si="1344"/>
        <v>4.180724447221193E-2</v>
      </c>
      <c r="N966" s="13">
        <f t="shared" si="1345"/>
        <v>0.10391773755295527</v>
      </c>
      <c r="O966" s="13">
        <f t="shared" si="1346"/>
        <v>2.8807121193522696E-2</v>
      </c>
      <c r="P966" s="13">
        <f t="shared" si="1347"/>
        <v>7.1604117842169857E-2</v>
      </c>
      <c r="Q966" s="13">
        <f t="shared" si="1348"/>
        <v>0.12915101574444363</v>
      </c>
      <c r="R966" s="13">
        <f t="shared" si="1349"/>
        <v>9.9247180953277326E-3</v>
      </c>
      <c r="S966" s="13">
        <f t="shared" si="1350"/>
        <v>3.0659457210599077E-2</v>
      </c>
      <c r="T966" s="13">
        <f t="shared" si="1351"/>
        <v>8.8991011241834742E-2</v>
      </c>
      <c r="U966" s="13">
        <f t="shared" si="1352"/>
        <v>2.4669271159519852E-2</v>
      </c>
      <c r="V966" s="13">
        <f t="shared" si="1353"/>
        <v>5.8345639873860263E-3</v>
      </c>
      <c r="W966" s="13">
        <f t="shared" si="1354"/>
        <v>0.10700762135255684</v>
      </c>
      <c r="X966" s="13">
        <f t="shared" si="1355"/>
        <v>7.3733190403940524E-2</v>
      </c>
      <c r="Y966" s="13">
        <f t="shared" si="1356"/>
        <v>2.5402785794256151E-2</v>
      </c>
      <c r="Z966" s="13">
        <f t="shared" si="1357"/>
        <v>2.2795296253315216E-3</v>
      </c>
      <c r="AA966" s="13">
        <f t="shared" si="1358"/>
        <v>5.6660888403405121E-3</v>
      </c>
      <c r="AB966" s="13">
        <f t="shared" si="1359"/>
        <v>7.0419270690465765E-3</v>
      </c>
      <c r="AC966" s="13">
        <f t="shared" si="1360"/>
        <v>6.2456102492618637E-4</v>
      </c>
      <c r="AD966" s="13">
        <f t="shared" si="1361"/>
        <v>6.6495592165086062E-2</v>
      </c>
      <c r="AE966" s="13">
        <f t="shared" si="1362"/>
        <v>4.5818532326566061E-2</v>
      </c>
      <c r="AF966" s="13">
        <f t="shared" si="1363"/>
        <v>1.5785541839740538E-2</v>
      </c>
      <c r="AG966" s="13">
        <f t="shared" si="1364"/>
        <v>3.6256556538909494E-3</v>
      </c>
      <c r="AH966" s="13">
        <f t="shared" si="1365"/>
        <v>3.9267528277782843E-4</v>
      </c>
      <c r="AI966" s="13">
        <f t="shared" si="1366"/>
        <v>9.7604918703411312E-4</v>
      </c>
      <c r="AJ966" s="13">
        <f t="shared" si="1367"/>
        <v>1.2130531985240401E-3</v>
      </c>
      <c r="AK966" s="13">
        <f t="shared" si="1368"/>
        <v>1.0050709752451406E-3</v>
      </c>
      <c r="AL966" s="13">
        <f t="shared" si="1369"/>
        <v>4.2787934763953053E-5</v>
      </c>
      <c r="AM966" s="13">
        <f t="shared" si="1370"/>
        <v>3.3056813871733093E-2</v>
      </c>
      <c r="AN966" s="13">
        <f t="shared" si="1371"/>
        <v>2.2777670604616981E-2</v>
      </c>
      <c r="AO966" s="13">
        <f t="shared" si="1372"/>
        <v>7.8474332127948607E-3</v>
      </c>
      <c r="AP966" s="13">
        <f t="shared" si="1373"/>
        <v>1.8024145693163588E-3</v>
      </c>
      <c r="AQ966" s="13">
        <f t="shared" si="1374"/>
        <v>3.1048670867185851E-4</v>
      </c>
      <c r="AR966" s="13">
        <f t="shared" si="1375"/>
        <v>5.4114279013056492E-5</v>
      </c>
      <c r="AS966" s="13">
        <f t="shared" si="1376"/>
        <v>1.3450858853144304E-4</v>
      </c>
      <c r="AT966" s="13">
        <f t="shared" si="1377"/>
        <v>1.6716992925615569E-4</v>
      </c>
      <c r="AU966" s="13">
        <f t="shared" si="1378"/>
        <v>1.3850805886632004E-4</v>
      </c>
      <c r="AV966" s="13">
        <f t="shared" si="1379"/>
        <v>8.607027497235815E-5</v>
      </c>
      <c r="AW966" s="13">
        <f t="shared" si="1380"/>
        <v>2.0356601680319257E-6</v>
      </c>
      <c r="AX966" s="13">
        <f t="shared" si="1381"/>
        <v>1.3694553625918919E-2</v>
      </c>
      <c r="AY966" s="13">
        <f t="shared" si="1382"/>
        <v>9.4361795658466606E-3</v>
      </c>
      <c r="AZ966" s="13">
        <f t="shared" si="1383"/>
        <v>3.2509816395321633E-3</v>
      </c>
      <c r="BA966" s="13">
        <f t="shared" si="1384"/>
        <v>7.466921364961645E-4</v>
      </c>
      <c r="BB966" s="13">
        <f t="shared" si="1385"/>
        <v>1.2862633702510879E-4</v>
      </c>
      <c r="BC966" s="13">
        <f t="shared" si="1386"/>
        <v>1.7725896677184967E-5</v>
      </c>
      <c r="BD966" s="13">
        <f t="shared" si="1387"/>
        <v>6.2145393440338643E-6</v>
      </c>
      <c r="BE966" s="13">
        <f t="shared" si="1388"/>
        <v>1.5447104364772741E-5</v>
      </c>
      <c r="BF966" s="13">
        <f t="shared" si="1389"/>
        <v>1.9197966256763379E-5</v>
      </c>
      <c r="BG966" s="13">
        <f t="shared" si="1390"/>
        <v>1.5906407643033041E-5</v>
      </c>
      <c r="BH966" s="13">
        <f t="shared" si="1391"/>
        <v>9.8843987192082395E-6</v>
      </c>
      <c r="BI966" s="13">
        <f t="shared" si="1392"/>
        <v>4.9138103452581054E-6</v>
      </c>
      <c r="BJ966" s="14">
        <f t="shared" si="1393"/>
        <v>0.75299826224390021</v>
      </c>
      <c r="BK966" s="14">
        <f t="shared" si="1394"/>
        <v>0.16000891203790368</v>
      </c>
      <c r="BL966" s="14">
        <f t="shared" si="1395"/>
        <v>8.0347910358650895E-2</v>
      </c>
      <c r="BM966" s="14">
        <f t="shared" si="1396"/>
        <v>0.60098851545947629</v>
      </c>
      <c r="BN966" s="14">
        <f t="shared" si="1397"/>
        <v>0.38521195490063115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1.6092</v>
      </c>
      <c r="F967" s="10">
        <f>VLOOKUP(B967,home!$B$2:$E$405,3,FALSE)</f>
        <v>0.87</v>
      </c>
      <c r="G967" s="10">
        <f>VLOOKUP(C967,away!$B$2:$E$405,4,FALSE)</f>
        <v>0.99429999999999996</v>
      </c>
      <c r="H967" s="10">
        <f>VLOOKUP(A967,away!$A$2:$E$405,3,FALSE)</f>
        <v>1.1609</v>
      </c>
      <c r="I967" s="10">
        <f>VLOOKUP(C967,away!$B$2:$E$405,3,FALSE)</f>
        <v>1.206</v>
      </c>
      <c r="J967" s="10">
        <f>VLOOKUP(B967,home!$B$2:$E$405,4,FALSE)</f>
        <v>0.68910000000000005</v>
      </c>
      <c r="K967" s="12">
        <f t="shared" si="1342"/>
        <v>1.3920239772</v>
      </c>
      <c r="L967" s="12">
        <f t="shared" si="1343"/>
        <v>0.9647712851400001</v>
      </c>
      <c r="M967" s="13">
        <f t="shared" si="1344"/>
        <v>9.4723300623875739E-2</v>
      </c>
      <c r="N967" s="13">
        <f t="shared" si="1345"/>
        <v>0.13185710566795875</v>
      </c>
      <c r="O967" s="13">
        <f t="shared" si="1346"/>
        <v>9.1386320475599164E-2</v>
      </c>
      <c r="P967" s="13">
        <f t="shared" si="1347"/>
        <v>0.12721194929011737</v>
      </c>
      <c r="Q967" s="13">
        <f t="shared" si="1348"/>
        <v>9.1774126326996316E-2</v>
      </c>
      <c r="R967" s="13">
        <f t="shared" si="1349"/>
        <v>4.4083448924729852E-2</v>
      </c>
      <c r="S967" s="13">
        <f t="shared" si="1350"/>
        <v>4.2710927342074614E-2</v>
      </c>
      <c r="T967" s="13">
        <f t="shared" si="1351"/>
        <v>8.8541041799096956E-2</v>
      </c>
      <c r="U967" s="13">
        <f t="shared" si="1352"/>
        <v>6.1365217900895518E-2</v>
      </c>
      <c r="V967" s="13">
        <f t="shared" si="1353"/>
        <v>6.3733471741005332E-3</v>
      </c>
      <c r="W967" s="13">
        <f t="shared" si="1354"/>
        <v>4.2583928111253541E-2</v>
      </c>
      <c r="X967" s="13">
        <f t="shared" si="1355"/>
        <v>4.1083751050203454E-2</v>
      </c>
      <c r="Y967" s="13">
        <f t="shared" si="1356"/>
        <v>1.9818211649538307E-2</v>
      </c>
      <c r="Z967" s="13">
        <f t="shared" si="1357"/>
        <v>1.417681522417173E-2</v>
      </c>
      <c r="AA967" s="13">
        <f t="shared" si="1358"/>
        <v>1.9734466712381042E-2</v>
      </c>
      <c r="AB967" s="13">
        <f t="shared" si="1359"/>
        <v>1.3735425420444834E-2</v>
      </c>
      <c r="AC967" s="13">
        <f t="shared" si="1360"/>
        <v>5.3495675838207497E-4</v>
      </c>
      <c r="AD967" s="13">
        <f t="shared" si="1361"/>
        <v>1.4819462243556512E-2</v>
      </c>
      <c r="AE967" s="13">
        <f t="shared" si="1362"/>
        <v>1.4297391633799726E-2</v>
      </c>
      <c r="AF967" s="13">
        <f t="shared" si="1363"/>
        <v>6.8968564503454222E-3</v>
      </c>
      <c r="AG967" s="13">
        <f t="shared" si="1364"/>
        <v>2.2179630203419515E-3</v>
      </c>
      <c r="AH967" s="13">
        <f t="shared" si="1365"/>
        <v>3.4193460607541185E-3</v>
      </c>
      <c r="AI967" s="13">
        <f t="shared" si="1366"/>
        <v>4.7598117029141011E-3</v>
      </c>
      <c r="AJ967" s="13">
        <f t="shared" si="1367"/>
        <v>3.3128860087067963E-3</v>
      </c>
      <c r="AK967" s="13">
        <f t="shared" si="1368"/>
        <v>1.5372055859500893E-3</v>
      </c>
      <c r="AL967" s="13">
        <f t="shared" si="1369"/>
        <v>2.8737550981221971E-5</v>
      </c>
      <c r="AM967" s="13">
        <f t="shared" si="1370"/>
        <v>4.1258093544481534E-3</v>
      </c>
      <c r="AN967" s="13">
        <f t="shared" si="1371"/>
        <v>3.9804623931335792E-3</v>
      </c>
      <c r="AO967" s="13">
        <f t="shared" si="1372"/>
        <v>1.9201179092374616E-3</v>
      </c>
      <c r="AP967" s="13">
        <f t="shared" si="1373"/>
        <v>6.1749154097178545E-4</v>
      </c>
      <c r="AQ967" s="13">
        <f t="shared" si="1374"/>
        <v>1.4893452688660708E-4</v>
      </c>
      <c r="AR967" s="13">
        <f t="shared" si="1375"/>
        <v>6.5977737867442977E-4</v>
      </c>
      <c r="AS967" s="13">
        <f t="shared" si="1376"/>
        <v>9.1842593072897019E-4</v>
      </c>
      <c r="AT967" s="13">
        <f t="shared" si="1377"/>
        <v>6.3923545842847643E-4</v>
      </c>
      <c r="AU967" s="13">
        <f t="shared" si="1378"/>
        <v>2.9661036173629098E-4</v>
      </c>
      <c r="AV967" s="13">
        <f t="shared" si="1379"/>
        <v>1.0322218385572064E-4</v>
      </c>
      <c r="AW967" s="13">
        <f t="shared" si="1380"/>
        <v>1.0720581402380095E-6</v>
      </c>
      <c r="AX967" s="13">
        <f t="shared" si="1381"/>
        <v>9.5720425779131446E-4</v>
      </c>
      <c r="AY967" s="13">
        <f t="shared" si="1382"/>
        <v>9.2348318193080637E-4</v>
      </c>
      <c r="AZ967" s="13">
        <f t="shared" si="1383"/>
        <v>4.4547502811828025E-4</v>
      </c>
      <c r="BA967" s="13">
        <f t="shared" si="1384"/>
        <v>1.4326050512515035E-4</v>
      </c>
      <c r="BB967" s="13">
        <f t="shared" si="1385"/>
        <v>3.4553405409849205E-5</v>
      </c>
      <c r="BC967" s="13">
        <f t="shared" si="1386"/>
        <v>6.6672266686447319E-6</v>
      </c>
      <c r="BD967" s="13">
        <f t="shared" si="1387"/>
        <v>1.0608904492167164E-4</v>
      </c>
      <c r="BE967" s="13">
        <f t="shared" si="1388"/>
        <v>1.4767849424921482E-4</v>
      </c>
      <c r="BF967" s="13">
        <f t="shared" si="1389"/>
        <v>1.0278600245584969E-4</v>
      </c>
      <c r="BG967" s="13">
        <f t="shared" si="1390"/>
        <v>4.7693526646360282E-5</v>
      </c>
      <c r="BH967" s="13">
        <f t="shared" si="1391"/>
        <v>1.6597633162240157E-5</v>
      </c>
      <c r="BI967" s="13">
        <f t="shared" si="1392"/>
        <v>4.6208606653216303E-6</v>
      </c>
      <c r="BJ967" s="14">
        <f t="shared" si="1393"/>
        <v>0.46719329728281256</v>
      </c>
      <c r="BK967" s="14">
        <f t="shared" si="1394"/>
        <v>0.27250670192146231</v>
      </c>
      <c r="BL967" s="14">
        <f t="shared" si="1395"/>
        <v>0.24637686566790007</v>
      </c>
      <c r="BM967" s="14">
        <f t="shared" si="1396"/>
        <v>0.41829501766327903</v>
      </c>
      <c r="BN967" s="14">
        <f t="shared" si="1397"/>
        <v>0.58103625130927716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1.6092</v>
      </c>
      <c r="F968" s="10">
        <f>VLOOKUP(B968,home!$B$2:$E$405,3,FALSE)</f>
        <v>1.2428999999999999</v>
      </c>
      <c r="G968" s="10">
        <f>VLOOKUP(C968,away!$B$2:$E$405,4,FALSE)</f>
        <v>0.31069999999999998</v>
      </c>
      <c r="H968" s="10">
        <f>VLOOKUP(A968,away!$A$2:$E$405,3,FALSE)</f>
        <v>1.1609</v>
      </c>
      <c r="I968" s="10">
        <f>VLOOKUP(C968,away!$B$2:$E$405,3,FALSE)</f>
        <v>0.64610000000000001</v>
      </c>
      <c r="J968" s="10">
        <f>VLOOKUP(B968,home!$B$2:$E$405,4,FALSE)</f>
        <v>0.51680000000000004</v>
      </c>
      <c r="K968" s="12">
        <f t="shared" si="1342"/>
        <v>0.62142320307599996</v>
      </c>
      <c r="L968" s="12">
        <f t="shared" si="1343"/>
        <v>0.38762971083200004</v>
      </c>
      <c r="M968" s="13">
        <f t="shared" si="1344"/>
        <v>0.36456408970022336</v>
      </c>
      <c r="N968" s="13">
        <f t="shared" si="1345"/>
        <v>0.22654858434799896</v>
      </c>
      <c r="O968" s="13">
        <f t="shared" si="1346"/>
        <v>0.14131587267022888</v>
      </c>
      <c r="P968" s="13">
        <f t="shared" si="1347"/>
        <v>8.7816962240213806E-2</v>
      </c>
      <c r="Q968" s="13">
        <f t="shared" si="1348"/>
        <v>7.0391273468933424E-2</v>
      </c>
      <c r="R968" s="13">
        <f t="shared" si="1349"/>
        <v>2.738911542956628E-2</v>
      </c>
      <c r="S968" s="13">
        <f t="shared" si="1350"/>
        <v>5.288383493448622E-3</v>
      </c>
      <c r="T968" s="13">
        <f t="shared" si="1351"/>
        <v>2.7285748979858894E-2</v>
      </c>
      <c r="U968" s="13">
        <f t="shared" si="1352"/>
        <v>1.702023183965937E-2</v>
      </c>
      <c r="V968" s="13">
        <f t="shared" si="1353"/>
        <v>1.4154187811830782E-4</v>
      </c>
      <c r="W968" s="13">
        <f t="shared" si="1354"/>
        <v>1.4580923542554422E-2</v>
      </c>
      <c r="X968" s="13">
        <f t="shared" si="1355"/>
        <v>5.6519991764638717E-3</v>
      </c>
      <c r="Y968" s="13">
        <f t="shared" si="1356"/>
        <v>1.0954414031976965E-3</v>
      </c>
      <c r="Z968" s="13">
        <f t="shared" si="1357"/>
        <v>3.538944964635683E-3</v>
      </c>
      <c r="AA968" s="13">
        <f t="shared" si="1358"/>
        <v>2.1991825154335874E-3</v>
      </c>
      <c r="AB968" s="13">
        <f t="shared" si="1359"/>
        <v>6.8331152144473725E-4</v>
      </c>
      <c r="AC968" s="13">
        <f t="shared" si="1360"/>
        <v>2.1309315215922036E-6</v>
      </c>
      <c r="AD968" s="13">
        <f t="shared" si="1361"/>
        <v>2.265231052905106E-3</v>
      </c>
      <c r="AE968" s="13">
        <f t="shared" si="1362"/>
        <v>8.7807085800527306E-4</v>
      </c>
      <c r="AF968" s="13">
        <f t="shared" si="1363"/>
        <v>1.7018317638929509E-4</v>
      </c>
      <c r="AG968" s="13">
        <f t="shared" si="1364"/>
        <v>2.1989351817417906E-5</v>
      </c>
      <c r="AH968" s="13">
        <f t="shared" si="1365"/>
        <v>3.4295005332302299E-4</v>
      </c>
      <c r="AI968" s="13">
        <f t="shared" si="1366"/>
        <v>2.1311712063107793E-4</v>
      </c>
      <c r="AJ968" s="13">
        <f t="shared" si="1367"/>
        <v>6.6217961866449357E-5</v>
      </c>
      <c r="AK968" s="13">
        <f t="shared" si="1368"/>
        <v>1.3716459321404462E-5</v>
      </c>
      <c r="AL968" s="13">
        <f t="shared" si="1369"/>
        <v>2.0532130097840455E-8</v>
      </c>
      <c r="AM968" s="13">
        <f t="shared" si="1370"/>
        <v>2.8153342732070225E-4</v>
      </c>
      <c r="AN968" s="13">
        <f t="shared" si="1371"/>
        <v>1.091307210218657E-4</v>
      </c>
      <c r="AO968" s="13">
        <f t="shared" si="1372"/>
        <v>2.1151154916296738E-5</v>
      </c>
      <c r="AP968" s="13">
        <f t="shared" si="1373"/>
        <v>2.73293868798898E-6</v>
      </c>
      <c r="AQ968" s="13">
        <f t="shared" si="1374"/>
        <v>2.6484205833668843E-7</v>
      </c>
      <c r="AR968" s="13">
        <f t="shared" si="1375"/>
        <v>2.6587525999884495E-5</v>
      </c>
      <c r="AS968" s="13">
        <f t="shared" si="1376"/>
        <v>1.6522105568714651E-5</v>
      </c>
      <c r="AT968" s="13">
        <f t="shared" si="1377"/>
        <v>5.1336098820352369E-6</v>
      </c>
      <c r="AU968" s="13">
        <f t="shared" si="1378"/>
        <v>1.0633814320789812E-6</v>
      </c>
      <c r="AV968" s="13">
        <f t="shared" si="1379"/>
        <v>1.6520247390351606E-7</v>
      </c>
      <c r="AW968" s="13">
        <f t="shared" si="1380"/>
        <v>1.3738395955106073E-10</v>
      </c>
      <c r="AX968" s="13">
        <f t="shared" si="1381"/>
        <v>2.9158567363099161E-5</v>
      </c>
      <c r="AY968" s="13">
        <f t="shared" si="1382"/>
        <v>1.1302727035233521E-5</v>
      </c>
      <c r="AZ968" s="13">
        <f t="shared" si="1383"/>
        <v>2.1906364061402995E-6</v>
      </c>
      <c r="BA968" s="13">
        <f t="shared" si="1384"/>
        <v>2.8305191888340534E-7</v>
      </c>
      <c r="BB968" s="13">
        <f t="shared" si="1385"/>
        <v>2.742983336680428E-8</v>
      </c>
      <c r="BC968" s="13">
        <f t="shared" si="1386"/>
        <v>2.1265236752288591E-9</v>
      </c>
      <c r="BD968" s="13">
        <f t="shared" si="1387"/>
        <v>1.7176858358455844E-6</v>
      </c>
      <c r="BE968" s="13">
        <f t="shared" si="1388"/>
        <v>1.0674098339894392E-6</v>
      </c>
      <c r="BF968" s="13">
        <f t="shared" si="1389"/>
        <v>3.3165661901626929E-7</v>
      </c>
      <c r="BG968" s="13">
        <f t="shared" si="1390"/>
        <v>6.86997061701489E-8</v>
      </c>
      <c r="BH968" s="13">
        <f t="shared" si="1391"/>
        <v>1.067289786465849E-8</v>
      </c>
      <c r="BI968" s="13">
        <f t="shared" si="1392"/>
        <v>1.3264772754318161E-9</v>
      </c>
      <c r="BJ968" s="14">
        <f t="shared" si="1393"/>
        <v>0.3493472229812099</v>
      </c>
      <c r="BK968" s="14">
        <f t="shared" si="1394"/>
        <v>0.45782443150269103</v>
      </c>
      <c r="BL968" s="14">
        <f t="shared" si="1395"/>
        <v>0.1892963848482016</v>
      </c>
      <c r="BM968" s="14">
        <f t="shared" si="1396"/>
        <v>8.1969783849922331E-2</v>
      </c>
      <c r="BN968" s="14">
        <f t="shared" si="1397"/>
        <v>0.91802589785716471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1.25</v>
      </c>
      <c r="F969" s="10">
        <f>VLOOKUP(B969,home!$B$2:$E$405,3,FALSE)</f>
        <v>0.96</v>
      </c>
      <c r="G969" s="10">
        <f>VLOOKUP(C969,away!$B$2:$E$405,4,FALSE)</f>
        <v>0.66669999999999996</v>
      </c>
      <c r="H969" s="10">
        <f>VLOOKUP(A969,away!$A$2:$E$405,3,FALSE)</f>
        <v>0.84089999999999998</v>
      </c>
      <c r="I969" s="10">
        <f>VLOOKUP(C969,away!$B$2:$E$405,3,FALSE)</f>
        <v>0.19819999999999999</v>
      </c>
      <c r="J969" s="10">
        <f>VLOOKUP(B969,home!$B$2:$E$405,4,FALSE)</f>
        <v>0.95140000000000002</v>
      </c>
      <c r="K969" s="12">
        <f t="shared" si="1342"/>
        <v>0.80003999999999997</v>
      </c>
      <c r="L969" s="12">
        <f t="shared" si="1343"/>
        <v>0.15856639393199998</v>
      </c>
      <c r="M969" s="13">
        <f t="shared" si="1344"/>
        <v>0.38342685981257008</v>
      </c>
      <c r="N969" s="13">
        <f t="shared" si="1345"/>
        <v>0.30675682492444856</v>
      </c>
      <c r="O969" s="13">
        <f t="shared" si="1346"/>
        <v>6.0798614497149732E-2</v>
      </c>
      <c r="P969" s="13">
        <f t="shared" si="1347"/>
        <v>4.8641323542299671E-2</v>
      </c>
      <c r="Q969" s="13">
        <f t="shared" si="1348"/>
        <v>0.1227088651062779</v>
      </c>
      <c r="R969" s="13">
        <f t="shared" si="1349"/>
        <v>4.8203085284374229E-3</v>
      </c>
      <c r="S969" s="13">
        <f t="shared" si="1350"/>
        <v>1.5426529828291317E-3</v>
      </c>
      <c r="T969" s="13">
        <f t="shared" si="1351"/>
        <v>1.9457502243390708E-2</v>
      </c>
      <c r="U969" s="13">
        <f t="shared" si="1352"/>
        <v>3.8564396350910753E-3</v>
      </c>
      <c r="V969" s="13">
        <f t="shared" si="1353"/>
        <v>2.1744457886372248E-5</v>
      </c>
      <c r="W969" s="13">
        <f t="shared" si="1354"/>
        <v>3.2724000146542191E-2</v>
      </c>
      <c r="X969" s="13">
        <f t="shared" si="1355"/>
        <v>5.1889266982674343E-3</v>
      </c>
      <c r="Y969" s="13">
        <f t="shared" si="1356"/>
        <v>4.1139469746087284E-4</v>
      </c>
      <c r="Z969" s="13">
        <f t="shared" si="1357"/>
        <v>2.5477964699799593E-4</v>
      </c>
      <c r="AA969" s="13">
        <f t="shared" si="1358"/>
        <v>2.0383390878427667E-4</v>
      </c>
      <c r="AB969" s="13">
        <f t="shared" si="1359"/>
        <v>8.1537640191886335E-5</v>
      </c>
      <c r="AC969" s="13">
        <f t="shared" si="1360"/>
        <v>1.7240563360310181E-7</v>
      </c>
      <c r="AD969" s="13">
        <f t="shared" si="1361"/>
        <v>6.545127269309902E-3</v>
      </c>
      <c r="AE969" s="13">
        <f t="shared" si="1362"/>
        <v>1.0378372289204694E-3</v>
      </c>
      <c r="AF969" s="13">
        <f t="shared" si="1363"/>
        <v>8.2283053439149168E-5</v>
      </c>
      <c r="AG969" s="13">
        <f t="shared" si="1364"/>
        <v>4.3491090218533129E-6</v>
      </c>
      <c r="AH969" s="13">
        <f t="shared" si="1365"/>
        <v>1.0099872467935027E-5</v>
      </c>
      <c r="AI969" s="13">
        <f t="shared" si="1366"/>
        <v>8.0803019692467392E-6</v>
      </c>
      <c r="AJ969" s="13">
        <f t="shared" si="1367"/>
        <v>3.2322823937380795E-6</v>
      </c>
      <c r="AK969" s="13">
        <f t="shared" si="1368"/>
        <v>8.619850687620711E-7</v>
      </c>
      <c r="AL969" s="13">
        <f t="shared" si="1369"/>
        <v>8.7485140803155841E-10</v>
      </c>
      <c r="AM969" s="13">
        <f t="shared" si="1370"/>
        <v>1.047272724107739E-3</v>
      </c>
      <c r="AN969" s="13">
        <f t="shared" si="1371"/>
        <v>1.660622593251065E-4</v>
      </c>
      <c r="AO969" s="13">
        <f t="shared" si="1372"/>
        <v>1.3165946814691382E-5</v>
      </c>
      <c r="AP969" s="13">
        <f t="shared" si="1373"/>
        <v>6.9589223636870495E-7</v>
      </c>
      <c r="AQ969" s="13">
        <f t="shared" si="1374"/>
        <v>2.7586280621565121E-8</v>
      </c>
      <c r="AR969" s="13">
        <f t="shared" si="1375"/>
        <v>3.2030007128270923E-7</v>
      </c>
      <c r="AS969" s="13">
        <f t="shared" si="1376"/>
        <v>2.5625286902901867E-7</v>
      </c>
      <c r="AT969" s="13">
        <f t="shared" si="1377"/>
        <v>1.0250627266898804E-7</v>
      </c>
      <c r="AU969" s="13">
        <f t="shared" si="1378"/>
        <v>2.7336372795365731E-8</v>
      </c>
      <c r="AV969" s="13">
        <f t="shared" si="1379"/>
        <v>5.4675479228010991E-9</v>
      </c>
      <c r="AW969" s="13">
        <f t="shared" si="1380"/>
        <v>3.0828659799899294E-12</v>
      </c>
      <c r="AX969" s="13">
        <f t="shared" si="1381"/>
        <v>1.3964334503252586E-4</v>
      </c>
      <c r="AY969" s="13">
        <f t="shared" si="1382"/>
        <v>2.2142741658409694E-5</v>
      </c>
      <c r="AZ969" s="13">
        <f t="shared" si="1383"/>
        <v>1.7555473482709482E-6</v>
      </c>
      <c r="BA969" s="13">
        <f t="shared" si="1384"/>
        <v>9.2790270797403089E-8</v>
      </c>
      <c r="BB969" s="13">
        <f t="shared" si="1385"/>
        <v>3.6783546580794917E-9</v>
      </c>
      <c r="BC969" s="13">
        <f t="shared" si="1386"/>
        <v>1.1665268674692796E-10</v>
      </c>
      <c r="BD969" s="13">
        <f t="shared" si="1387"/>
        <v>8.464804546576961E-9</v>
      </c>
      <c r="BE969" s="13">
        <f t="shared" si="1388"/>
        <v>6.7721822294434314E-9</v>
      </c>
      <c r="BF969" s="13">
        <f t="shared" si="1389"/>
        <v>2.7090083354219606E-9</v>
      </c>
      <c r="BG969" s="13">
        <f t="shared" si="1390"/>
        <v>7.2243834289032859E-10</v>
      </c>
      <c r="BH969" s="13">
        <f t="shared" si="1391"/>
        <v>1.4449489296149457E-10</v>
      </c>
      <c r="BI969" s="13">
        <f t="shared" si="1392"/>
        <v>2.312033883298283E-11</v>
      </c>
      <c r="BJ969" s="14">
        <f t="shared" si="1393"/>
        <v>0.49630797310516095</v>
      </c>
      <c r="BK969" s="14">
        <f t="shared" si="1394"/>
        <v>0.43365489681772867</v>
      </c>
      <c r="BL969" s="14">
        <f t="shared" si="1395"/>
        <v>6.9783739350736479E-2</v>
      </c>
      <c r="BM969" s="14">
        <f t="shared" si="1396"/>
        <v>7.2826449770865151E-2</v>
      </c>
      <c r="BN969" s="14">
        <f t="shared" si="1397"/>
        <v>0.92715279641118331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1.25</v>
      </c>
      <c r="F970" s="10">
        <f>VLOOKUP(B970,home!$B$2:$E$405,3,FALSE)</f>
        <v>0.32</v>
      </c>
      <c r="G970" s="10">
        <f>VLOOKUP(C970,away!$B$2:$E$405,4,FALSE)</f>
        <v>0.8</v>
      </c>
      <c r="H970" s="10">
        <f>VLOOKUP(A970,away!$A$2:$E$405,3,FALSE)</f>
        <v>0.84089999999999998</v>
      </c>
      <c r="I970" s="10">
        <f>VLOOKUP(C970,away!$B$2:$E$405,3,FALSE)</f>
        <v>0.79279999999999995</v>
      </c>
      <c r="J970" s="10">
        <f>VLOOKUP(B970,home!$B$2:$E$405,4,FALSE)</f>
        <v>0.95140000000000002</v>
      </c>
      <c r="K970" s="12">
        <f t="shared" si="1342"/>
        <v>0.32000000000000006</v>
      </c>
      <c r="L970" s="12">
        <f t="shared" si="1343"/>
        <v>0.63426557572799991</v>
      </c>
      <c r="M970" s="13">
        <f t="shared" si="1344"/>
        <v>0.38509486373730639</v>
      </c>
      <c r="N970" s="13">
        <f t="shared" si="1345"/>
        <v>0.12323035639593809</v>
      </c>
      <c r="O970" s="13">
        <f t="shared" si="1346"/>
        <v>0.24425241545823834</v>
      </c>
      <c r="P970" s="13">
        <f t="shared" si="1347"/>
        <v>7.8160772946636287E-2</v>
      </c>
      <c r="Q970" s="13">
        <f t="shared" si="1348"/>
        <v>1.9716857023350097E-2</v>
      </c>
      <c r="R970" s="13">
        <f t="shared" si="1349"/>
        <v>7.7460449456787081E-2</v>
      </c>
      <c r="S970" s="13">
        <f t="shared" si="1350"/>
        <v>3.9659750121875002E-3</v>
      </c>
      <c r="T970" s="13">
        <f t="shared" si="1351"/>
        <v>1.2505723671461808E-2</v>
      </c>
      <c r="U970" s="13">
        <f t="shared" si="1352"/>
        <v>2.4787343826171874E-2</v>
      </c>
      <c r="V970" s="13">
        <f t="shared" si="1353"/>
        <v>8.9439339535216656E-5</v>
      </c>
      <c r="W970" s="13">
        <f t="shared" si="1354"/>
        <v>2.1031314158240118E-3</v>
      </c>
      <c r="X970" s="13">
        <f t="shared" si="1355"/>
        <v>1.3339438582892604E-3</v>
      </c>
      <c r="Y970" s="13">
        <f t="shared" si="1356"/>
        <v>4.2303733463333365E-4</v>
      </c>
      <c r="Z970" s="13">
        <f t="shared" si="1357"/>
        <v>1.6376832190286236E-2</v>
      </c>
      <c r="AA970" s="13">
        <f t="shared" si="1358"/>
        <v>5.2405863008915966E-3</v>
      </c>
      <c r="AB970" s="13">
        <f t="shared" si="1359"/>
        <v>8.384938081426556E-4</v>
      </c>
      <c r="AC970" s="13">
        <f t="shared" si="1360"/>
        <v>1.1345658836607246E-6</v>
      </c>
      <c r="AD970" s="13">
        <f t="shared" si="1361"/>
        <v>1.6825051326592092E-4</v>
      </c>
      <c r="AE970" s="13">
        <f t="shared" si="1362"/>
        <v>1.0671550866314082E-4</v>
      </c>
      <c r="AF970" s="13">
        <f t="shared" si="1363"/>
        <v>3.3842986770666689E-5</v>
      </c>
      <c r="AG970" s="13">
        <f t="shared" si="1364"/>
        <v>7.155147162817331E-6</v>
      </c>
      <c r="AH970" s="13">
        <f t="shared" si="1365"/>
        <v>2.5968152244431842E-3</v>
      </c>
      <c r="AI970" s="13">
        <f t="shared" si="1366"/>
        <v>8.3098087182181921E-4</v>
      </c>
      <c r="AJ970" s="13">
        <f t="shared" si="1367"/>
        <v>1.3295693949149111E-4</v>
      </c>
      <c r="AK970" s="13">
        <f t="shared" si="1368"/>
        <v>1.4182073545759059E-5</v>
      </c>
      <c r="AL970" s="13">
        <f t="shared" si="1369"/>
        <v>9.2110858675381338E-9</v>
      </c>
      <c r="AM970" s="13">
        <f t="shared" si="1370"/>
        <v>1.076803284901894E-5</v>
      </c>
      <c r="AN970" s="13">
        <f t="shared" si="1371"/>
        <v>6.8297925544410138E-6</v>
      </c>
      <c r="AO970" s="13">
        <f t="shared" si="1372"/>
        <v>2.1659511533226686E-6</v>
      </c>
      <c r="AP970" s="13">
        <f t="shared" si="1373"/>
        <v>4.5792941842030932E-7</v>
      </c>
      <c r="AQ970" s="13">
        <f t="shared" si="1374"/>
        <v>7.2612216554286388E-8</v>
      </c>
      <c r="AR970" s="13">
        <f t="shared" si="1375"/>
        <v>3.2941410067813839E-4</v>
      </c>
      <c r="AS970" s="13">
        <f t="shared" si="1376"/>
        <v>1.0541251221700431E-4</v>
      </c>
      <c r="AT970" s="13">
        <f t="shared" si="1377"/>
        <v>1.6866001954720695E-5</v>
      </c>
      <c r="AU970" s="13">
        <f t="shared" si="1378"/>
        <v>1.7990402085035418E-6</v>
      </c>
      <c r="AV970" s="13">
        <f t="shared" si="1379"/>
        <v>1.4392321668028332E-7</v>
      </c>
      <c r="AW970" s="13">
        <f t="shared" si="1380"/>
        <v>5.1931330496481068E-11</v>
      </c>
      <c r="AX970" s="13">
        <f t="shared" si="1381"/>
        <v>5.7429508528101039E-7</v>
      </c>
      <c r="AY970" s="13">
        <f t="shared" si="1382"/>
        <v>3.6425560290352087E-7</v>
      </c>
      <c r="AZ970" s="13">
        <f t="shared" si="1383"/>
        <v>1.155173948438757E-7</v>
      </c>
      <c r="BA970" s="13">
        <f t="shared" si="1384"/>
        <v>2.442290231574984E-8</v>
      </c>
      <c r="BB970" s="13">
        <f t="shared" si="1385"/>
        <v>3.8726515495619425E-9</v>
      </c>
      <c r="BC970" s="13">
        <f t="shared" si="1386"/>
        <v>4.9125791293536736E-10</v>
      </c>
      <c r="BD970" s="13">
        <f t="shared" si="1387"/>
        <v>3.4822670703256795E-5</v>
      </c>
      <c r="BE970" s="13">
        <f t="shared" si="1388"/>
        <v>1.1143254625042178E-5</v>
      </c>
      <c r="BF970" s="13">
        <f t="shared" si="1389"/>
        <v>1.7829207400067487E-6</v>
      </c>
      <c r="BG970" s="13">
        <f t="shared" si="1390"/>
        <v>1.9017821226738665E-7</v>
      </c>
      <c r="BH970" s="13">
        <f t="shared" si="1391"/>
        <v>1.521425698139093E-8</v>
      </c>
      <c r="BI970" s="13">
        <f t="shared" si="1392"/>
        <v>9.7371244680901978E-10</v>
      </c>
      <c r="BJ970" s="14">
        <f t="shared" si="1393"/>
        <v>0.15965039102844572</v>
      </c>
      <c r="BK970" s="14">
        <f t="shared" si="1394"/>
        <v>0.46731255906823782</v>
      </c>
      <c r="BL970" s="14">
        <f t="shared" si="1395"/>
        <v>0.35665581475005886</v>
      </c>
      <c r="BM970" s="14">
        <f t="shared" si="1396"/>
        <v>7.207951781510076E-2</v>
      </c>
      <c r="BN970" s="14">
        <f t="shared" si="1397"/>
        <v>0.92791571501825632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1.3125</v>
      </c>
      <c r="F971" s="10">
        <f>VLOOKUP(B971,home!$B$2:$E$405,3,FALSE)</f>
        <v>1.0159</v>
      </c>
      <c r="G971" s="10">
        <f>VLOOKUP(C971,away!$B$2:$E$405,4,FALSE)</f>
        <v>1.3714</v>
      </c>
      <c r="H971" s="10">
        <f>VLOOKUP(A971,away!$A$2:$E$405,3,FALSE)</f>
        <v>1.2</v>
      </c>
      <c r="I971" s="10">
        <f>VLOOKUP(C971,away!$B$2:$E$405,3,FALSE)</f>
        <v>0.66669999999999996</v>
      </c>
      <c r="J971" s="10">
        <f>VLOOKUP(B971,home!$B$2:$E$405,4,FALSE)</f>
        <v>1.3889</v>
      </c>
      <c r="K971" s="12">
        <f t="shared" si="1342"/>
        <v>1.82858190375</v>
      </c>
      <c r="L971" s="12">
        <f t="shared" si="1343"/>
        <v>1.1111755560000001</v>
      </c>
      <c r="M971" s="13">
        <f t="shared" si="1344"/>
        <v>5.2878552360474396E-2</v>
      </c>
      <c r="N971" s="13">
        <f t="shared" si="1345"/>
        <v>9.6692763942860305E-2</v>
      </c>
      <c r="O971" s="13">
        <f t="shared" si="1346"/>
        <v>5.8757354819625247E-2</v>
      </c>
      <c r="P971" s="13">
        <f t="shared" si="1347"/>
        <v>0.10744263573538455</v>
      </c>
      <c r="Q971" s="13">
        <f t="shared" si="1348"/>
        <v>8.8405319184742454E-2</v>
      </c>
      <c r="R971" s="13">
        <f t="shared" si="1349"/>
        <v>3.2644868205393189E-2</v>
      </c>
      <c r="S971" s="13">
        <f t="shared" si="1350"/>
        <v>5.4577515166599845E-2</v>
      </c>
      <c r="T971" s="13">
        <f t="shared" si="1351"/>
        <v>9.8233829698463657E-2</v>
      </c>
      <c r="U971" s="13">
        <f t="shared" si="1352"/>
        <v>5.9693815250685706E-2</v>
      </c>
      <c r="V971" s="13">
        <f t="shared" si="1353"/>
        <v>1.2321635184405846E-2</v>
      </c>
      <c r="W971" s="13">
        <f t="shared" si="1354"/>
        <v>5.388545561882091E-2</v>
      </c>
      <c r="X971" s="13">
        <f t="shared" si="1355"/>
        <v>5.9876201107556648E-2</v>
      </c>
      <c r="Y971" s="13">
        <f t="shared" si="1356"/>
        <v>3.3266485528428542E-2</v>
      </c>
      <c r="Z971" s="13">
        <f t="shared" si="1357"/>
        <v>1.2091393192891499E-2</v>
      </c>
      <c r="AA971" s="13">
        <f t="shared" si="1358"/>
        <v>2.2110102783647324E-2</v>
      </c>
      <c r="AB971" s="13">
        <f t="shared" si="1359"/>
        <v>2.0215066920115005E-2</v>
      </c>
      <c r="AC971" s="13">
        <f t="shared" si="1360"/>
        <v>1.5647518011621803E-3</v>
      </c>
      <c r="AD971" s="13">
        <f t="shared" si="1361"/>
        <v>2.4633492254974916E-2</v>
      </c>
      <c r="AE971" s="13">
        <f t="shared" si="1362"/>
        <v>2.7372134452643443E-2</v>
      </c>
      <c r="AF971" s="13">
        <f t="shared" si="1363"/>
        <v>1.520762335966142E-2</v>
      </c>
      <c r="AG971" s="13">
        <f t="shared" si="1364"/>
        <v>5.6327797807034551E-3</v>
      </c>
      <c r="AH971" s="13">
        <f t="shared" si="1365"/>
        <v>3.3589151384814573E-3</v>
      </c>
      <c r="AI971" s="13">
        <f t="shared" si="1366"/>
        <v>6.142051438459117E-3</v>
      </c>
      <c r="AJ971" s="13">
        <f t="shared" si="1367"/>
        <v>5.615622056134E-3</v>
      </c>
      <c r="AK971" s="13">
        <f t="shared" si="1368"/>
        <v>3.4228749567153331E-3</v>
      </c>
      <c r="AL971" s="13">
        <f t="shared" si="1369"/>
        <v>1.271752347851504E-4</v>
      </c>
      <c r="AM971" s="13">
        <f t="shared" si="1370"/>
        <v>9.0088716327225808E-3</v>
      </c>
      <c r="AN971" s="13">
        <f t="shared" si="1371"/>
        <v>1.0010437945423141E-2</v>
      </c>
      <c r="AO971" s="13">
        <f t="shared" si="1372"/>
        <v>5.5616769749045293E-3</v>
      </c>
      <c r="AP971" s="13">
        <f t="shared" si="1373"/>
        <v>2.0599998349606461E-3</v>
      </c>
      <c r="AQ971" s="13">
        <f t="shared" si="1374"/>
        <v>5.7225536549307615E-4</v>
      </c>
      <c r="AR971" s="13">
        <f t="shared" si="1375"/>
        <v>7.4646887931179007E-4</v>
      </c>
      <c r="AS971" s="13">
        <f t="shared" si="1376"/>
        <v>1.3649794844220815E-3</v>
      </c>
      <c r="AT971" s="13">
        <f t="shared" si="1377"/>
        <v>1.2479883921021121E-3</v>
      </c>
      <c r="AU971" s="13">
        <f t="shared" si="1378"/>
        <v>7.6068299662932718E-4</v>
      </c>
      <c r="AV971" s="13">
        <f t="shared" si="1379"/>
        <v>3.477427905316774E-4</v>
      </c>
      <c r="AW971" s="13">
        <f t="shared" si="1380"/>
        <v>7.1778957081979563E-6</v>
      </c>
      <c r="AX971" s="13">
        <f t="shared" si="1381"/>
        <v>2.7455766068005373E-3</v>
      </c>
      <c r="AY971" s="13">
        <f t="shared" si="1382"/>
        <v>3.0508176126021803E-3</v>
      </c>
      <c r="AZ971" s="13">
        <f t="shared" si="1383"/>
        <v>1.6949969784689105E-3</v>
      </c>
      <c r="BA971" s="13">
        <f t="shared" si="1384"/>
        <v>6.2781306998950384E-4</v>
      </c>
      <c r="BB971" s="13">
        <f t="shared" si="1385"/>
        <v>1.7440263427741351E-4</v>
      </c>
      <c r="BC971" s="13">
        <f t="shared" si="1386"/>
        <v>3.8758388822213918E-5</v>
      </c>
      <c r="BD971" s="13">
        <f t="shared" si="1387"/>
        <v>1.3824299533432921E-4</v>
      </c>
      <c r="BE971" s="13">
        <f t="shared" si="1388"/>
        <v>2.5278863958854998E-4</v>
      </c>
      <c r="BF971" s="13">
        <f t="shared" si="1389"/>
        <v>2.3112236591260173E-4</v>
      </c>
      <c r="BG971" s="13">
        <f t="shared" si="1390"/>
        <v>1.4087539195322313E-4</v>
      </c>
      <c r="BH971" s="13">
        <f t="shared" si="1391"/>
        <v>6.4400548102338032E-5</v>
      </c>
      <c r="BI971" s="13">
        <f t="shared" si="1392"/>
        <v>2.355233537030334E-5</v>
      </c>
      <c r="BJ971" s="14">
        <f t="shared" si="1393"/>
        <v>0.53875169197332018</v>
      </c>
      <c r="BK971" s="14">
        <f t="shared" si="1394"/>
        <v>0.23196308309541411</v>
      </c>
      <c r="BL971" s="14">
        <f t="shared" si="1395"/>
        <v>0.21727951638851473</v>
      </c>
      <c r="BM971" s="14">
        <f t="shared" si="1396"/>
        <v>0.56022055068476628</v>
      </c>
      <c r="BN971" s="14">
        <f t="shared" si="1397"/>
        <v>0.4368214942484801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1.3125</v>
      </c>
      <c r="F972" s="10">
        <f>VLOOKUP(B972,home!$B$2:$E$405,3,FALSE)</f>
        <v>1.1429</v>
      </c>
      <c r="G972" s="10">
        <f>VLOOKUP(C972,away!$B$2:$E$405,4,FALSE)</f>
        <v>1.2190000000000001</v>
      </c>
      <c r="H972" s="10">
        <f>VLOOKUP(A972,away!$A$2:$E$405,3,FALSE)</f>
        <v>1.2</v>
      </c>
      <c r="I972" s="10">
        <f>VLOOKUP(C972,away!$B$2:$E$405,3,FALSE)</f>
        <v>1.3332999999999999</v>
      </c>
      <c r="J972" s="10">
        <f>VLOOKUP(B972,home!$B$2:$E$405,4,FALSE)</f>
        <v>1.0417000000000001</v>
      </c>
      <c r="K972" s="12">
        <f t="shared" si="1342"/>
        <v>1.8285685687500002</v>
      </c>
      <c r="L972" s="12">
        <f t="shared" si="1343"/>
        <v>1.666678332</v>
      </c>
      <c r="M972" s="13">
        <f t="shared" si="1344"/>
        <v>3.0341256232825058E-2</v>
      </c>
      <c r="N972" s="13">
        <f t="shared" si="1345"/>
        <v>5.5481067483733944E-2</v>
      </c>
      <c r="O972" s="13">
        <f t="shared" si="1346"/>
        <v>5.0569114328909474E-2</v>
      </c>
      <c r="P972" s="13">
        <f t="shared" si="1347"/>
        <v>9.246909301136913E-2</v>
      </c>
      <c r="Q972" s="13">
        <f t="shared" si="1348"/>
        <v>5.0725468080726789E-2</v>
      </c>
      <c r="R972" s="13">
        <f t="shared" si="1349"/>
        <v>4.2141223560212084E-2</v>
      </c>
      <c r="S972" s="13">
        <f t="shared" si="1350"/>
        <v>7.0453025220283558E-2</v>
      </c>
      <c r="T972" s="13">
        <f t="shared" si="1351"/>
        <v>8.4543038530704967E-2</v>
      </c>
      <c r="U972" s="13">
        <f t="shared" si="1352"/>
        <v>7.70581168508708E-2</v>
      </c>
      <c r="V972" s="13">
        <f t="shared" si="1353"/>
        <v>2.3857238738039167E-2</v>
      </c>
      <c r="W972" s="13">
        <f t="shared" si="1354"/>
        <v>3.0918332189182801E-2</v>
      </c>
      <c r="X972" s="13">
        <f t="shared" si="1355"/>
        <v>5.1530914321289104E-2</v>
      </c>
      <c r="Y972" s="13">
        <f t="shared" si="1356"/>
        <v>4.2942729163720529E-2</v>
      </c>
      <c r="Z972" s="13">
        <f t="shared" si="1357"/>
        <v>2.3411954730591131E-2</v>
      </c>
      <c r="AA972" s="13">
        <f t="shared" si="1358"/>
        <v>4.2810364553356822E-2</v>
      </c>
      <c r="AB972" s="13">
        <f t="shared" si="1359"/>
        <v>3.9140843519498723E-2</v>
      </c>
      <c r="AC972" s="13">
        <f t="shared" si="1360"/>
        <v>4.5442606490439493E-3</v>
      </c>
      <c r="AD972" s="13">
        <f t="shared" si="1361"/>
        <v>1.4134072609827766E-2</v>
      </c>
      <c r="AE972" s="13">
        <f t="shared" si="1362"/>
        <v>2.3556952561714629E-2</v>
      </c>
      <c r="AF972" s="13">
        <f t="shared" si="1363"/>
        <v>1.9630931201280837E-2</v>
      </c>
      <c r="AG972" s="13">
        <f t="shared" si="1364"/>
        <v>1.0906149223385836E-2</v>
      </c>
      <c r="AH972" s="13">
        <f t="shared" si="1365"/>
        <v>9.7550494148102816E-3</v>
      </c>
      <c r="AI972" s="13">
        <f t="shared" si="1366"/>
        <v>1.7837776746525164E-2</v>
      </c>
      <c r="AJ972" s="13">
        <f t="shared" si="1367"/>
        <v>1.630879894753778E-2</v>
      </c>
      <c r="AK972" s="13">
        <f t="shared" si="1368"/>
        <v>9.9405857165102245E-3</v>
      </c>
      <c r="AL972" s="13">
        <f t="shared" si="1369"/>
        <v>5.5397002338979876E-4</v>
      </c>
      <c r="AM972" s="13">
        <f t="shared" si="1370"/>
        <v>5.1690241845522679E-3</v>
      </c>
      <c r="AN972" s="13">
        <f t="shared" si="1371"/>
        <v>8.6151006059772342E-3</v>
      </c>
      <c r="AO972" s="13">
        <f t="shared" si="1372"/>
        <v>7.1793007539911651E-3</v>
      </c>
      <c r="AP972" s="13">
        <f t="shared" si="1373"/>
        <v>3.9885283351961138E-3</v>
      </c>
      <c r="AQ972" s="13">
        <f t="shared" si="1374"/>
        <v>1.6618984382098484E-3</v>
      </c>
      <c r="AR972" s="13">
        <f t="shared" si="1375"/>
        <v>3.2517058974507137E-3</v>
      </c>
      <c r="AS972" s="13">
        <f t="shared" si="1376"/>
        <v>5.9459671988973863E-3</v>
      </c>
      <c r="AT972" s="13">
        <f t="shared" si="1377"/>
        <v>5.4363043653611219E-3</v>
      </c>
      <c r="AU972" s="13">
        <f t="shared" si="1378"/>
        <v>3.3135517642192552E-3</v>
      </c>
      <c r="AV972" s="13">
        <f t="shared" si="1379"/>
        <v>1.5147641517443606E-3</v>
      </c>
      <c r="AW972" s="13">
        <f t="shared" si="1380"/>
        <v>4.6897188092366669E-5</v>
      </c>
      <c r="AX972" s="13">
        <f t="shared" si="1381"/>
        <v>1.575319192496812E-3</v>
      </c>
      <c r="AY972" s="13">
        <f t="shared" si="1382"/>
        <v>2.6255503641181735E-3</v>
      </c>
      <c r="AZ972" s="13">
        <f t="shared" si="1383"/>
        <v>2.1879739507252357E-3</v>
      </c>
      <c r="BA972" s="13">
        <f t="shared" si="1384"/>
        <v>1.2155495915513958E-3</v>
      </c>
      <c r="BB972" s="13">
        <f t="shared" si="1385"/>
        <v>5.0648254142754022E-4</v>
      </c>
      <c r="BC972" s="13">
        <f t="shared" si="1386"/>
        <v>1.6882869546671464E-4</v>
      </c>
      <c r="BD972" s="13">
        <f t="shared" si="1387"/>
        <v>9.0325796021962005E-4</v>
      </c>
      <c r="BE972" s="13">
        <f t="shared" si="1388"/>
        <v>1.6516691155308353E-3</v>
      </c>
      <c r="BF972" s="13">
        <f t="shared" si="1389"/>
        <v>1.5100951153173994E-3</v>
      </c>
      <c r="BG972" s="13">
        <f t="shared" si="1390"/>
        <v>9.2043748789743455E-4</v>
      </c>
      <c r="BH972" s="13">
        <f t="shared" si="1391"/>
        <v>4.2077076496711444E-4</v>
      </c>
      <c r="BI972" s="13">
        <f t="shared" si="1392"/>
        <v>1.5388163909355184E-4</v>
      </c>
      <c r="BJ972" s="14">
        <f t="shared" si="1393"/>
        <v>0.41926321201927974</v>
      </c>
      <c r="BK972" s="14">
        <f t="shared" si="1394"/>
        <v>0.22484439423906885</v>
      </c>
      <c r="BL972" s="14">
        <f t="shared" si="1395"/>
        <v>0.33058427909893018</v>
      </c>
      <c r="BM972" s="14">
        <f t="shared" si="1396"/>
        <v>0.67379796421406746</v>
      </c>
      <c r="BN972" s="14">
        <f t="shared" si="1397"/>
        <v>0.32172722269777648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1.3125</v>
      </c>
      <c r="F973" s="10">
        <f>VLOOKUP(B973,home!$B$2:$E$405,3,FALSE)</f>
        <v>0.76190000000000002</v>
      </c>
      <c r="G973" s="10">
        <f>VLOOKUP(C973,away!$B$2:$E$405,4,FALSE)</f>
        <v>0.76190000000000002</v>
      </c>
      <c r="H973" s="10">
        <f>VLOOKUP(A973,away!$A$2:$E$405,3,FALSE)</f>
        <v>1.2</v>
      </c>
      <c r="I973" s="10">
        <f>VLOOKUP(C973,away!$B$2:$E$405,3,FALSE)</f>
        <v>1.25</v>
      </c>
      <c r="J973" s="10">
        <f>VLOOKUP(B973,home!$B$2:$E$405,4,FALSE)</f>
        <v>1.1667000000000001</v>
      </c>
      <c r="K973" s="12">
        <f t="shared" si="1342"/>
        <v>0.76189523812500004</v>
      </c>
      <c r="L973" s="12">
        <f t="shared" si="1343"/>
        <v>1.7500500000000001</v>
      </c>
      <c r="M973" s="13">
        <f t="shared" si="1344"/>
        <v>8.1110306821451122E-2</v>
      </c>
      <c r="N973" s="13">
        <f t="shared" si="1345"/>
        <v>6.1797556530121311E-2</v>
      </c>
      <c r="O973" s="13">
        <f t="shared" si="1346"/>
        <v>0.14194709245288054</v>
      </c>
      <c r="P973" s="13">
        <f t="shared" si="1347"/>
        <v>0.1081488138055388</v>
      </c>
      <c r="Q973" s="13">
        <f t="shared" si="1348"/>
        <v>2.3541632024029962E-2</v>
      </c>
      <c r="R973" s="13">
        <f t="shared" si="1349"/>
        <v>0.12420725457358181</v>
      </c>
      <c r="S973" s="13">
        <f t="shared" si="1350"/>
        <v>3.6050183959025026E-2</v>
      </c>
      <c r="T973" s="13">
        <f t="shared" si="1351"/>
        <v>4.1199033123653632E-2</v>
      </c>
      <c r="U973" s="13">
        <f t="shared" si="1352"/>
        <v>9.4632915800191605E-2</v>
      </c>
      <c r="V973" s="13">
        <f t="shared" si="1353"/>
        <v>5.3408538260021794E-3</v>
      </c>
      <c r="W973" s="13">
        <f t="shared" si="1354"/>
        <v>5.9787524455998126E-3</v>
      </c>
      <c r="X973" s="13">
        <f t="shared" si="1355"/>
        <v>1.0463115717421952E-2</v>
      </c>
      <c r="Y973" s="13">
        <f t="shared" si="1356"/>
        <v>9.1554878306371445E-3</v>
      </c>
      <c r="Z973" s="13">
        <f t="shared" si="1357"/>
        <v>7.2456301955498972E-2</v>
      </c>
      <c r="AA973" s="13">
        <f t="shared" si="1358"/>
        <v>5.5204111432041784E-2</v>
      </c>
      <c r="AB973" s="13">
        <f t="shared" si="1359"/>
        <v>2.1029874812497254E-2</v>
      </c>
      <c r="AC973" s="13">
        <f t="shared" si="1360"/>
        <v>4.4507830495451174E-4</v>
      </c>
      <c r="AD973" s="13">
        <f t="shared" si="1361"/>
        <v>1.1387957545576737E-3</v>
      </c>
      <c r="AE973" s="13">
        <f t="shared" si="1362"/>
        <v>1.9929495102636568E-3</v>
      </c>
      <c r="AF973" s="13">
        <f t="shared" si="1363"/>
        <v>1.7438806452184565E-3</v>
      </c>
      <c r="AG973" s="13">
        <f t="shared" si="1364"/>
        <v>1.017292774388187E-3</v>
      </c>
      <c r="AH973" s="13">
        <f t="shared" si="1365"/>
        <v>3.1700537809305249E-2</v>
      </c>
      <c r="AI973" s="13">
        <f t="shared" si="1366"/>
        <v>2.4152488802911189E-2</v>
      </c>
      <c r="AJ973" s="13">
        <f t="shared" si="1367"/>
        <v>9.2008331039027079E-3</v>
      </c>
      <c r="AK973" s="13">
        <f t="shared" si="1368"/>
        <v>2.3366903095487792E-3</v>
      </c>
      <c r="AL973" s="13">
        <f t="shared" si="1369"/>
        <v>2.3737891085713518E-5</v>
      </c>
      <c r="AM973" s="13">
        <f t="shared" si="1370"/>
        <v>1.7352861251889161E-4</v>
      </c>
      <c r="AN973" s="13">
        <f t="shared" si="1371"/>
        <v>3.0368374833868628E-4</v>
      </c>
      <c r="AO973" s="13">
        <f t="shared" si="1372"/>
        <v>2.65730871890059E-4</v>
      </c>
      <c r="AP973" s="13">
        <f t="shared" si="1373"/>
        <v>1.5501410411706597E-4</v>
      </c>
      <c r="AQ973" s="13">
        <f t="shared" si="1374"/>
        <v>6.7820608227517841E-5</v>
      </c>
      <c r="AR973" s="13">
        <f t="shared" si="1375"/>
        <v>1.109550523863493E-2</v>
      </c>
      <c r="AS973" s="13">
        <f t="shared" si="1376"/>
        <v>8.4536126059069454E-3</v>
      </c>
      <c r="AT973" s="13">
        <f t="shared" si="1377"/>
        <v>3.2203835946969864E-3</v>
      </c>
      <c r="AU973" s="13">
        <f t="shared" si="1378"/>
        <v>8.1786497524516822E-4</v>
      </c>
      <c r="AV973" s="13">
        <f t="shared" si="1379"/>
        <v>1.5578185751712864E-4</v>
      </c>
      <c r="AW973" s="13">
        <f t="shared" si="1380"/>
        <v>8.7919528074014863E-7</v>
      </c>
      <c r="AX973" s="13">
        <f t="shared" si="1381"/>
        <v>2.2035103926096958E-5</v>
      </c>
      <c r="AY973" s="13">
        <f t="shared" si="1382"/>
        <v>3.8562533625865983E-5</v>
      </c>
      <c r="AZ973" s="13">
        <f t="shared" si="1383"/>
        <v>3.3743180985973386E-5</v>
      </c>
      <c r="BA973" s="13">
        <f t="shared" si="1384"/>
        <v>1.9684084628167579E-5</v>
      </c>
      <c r="BB973" s="13">
        <f t="shared" si="1385"/>
        <v>8.6120330758811706E-6</v>
      </c>
      <c r="BC973" s="13">
        <f t="shared" si="1386"/>
        <v>3.0142976968891684E-6</v>
      </c>
      <c r="BD973" s="13">
        <f t="shared" si="1387"/>
        <v>3.2362814904788447E-3</v>
      </c>
      <c r="BE973" s="13">
        <f t="shared" si="1388"/>
        <v>2.4657074568279094E-3</v>
      </c>
      <c r="BF973" s="13">
        <f t="shared" si="1389"/>
        <v>9.3930538498324405E-4</v>
      </c>
      <c r="BG973" s="13">
        <f t="shared" si="1390"/>
        <v>2.3855076665463455E-4</v>
      </c>
      <c r="BH973" s="13">
        <f t="shared" si="1391"/>
        <v>4.5437673291308522E-5</v>
      </c>
      <c r="BI973" s="13">
        <f t="shared" si="1392"/>
        <v>6.9237493824254935E-6</v>
      </c>
      <c r="BJ973" s="14">
        <f t="shared" si="1393"/>
        <v>0.15911992553492288</v>
      </c>
      <c r="BK973" s="14">
        <f t="shared" si="1394"/>
        <v>0.23115753714168322</v>
      </c>
      <c r="BL973" s="14">
        <f t="shared" si="1395"/>
        <v>0.53508715389048045</v>
      </c>
      <c r="BM973" s="14">
        <f t="shared" si="1396"/>
        <v>0.4570305789766369</v>
      </c>
      <c r="BN973" s="14">
        <f t="shared" si="1397"/>
        <v>0.5407526562076036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1.4943</v>
      </c>
      <c r="F974" s="10">
        <f>VLOOKUP(B974,home!$B$2:$E$405,3,FALSE)</f>
        <v>1.0038</v>
      </c>
      <c r="G974" s="10">
        <f>VLOOKUP(C974,away!$B$2:$E$405,4,FALSE)</f>
        <v>1.3942000000000001</v>
      </c>
      <c r="H974" s="10">
        <f>VLOOKUP(A974,away!$A$2:$E$405,3,FALSE)</f>
        <v>1.0455000000000001</v>
      </c>
      <c r="I974" s="10">
        <f>VLOOKUP(C974,away!$B$2:$E$405,3,FALSE)</f>
        <v>1.0362</v>
      </c>
      <c r="J974" s="10">
        <f>VLOOKUP(B974,home!$B$2:$E$405,4,FALSE)</f>
        <v>1.2434000000000001</v>
      </c>
      <c r="K974" s="12">
        <f t="shared" si="1342"/>
        <v>2.091269801628</v>
      </c>
      <c r="L974" s="12">
        <f t="shared" si="1343"/>
        <v>1.3470337841400002</v>
      </c>
      <c r="M974" s="13">
        <f t="shared" si="1344"/>
        <v>3.2119126480712815E-2</v>
      </c>
      <c r="N974" s="13">
        <f t="shared" si="1345"/>
        <v>6.7169759263784906E-2</v>
      </c>
      <c r="O974" s="13">
        <f t="shared" si="1346"/>
        <v>4.3265548486585863E-2</v>
      </c>
      <c r="P974" s="13">
        <f t="shared" si="1347"/>
        <v>9.0479935000869011E-2</v>
      </c>
      <c r="Q974" s="13">
        <f t="shared" si="1348"/>
        <v>7.0235044565488028E-2</v>
      </c>
      <c r="R974" s="13">
        <f t="shared" si="1349"/>
        <v>2.9140077750389209E-2</v>
      </c>
      <c r="S974" s="13">
        <f t="shared" si="1350"/>
        <v>6.372074473038257E-2</v>
      </c>
      <c r="T974" s="13">
        <f t="shared" si="1351"/>
        <v>9.4608977860290877E-2</v>
      </c>
      <c r="U974" s="13">
        <f t="shared" si="1352"/>
        <v>6.0939764616480922E-2</v>
      </c>
      <c r="V974" s="13">
        <f t="shared" si="1353"/>
        <v>1.9944671509302424E-2</v>
      </c>
      <c r="W974" s="13">
        <f t="shared" si="1354"/>
        <v>4.8960142571933964E-2</v>
      </c>
      <c r="X974" s="13">
        <f t="shared" si="1355"/>
        <v>6.5950966120706125E-2</v>
      </c>
      <c r="Y974" s="13">
        <f t="shared" si="1356"/>
        <v>4.4419089730631862E-2</v>
      </c>
      <c r="Z974" s="13">
        <f t="shared" si="1357"/>
        <v>1.3084223067413536E-2</v>
      </c>
      <c r="AA974" s="13">
        <f t="shared" si="1358"/>
        <v>2.7362640578646402E-2</v>
      </c>
      <c r="AB974" s="13">
        <f t="shared" si="1359"/>
        <v>2.8611331967462076E-2</v>
      </c>
      <c r="AC974" s="13">
        <f t="shared" si="1360"/>
        <v>3.5115225324912833E-3</v>
      </c>
      <c r="AD974" s="13">
        <f t="shared" si="1361"/>
        <v>2.5597216911021726E-2</v>
      </c>
      <c r="AE974" s="13">
        <f t="shared" si="1362"/>
        <v>3.4480315959105994E-2</v>
      </c>
      <c r="AF974" s="13">
        <f t="shared" si="1363"/>
        <v>2.3223075242368697E-2</v>
      </c>
      <c r="AG974" s="13">
        <f t="shared" si="1364"/>
        <v>1.0427422307698622E-2</v>
      </c>
      <c r="AH974" s="13">
        <f t="shared" si="1365"/>
        <v>4.4062226277574853E-3</v>
      </c>
      <c r="AI974" s="13">
        <f t="shared" si="1366"/>
        <v>9.2146003206792001E-3</v>
      </c>
      <c r="AJ974" s="13">
        <f t="shared" si="1367"/>
        <v>9.6351076923540512E-3</v>
      </c>
      <c r="AK974" s="13">
        <f t="shared" si="1368"/>
        <v>6.716536584151226E-3</v>
      </c>
      <c r="AL974" s="13">
        <f t="shared" si="1369"/>
        <v>3.9567991450164365E-4</v>
      </c>
      <c r="AM974" s="13">
        <f t="shared" si="1370"/>
        <v>1.0706137346348262E-2</v>
      </c>
      <c r="AN974" s="13">
        <f t="shared" si="1371"/>
        <v>1.4421528703174077E-2</v>
      </c>
      <c r="AO974" s="13">
        <f t="shared" si="1372"/>
        <v>9.713143191060104E-3</v>
      </c>
      <c r="AP974" s="13">
        <f t="shared" si="1373"/>
        <v>4.3613106761824574E-3</v>
      </c>
      <c r="AQ974" s="13">
        <f t="shared" si="1374"/>
        <v>1.4687082059870603E-3</v>
      </c>
      <c r="AR974" s="13">
        <f t="shared" si="1375"/>
        <v>1.1870661480062909E-3</v>
      </c>
      <c r="AS974" s="13">
        <f t="shared" si="1376"/>
        <v>2.4824755878604297E-3</v>
      </c>
      <c r="AT974" s="13">
        <f t="shared" si="1377"/>
        <v>2.5957631150856177E-3</v>
      </c>
      <c r="AU974" s="13">
        <f t="shared" si="1378"/>
        <v>1.8094803382527932E-3</v>
      </c>
      <c r="AV974" s="13">
        <f t="shared" si="1379"/>
        <v>9.4602789700692089E-4</v>
      </c>
      <c r="AW974" s="13">
        <f t="shared" si="1380"/>
        <v>3.0962075031278255E-5</v>
      </c>
      <c r="AX974" s="13">
        <f t="shared" si="1381"/>
        <v>3.7315702874166374E-3</v>
      </c>
      <c r="AY974" s="13">
        <f t="shared" si="1382"/>
        <v>5.0265512450432207E-3</v>
      </c>
      <c r="AZ974" s="13">
        <f t="shared" si="1383"/>
        <v>3.3854671723920998E-3</v>
      </c>
      <c r="BA974" s="13">
        <f t="shared" si="1384"/>
        <v>1.5201128854363593E-3</v>
      </c>
      <c r="BB974" s="13">
        <f t="shared" si="1385"/>
        <v>5.1191085309732853E-4</v>
      </c>
      <c r="BC974" s="13">
        <f t="shared" si="1386"/>
        <v>1.3791224271800589E-4</v>
      </c>
      <c r="BD974" s="13">
        <f t="shared" si="1387"/>
        <v>2.6650303422890109E-4</v>
      </c>
      <c r="BE974" s="13">
        <f t="shared" si="1388"/>
        <v>5.5732974752513399E-4</v>
      </c>
      <c r="BF974" s="13">
        <f t="shared" si="1389"/>
        <v>5.8276343527413534E-4</v>
      </c>
      <c r="BG974" s="13">
        <f t="shared" si="1390"/>
        <v>4.0623852456059766E-4</v>
      </c>
      <c r="BH974" s="13">
        <f t="shared" si="1391"/>
        <v>2.1238858966787303E-4</v>
      </c>
      <c r="BI974" s="13">
        <f t="shared" si="1392"/>
        <v>8.883236875655675E-5</v>
      </c>
      <c r="BJ974" s="14">
        <f t="shared" si="1393"/>
        <v>0.54005636334188656</v>
      </c>
      <c r="BK974" s="14">
        <f t="shared" si="1394"/>
        <v>0.21519823141330299</v>
      </c>
      <c r="BL974" s="14">
        <f t="shared" si="1395"/>
        <v>0.23042669941073166</v>
      </c>
      <c r="BM974" s="14">
        <f t="shared" si="1396"/>
        <v>0.66136043651549292</v>
      </c>
      <c r="BN974" s="14">
        <f t="shared" si="1397"/>
        <v>0.33240949154782984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1.4943</v>
      </c>
      <c r="F975" s="10">
        <f>VLOOKUP(B975,home!$B$2:$E$405,3,FALSE)</f>
        <v>1.5615000000000001</v>
      </c>
      <c r="G975" s="10">
        <f>VLOOKUP(C975,away!$B$2:$E$405,4,FALSE)</f>
        <v>0.48670000000000002</v>
      </c>
      <c r="H975" s="10">
        <f>VLOOKUP(A975,away!$A$2:$E$405,3,FALSE)</f>
        <v>1.0455000000000001</v>
      </c>
      <c r="I975" s="10">
        <f>VLOOKUP(C975,away!$B$2:$E$405,3,FALSE)</f>
        <v>1.1304000000000001</v>
      </c>
      <c r="J975" s="10">
        <f>VLOOKUP(B975,home!$B$2:$E$405,4,FALSE)</f>
        <v>1.1158999999999999</v>
      </c>
      <c r="K975" s="12">
        <f t="shared" si="1342"/>
        <v>1.1356411773150001</v>
      </c>
      <c r="L975" s="12">
        <f t="shared" si="1343"/>
        <v>1.3188076678800003</v>
      </c>
      <c r="M975" s="13">
        <f t="shared" si="1344"/>
        <v>8.591053239770409E-2</v>
      </c>
      <c r="N975" s="13">
        <f t="shared" si="1345"/>
        <v>9.7563538155887114E-2</v>
      </c>
      <c r="O975" s="13">
        <f t="shared" si="1346"/>
        <v>0.11329946887774532</v>
      </c>
      <c r="P975" s="13">
        <f t="shared" si="1347"/>
        <v>0.1286675422254869</v>
      </c>
      <c r="Q975" s="13">
        <f t="shared" si="1348"/>
        <v>5.5398585667184308E-2</v>
      </c>
      <c r="R975" s="13">
        <f t="shared" si="1349"/>
        <v>7.4710104161351001E-2</v>
      </c>
      <c r="S975" s="13">
        <f t="shared" si="1350"/>
        <v>4.817609657483015E-2</v>
      </c>
      <c r="T975" s="13">
        <f t="shared" si="1351"/>
        <v>7.3060079567589739E-2</v>
      </c>
      <c r="U975" s="13">
        <f t="shared" si="1352"/>
        <v>8.484387064712294E-2</v>
      </c>
      <c r="V975" s="13">
        <f t="shared" si="1353"/>
        <v>8.0169965030927829E-3</v>
      </c>
      <c r="W975" s="13">
        <f t="shared" si="1354"/>
        <v>2.0970971682889025E-2</v>
      </c>
      <c r="X975" s="13">
        <f t="shared" si="1355"/>
        <v>2.7656678258288398E-2</v>
      </c>
      <c r="Y975" s="13">
        <f t="shared" si="1356"/>
        <v>1.8236919677560418E-2</v>
      </c>
      <c r="Z975" s="13">
        <f t="shared" si="1357"/>
        <v>3.284275274536775E-2</v>
      </c>
      <c r="AA975" s="13">
        <f t="shared" si="1358"/>
        <v>3.7297582394014886E-2</v>
      </c>
      <c r="AB975" s="13">
        <f t="shared" si="1359"/>
        <v>2.1178335190471149E-2</v>
      </c>
      <c r="AC975" s="13">
        <f t="shared" si="1360"/>
        <v>7.5043711703185064E-4</v>
      </c>
      <c r="AD975" s="13">
        <f t="shared" si="1361"/>
        <v>5.9538747428489044E-3</v>
      </c>
      <c r="AE975" s="13">
        <f t="shared" si="1362"/>
        <v>7.8520156644661995E-3</v>
      </c>
      <c r="AF975" s="13">
        <f t="shared" si="1363"/>
        <v>5.1776492333059504E-3</v>
      </c>
      <c r="AG975" s="13">
        <f t="shared" si="1364"/>
        <v>2.2761078368256312E-3</v>
      </c>
      <c r="AH975" s="13">
        <f t="shared" si="1365"/>
        <v>1.0828318538719479E-2</v>
      </c>
      <c r="AI975" s="13">
        <f t="shared" si="1366"/>
        <v>1.2297084413653228E-2</v>
      </c>
      <c r="AJ975" s="13">
        <f t="shared" si="1367"/>
        <v>6.9825377105315473E-3</v>
      </c>
      <c r="AK975" s="13">
        <f t="shared" si="1368"/>
        <v>2.6432191154114773E-3</v>
      </c>
      <c r="AL975" s="13">
        <f t="shared" si="1369"/>
        <v>4.4956955450481524E-5</v>
      </c>
      <c r="AM975" s="13">
        <f t="shared" si="1370"/>
        <v>1.3522930645109947E-3</v>
      </c>
      <c r="AN975" s="13">
        <f t="shared" si="1371"/>
        <v>1.7834144626980434E-3</v>
      </c>
      <c r="AO975" s="13">
        <f t="shared" si="1372"/>
        <v>1.1759903342071355E-3</v>
      </c>
      <c r="AP975" s="13">
        <f t="shared" si="1373"/>
        <v>5.169683567017116E-4</v>
      </c>
      <c r="AQ975" s="13">
        <f t="shared" si="1374"/>
        <v>1.7044545821738507E-4</v>
      </c>
      <c r="AR975" s="13">
        <f t="shared" si="1375"/>
        <v>2.8560939038220811E-3</v>
      </c>
      <c r="AS975" s="13">
        <f t="shared" si="1376"/>
        <v>3.2434978434587028E-3</v>
      </c>
      <c r="AT975" s="13">
        <f t="shared" si="1377"/>
        <v>1.841724854782053E-3</v>
      </c>
      <c r="AU975" s="13">
        <f t="shared" si="1378"/>
        <v>6.9717952745832943E-4</v>
      </c>
      <c r="AV975" s="13">
        <f t="shared" si="1379"/>
        <v>1.9793644484067312E-4</v>
      </c>
      <c r="AW975" s="13">
        <f t="shared" si="1380"/>
        <v>1.8703246021415513E-6</v>
      </c>
      <c r="AX975" s="13">
        <f t="shared" si="1381"/>
        <v>2.5595328130936248E-4</v>
      </c>
      <c r="AY975" s="13">
        <f t="shared" si="1382"/>
        <v>3.3755315000983397E-4</v>
      </c>
      <c r="AZ975" s="13">
        <f t="shared" si="1383"/>
        <v>2.2258384127500858E-4</v>
      </c>
      <c r="BA975" s="13">
        <f t="shared" si="1384"/>
        <v>9.784842553988877E-5</v>
      </c>
      <c r="BB975" s="13">
        <f t="shared" si="1385"/>
        <v>3.2260813472997635E-5</v>
      </c>
      <c r="BC975" s="13">
        <f t="shared" si="1386"/>
        <v>8.5091616360471399E-6</v>
      </c>
      <c r="BD975" s="13">
        <f t="shared" si="1387"/>
        <v>6.2777309009098142E-4</v>
      </c>
      <c r="BE975" s="13">
        <f t="shared" si="1388"/>
        <v>7.1292497111759777E-4</v>
      </c>
      <c r="BF975" s="13">
        <f t="shared" si="1389"/>
        <v>4.0481347676862568E-4</v>
      </c>
      <c r="BG975" s="13">
        <f t="shared" si="1390"/>
        <v>1.532409511168335E-4</v>
      </c>
      <c r="BH975" s="13">
        <f t="shared" si="1391"/>
        <v>4.3506683534797787E-5</v>
      </c>
      <c r="BI975" s="13">
        <f t="shared" si="1392"/>
        <v>9.8815962621057781E-6</v>
      </c>
      <c r="BJ975" s="14">
        <f t="shared" si="1393"/>
        <v>0.32010024083642402</v>
      </c>
      <c r="BK975" s="14">
        <f t="shared" si="1394"/>
        <v>0.27190411492360611</v>
      </c>
      <c r="BL975" s="14">
        <f t="shared" si="1395"/>
        <v>0.37486909439227378</v>
      </c>
      <c r="BM975" s="14">
        <f t="shared" si="1396"/>
        <v>0.44383074858690524</v>
      </c>
      <c r="BN975" s="14">
        <f t="shared" si="1397"/>
        <v>0.55554977148535878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1.4943</v>
      </c>
      <c r="F976" s="10">
        <f>VLOOKUP(B976,home!$B$2:$E$405,3,FALSE)</f>
        <v>1.2715000000000001</v>
      </c>
      <c r="G976" s="10">
        <f>VLOOKUP(C976,away!$B$2:$E$405,4,FALSE)</f>
        <v>0.78069999999999995</v>
      </c>
      <c r="H976" s="10">
        <f>VLOOKUP(A976,away!$A$2:$E$405,3,FALSE)</f>
        <v>1.0455000000000001</v>
      </c>
      <c r="I976" s="10">
        <f>VLOOKUP(C976,away!$B$2:$E$405,3,FALSE)</f>
        <v>0.87680000000000002</v>
      </c>
      <c r="J976" s="10">
        <f>VLOOKUP(B976,home!$B$2:$E$405,4,FALSE)</f>
        <v>1.2434000000000001</v>
      </c>
      <c r="K976" s="12">
        <f t="shared" si="1342"/>
        <v>1.483331912715</v>
      </c>
      <c r="L976" s="12">
        <f t="shared" si="1343"/>
        <v>1.1398178169600002</v>
      </c>
      <c r="M976" s="13">
        <f t="shared" si="1344"/>
        <v>7.2573914242318696E-2</v>
      </c>
      <c r="N976" s="13">
        <f t="shared" si="1345"/>
        <v>0.10765120302627296</v>
      </c>
      <c r="O976" s="13">
        <f t="shared" si="1346"/>
        <v>8.2721040499921947E-2</v>
      </c>
      <c r="P976" s="13">
        <f t="shared" si="1347"/>
        <v>0.1227027592265242</v>
      </c>
      <c r="Q976" s="13">
        <f t="shared" si="1348"/>
        <v>7.9841232445516136E-2</v>
      </c>
      <c r="R976" s="13">
        <f t="shared" si="1349"/>
        <v>4.7143457899640417E-2</v>
      </c>
      <c r="S976" s="13">
        <f t="shared" si="1350"/>
        <v>5.1864252049061553E-2</v>
      </c>
      <c r="T976" s="13">
        <f t="shared" si="1351"/>
        <v>9.100445926944413E-2</v>
      </c>
      <c r="U976" s="13">
        <f t="shared" si="1352"/>
        <v>6.9929395578272685E-2</v>
      </c>
      <c r="V976" s="13">
        <f t="shared" si="1353"/>
        <v>9.7431500592336153E-3</v>
      </c>
      <c r="W976" s="13">
        <f t="shared" si="1354"/>
        <v>3.9477016012310136E-2</v>
      </c>
      <c r="X976" s="13">
        <f t="shared" si="1355"/>
        <v>4.4996606211246307E-2</v>
      </c>
      <c r="Y976" s="13">
        <f t="shared" si="1356"/>
        <v>2.5643966731155782E-2</v>
      </c>
      <c r="Z976" s="13">
        <f t="shared" si="1357"/>
        <v>1.791165108903793E-2</v>
      </c>
      <c r="AA976" s="13">
        <f t="shared" si="1358"/>
        <v>2.6568923669786346E-2</v>
      </c>
      <c r="AB976" s="13">
        <f t="shared" si="1359"/>
        <v>1.9705266182941512E-2</v>
      </c>
      <c r="AC976" s="13">
        <f t="shared" si="1360"/>
        <v>1.0295636251566203E-3</v>
      </c>
      <c r="AD976" s="13">
        <f t="shared" si="1361"/>
        <v>1.4639379417455158E-2</v>
      </c>
      <c r="AE976" s="13">
        <f t="shared" si="1362"/>
        <v>1.6686225489252898E-2</v>
      </c>
      <c r="AF976" s="13">
        <f t="shared" si="1363"/>
        <v>9.5096285552312768E-3</v>
      </c>
      <c r="AG976" s="13">
        <f t="shared" si="1364"/>
        <v>3.6130813533080636E-3</v>
      </c>
      <c r="AH976" s="13">
        <f t="shared" si="1365"/>
        <v>5.1040047606141078E-3</v>
      </c>
      <c r="AI976" s="13">
        <f t="shared" si="1366"/>
        <v>7.5709331440681898E-3</v>
      </c>
      <c r="AJ976" s="13">
        <f t="shared" si="1367"/>
        <v>5.6151033708140285E-3</v>
      </c>
      <c r="AK976" s="13">
        <f t="shared" si="1368"/>
        <v>2.7763540077073399E-3</v>
      </c>
      <c r="AL976" s="13">
        <f t="shared" si="1369"/>
        <v>6.9628487825073391E-5</v>
      </c>
      <c r="AM976" s="13">
        <f t="shared" si="1370"/>
        <v>4.3430117344508742E-3</v>
      </c>
      <c r="AN976" s="13">
        <f t="shared" si="1371"/>
        <v>4.9502421541934589E-3</v>
      </c>
      <c r="AO976" s="13">
        <f t="shared" si="1372"/>
        <v>2.8211871028080795E-3</v>
      </c>
      <c r="AP976" s="13">
        <f t="shared" si="1373"/>
        <v>1.0718797749194704E-3</v>
      </c>
      <c r="AQ976" s="13">
        <f t="shared" si="1374"/>
        <v>3.0543691627307187E-4</v>
      </c>
      <c r="AR976" s="13">
        <f t="shared" si="1375"/>
        <v>1.1635271127993234E-3</v>
      </c>
      <c r="AS976" s="13">
        <f t="shared" si="1376"/>
        <v>1.7258968977243818E-3</v>
      </c>
      <c r="AT976" s="13">
        <f t="shared" si="1377"/>
        <v>1.280038973225196E-3</v>
      </c>
      <c r="AU976" s="13">
        <f t="shared" si="1378"/>
        <v>6.3290755283462513E-4</v>
      </c>
      <c r="AV976" s="13">
        <f t="shared" si="1379"/>
        <v>2.3470299272948845E-4</v>
      </c>
      <c r="AW976" s="13">
        <f t="shared" si="1380"/>
        <v>3.270078996972093E-6</v>
      </c>
      <c r="AX976" s="13">
        <f t="shared" si="1381"/>
        <v>1.0736879838344512E-3</v>
      </c>
      <c r="AY976" s="13">
        <f t="shared" si="1382"/>
        <v>1.2238086938303682E-3</v>
      </c>
      <c r="AZ976" s="13">
        <f t="shared" si="1383"/>
        <v>6.974594768892E-4</v>
      </c>
      <c r="BA976" s="13">
        <f t="shared" si="1384"/>
        <v>2.6499224612197043E-4</v>
      </c>
      <c r="BB976" s="13">
        <f t="shared" si="1385"/>
        <v>7.5510720871517875E-5</v>
      </c>
      <c r="BC976" s="13">
        <f t="shared" si="1386"/>
        <v>1.7213693004169874E-5</v>
      </c>
      <c r="BD976" s="13">
        <f t="shared" si="1387"/>
        <v>2.2103482228078304E-4</v>
      </c>
      <c r="BE976" s="13">
        <f t="shared" si="1388"/>
        <v>3.27868005710374E-4</v>
      </c>
      <c r="BF976" s="13">
        <f t="shared" si="1389"/>
        <v>2.4316853801421083E-4</v>
      </c>
      <c r="BG976" s="13">
        <f t="shared" si="1390"/>
        <v>1.2023321753490987E-4</v>
      </c>
      <c r="BH976" s="13">
        <f t="shared" si="1391"/>
        <v>4.4586442134484104E-5</v>
      </c>
      <c r="BI976" s="13">
        <f t="shared" si="1392"/>
        <v>1.32272984985002E-5</v>
      </c>
      <c r="BJ976" s="14">
        <f t="shared" si="1393"/>
        <v>0.44990722900838953</v>
      </c>
      <c r="BK976" s="14">
        <f t="shared" si="1394"/>
        <v>0.25920707638395007</v>
      </c>
      <c r="BL976" s="14">
        <f t="shared" si="1395"/>
        <v>0.27314167096725295</v>
      </c>
      <c r="BM976" s="14">
        <f t="shared" si="1396"/>
        <v>0.48631348149360271</v>
      </c>
      <c r="BN976" s="14">
        <f t="shared" si="1397"/>
        <v>0.51263360734019425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1.6236999999999999</v>
      </c>
      <c r="F977" s="10">
        <f>VLOOKUP(B977,home!$B$2:$E$405,3,FALSE)</f>
        <v>0.74790000000000001</v>
      </c>
      <c r="G977" s="10">
        <f>VLOOKUP(C977,away!$B$2:$E$405,4,FALSE)</f>
        <v>0.83579999999999999</v>
      </c>
      <c r="H977" s="10">
        <f>VLOOKUP(A977,away!$A$2:$E$405,3,FALSE)</f>
        <v>1.1289</v>
      </c>
      <c r="I977" s="10">
        <f>VLOOKUP(C977,away!$B$2:$E$405,3,FALSE)</f>
        <v>1.0755999999999999</v>
      </c>
      <c r="J977" s="10">
        <f>VLOOKUP(B977,home!$B$2:$E$405,4,FALSE)</f>
        <v>1.9615</v>
      </c>
      <c r="K977" s="12">
        <f t="shared" si="1342"/>
        <v>1.0149664592339998</v>
      </c>
      <c r="L977" s="12">
        <f t="shared" si="1343"/>
        <v>2.38174125366</v>
      </c>
      <c r="M977" s="13">
        <f t="shared" si="1344"/>
        <v>3.348332541436868E-2</v>
      </c>
      <c r="N977" s="13">
        <f t="shared" si="1345"/>
        <v>3.3984452239201574E-2</v>
      </c>
      <c r="O977" s="13">
        <f t="shared" si="1346"/>
        <v>7.9748617449124204E-2</v>
      </c>
      <c r="P977" s="13">
        <f t="shared" si="1347"/>
        <v>8.0942171881144359E-2</v>
      </c>
      <c r="Q977" s="13">
        <f t="shared" si="1348"/>
        <v>1.7246539579114699E-2</v>
      </c>
      <c r="R977" s="13">
        <f t="shared" si="1349"/>
        <v>9.4970286050464425E-2</v>
      </c>
      <c r="S977" s="13">
        <f t="shared" si="1350"/>
        <v>4.8917148369806318E-2</v>
      </c>
      <c r="T977" s="13">
        <f t="shared" si="1351"/>
        <v>4.1076794798457453E-2</v>
      </c>
      <c r="U977" s="13">
        <f t="shared" si="1352"/>
        <v>9.6391654965079981E-2</v>
      </c>
      <c r="V977" s="13">
        <f t="shared" si="1353"/>
        <v>1.3139078041199122E-2</v>
      </c>
      <c r="W977" s="13">
        <f t="shared" si="1354"/>
        <v>5.8348864035510277E-3</v>
      </c>
      <c r="X977" s="13">
        <f t="shared" si="1355"/>
        <v>1.3897189657757315E-2</v>
      </c>
      <c r="Y977" s="13">
        <f t="shared" si="1356"/>
        <v>1.6549754958908848E-2</v>
      </c>
      <c r="Z977" s="13">
        <f t="shared" si="1357"/>
        <v>7.5398216052760661E-2</v>
      </c>
      <c r="AA977" s="13">
        <f t="shared" si="1358"/>
        <v>7.6526660379630601E-2</v>
      </c>
      <c r="AB977" s="13">
        <f t="shared" si="1359"/>
        <v>3.8835996761258242E-2</v>
      </c>
      <c r="AC977" s="13">
        <f t="shared" si="1360"/>
        <v>1.9851401780013453E-3</v>
      </c>
      <c r="AD977" s="13">
        <f t="shared" si="1361"/>
        <v>1.480553498261198E-3</v>
      </c>
      <c r="AE977" s="13">
        <f t="shared" si="1362"/>
        <v>3.5262953450593249E-3</v>
      </c>
      <c r="AF977" s="13">
        <f t="shared" si="1363"/>
        <v>4.1993615479585097E-3</v>
      </c>
      <c r="AG977" s="13">
        <f t="shared" si="1364"/>
        <v>3.3339308792687669E-3</v>
      </c>
      <c r="AH977" s="13">
        <f t="shared" si="1365"/>
        <v>4.4894760406307438E-2</v>
      </c>
      <c r="AI977" s="13">
        <f t="shared" si="1366"/>
        <v>4.5566676007748622E-2</v>
      </c>
      <c r="AJ977" s="13">
        <f t="shared" si="1367"/>
        <v>2.3124323903323734E-2</v>
      </c>
      <c r="AK977" s="13">
        <f t="shared" si="1368"/>
        <v>7.823471051445546E-3</v>
      </c>
      <c r="AL977" s="13">
        <f t="shared" si="1369"/>
        <v>1.9195412105274006E-4</v>
      </c>
      <c r="AM977" s="13">
        <f t="shared" si="1370"/>
        <v>3.0054242836733612E-4</v>
      </c>
      <c r="AN977" s="13">
        <f t="shared" si="1371"/>
        <v>7.1581430011763989E-4</v>
      </c>
      <c r="AO977" s="13">
        <f t="shared" si="1372"/>
        <v>8.5244222427497166E-4</v>
      </c>
      <c r="AP977" s="13">
        <f t="shared" si="1373"/>
        <v>6.7676560397246337E-4</v>
      </c>
      <c r="AQ977" s="13">
        <f t="shared" si="1374"/>
        <v>4.0297013950983559E-4</v>
      </c>
      <c r="AR977" s="13">
        <f t="shared" si="1375"/>
        <v>2.1385540586576789E-2</v>
      </c>
      <c r="AS977" s="13">
        <f t="shared" si="1376"/>
        <v>2.1705606407962832E-2</v>
      </c>
      <c r="AT977" s="13">
        <f t="shared" si="1377"/>
        <v>1.1015231240708427E-2</v>
      </c>
      <c r="AU977" s="13">
        <f t="shared" si="1378"/>
        <v>3.7266967500085239E-3</v>
      </c>
      <c r="AV977" s="13">
        <f t="shared" si="1379"/>
        <v>9.4561805124875119E-4</v>
      </c>
      <c r="AW977" s="13">
        <f t="shared" si="1380"/>
        <v>1.2889652508845348E-5</v>
      </c>
      <c r="AX977" s="13">
        <f t="shared" si="1381"/>
        <v>5.0840080728263837E-5</v>
      </c>
      <c r="AY977" s="13">
        <f t="shared" si="1382"/>
        <v>1.2108791760991072E-4</v>
      </c>
      <c r="AZ977" s="13">
        <f t="shared" si="1383"/>
        <v>1.4420004434565379E-4</v>
      </c>
      <c r="BA977" s="13">
        <f t="shared" si="1384"/>
        <v>1.1448239813254837E-4</v>
      </c>
      <c r="BB977" s="13">
        <f t="shared" si="1385"/>
        <v>6.8166862612554762E-5</v>
      </c>
      <c r="BC977" s="13">
        <f t="shared" si="1386"/>
        <v>3.247116576337901E-5</v>
      </c>
      <c r="BD977" s="13">
        <f t="shared" si="1387"/>
        <v>8.4891373744783779E-3</v>
      </c>
      <c r="BE977" s="13">
        <f t="shared" si="1388"/>
        <v>8.6161897029253306E-3</v>
      </c>
      <c r="BF977" s="13">
        <f t="shared" si="1389"/>
        <v>4.3725717774332857E-3</v>
      </c>
      <c r="BG977" s="13">
        <f t="shared" si="1390"/>
        <v>1.4793378982293265E-3</v>
      </c>
      <c r="BH977" s="13">
        <f t="shared" si="1391"/>
        <v>3.7536958714412153E-4</v>
      </c>
      <c r="BI977" s="13">
        <f t="shared" si="1392"/>
        <v>7.6197508153559503E-5</v>
      </c>
      <c r="BJ977" s="14">
        <f t="shared" si="1393"/>
        <v>0.14460954207297319</v>
      </c>
      <c r="BK977" s="14">
        <f t="shared" si="1394"/>
        <v>0.17877990592318249</v>
      </c>
      <c r="BL977" s="14">
        <f t="shared" si="1395"/>
        <v>0.59006994385925216</v>
      </c>
      <c r="BM977" s="14">
        <f t="shared" si="1396"/>
        <v>0.6483740170296497</v>
      </c>
      <c r="BN977" s="14">
        <f t="shared" si="1397"/>
        <v>0.34037539261341798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1.6236999999999999</v>
      </c>
      <c r="F978" s="10">
        <f>VLOOKUP(B978,home!$B$2:$E$405,3,FALSE)</f>
        <v>0.92379999999999995</v>
      </c>
      <c r="G978" s="10">
        <f>VLOOKUP(C978,away!$B$2:$E$405,4,FALSE)</f>
        <v>1.2318</v>
      </c>
      <c r="H978" s="10">
        <f>VLOOKUP(A978,away!$A$2:$E$405,3,FALSE)</f>
        <v>1.1289</v>
      </c>
      <c r="I978" s="10">
        <f>VLOOKUP(C978,away!$B$2:$E$405,3,FALSE)</f>
        <v>1.2401</v>
      </c>
      <c r="J978" s="10">
        <f>VLOOKUP(B978,home!$B$2:$E$405,4,FALSE)</f>
        <v>0.69599999999999995</v>
      </c>
      <c r="K978" s="12">
        <f t="shared" si="1342"/>
        <v>1.8476680471079998</v>
      </c>
      <c r="L978" s="12">
        <f t="shared" si="1343"/>
        <v>0.97436442743999985</v>
      </c>
      <c r="M978" s="13">
        <f t="shared" si="1344"/>
        <v>5.948491817877475E-2</v>
      </c>
      <c r="N978" s="13">
        <f t="shared" si="1345"/>
        <v>0.10990838260375591</v>
      </c>
      <c r="O978" s="13">
        <f t="shared" si="1346"/>
        <v>5.7959988242577094E-2</v>
      </c>
      <c r="P978" s="13">
        <f t="shared" si="1347"/>
        <v>0.10709081828656505</v>
      </c>
      <c r="Q978" s="13">
        <f t="shared" si="1348"/>
        <v>0.10153710332314027</v>
      </c>
      <c r="R978" s="13">
        <f t="shared" si="1349"/>
        <v>2.8237075379203874E-2</v>
      </c>
      <c r="S978" s="13">
        <f t="shared" si="1350"/>
        <v>4.8198954089585667E-2</v>
      </c>
      <c r="T978" s="13">
        <f t="shared" si="1351"/>
        <v>9.8934141543367674E-2</v>
      </c>
      <c r="U978" s="13">
        <f t="shared" si="1352"/>
        <v>5.2172741921935002E-2</v>
      </c>
      <c r="V978" s="13">
        <f t="shared" si="1353"/>
        <v>9.6414082613858684E-3</v>
      </c>
      <c r="W978" s="13">
        <f t="shared" si="1354"/>
        <v>6.253562046868992E-2</v>
      </c>
      <c r="X978" s="13">
        <f t="shared" si="1355"/>
        <v>6.0932484032580191E-2</v>
      </c>
      <c r="Y978" s="13">
        <f t="shared" si="1356"/>
        <v>2.9685222458450962E-2</v>
      </c>
      <c r="Z978" s="13">
        <f t="shared" si="1357"/>
        <v>9.1710672614793692E-3</v>
      </c>
      <c r="AA978" s="13">
        <f t="shared" si="1358"/>
        <v>1.6945087936913697E-2</v>
      </c>
      <c r="AB978" s="13">
        <f t="shared" si="1359"/>
        <v>1.5654448768235331E-2</v>
      </c>
      <c r="AC978" s="13">
        <f t="shared" si="1360"/>
        <v>1.0848404223272898E-3</v>
      </c>
      <c r="AD978" s="13">
        <f t="shared" si="1361"/>
        <v>2.888626693651784E-2</v>
      </c>
      <c r="AE978" s="13">
        <f t="shared" si="1362"/>
        <v>2.81457509444792E-2</v>
      </c>
      <c r="AF978" s="13">
        <f t="shared" si="1363"/>
        <v>1.3712109251943154E-2</v>
      </c>
      <c r="AG978" s="13">
        <f t="shared" si="1364"/>
        <v>4.4535304934214398E-3</v>
      </c>
      <c r="AH978" s="13">
        <f t="shared" si="1365"/>
        <v>2.2339904253112675E-3</v>
      </c>
      <c r="AI978" s="13">
        <f t="shared" si="1366"/>
        <v>4.1276727263928389E-3</v>
      </c>
      <c r="AJ978" s="13">
        <f t="shared" si="1367"/>
        <v>3.8132845027376056E-3</v>
      </c>
      <c r="AK978" s="13">
        <f t="shared" si="1368"/>
        <v>2.3485613100801303E-3</v>
      </c>
      <c r="AL978" s="13">
        <f t="shared" si="1369"/>
        <v>7.8121616096515784E-5</v>
      </c>
      <c r="AM978" s="13">
        <f t="shared" si="1370"/>
        <v>1.067444648376726E-2</v>
      </c>
      <c r="AN978" s="13">
        <f t="shared" si="1371"/>
        <v>1.0400800936394805E-2</v>
      </c>
      <c r="AO978" s="13">
        <f t="shared" si="1372"/>
        <v>5.0670852246538691E-3</v>
      </c>
      <c r="AP978" s="13">
        <f t="shared" si="1373"/>
        <v>1.6457291979031837E-3</v>
      </c>
      <c r="AQ978" s="13">
        <f t="shared" si="1374"/>
        <v>4.0088499690905629E-4</v>
      </c>
      <c r="AR978" s="13">
        <f t="shared" si="1375"/>
        <v>4.3534416033297113E-4</v>
      </c>
      <c r="AS978" s="13">
        <f t="shared" si="1376"/>
        <v>8.0437149454229276E-4</v>
      </c>
      <c r="AT978" s="13">
        <f t="shared" si="1377"/>
        <v>7.4310575423515066E-4</v>
      </c>
      <c r="AU978" s="13">
        <f t="shared" si="1378"/>
        <v>4.5767091924079267E-4</v>
      </c>
      <c r="AV978" s="13">
        <f t="shared" si="1379"/>
        <v>2.1140598339293958E-4</v>
      </c>
      <c r="AW978" s="13">
        <f t="shared" si="1380"/>
        <v>3.9067361992223537E-6</v>
      </c>
      <c r="AX978" s="13">
        <f t="shared" si="1381"/>
        <v>3.2871389481035195E-3</v>
      </c>
      <c r="AY978" s="13">
        <f t="shared" si="1382"/>
        <v>3.2028712590846092E-3</v>
      </c>
      <c r="AZ978" s="13">
        <f t="shared" si="1383"/>
        <v>1.5603819102610031E-3</v>
      </c>
      <c r="BA978" s="13">
        <f t="shared" si="1384"/>
        <v>5.0679354219306536E-4</v>
      </c>
      <c r="BB978" s="13">
        <f t="shared" si="1385"/>
        <v>1.2345039989230882E-4</v>
      </c>
      <c r="BC978" s="13">
        <f t="shared" si="1386"/>
        <v>2.4057135641661711E-5</v>
      </c>
      <c r="BD978" s="13">
        <f t="shared" si="1387"/>
        <v>7.0697310587030464E-5</v>
      </c>
      <c r="BE978" s="13">
        <f t="shared" si="1388"/>
        <v>1.3062516178812629E-4</v>
      </c>
      <c r="BF978" s="13">
        <f t="shared" si="1389"/>
        <v>1.2067596879211693E-4</v>
      </c>
      <c r="BG978" s="13">
        <f t="shared" si="1390"/>
        <v>7.4323043863665534E-5</v>
      </c>
      <c r="BH978" s="13">
        <f t="shared" si="1391"/>
        <v>3.4331078327675272E-5</v>
      </c>
      <c r="BI978" s="13">
        <f t="shared" si="1392"/>
        <v>1.268648728976151E-5</v>
      </c>
      <c r="BJ978" s="14">
        <f t="shared" si="1393"/>
        <v>0.57562425209115076</v>
      </c>
      <c r="BK978" s="14">
        <f t="shared" si="1394"/>
        <v>0.22878193211381975</v>
      </c>
      <c r="BL978" s="14">
        <f t="shared" si="1395"/>
        <v>0.18658808857577935</v>
      </c>
      <c r="BM978" s="14">
        <f t="shared" si="1396"/>
        <v>0.53274808950532704</v>
      </c>
      <c r="BN978" s="14">
        <f t="shared" si="1397"/>
        <v>0.46421828601401693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1.2513000000000001</v>
      </c>
      <c r="F979" s="10">
        <f>VLOOKUP(B979,home!$B$2:$E$405,3,FALSE)</f>
        <v>0.68500000000000005</v>
      </c>
      <c r="G979" s="10">
        <f>VLOOKUP(C979,away!$B$2:$E$405,4,FALSE)</f>
        <v>0.69930000000000003</v>
      </c>
      <c r="H979" s="10">
        <f>VLOOKUP(A979,away!$A$2:$E$405,3,FALSE)</f>
        <v>0.94869999999999999</v>
      </c>
      <c r="I979" s="10">
        <f>VLOOKUP(C979,away!$B$2:$E$405,3,FALSE)</f>
        <v>1.1858</v>
      </c>
      <c r="J979" s="10">
        <f>VLOOKUP(B979,home!$B$2:$E$405,4,FALSE)</f>
        <v>0.60229999999999995</v>
      </c>
      <c r="K979" s="12">
        <f t="shared" si="1342"/>
        <v>0.59939835165000011</v>
      </c>
      <c r="L979" s="12">
        <f t="shared" si="1343"/>
        <v>0.67756850345800002</v>
      </c>
      <c r="M979" s="13">
        <f t="shared" si="1344"/>
        <v>0.27888190813205238</v>
      </c>
      <c r="N979" s="13">
        <f t="shared" si="1345"/>
        <v>0.16716135603935894</v>
      </c>
      <c r="O979" s="13">
        <f t="shared" si="1346"/>
        <v>0.18896159713454619</v>
      </c>
      <c r="P979" s="13">
        <f t="shared" si="1347"/>
        <v>0.11326326984759835</v>
      </c>
      <c r="Q979" s="13">
        <f t="shared" si="1348"/>
        <v>5.0098120634785269E-2</v>
      </c>
      <c r="R979" s="13">
        <f t="shared" si="1349"/>
        <v>6.4017213290743974E-2</v>
      </c>
      <c r="S979" s="13">
        <f t="shared" si="1350"/>
        <v>1.1500000468384158E-2</v>
      </c>
      <c r="T979" s="13">
        <f t="shared" si="1351"/>
        <v>3.3944908624569808E-2</v>
      </c>
      <c r="U979" s="13">
        <f t="shared" si="1352"/>
        <v>3.8371812123698411E-2</v>
      </c>
      <c r="V979" s="13">
        <f t="shared" si="1353"/>
        <v>5.1894831082303602E-4</v>
      </c>
      <c r="W979" s="13">
        <f t="shared" si="1354"/>
        <v>1.0009576976417718E-2</v>
      </c>
      <c r="X979" s="13">
        <f t="shared" si="1355"/>
        <v>6.7821740921590063E-3</v>
      </c>
      <c r="Y979" s="13">
        <f t="shared" si="1356"/>
        <v>2.2976937749078987E-3</v>
      </c>
      <c r="Z979" s="13">
        <f t="shared" si="1357"/>
        <v>1.4458682468320331E-2</v>
      </c>
      <c r="AA979" s="13">
        <f t="shared" si="1358"/>
        <v>8.6665104385419602E-3</v>
      </c>
      <c r="AB979" s="13">
        <f t="shared" si="1359"/>
        <v>2.5973460357097849E-3</v>
      </c>
      <c r="AC979" s="13">
        <f t="shared" si="1360"/>
        <v>1.3172641549114308E-5</v>
      </c>
      <c r="AD979" s="13">
        <f t="shared" si="1361"/>
        <v>1.4999309850946428E-3</v>
      </c>
      <c r="AE979" s="13">
        <f t="shared" si="1362"/>
        <v>1.0163059928608609E-3</v>
      </c>
      <c r="AF979" s="13">
        <f t="shared" si="1363"/>
        <v>3.4430846531906511E-4</v>
      </c>
      <c r="AG979" s="13">
        <f t="shared" si="1364"/>
        <v>7.7764190524719898E-5</v>
      </c>
      <c r="AH979" s="13">
        <f t="shared" si="1365"/>
        <v>2.4491869605085563E-3</v>
      </c>
      <c r="AI979" s="13">
        <f t="shared" si="1366"/>
        <v>1.4680386270115022E-3</v>
      </c>
      <c r="AJ979" s="13">
        <f t="shared" si="1367"/>
        <v>4.3996996659461188E-4</v>
      </c>
      <c r="AK979" s="13">
        <f t="shared" si="1368"/>
        <v>8.7905757584105345E-5</v>
      </c>
      <c r="AL979" s="13">
        <f t="shared" si="1369"/>
        <v>2.139940112108757E-7</v>
      </c>
      <c r="AM979" s="13">
        <f t="shared" si="1370"/>
        <v>1.7981123201089798E-4</v>
      </c>
      <c r="AN979" s="13">
        <f t="shared" si="1371"/>
        <v>1.2183442737856337E-4</v>
      </c>
      <c r="AO979" s="13">
        <f t="shared" si="1372"/>
        <v>4.1275585314277772E-5</v>
      </c>
      <c r="AP979" s="13">
        <f t="shared" si="1373"/>
        <v>9.3223455235827338E-6</v>
      </c>
      <c r="AQ979" s="13">
        <f t="shared" si="1374"/>
        <v>1.5791319262830842E-6</v>
      </c>
      <c r="AR979" s="13">
        <f t="shared" si="1375"/>
        <v>3.3189838870412619E-4</v>
      </c>
      <c r="AS979" s="13">
        <f t="shared" si="1376"/>
        <v>1.9893934710454422E-4</v>
      </c>
      <c r="AT979" s="13">
        <f t="shared" si="1377"/>
        <v>5.962195836639551E-5</v>
      </c>
      <c r="AU979" s="13">
        <f t="shared" si="1378"/>
        <v>1.1912434522320805E-5</v>
      </c>
      <c r="AV979" s="13">
        <f t="shared" si="1379"/>
        <v>1.7850734042044112E-6</v>
      </c>
      <c r="AW979" s="13">
        <f t="shared" si="1380"/>
        <v>2.4141701330672495E-9</v>
      </c>
      <c r="AX979" s="13">
        <f t="shared" si="1381"/>
        <v>1.7963092679247998E-5</v>
      </c>
      <c r="AY979" s="13">
        <f t="shared" si="1382"/>
        <v>1.2171225824155422E-5</v>
      </c>
      <c r="AZ979" s="13">
        <f t="shared" si="1383"/>
        <v>4.1234196334611753E-6</v>
      </c>
      <c r="BA979" s="13">
        <f t="shared" si="1384"/>
        <v>9.3129975672454134E-7</v>
      </c>
      <c r="BB979" s="13">
        <f t="shared" si="1385"/>
        <v>1.577548456086617E-7</v>
      </c>
      <c r="BC979" s="13">
        <f t="shared" si="1386"/>
        <v>2.1377942930461758E-8</v>
      </c>
      <c r="BD979" s="13">
        <f t="shared" si="1387"/>
        <v>3.7480649089062705E-5</v>
      </c>
      <c r="BE979" s="13">
        <f t="shared" si="1388"/>
        <v>2.2465839282756262E-5</v>
      </c>
      <c r="BF979" s="13">
        <f t="shared" si="1389"/>
        <v>6.7329935172589615E-6</v>
      </c>
      <c r="BG979" s="13">
        <f t="shared" si="1390"/>
        <v>1.3452484053050532E-6</v>
      </c>
      <c r="BH979" s="13">
        <f t="shared" si="1391"/>
        <v>2.0158491917490996E-7</v>
      </c>
      <c r="BI979" s="13">
        <f t="shared" si="1392"/>
        <v>2.4165933654187909E-8</v>
      </c>
      <c r="BJ979" s="14">
        <f t="shared" si="1393"/>
        <v>0.27362133066883376</v>
      </c>
      <c r="BK979" s="14">
        <f t="shared" si="1394"/>
        <v>0.40418968462024246</v>
      </c>
      <c r="BL979" s="14">
        <f t="shared" si="1395"/>
        <v>0.3077319880181878</v>
      </c>
      <c r="BM979" s="14">
        <f t="shared" si="1396"/>
        <v>0.13760605188484518</v>
      </c>
      <c r="BN979" s="14">
        <f t="shared" si="1397"/>
        <v>0.86238346507908514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1.2513000000000001</v>
      </c>
      <c r="F980" s="10">
        <f>VLOOKUP(B980,home!$B$2:$E$405,3,FALSE)</f>
        <v>0.68500000000000005</v>
      </c>
      <c r="G980" s="10">
        <f>VLOOKUP(C980,away!$B$2:$E$405,4,FALSE)</f>
        <v>0.999</v>
      </c>
      <c r="H980" s="10">
        <f>VLOOKUP(A980,away!$A$2:$E$405,3,FALSE)</f>
        <v>0.94869999999999999</v>
      </c>
      <c r="I980" s="10">
        <f>VLOOKUP(C980,away!$B$2:$E$405,3,FALSE)</f>
        <v>1.7129000000000001</v>
      </c>
      <c r="J980" s="10">
        <f>VLOOKUP(B980,home!$B$2:$E$405,4,FALSE)</f>
        <v>0.75290000000000001</v>
      </c>
      <c r="K980" s="12">
        <f t="shared" si="1342"/>
        <v>0.85628335950000012</v>
      </c>
      <c r="L980" s="12">
        <f t="shared" si="1343"/>
        <v>1.2234837543670001</v>
      </c>
      <c r="M980" s="13">
        <f t="shared" si="1344"/>
        <v>0.12495931010071365</v>
      </c>
      <c r="N980" s="13">
        <f t="shared" si="1345"/>
        <v>0.10700057785384137</v>
      </c>
      <c r="O980" s="13">
        <f t="shared" si="1346"/>
        <v>0.15288568586513132</v>
      </c>
      <c r="P980" s="13">
        <f t="shared" si="1347"/>
        <v>0.13091346871205634</v>
      </c>
      <c r="Q980" s="13">
        <f t="shared" si="1348"/>
        <v>4.58114071365643E-2</v>
      </c>
      <c r="R980" s="13">
        <f t="shared" si="1349"/>
        <v>9.3526576465622346E-2</v>
      </c>
      <c r="S980" s="13">
        <f t="shared" si="1350"/>
        <v>3.4287833928519494E-2</v>
      </c>
      <c r="T980" s="13">
        <f t="shared" si="1351"/>
        <v>5.6049512396278867E-2</v>
      </c>
      <c r="U980" s="13">
        <f t="shared" si="1352"/>
        <v>8.0085251098516747E-2</v>
      </c>
      <c r="V980" s="13">
        <f t="shared" si="1353"/>
        <v>3.9912897073700977E-3</v>
      </c>
      <c r="W980" s="13">
        <f t="shared" si="1354"/>
        <v>1.3075848535439855E-2</v>
      </c>
      <c r="X980" s="13">
        <f t="shared" si="1355"/>
        <v>1.5998088257674192E-2</v>
      </c>
      <c r="Y980" s="13">
        <f t="shared" si="1356"/>
        <v>9.7867005420969218E-3</v>
      </c>
      <c r="Z980" s="13">
        <f t="shared" si="1357"/>
        <v>3.8142748969083977E-2</v>
      </c>
      <c r="AA980" s="13">
        <f t="shared" si="1358"/>
        <v>3.2661001227812389E-2</v>
      </c>
      <c r="AB980" s="13">
        <f t="shared" si="1359"/>
        <v>1.3983535927992409E-2</v>
      </c>
      <c r="AC980" s="13">
        <f t="shared" si="1360"/>
        <v>2.61341861905596E-4</v>
      </c>
      <c r="AD980" s="13">
        <f t="shared" si="1361"/>
        <v>2.7991578780598978E-3</v>
      </c>
      <c r="AE980" s="13">
        <f t="shared" si="1362"/>
        <v>3.4247241897146894E-3</v>
      </c>
      <c r="AF980" s="13">
        <f t="shared" si="1363"/>
        <v>2.0950472046518055E-3</v>
      </c>
      <c r="AG980" s="13">
        <f t="shared" si="1364"/>
        <v>8.5441873984115971E-4</v>
      </c>
      <c r="AH980" s="13">
        <f t="shared" si="1365"/>
        <v>1.1666758427643231E-2</v>
      </c>
      <c r="AI980" s="13">
        <f t="shared" si="1366"/>
        <v>9.9900511008972834E-3</v>
      </c>
      <c r="AJ980" s="13">
        <f t="shared" si="1367"/>
        <v>4.2771572591265E-3</v>
      </c>
      <c r="AK980" s="13">
        <f t="shared" si="1368"/>
        <v>1.2208195289848843E-3</v>
      </c>
      <c r="AL980" s="13">
        <f t="shared" si="1369"/>
        <v>1.0951779306128986E-5</v>
      </c>
      <c r="AM980" s="13">
        <f t="shared" si="1370"/>
        <v>4.7937446231920443E-4</v>
      </c>
      <c r="AN980" s="13">
        <f t="shared" si="1371"/>
        <v>5.8650686690596226E-4</v>
      </c>
      <c r="AO980" s="13">
        <f t="shared" si="1372"/>
        <v>3.5879081174206663E-4</v>
      </c>
      <c r="AP980" s="13">
        <f t="shared" si="1373"/>
        <v>1.4632490979418905E-4</v>
      </c>
      <c r="AQ980" s="13">
        <f t="shared" si="1374"/>
        <v>4.4756537498101796E-5</v>
      </c>
      <c r="AR980" s="13">
        <f t="shared" si="1375"/>
        <v>2.854817880469152E-3</v>
      </c>
      <c r="AS980" s="13">
        <f t="shared" si="1376"/>
        <v>2.4445330454487949E-3</v>
      </c>
      <c r="AT980" s="13">
        <f t="shared" si="1377"/>
        <v>1.0466064842828303E-3</v>
      </c>
      <c r="AU980" s="13">
        <f t="shared" si="1378"/>
        <v>2.9873057214539533E-4</v>
      </c>
      <c r="AV980" s="13">
        <f t="shared" si="1379"/>
        <v>6.3949504475504048E-5</v>
      </c>
      <c r="AW980" s="13">
        <f t="shared" si="1380"/>
        <v>3.1871161731204812E-7</v>
      </c>
      <c r="AX980" s="13">
        <f t="shared" si="1381"/>
        <v>6.8413395842199077E-5</v>
      </c>
      <c r="AY980" s="13">
        <f t="shared" si="1382"/>
        <v>8.3702678394009445E-5</v>
      </c>
      <c r="AZ980" s="13">
        <f t="shared" si="1383"/>
        <v>5.1204433606038132E-5</v>
      </c>
      <c r="BA980" s="13">
        <f t="shared" si="1384"/>
        <v>2.0882597556183769E-5</v>
      </c>
      <c r="BB980" s="13">
        <f t="shared" si="1385"/>
        <v>6.3873797147437203E-6</v>
      </c>
      <c r="BC980" s="13">
        <f t="shared" si="1386"/>
        <v>1.562971062792451E-6</v>
      </c>
      <c r="BD980" s="13">
        <f t="shared" si="1387"/>
        <v>5.8213721640507337E-4</v>
      </c>
      <c r="BE980" s="13">
        <f t="shared" si="1388"/>
        <v>4.9847441135331485E-4</v>
      </c>
      <c r="BF980" s="13">
        <f t="shared" si="1389"/>
        <v>2.1341767178920069E-4</v>
      </c>
      <c r="BG980" s="13">
        <f t="shared" si="1390"/>
        <v>6.0915333658775063E-5</v>
      </c>
      <c r="BH980" s="13">
        <f t="shared" si="1391"/>
        <v>1.3040196637599833E-5</v>
      </c>
      <c r="BI980" s="13">
        <f t="shared" si="1392"/>
        <v>2.2332206770769191E-6</v>
      </c>
      <c r="BJ980" s="14">
        <f t="shared" si="1393"/>
        <v>0.25874338977859851</v>
      </c>
      <c r="BK980" s="14">
        <f t="shared" si="1394"/>
        <v>0.29450789876826533</v>
      </c>
      <c r="BL980" s="14">
        <f t="shared" si="1395"/>
        <v>0.40837569243906985</v>
      </c>
      <c r="BM980" s="14">
        <f t="shared" si="1396"/>
        <v>0.34458931985431168</v>
      </c>
      <c r="BN980" s="14">
        <f t="shared" si="1397"/>
        <v>0.65509702613392928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1.2513000000000001</v>
      </c>
      <c r="F981" s="10">
        <f>VLOOKUP(B981,home!$B$2:$E$405,3,FALSE)</f>
        <v>0.68500000000000005</v>
      </c>
      <c r="G981" s="10">
        <f>VLOOKUP(C981,away!$B$2:$E$405,4,FALSE)</f>
        <v>0.79920000000000002</v>
      </c>
      <c r="H981" s="10">
        <f>VLOOKUP(A981,away!$A$2:$E$405,3,FALSE)</f>
        <v>0.94869999999999999</v>
      </c>
      <c r="I981" s="10">
        <f>VLOOKUP(C981,away!$B$2:$E$405,3,FALSE)</f>
        <v>0.45169999999999999</v>
      </c>
      <c r="J981" s="10">
        <f>VLOOKUP(B981,home!$B$2:$E$405,4,FALSE)</f>
        <v>0.90349999999999997</v>
      </c>
      <c r="K981" s="12">
        <f t="shared" si="1342"/>
        <v>0.68502668760000007</v>
      </c>
      <c r="L981" s="12">
        <f t="shared" si="1343"/>
        <v>0.38717485826499998</v>
      </c>
      <c r="M981" s="13">
        <f t="shared" si="1344"/>
        <v>0.34225419907341009</v>
      </c>
      <c r="N981" s="13">
        <f t="shared" si="1345"/>
        <v>0.23445326030844912</v>
      </c>
      <c r="O981" s="13">
        <f t="shared" si="1346"/>
        <v>0.13251222101684867</v>
      </c>
      <c r="P981" s="13">
        <f t="shared" si="1347"/>
        <v>9.0774407829690942E-2</v>
      </c>
      <c r="Q981" s="13">
        <f t="shared" si="1348"/>
        <v>8.0303370153058731E-2</v>
      </c>
      <c r="R981" s="13">
        <f t="shared" si="1349"/>
        <v>2.5652700195289362E-2</v>
      </c>
      <c r="S981" s="13">
        <f t="shared" si="1350"/>
        <v>6.0189130908687976E-3</v>
      </c>
      <c r="T981" s="13">
        <f t="shared" si="1351"/>
        <v>3.109144595721235E-2</v>
      </c>
      <c r="U981" s="13">
        <f t="shared" si="1352"/>
        <v>1.7572784242774944E-2</v>
      </c>
      <c r="V981" s="13">
        <f t="shared" si="1353"/>
        <v>1.7737409896606662E-4</v>
      </c>
      <c r="W981" s="13">
        <f t="shared" si="1354"/>
        <v>1.833665055302218E-2</v>
      </c>
      <c r="X981" s="13">
        <f t="shared" si="1355"/>
        <v>7.0994900789211977E-3</v>
      </c>
      <c r="Y981" s="13">
        <f t="shared" si="1356"/>
        <v>1.3743720325300438E-3</v>
      </c>
      <c r="Z981" s="13">
        <f t="shared" si="1357"/>
        <v>3.3106935207418997E-3</v>
      </c>
      <c r="AA981" s="13">
        <f t="shared" si="1358"/>
        <v>2.2679134161726058E-3</v>
      </c>
      <c r="AB981" s="13">
        <f t="shared" si="1359"/>
        <v>7.7679060762216024E-4</v>
      </c>
      <c r="AC981" s="13">
        <f t="shared" si="1360"/>
        <v>2.9402540643694515E-6</v>
      </c>
      <c r="AD981" s="13">
        <f t="shared" si="1361"/>
        <v>3.1402737475038725E-3</v>
      </c>
      <c r="AE981" s="13">
        <f t="shared" si="1362"/>
        <v>1.2158350431031124E-3</v>
      </c>
      <c r="AF981" s="13">
        <f t="shared" si="1363"/>
        <v>2.3537038024353381E-4</v>
      </c>
      <c r="AG981" s="13">
        <f t="shared" si="1364"/>
        <v>3.0376497870189796E-5</v>
      </c>
      <c r="AH981" s="13">
        <f t="shared" si="1365"/>
        <v>3.2045432366302468E-4</v>
      </c>
      <c r="AI981" s="13">
        <f t="shared" si="1366"/>
        <v>2.195197638659801E-4</v>
      </c>
      <c r="AJ981" s="13">
        <f t="shared" si="1367"/>
        <v>7.5188448351923268E-5</v>
      </c>
      <c r="AK981" s="13">
        <f t="shared" si="1368"/>
        <v>1.7168697906767227E-5</v>
      </c>
      <c r="AL981" s="13">
        <f t="shared" si="1369"/>
        <v>3.1193168385902759E-8</v>
      </c>
      <c r="AM981" s="13">
        <f t="shared" si="1370"/>
        <v>4.3023426468196356E-4</v>
      </c>
      <c r="AN981" s="13">
        <f t="shared" si="1371"/>
        <v>1.6657589044898576E-4</v>
      </c>
      <c r="AO981" s="13">
        <f t="shared" si="1372"/>
        <v>3.2246998387476109E-5</v>
      </c>
      <c r="AP981" s="13">
        <f t="shared" si="1373"/>
        <v>4.1617423433809161E-6</v>
      </c>
      <c r="AQ981" s="13">
        <f t="shared" si="1374"/>
        <v>4.0283050048348876E-7</v>
      </c>
      <c r="AR981" s="13">
        <f t="shared" si="1375"/>
        <v>2.4814371468927605E-5</v>
      </c>
      <c r="AS981" s="13">
        <f t="shared" si="1376"/>
        <v>1.6998506692235426E-5</v>
      </c>
      <c r="AT981" s="13">
        <f t="shared" si="1377"/>
        <v>5.8222153667642338E-6</v>
      </c>
      <c r="AU981" s="13">
        <f t="shared" si="1378"/>
        <v>1.3294576357294409E-6</v>
      </c>
      <c r="AV981" s="13">
        <f t="shared" si="1379"/>
        <v>2.2767849012706655E-7</v>
      </c>
      <c r="AW981" s="13">
        <f t="shared" si="1380"/>
        <v>2.298114315996732E-10</v>
      </c>
      <c r="AX981" s="13">
        <f t="shared" si="1381"/>
        <v>4.9120325537851169E-5</v>
      </c>
      <c r="AY981" s="13">
        <f t="shared" si="1382"/>
        <v>1.9018155078048188E-5</v>
      </c>
      <c r="AZ981" s="13">
        <f t="shared" si="1383"/>
        <v>3.6816757484025477E-6</v>
      </c>
      <c r="BA981" s="13">
        <f t="shared" si="1384"/>
        <v>4.7515076202181488E-7</v>
      </c>
      <c r="BB981" s="13">
        <f t="shared" si="1385"/>
        <v>4.599160723507572E-8</v>
      </c>
      <c r="BC981" s="13">
        <f t="shared" si="1386"/>
        <v>3.5613588025239988E-9</v>
      </c>
      <c r="BD981" s="13">
        <f t="shared" si="1387"/>
        <v>1.6012501260695174E-6</v>
      </c>
      <c r="BE981" s="13">
        <f t="shared" si="1388"/>
        <v>1.0968990698804839E-6</v>
      </c>
      <c r="BF981" s="13">
        <f t="shared" si="1389"/>
        <v>3.7570256823587449E-7</v>
      </c>
      <c r="BG981" s="13">
        <f t="shared" si="1390"/>
        <v>8.5788761947144706E-8</v>
      </c>
      <c r="BH981" s="13">
        <f t="shared" si="1391"/>
        <v>1.4691897857489364E-8</v>
      </c>
      <c r="BI981" s="13">
        <f t="shared" si="1392"/>
        <v>2.0128684247746965E-9</v>
      </c>
      <c r="BJ981" s="14">
        <f t="shared" si="1393"/>
        <v>0.37798641133836897</v>
      </c>
      <c r="BK981" s="14">
        <f t="shared" si="1394"/>
        <v>0.43924688369524667</v>
      </c>
      <c r="BL981" s="14">
        <f t="shared" si="1395"/>
        <v>0.17946710928744161</v>
      </c>
      <c r="BM981" s="14">
        <f t="shared" si="1396"/>
        <v>9.4041921339785686E-2</v>
      </c>
      <c r="BN981" s="14">
        <f t="shared" si="1397"/>
        <v>0.90595015857674688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1.2513000000000001</v>
      </c>
      <c r="F982" s="10">
        <f>VLOOKUP(B982,home!$B$2:$E$405,3,FALSE)</f>
        <v>0.57079999999999997</v>
      </c>
      <c r="G982" s="10">
        <f>VLOOKUP(C982,away!$B$2:$E$405,4,FALSE)</f>
        <v>0.39960000000000001</v>
      </c>
      <c r="H982" s="10">
        <f>VLOOKUP(A982,away!$A$2:$E$405,3,FALSE)</f>
        <v>0.94869999999999999</v>
      </c>
      <c r="I982" s="10">
        <f>VLOOKUP(C982,away!$B$2:$E$405,3,FALSE)</f>
        <v>0.52700000000000002</v>
      </c>
      <c r="J982" s="10">
        <f>VLOOKUP(B982,home!$B$2:$E$405,4,FALSE)</f>
        <v>1.0541</v>
      </c>
      <c r="K982" s="12">
        <f t="shared" si="1342"/>
        <v>0.28541111918400003</v>
      </c>
      <c r="L982" s="12">
        <f t="shared" si="1343"/>
        <v>0.52701300109000004</v>
      </c>
      <c r="M982" s="13">
        <f t="shared" si="1344"/>
        <v>0.44378098278290357</v>
      </c>
      <c r="N982" s="13">
        <f t="shared" si="1345"/>
        <v>0.12666002696864392</v>
      </c>
      <c r="O982" s="13">
        <f t="shared" si="1346"/>
        <v>0.23387834756308765</v>
      </c>
      <c r="P982" s="13">
        <f t="shared" si="1347"/>
        <v>6.6751480930885385E-2</v>
      </c>
      <c r="Q982" s="13">
        <f t="shared" si="1348"/>
        <v>1.8075090026498142E-2</v>
      </c>
      <c r="R982" s="13">
        <f t="shared" si="1349"/>
        <v>6.1628464919596455E-2</v>
      </c>
      <c r="S982" s="13">
        <f t="shared" si="1350"/>
        <v>2.5101121833368983E-3</v>
      </c>
      <c r="T982" s="13">
        <f t="shared" si="1351"/>
        <v>9.5258074398367146E-3</v>
      </c>
      <c r="U982" s="13">
        <f t="shared" si="1352"/>
        <v>1.7589449146293904E-2</v>
      </c>
      <c r="V982" s="13">
        <f t="shared" si="1353"/>
        <v>4.1951050440763862E-5</v>
      </c>
      <c r="W982" s="13">
        <f t="shared" si="1354"/>
        <v>1.7196105579381309E-3</v>
      </c>
      <c r="X982" s="13">
        <f t="shared" si="1355"/>
        <v>9.0625712084502381E-4</v>
      </c>
      <c r="Y982" s="13">
        <f t="shared" si="1356"/>
        <v>2.3880464250785937E-4</v>
      </c>
      <c r="Z982" s="13">
        <f t="shared" si="1357"/>
        <v>1.0826334083282107E-2</v>
      </c>
      <c r="AA982" s="13">
        <f t="shared" si="1358"/>
        <v>3.0899561273694301E-3</v>
      </c>
      <c r="AB982" s="13">
        <f t="shared" si="1359"/>
        <v>4.4095391827098378E-4</v>
      </c>
      <c r="AC982" s="13">
        <f t="shared" si="1360"/>
        <v>3.9438017459182601E-7</v>
      </c>
      <c r="AD982" s="13">
        <f t="shared" si="1361"/>
        <v>1.2269899347543611E-4</v>
      </c>
      <c r="AE982" s="13">
        <f t="shared" si="1362"/>
        <v>6.4663964782211926E-5</v>
      </c>
      <c r="AF982" s="13">
        <f t="shared" si="1363"/>
        <v>1.7039375071125787E-5</v>
      </c>
      <c r="AG982" s="13">
        <f t="shared" si="1364"/>
        <v>2.9933240643107118E-6</v>
      </c>
      <c r="AH982" s="13">
        <f t="shared" si="1365"/>
        <v>1.426404704008364E-3</v>
      </c>
      <c r="AI982" s="13">
        <f t="shared" si="1366"/>
        <v>4.071117629803494E-4</v>
      </c>
      <c r="AJ982" s="13">
        <f t="shared" si="1367"/>
        <v>5.8097111952596427E-5</v>
      </c>
      <c r="AK982" s="13">
        <f t="shared" si="1368"/>
        <v>5.5271872479162315E-6</v>
      </c>
      <c r="AL982" s="13">
        <f t="shared" si="1369"/>
        <v>2.3728336026209477E-9</v>
      </c>
      <c r="AM982" s="13">
        <f t="shared" si="1370"/>
        <v>7.0039314101149095E-6</v>
      </c>
      <c r="AN982" s="13">
        <f t="shared" si="1371"/>
        <v>3.6911629118731742E-6</v>
      </c>
      <c r="AO982" s="13">
        <f t="shared" si="1372"/>
        <v>9.7264542184919238E-7</v>
      </c>
      <c r="AP982" s="13">
        <f t="shared" si="1373"/>
        <v>1.7086559425506401E-7</v>
      </c>
      <c r="AQ982" s="13">
        <f t="shared" si="1374"/>
        <v>2.2512097402846882E-8</v>
      </c>
      <c r="AR982" s="13">
        <f t="shared" si="1375"/>
        <v>1.5034676476566831E-4</v>
      </c>
      <c r="AS982" s="13">
        <f t="shared" si="1376"/>
        <v>4.2910638397462966E-5</v>
      </c>
      <c r="AT982" s="13">
        <f t="shared" si="1377"/>
        <v>6.1235866649599145E-6</v>
      </c>
      <c r="AU982" s="13">
        <f t="shared" si="1378"/>
        <v>5.8257990782214257E-7</v>
      </c>
      <c r="AV982" s="13">
        <f t="shared" si="1379"/>
        <v>4.1568695876407307E-8</v>
      </c>
      <c r="AW982" s="13">
        <f t="shared" si="1380"/>
        <v>9.9141845942080764E-12</v>
      </c>
      <c r="AX982" s="13">
        <f t="shared" si="1381"/>
        <v>3.3316665040814466E-7</v>
      </c>
      <c r="AY982" s="13">
        <f t="shared" si="1382"/>
        <v>1.755831562946992E-7</v>
      </c>
      <c r="AZ982" s="13">
        <f t="shared" si="1383"/>
        <v>4.6267303069861974E-8</v>
      </c>
      <c r="BA982" s="13">
        <f t="shared" si="1384"/>
        <v>8.1278234143961786E-9</v>
      </c>
      <c r="BB982" s="13">
        <f t="shared" si="1385"/>
        <v>1.0708671524876249E-9</v>
      </c>
      <c r="BC982" s="13">
        <f t="shared" si="1386"/>
        <v>1.1287218236024124E-10</v>
      </c>
      <c r="BD982" s="13">
        <f t="shared" si="1387"/>
        <v>1.3205783283887846E-5</v>
      </c>
      <c r="BE982" s="13">
        <f t="shared" si="1388"/>
        <v>3.7690773867557884E-6</v>
      </c>
      <c r="BF982" s="13">
        <f t="shared" si="1389"/>
        <v>5.3786829762253782E-7</v>
      </c>
      <c r="BG982" s="13">
        <f t="shared" si="1390"/>
        <v>5.1171197599347122E-8</v>
      </c>
      <c r="BH982" s="13">
        <f t="shared" si="1391"/>
        <v>3.6512071942038183E-9</v>
      </c>
      <c r="BI982" s="13">
        <f t="shared" si="1392"/>
        <v>2.0841902633407688E-10</v>
      </c>
      <c r="BJ982" s="14">
        <f t="shared" si="1393"/>
        <v>0.15734541785977094</v>
      </c>
      <c r="BK982" s="14">
        <f t="shared" si="1394"/>
        <v>0.51308509928373114</v>
      </c>
      <c r="BL982" s="14">
        <f t="shared" si="1395"/>
        <v>0.31874188533903147</v>
      </c>
      <c r="BM982" s="14">
        <f t="shared" si="1396"/>
        <v>4.9224167800958396E-2</v>
      </c>
      <c r="BN982" s="14">
        <f t="shared" si="1397"/>
        <v>0.95077439319161516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1.2513000000000001</v>
      </c>
      <c r="F983" s="10">
        <f>VLOOKUP(B983,home!$B$2:$E$405,3,FALSE)</f>
        <v>0.69930000000000003</v>
      </c>
      <c r="G983" s="10">
        <f>VLOOKUP(C983,away!$B$2:$E$405,4,FALSE)</f>
        <v>0.9133</v>
      </c>
      <c r="H983" s="10">
        <f>VLOOKUP(A983,away!$A$2:$E$405,3,FALSE)</f>
        <v>0.94869999999999999</v>
      </c>
      <c r="I983" s="10">
        <f>VLOOKUP(C983,away!$B$2:$E$405,3,FALSE)</f>
        <v>1.3552</v>
      </c>
      <c r="J983" s="10">
        <f>VLOOKUP(B983,home!$B$2:$E$405,4,FALSE)</f>
        <v>0.65880000000000005</v>
      </c>
      <c r="K983" s="12">
        <f t="shared" si="1342"/>
        <v>0.79916863439700014</v>
      </c>
      <c r="L983" s="12">
        <f t="shared" si="1343"/>
        <v>0.8470048245120001</v>
      </c>
      <c r="M983" s="13">
        <f t="shared" si="1344"/>
        <v>0.19278620332014773</v>
      </c>
      <c r="N983" s="13">
        <f t="shared" si="1345"/>
        <v>0.15406868683794489</v>
      </c>
      <c r="O983" s="13">
        <f t="shared" si="1346"/>
        <v>0.1632908443115165</v>
      </c>
      <c r="P983" s="13">
        <f t="shared" si="1347"/>
        <v>0.13049692105796779</v>
      </c>
      <c r="Q983" s="13">
        <f t="shared" si="1348"/>
        <v>6.1563431031809723E-2</v>
      </c>
      <c r="R983" s="13">
        <f t="shared" si="1349"/>
        <v>6.9154066465246175E-2</v>
      </c>
      <c r="S983" s="13">
        <f t="shared" si="1350"/>
        <v>2.2083331317710737E-2</v>
      </c>
      <c r="T983" s="13">
        <f t="shared" si="1351"/>
        <v>5.2144523097454612E-2</v>
      </c>
      <c r="U983" s="13">
        <f t="shared" si="1352"/>
        <v>5.5265760860030162E-2</v>
      </c>
      <c r="V983" s="13">
        <f t="shared" si="1353"/>
        <v>1.6609111221734605E-3</v>
      </c>
      <c r="W983" s="13">
        <f t="shared" si="1354"/>
        <v>1.6399854368828432E-2</v>
      </c>
      <c r="X983" s="13">
        <f t="shared" si="1355"/>
        <v>1.3890755771691882E-2</v>
      </c>
      <c r="Y983" s="13">
        <f t="shared" si="1356"/>
        <v>5.8827685773704666E-3</v>
      </c>
      <c r="Z983" s="13">
        <f t="shared" si="1357"/>
        <v>1.9524609310229011E-2</v>
      </c>
      <c r="AA983" s="13">
        <f t="shared" si="1358"/>
        <v>1.5603455359590674E-2</v>
      </c>
      <c r="AB983" s="13">
        <f t="shared" si="1359"/>
        <v>6.2348960557993141E-3</v>
      </c>
      <c r="AC983" s="13">
        <f t="shared" si="1360"/>
        <v>7.0266888871528229E-5</v>
      </c>
      <c r="AD983" s="13">
        <f t="shared" si="1361"/>
        <v>3.2765623050615726E-3</v>
      </c>
      <c r="AE983" s="13">
        <f t="shared" si="1362"/>
        <v>2.7752640802013117E-3</v>
      </c>
      <c r="AF983" s="13">
        <f t="shared" si="1363"/>
        <v>1.1753310326126846E-3</v>
      </c>
      <c r="AG983" s="13">
        <f t="shared" si="1364"/>
        <v>3.3183701834053832E-4</v>
      </c>
      <c r="AH983" s="13">
        <f t="shared" si="1365"/>
        <v>4.1343595706189703E-3</v>
      </c>
      <c r="AI983" s="13">
        <f t="shared" si="1366"/>
        <v>3.3040504921577306E-3</v>
      </c>
      <c r="AJ983" s="13">
        <f t="shared" si="1367"/>
        <v>1.3202467598982144E-3</v>
      </c>
      <c r="AK983" s="13">
        <f t="shared" si="1368"/>
        <v>3.5169993339164015E-4</v>
      </c>
      <c r="AL983" s="13">
        <f t="shared" si="1369"/>
        <v>1.9025454087768787E-6</v>
      </c>
      <c r="AM983" s="13">
        <f t="shared" si="1370"/>
        <v>5.2370516457054899E-4</v>
      </c>
      <c r="AN983" s="13">
        <f t="shared" si="1371"/>
        <v>4.4358080101310595E-4</v>
      </c>
      <c r="AO983" s="13">
        <f t="shared" si="1372"/>
        <v>1.878575392594991E-4</v>
      </c>
      <c r="AP983" s="13">
        <f t="shared" si="1373"/>
        <v>5.3038747357916082E-5</v>
      </c>
      <c r="AQ983" s="13">
        <f t="shared" si="1374"/>
        <v>1.1231018724557E-5</v>
      </c>
      <c r="AR983" s="13">
        <f t="shared" si="1375"/>
        <v>7.0036450051632617E-4</v>
      </c>
      <c r="AS983" s="13">
        <f t="shared" si="1376"/>
        <v>5.5970934145776943E-4</v>
      </c>
      <c r="AT983" s="13">
        <f t="shared" si="1377"/>
        <v>2.2365107503602487E-4</v>
      </c>
      <c r="AU983" s="13">
        <f t="shared" si="1378"/>
        <v>5.9578308072653682E-5</v>
      </c>
      <c r="AV983" s="13">
        <f t="shared" si="1379"/>
        <v>1.1903278775526602E-5</v>
      </c>
      <c r="AW983" s="13">
        <f t="shared" si="1380"/>
        <v>3.5773122093939849E-8</v>
      </c>
      <c r="AX983" s="13">
        <f t="shared" si="1381"/>
        <v>6.9754790199416937E-5</v>
      </c>
      <c r="AY983" s="13">
        <f t="shared" si="1382"/>
        <v>5.9082643831728526E-5</v>
      </c>
      <c r="AZ983" s="13">
        <f t="shared" si="1383"/>
        <v>2.5021642185199111E-5</v>
      </c>
      <c r="BA983" s="13">
        <f t="shared" si="1384"/>
        <v>7.0644838826922119E-6</v>
      </c>
      <c r="BB983" s="13">
        <f t="shared" si="1385"/>
        <v>1.495912982831892E-6</v>
      </c>
      <c r="BC983" s="13">
        <f t="shared" si="1386"/>
        <v>2.5340910270174998E-7</v>
      </c>
      <c r="BD983" s="13">
        <f t="shared" si="1387"/>
        <v>9.8868685142377541E-5</v>
      </c>
      <c r="BE983" s="13">
        <f t="shared" si="1388"/>
        <v>7.9012752089860843E-5</v>
      </c>
      <c r="BF983" s="13">
        <f t="shared" si="1389"/>
        <v>3.1572256593801398E-5</v>
      </c>
      <c r="BG983" s="13">
        <f t="shared" si="1390"/>
        <v>8.4105190622999836E-6</v>
      </c>
      <c r="BH983" s="13">
        <f t="shared" si="1391"/>
        <v>1.6803557583970537E-6</v>
      </c>
      <c r="BI983" s="13">
        <f t="shared" si="1392"/>
        <v>2.6857752334786187E-7</v>
      </c>
      <c r="BJ983" s="14">
        <f t="shared" si="1393"/>
        <v>0.31289110027442629</v>
      </c>
      <c r="BK983" s="14">
        <f t="shared" si="1394"/>
        <v>0.34715861889611177</v>
      </c>
      <c r="BL983" s="14">
        <f t="shared" si="1395"/>
        <v>0.32043439945827762</v>
      </c>
      <c r="BM983" s="14">
        <f t="shared" si="1396"/>
        <v>0.22858952804370244</v>
      </c>
      <c r="BN983" s="14">
        <f t="shared" si="1397"/>
        <v>0.77136015302463268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1.7</v>
      </c>
      <c r="F984" s="10">
        <f>VLOOKUP(B984,home!$B$2:$E$405,3,FALSE)</f>
        <v>1.1765000000000001</v>
      </c>
      <c r="G984" s="10">
        <f>VLOOKUP(C984,away!$B$2:$E$405,4,FALSE)</f>
        <v>0.70589999999999997</v>
      </c>
      <c r="H984" s="10">
        <f>VLOOKUP(A984,away!$A$2:$E$405,3,FALSE)</f>
        <v>1.3667</v>
      </c>
      <c r="I984" s="10">
        <f>VLOOKUP(C984,away!$B$2:$E$405,3,FALSE)</f>
        <v>0.58540000000000003</v>
      </c>
      <c r="J984" s="10">
        <f>VLOOKUP(B984,home!$B$2:$E$405,4,FALSE)</f>
        <v>1.0974999999999999</v>
      </c>
      <c r="K984" s="12">
        <f t="shared" si="1342"/>
        <v>1.4118352950000002</v>
      </c>
      <c r="L984" s="12">
        <f t="shared" si="1343"/>
        <v>0.87807263255000001</v>
      </c>
      <c r="M984" s="13">
        <f t="shared" si="1344"/>
        <v>0.10127578613437718</v>
      </c>
      <c r="N984" s="13">
        <f t="shared" si="1345"/>
        <v>0.14298472939338536</v>
      </c>
      <c r="O984" s="13">
        <f t="shared" si="1346"/>
        <v>8.8927496144583368E-2</v>
      </c>
      <c r="P984" s="13">
        <f t="shared" si="1347"/>
        <v>0.12555097775289925</v>
      </c>
      <c r="Q984" s="13">
        <f t="shared" si="1348"/>
        <v>0.10093544380180274</v>
      </c>
      <c r="R984" s="13">
        <f t="shared" si="1349"/>
        <v>3.904240032287714E-2</v>
      </c>
      <c r="S984" s="13">
        <f t="shared" si="1350"/>
        <v>3.8911196388527393E-2</v>
      </c>
      <c r="T984" s="13">
        <f t="shared" si="1351"/>
        <v>8.8628650856651503E-2</v>
      </c>
      <c r="U984" s="13">
        <f t="shared" si="1352"/>
        <v>5.5121438777357347E-2</v>
      </c>
      <c r="V984" s="13">
        <f t="shared" si="1353"/>
        <v>5.3597749039578056E-3</v>
      </c>
      <c r="W984" s="13">
        <f t="shared" si="1354"/>
        <v>4.7501407358624681E-2</v>
      </c>
      <c r="X984" s="13">
        <f t="shared" si="1355"/>
        <v>4.1709685809217523E-2</v>
      </c>
      <c r="Y984" s="13">
        <f t="shared" si="1356"/>
        <v>1.8312066810666498E-2</v>
      </c>
      <c r="Z984" s="13">
        <f t="shared" si="1357"/>
        <v>1.1427354410859901E-2</v>
      </c>
      <c r="AA984" s="13">
        <f t="shared" si="1358"/>
        <v>1.6133542285725944E-2</v>
      </c>
      <c r="AB984" s="13">
        <f t="shared" si="1359"/>
        <v>1.1388952216181435E-2</v>
      </c>
      <c r="AC984" s="13">
        <f t="shared" si="1360"/>
        <v>4.1528002732218224E-4</v>
      </c>
      <c r="AD984" s="13">
        <f t="shared" si="1361"/>
        <v>1.6766040867769769E-2</v>
      </c>
      <c r="AE984" s="13">
        <f t="shared" si="1362"/>
        <v>1.472180164220349E-2</v>
      </c>
      <c r="AF984" s="13">
        <f t="shared" si="1363"/>
        <v>6.4634055619242643E-3</v>
      </c>
      <c r="AG984" s="13">
        <f t="shared" si="1364"/>
        <v>1.891779845665717E-3</v>
      </c>
      <c r="AH984" s="13">
        <f t="shared" si="1365"/>
        <v>2.508511792656402E-3</v>
      </c>
      <c r="AI984" s="13">
        <f t="shared" si="1366"/>
        <v>3.5416054867960308E-3</v>
      </c>
      <c r="AJ984" s="13">
        <f t="shared" si="1367"/>
        <v>2.5000818136121472E-3</v>
      </c>
      <c r="AK984" s="13">
        <f t="shared" si="1368"/>
        <v>1.1765679149484136E-3</v>
      </c>
      <c r="AL984" s="13">
        <f t="shared" si="1369"/>
        <v>2.0592805234755955E-5</v>
      </c>
      <c r="AM984" s="13">
        <f t="shared" si="1370"/>
        <v>4.7341776509059567E-3</v>
      </c>
      <c r="AN984" s="13">
        <f t="shared" si="1371"/>
        <v>4.1569518328903685E-3</v>
      </c>
      <c r="AO984" s="13">
        <f t="shared" si="1372"/>
        <v>1.8250528196447964E-3</v>
      </c>
      <c r="AP984" s="13">
        <f t="shared" si="1373"/>
        <v>5.3417631129610232E-4</v>
      </c>
      <c r="AQ984" s="13">
        <f t="shared" si="1374"/>
        <v>1.1726139997640421E-4</v>
      </c>
      <c r="AR984" s="13">
        <f t="shared" si="1375"/>
        <v>4.4053111071210542E-4</v>
      </c>
      <c r="AS984" s="13">
        <f t="shared" si="1376"/>
        <v>6.2195737064890308E-4</v>
      </c>
      <c r="AT984" s="13">
        <f t="shared" si="1377"/>
        <v>4.3905068393375942E-4</v>
      </c>
      <c r="AU984" s="13">
        <f t="shared" si="1378"/>
        <v>2.0662241729052362E-4</v>
      </c>
      <c r="AV984" s="13">
        <f t="shared" si="1379"/>
        <v>7.2929205367244917E-5</v>
      </c>
      <c r="AW984" s="13">
        <f t="shared" si="1380"/>
        <v>7.0913265938462729E-7</v>
      </c>
      <c r="AX984" s="13">
        <f t="shared" si="1381"/>
        <v>1.1139798500582017E-3</v>
      </c>
      <c r="AY984" s="13">
        <f t="shared" si="1382"/>
        <v>9.7815521954825965E-4</v>
      </c>
      <c r="AZ984" s="13">
        <f t="shared" si="1383"/>
        <v>4.2944566433563168E-4</v>
      </c>
      <c r="BA984" s="13">
        <f t="shared" si="1384"/>
        <v>1.2569482834012393E-4</v>
      </c>
      <c r="BB984" s="13">
        <f t="shared" si="1385"/>
        <v>2.7592297204633242E-5</v>
      </c>
      <c r="BC984" s="13">
        <f t="shared" si="1386"/>
        <v>4.8456082089148641E-6</v>
      </c>
      <c r="BD984" s="13">
        <f t="shared" si="1387"/>
        <v>6.4469718683858961E-5</v>
      </c>
      <c r="BE984" s="13">
        <f t="shared" si="1388"/>
        <v>9.1020624296593052E-5</v>
      </c>
      <c r="BF984" s="13">
        <f t="shared" si="1389"/>
        <v>6.4253064977432339E-5</v>
      </c>
      <c r="BG984" s="13">
        <f t="shared" si="1390"/>
        <v>3.0238248315689111E-5</v>
      </c>
      <c r="BH984" s="13">
        <f t="shared" si="1391"/>
        <v>1.0672856557766051E-5</v>
      </c>
      <c r="BI984" s="13">
        <f t="shared" si="1392"/>
        <v>3.0136631173452629E-6</v>
      </c>
      <c r="BJ984" s="14">
        <f t="shared" si="1393"/>
        <v>0.49396234543032091</v>
      </c>
      <c r="BK984" s="14">
        <f t="shared" si="1394"/>
        <v>0.27251176323186677</v>
      </c>
      <c r="BL984" s="14">
        <f t="shared" si="1395"/>
        <v>0.2223853557186394</v>
      </c>
      <c r="BM984" s="14">
        <f t="shared" si="1396"/>
        <v>0.40059253915487303</v>
      </c>
      <c r="BN984" s="14">
        <f t="shared" si="1397"/>
        <v>0.598716833549925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1.7</v>
      </c>
      <c r="F985" s="10">
        <f>VLOOKUP(B985,home!$B$2:$E$405,3,FALSE)</f>
        <v>1.5294000000000001</v>
      </c>
      <c r="G985" s="10">
        <f>VLOOKUP(C985,away!$B$2:$E$405,4,FALSE)</f>
        <v>1.7646999999999999</v>
      </c>
      <c r="H985" s="10">
        <f>VLOOKUP(A985,away!$A$2:$E$405,3,FALSE)</f>
        <v>1.3667</v>
      </c>
      <c r="I985" s="10">
        <f>VLOOKUP(C985,away!$B$2:$E$405,3,FALSE)</f>
        <v>0.878</v>
      </c>
      <c r="J985" s="10">
        <f>VLOOKUP(B985,home!$B$2:$E$405,4,FALSE)</f>
        <v>1.0244</v>
      </c>
      <c r="K985" s="12">
        <f t="shared" si="1342"/>
        <v>4.5881847059999998</v>
      </c>
      <c r="L985" s="12">
        <f t="shared" si="1343"/>
        <v>1.2292416874400001</v>
      </c>
      <c r="M985" s="13">
        <f t="shared" si="1344"/>
        <v>2.9752524291787393E-3</v>
      </c>
      <c r="N985" s="13">
        <f t="shared" si="1345"/>
        <v>1.3651007692047237E-2</v>
      </c>
      <c r="O985" s="13">
        <f t="shared" si="1346"/>
        <v>3.6573043166036323E-3</v>
      </c>
      <c r="P985" s="13">
        <f t="shared" si="1347"/>
        <v>1.6780387730628562E-2</v>
      </c>
      <c r="Q985" s="13">
        <f t="shared" si="1348"/>
        <v>3.1316672357069752E-2</v>
      </c>
      <c r="R985" s="13">
        <f t="shared" si="1349"/>
        <v>2.2478554648117234E-3</v>
      </c>
      <c r="S985" s="13">
        <f t="shared" si="1350"/>
        <v>2.3660295982680279E-2</v>
      </c>
      <c r="T985" s="13">
        <f t="shared" si="1351"/>
        <v>3.8495759173210013E-2</v>
      </c>
      <c r="U985" s="13">
        <f t="shared" si="1352"/>
        <v>1.0313576064947668E-2</v>
      </c>
      <c r="V985" s="13">
        <f t="shared" si="1353"/>
        <v>1.482708703291068E-2</v>
      </c>
      <c r="W985" s="13">
        <f t="shared" si="1354"/>
        <v>4.7895559050506804E-2</v>
      </c>
      <c r="X985" s="13">
        <f t="shared" si="1355"/>
        <v>5.8875217828127144E-2</v>
      </c>
      <c r="Y985" s="13">
        <f t="shared" si="1356"/>
        <v>3.6185936055722304E-2</v>
      </c>
      <c r="Z985" s="13">
        <f t="shared" si="1357"/>
        <v>9.2105254822879646E-4</v>
      </c>
      <c r="AA985" s="13">
        <f t="shared" si="1358"/>
        <v>4.2259592152056906E-3</v>
      </c>
      <c r="AB985" s="13">
        <f t="shared" si="1359"/>
        <v>9.6947407196932567E-3</v>
      </c>
      <c r="AC985" s="13">
        <f t="shared" si="1360"/>
        <v>5.2265369756519658E-3</v>
      </c>
      <c r="AD985" s="13">
        <f t="shared" si="1361"/>
        <v>5.4938417880213801E-2</v>
      </c>
      <c r="AE985" s="13">
        <f t="shared" si="1362"/>
        <v>6.7532593500357868E-2</v>
      </c>
      <c r="AF985" s="13">
        <f t="shared" si="1363"/>
        <v>4.1506939595789757E-2</v>
      </c>
      <c r="AG985" s="13">
        <f t="shared" si="1364"/>
        <v>1.7007353489732924E-2</v>
      </c>
      <c r="AH985" s="13">
        <f t="shared" si="1365"/>
        <v>2.8304904715141933E-4</v>
      </c>
      <c r="AI985" s="13">
        <f t="shared" si="1366"/>
        <v>1.2986813091880147E-3</v>
      </c>
      <c r="AJ985" s="13">
        <f t="shared" si="1367"/>
        <v>2.9792948603922535E-3</v>
      </c>
      <c r="AK985" s="13">
        <f t="shared" si="1368"/>
        <v>4.5565183710387152E-3</v>
      </c>
      <c r="AL985" s="13">
        <f t="shared" si="1369"/>
        <v>1.1791042142143963E-3</v>
      </c>
      <c r="AM985" s="13">
        <f t="shared" si="1370"/>
        <v>5.0413521737966767E-2</v>
      </c>
      <c r="AN985" s="13">
        <f t="shared" si="1371"/>
        <v>6.1970402530971379E-2</v>
      </c>
      <c r="AO985" s="13">
        <f t="shared" si="1372"/>
        <v>3.8088301089253665E-2</v>
      </c>
      <c r="AP985" s="13">
        <f t="shared" si="1373"/>
        <v>1.5606575834225662E-2</v>
      </c>
      <c r="AQ985" s="13">
        <f t="shared" si="1374"/>
        <v>4.7960634034059672E-3</v>
      </c>
      <c r="AR985" s="13">
        <f t="shared" si="1375"/>
        <v>6.9587137669738968E-5</v>
      </c>
      <c r="AS985" s="13">
        <f t="shared" si="1376"/>
        <v>3.1927864079061273E-4</v>
      </c>
      <c r="AT985" s="13">
        <f t="shared" si="1377"/>
        <v>7.3245468831397873E-4</v>
      </c>
      <c r="AU985" s="13">
        <f t="shared" si="1378"/>
        <v>1.1202124662533981E-3</v>
      </c>
      <c r="AV985" s="13">
        <f t="shared" si="1379"/>
        <v>1.2849354262835955E-3</v>
      </c>
      <c r="AW985" s="13">
        <f t="shared" si="1380"/>
        <v>1.8472593092058335E-4</v>
      </c>
      <c r="AX985" s="13">
        <f t="shared" si="1381"/>
        <v>3.8551091568956281E-2</v>
      </c>
      <c r="AY985" s="13">
        <f t="shared" si="1382"/>
        <v>4.7388608852877767E-2</v>
      </c>
      <c r="AZ985" s="13">
        <f t="shared" si="1383"/>
        <v>2.9126026755872805E-2</v>
      </c>
      <c r="BA985" s="13">
        <f t="shared" si="1384"/>
        <v>1.1934308759270562E-2</v>
      </c>
      <c r="BB985" s="13">
        <f t="shared" si="1385"/>
        <v>3.6675374594189285E-3</v>
      </c>
      <c r="BC985" s="13">
        <f t="shared" si="1386"/>
        <v>9.01657987073107E-4</v>
      </c>
      <c r="BD985" s="13">
        <f t="shared" si="1387"/>
        <v>1.4256568422211591E-5</v>
      </c>
      <c r="BE985" s="13">
        <f t="shared" si="1388"/>
        <v>6.5411769194833764E-5</v>
      </c>
      <c r="BF985" s="13">
        <f t="shared" si="1389"/>
        <v>1.5006063950606912E-4</v>
      </c>
      <c r="BG985" s="13">
        <f t="shared" si="1390"/>
        <v>2.2950197705144193E-4</v>
      </c>
      <c r="BH985" s="13">
        <f t="shared" si="1391"/>
        <v>2.6324936527604722E-4</v>
      </c>
      <c r="BI985" s="13">
        <f t="shared" si="1392"/>
        <v>2.4156734232475338E-4</v>
      </c>
      <c r="BJ985" s="14">
        <f t="shared" si="1393"/>
        <v>0.70984955260207061</v>
      </c>
      <c r="BK985" s="14">
        <f t="shared" si="1394"/>
        <v>0.11203727321814239</v>
      </c>
      <c r="BL985" s="14">
        <f t="shared" si="1395"/>
        <v>4.3747495390119039E-2</v>
      </c>
      <c r="BM985" s="14">
        <f t="shared" si="1396"/>
        <v>0.7487230108462638</v>
      </c>
      <c r="BN985" s="14">
        <f t="shared" si="1397"/>
        <v>7.0628479990339652E-2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1.7</v>
      </c>
      <c r="F986" s="10">
        <f>VLOOKUP(B986,home!$B$2:$E$405,3,FALSE)</f>
        <v>1.8824000000000001</v>
      </c>
      <c r="G986" s="10">
        <f>VLOOKUP(C986,away!$B$2:$E$405,4,FALSE)</f>
        <v>0.88239999999999996</v>
      </c>
      <c r="H986" s="10">
        <f>VLOOKUP(A986,away!$A$2:$E$405,3,FALSE)</f>
        <v>1.3667</v>
      </c>
      <c r="I986" s="10">
        <f>VLOOKUP(C986,away!$B$2:$E$405,3,FALSE)</f>
        <v>0.54879999999999995</v>
      </c>
      <c r="J986" s="10">
        <f>VLOOKUP(B986,home!$B$2:$E$405,4,FALSE)</f>
        <v>0.439</v>
      </c>
      <c r="K986" s="12">
        <f t="shared" si="1342"/>
        <v>2.8237505920000001</v>
      </c>
      <c r="L986" s="12">
        <f t="shared" si="1343"/>
        <v>0.32926973743999999</v>
      </c>
      <c r="M986" s="13">
        <f t="shared" si="1344"/>
        <v>4.2722894586969339E-2</v>
      </c>
      <c r="N986" s="13">
        <f t="shared" si="1345"/>
        <v>0.12063879888190827</v>
      </c>
      <c r="O986" s="13">
        <f t="shared" si="1346"/>
        <v>1.4067356283328194E-2</v>
      </c>
      <c r="P986" s="13">
        <f t="shared" si="1347"/>
        <v>3.9722705632922906E-2</v>
      </c>
      <c r="Q986" s="13">
        <f t="shared" si="1348"/>
        <v>0.17032693988047876</v>
      </c>
      <c r="R986" s="13">
        <f t="shared" si="1349"/>
        <v>2.315977354943204E-3</v>
      </c>
      <c r="S986" s="13">
        <f t="shared" si="1350"/>
        <v>9.2333007749965824E-3</v>
      </c>
      <c r="T986" s="13">
        <f t="shared" si="1351"/>
        <v>5.6083506773403909E-2</v>
      </c>
      <c r="U986" s="13">
        <f t="shared" si="1352"/>
        <v>6.5397424270794667E-3</v>
      </c>
      <c r="V986" s="13">
        <f t="shared" si="1353"/>
        <v>9.5387754622291792E-4</v>
      </c>
      <c r="W986" s="13">
        <f t="shared" si="1354"/>
        <v>0.16032026577368341</v>
      </c>
      <c r="X986" s="13">
        <f t="shared" si="1355"/>
        <v>5.2788611817611762E-2</v>
      </c>
      <c r="Y986" s="13">
        <f t="shared" si="1356"/>
        <v>8.6908461765035517E-3</v>
      </c>
      <c r="Z986" s="13">
        <f t="shared" si="1357"/>
        <v>2.5419375185971159E-4</v>
      </c>
      <c r="AA986" s="13">
        <f t="shared" si="1358"/>
        <v>7.1777975729656171E-4</v>
      </c>
      <c r="AB986" s="13">
        <f t="shared" si="1359"/>
        <v>1.0134155072958914E-3</v>
      </c>
      <c r="AC986" s="13">
        <f t="shared" si="1360"/>
        <v>5.5430755196922802E-5</v>
      </c>
      <c r="AD986" s="13">
        <f t="shared" si="1361"/>
        <v>0.11317611134700899</v>
      </c>
      <c r="AE986" s="13">
        <f t="shared" si="1362"/>
        <v>3.726546846770986E-2</v>
      </c>
      <c r="AF986" s="13">
        <f t="shared" si="1363"/>
        <v>6.1351955089707115E-3</v>
      </c>
      <c r="AG986" s="13">
        <f t="shared" si="1364"/>
        <v>6.7337807146061811E-4</v>
      </c>
      <c r="AH986" s="13">
        <f t="shared" si="1365"/>
        <v>2.0924577483433931E-5</v>
      </c>
      <c r="AI986" s="13">
        <f t="shared" si="1366"/>
        <v>5.9085788056196431E-5</v>
      </c>
      <c r="AJ986" s="13">
        <f t="shared" si="1367"/>
        <v>8.3421764501235619E-5</v>
      </c>
      <c r="AK986" s="13">
        <f t="shared" si="1368"/>
        <v>7.852075229868289E-5</v>
      </c>
      <c r="AL986" s="13">
        <f t="shared" si="1369"/>
        <v>2.0615265823955209E-6</v>
      </c>
      <c r="AM986" s="13">
        <f t="shared" si="1370"/>
        <v>6.3916222283274898E-2</v>
      </c>
      <c r="AN986" s="13">
        <f t="shared" si="1371"/>
        <v>2.1045677729370604E-2</v>
      </c>
      <c r="AO986" s="13">
        <f t="shared" si="1372"/>
        <v>3.4648523900983569E-3</v>
      </c>
      <c r="AP986" s="13">
        <f t="shared" si="1373"/>
        <v>3.8029034558534764E-4</v>
      </c>
      <c r="AQ986" s="13">
        <f t="shared" si="1374"/>
        <v>3.1304525560463561E-5</v>
      </c>
      <c r="AR986" s="13">
        <f t="shared" si="1375"/>
        <v>1.3779660268026452E-6</v>
      </c>
      <c r="AS986" s="13">
        <f t="shared" si="1376"/>
        <v>3.8910323839398575E-6</v>
      </c>
      <c r="AT986" s="13">
        <f t="shared" si="1377"/>
        <v>5.4936524988206731E-6</v>
      </c>
      <c r="AU986" s="13">
        <f t="shared" si="1378"/>
        <v>5.1709014985957183E-6</v>
      </c>
      <c r="AV986" s="13">
        <f t="shared" si="1379"/>
        <v>3.650334041958337E-6</v>
      </c>
      <c r="AW986" s="13">
        <f t="shared" si="1380"/>
        <v>5.3243254113789159E-8</v>
      </c>
      <c r="AX986" s="13">
        <f t="shared" si="1381"/>
        <v>3.0080578418466848E-2</v>
      </c>
      <c r="AY986" s="13">
        <f t="shared" si="1382"/>
        <v>9.9046241578919104E-3</v>
      </c>
      <c r="AZ986" s="13">
        <f t="shared" si="1383"/>
        <v>1.6306464979554749E-3</v>
      </c>
      <c r="BA986" s="13">
        <f t="shared" si="1384"/>
        <v>1.78974181413085E-4</v>
      </c>
      <c r="BB986" s="13">
        <f t="shared" si="1385"/>
        <v>1.4732695430606351E-5</v>
      </c>
      <c r="BC986" s="13">
        <f t="shared" si="1386"/>
        <v>9.7020615124384831E-7</v>
      </c>
      <c r="BD986" s="13">
        <f t="shared" si="1387"/>
        <v>7.5620418641091199E-8</v>
      </c>
      <c r="BE986" s="13">
        <f t="shared" si="1388"/>
        <v>2.135332019050691E-7</v>
      </c>
      <c r="BF986" s="13">
        <f t="shared" si="1389"/>
        <v>3.0148225264554725E-7</v>
      </c>
      <c r="BG986" s="13">
        <f t="shared" si="1390"/>
        <v>2.8377022979511919E-7</v>
      </c>
      <c r="BH986" s="13">
        <f t="shared" si="1391"/>
        <v>2.00324088593986E-7</v>
      </c>
      <c r="BI986" s="13">
        <f t="shared" si="1392"/>
        <v>1.1313305275182566E-7</v>
      </c>
      <c r="BJ986" s="14">
        <f t="shared" si="1393"/>
        <v>0.85674799612993857</v>
      </c>
      <c r="BK986" s="14">
        <f t="shared" si="1394"/>
        <v>0.10259489498078299</v>
      </c>
      <c r="BL986" s="14">
        <f t="shared" si="1395"/>
        <v>2.4916995961977325E-2</v>
      </c>
      <c r="BM986" s="14">
        <f t="shared" si="1396"/>
        <v>0.58481483728937012</v>
      </c>
      <c r="BN986" s="14">
        <f t="shared" si="1397"/>
        <v>0.38979467262055068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1.1861999999999999</v>
      </c>
      <c r="F987" s="10">
        <f>VLOOKUP(B987,home!$B$2:$E$405,3,FALSE)</f>
        <v>1.1496</v>
      </c>
      <c r="G987" s="10">
        <f>VLOOKUP(C987,away!$B$2:$E$405,4,FALSE)</f>
        <v>0.90790000000000004</v>
      </c>
      <c r="H987" s="10">
        <f>VLOOKUP(A987,away!$A$2:$E$405,3,FALSE)</f>
        <v>1.0607</v>
      </c>
      <c r="I987" s="10">
        <f>VLOOKUP(C987,away!$B$2:$E$405,3,FALSE)</f>
        <v>1.5954999999999999</v>
      </c>
      <c r="J987" s="10">
        <f>VLOOKUP(B987,home!$B$2:$E$405,4,FALSE)</f>
        <v>1.4570000000000001</v>
      </c>
      <c r="K987" s="12">
        <f t="shared" si="1342"/>
        <v>1.2380628466079999</v>
      </c>
      <c r="L987" s="12">
        <f t="shared" si="1343"/>
        <v>2.4657493604499998</v>
      </c>
      <c r="M987" s="13">
        <f t="shared" si="1344"/>
        <v>2.4629454692705974E-2</v>
      </c>
      <c r="N987" s="13">
        <f t="shared" si="1345"/>
        <v>3.0492812787254318E-2</v>
      </c>
      <c r="O987" s="13">
        <f t="shared" si="1346"/>
        <v>6.0730062156771993E-2</v>
      </c>
      <c r="P987" s="13">
        <f t="shared" si="1347"/>
        <v>7.51876336284939E-2</v>
      </c>
      <c r="Q987" s="13">
        <f t="shared" si="1348"/>
        <v>1.8876009300236456E-2</v>
      </c>
      <c r="R987" s="13">
        <f t="shared" si="1349"/>
        <v>7.4872555961574661E-2</v>
      </c>
      <c r="S987" s="13">
        <f t="shared" si="1350"/>
        <v>5.7382312369331744E-2</v>
      </c>
      <c r="T987" s="13">
        <f t="shared" si="1351"/>
        <v>4.6543507859906283E-2</v>
      </c>
      <c r="U987" s="13">
        <f t="shared" si="1352"/>
        <v>9.2696929766603889E-2</v>
      </c>
      <c r="V987" s="13">
        <f t="shared" si="1353"/>
        <v>1.9463778602630401E-2</v>
      </c>
      <c r="W987" s="13">
        <f t="shared" si="1354"/>
        <v>7.7898952689499411E-3</v>
      </c>
      <c r="X987" s="13">
        <f t="shared" si="1355"/>
        <v>1.9207929277385793E-2</v>
      </c>
      <c r="Y987" s="13">
        <f t="shared" si="1356"/>
        <v>2.368096966564143E-2</v>
      </c>
      <c r="Z987" s="13">
        <f t="shared" si="1357"/>
        <v>6.1538985659169848E-2</v>
      </c>
      <c r="AA987" s="13">
        <f t="shared" si="1358"/>
        <v>7.6189131762560702E-2</v>
      </c>
      <c r="AB987" s="13">
        <f t="shared" si="1359"/>
        <v>4.7163466675273956E-2</v>
      </c>
      <c r="AC987" s="13">
        <f t="shared" si="1360"/>
        <v>3.7136313837931091E-3</v>
      </c>
      <c r="AD987" s="13">
        <f t="shared" si="1361"/>
        <v>2.4110949778635891E-3</v>
      </c>
      <c r="AE987" s="13">
        <f t="shared" si="1362"/>
        <v>5.9451558996513505E-3</v>
      </c>
      <c r="AF987" s="13">
        <f t="shared" si="1363"/>
        <v>7.3296321786704326E-3</v>
      </c>
      <c r="AG987" s="13">
        <f t="shared" si="1364"/>
        <v>6.0243452856301198E-3</v>
      </c>
      <c r="AH987" s="13">
        <f t="shared" si="1365"/>
        <v>3.7934928632959934E-2</v>
      </c>
      <c r="AI987" s="13">
        <f t="shared" si="1366"/>
        <v>4.6965825729193701E-2</v>
      </c>
      <c r="AJ987" s="13">
        <f t="shared" si="1367"/>
        <v>2.9073321947790404E-2</v>
      </c>
      <c r="AK987" s="13">
        <f t="shared" si="1368"/>
        <v>1.1998199910344074E-2</v>
      </c>
      <c r="AL987" s="13">
        <f t="shared" si="1369"/>
        <v>4.5347192522066429E-4</v>
      </c>
      <c r="AM987" s="13">
        <f t="shared" si="1370"/>
        <v>5.9701742234720856E-4</v>
      </c>
      <c r="AN987" s="13">
        <f t="shared" si="1371"/>
        <v>1.4720953273301368E-3</v>
      </c>
      <c r="AO987" s="13">
        <f t="shared" si="1372"/>
        <v>1.8149090559428595E-3</v>
      </c>
      <c r="AP987" s="13">
        <f t="shared" si="1373"/>
        <v>1.4917036146553397E-3</v>
      </c>
      <c r="AQ987" s="13">
        <f t="shared" si="1374"/>
        <v>9.1954180845433891E-4</v>
      </c>
      <c r="AR987" s="13">
        <f t="shared" si="1375"/>
        <v>1.8707605203087459E-2</v>
      </c>
      <c r="AS987" s="13">
        <f t="shared" si="1376"/>
        <v>2.3161190950953092E-2</v>
      </c>
      <c r="AT987" s="13">
        <f t="shared" si="1377"/>
        <v>1.433750499978422E-2</v>
      </c>
      <c r="AU987" s="13">
        <f t="shared" si="1378"/>
        <v>5.9169107510964264E-3</v>
      </c>
      <c r="AV987" s="13">
        <f t="shared" si="1379"/>
        <v>1.8313768419069806E-3</v>
      </c>
      <c r="AW987" s="13">
        <f t="shared" si="1380"/>
        <v>3.8453823097066585E-5</v>
      </c>
      <c r="AX987" s="13">
        <f t="shared" si="1381"/>
        <v>1.2319084823095939E-4</v>
      </c>
      <c r="AY987" s="13">
        <f t="shared" si="1382"/>
        <v>3.0375775523878111E-4</v>
      </c>
      <c r="AZ987" s="13">
        <f t="shared" si="1383"/>
        <v>3.744952453558761E-4</v>
      </c>
      <c r="BA987" s="13">
        <f t="shared" si="1384"/>
        <v>3.0780380390927248E-4</v>
      </c>
      <c r="BB987" s="13">
        <f t="shared" si="1385"/>
        <v>1.8974175815834139E-4</v>
      </c>
      <c r="BC987" s="13">
        <f t="shared" si="1386"/>
        <v>9.3571123765917724E-5</v>
      </c>
      <c r="BD987" s="13">
        <f t="shared" si="1387"/>
        <v>7.6880442608440024E-3</v>
      </c>
      <c r="BE987" s="13">
        <f t="shared" si="1388"/>
        <v>9.5182819624288224E-3</v>
      </c>
      <c r="BF987" s="13">
        <f t="shared" si="1389"/>
        <v>5.8921156306111057E-3</v>
      </c>
      <c r="BG987" s="13">
        <f t="shared" si="1390"/>
        <v>2.4316031500592914E-3</v>
      </c>
      <c r="BH987" s="13">
        <f t="shared" si="1391"/>
        <v>7.5261937944584665E-4</v>
      </c>
      <c r="BI987" s="13">
        <f t="shared" si="1392"/>
        <v>1.8635801826581396E-4</v>
      </c>
      <c r="BJ987" s="14">
        <f t="shared" si="1393"/>
        <v>0.17598918026457877</v>
      </c>
      <c r="BK987" s="14">
        <f t="shared" si="1394"/>
        <v>0.18113404035741457</v>
      </c>
      <c r="BL987" s="14">
        <f t="shared" si="1395"/>
        <v>0.56804803369155643</v>
      </c>
      <c r="BM987" s="14">
        <f t="shared" si="1396"/>
        <v>0.70165640751354075</v>
      </c>
      <c r="BN987" s="14">
        <f t="shared" si="1397"/>
        <v>0.28478852852703729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1.1861999999999999</v>
      </c>
      <c r="F988" s="10">
        <f>VLOOKUP(B988,home!$B$2:$E$405,3,FALSE)</f>
        <v>0.97270000000000001</v>
      </c>
      <c r="G988" s="10">
        <f>VLOOKUP(C988,away!$B$2:$E$405,4,FALSE)</f>
        <v>1.405</v>
      </c>
      <c r="H988" s="10">
        <f>VLOOKUP(A988,away!$A$2:$E$405,3,FALSE)</f>
        <v>1.0607</v>
      </c>
      <c r="I988" s="10">
        <f>VLOOKUP(C988,away!$B$2:$E$405,3,FALSE)</f>
        <v>0.78559999999999997</v>
      </c>
      <c r="J988" s="10">
        <f>VLOOKUP(B988,home!$B$2:$E$405,4,FALSE)</f>
        <v>0.72519999999999996</v>
      </c>
      <c r="K988" s="12">
        <f t="shared" si="1342"/>
        <v>1.6211125196999998</v>
      </c>
      <c r="L988" s="12">
        <f t="shared" si="1343"/>
        <v>0.60429894918399985</v>
      </c>
      <c r="M988" s="13">
        <f t="shared" si="1344"/>
        <v>0.10802296140169816</v>
      </c>
      <c r="N988" s="13">
        <f t="shared" si="1345"/>
        <v>0.17511737514336273</v>
      </c>
      <c r="O988" s="13">
        <f t="shared" si="1346"/>
        <v>6.5278162062789968E-2</v>
      </c>
      <c r="P988" s="13">
        <f t="shared" si="1347"/>
        <v>0.10582324578299439</v>
      </c>
      <c r="Q988" s="13">
        <f t="shared" si="1348"/>
        <v>0.14194248463095346</v>
      </c>
      <c r="R988" s="13">
        <f t="shared" si="1349"/>
        <v>1.9723762369603413E-2</v>
      </c>
      <c r="S988" s="13">
        <f t="shared" si="1350"/>
        <v>2.591708096763953E-2</v>
      </c>
      <c r="T988" s="13">
        <f t="shared" si="1351"/>
        <v>8.5775694307051231E-2</v>
      </c>
      <c r="U988" s="13">
        <f t="shared" si="1352"/>
        <v>3.1974438112951829E-2</v>
      </c>
      <c r="V988" s="13">
        <f t="shared" si="1353"/>
        <v>2.82103565310778E-3</v>
      </c>
      <c r="W988" s="13">
        <f t="shared" si="1354"/>
        <v>7.6701579637521167E-2</v>
      </c>
      <c r="X988" s="13">
        <f t="shared" si="1355"/>
        <v>4.6350683975706915E-2</v>
      </c>
      <c r="Y988" s="13">
        <f t="shared" si="1356"/>
        <v>1.4004834810239676E-2</v>
      </c>
      <c r="Z988" s="13">
        <f t="shared" si="1357"/>
        <v>3.9730162913020886E-3</v>
      </c>
      <c r="AA988" s="13">
        <f t="shared" si="1358"/>
        <v>6.4407064508018768E-3</v>
      </c>
      <c r="AB988" s="13">
        <f t="shared" si="1359"/>
        <v>5.2205549315537383E-3</v>
      </c>
      <c r="AC988" s="13">
        <f t="shared" si="1360"/>
        <v>1.7272435959893157E-4</v>
      </c>
      <c r="AD988" s="13">
        <f t="shared" si="1361"/>
        <v>3.1085472757788037E-2</v>
      </c>
      <c r="AE988" s="13">
        <f t="shared" si="1362"/>
        <v>1.8784918522419165E-2</v>
      </c>
      <c r="AF988" s="13">
        <f t="shared" si="1363"/>
        <v>5.6758532618024788E-3</v>
      </c>
      <c r="AG988" s="13">
        <f t="shared" si="1364"/>
        <v>1.1433040539432721E-3</v>
      </c>
      <c r="AH988" s="13">
        <f t="shared" si="1365"/>
        <v>6.0022239248119086E-4</v>
      </c>
      <c r="AI988" s="13">
        <f t="shared" si="1366"/>
        <v>9.7302803505554551E-4</v>
      </c>
      <c r="AJ988" s="13">
        <f t="shared" si="1367"/>
        <v>7.8869396482381777E-4</v>
      </c>
      <c r="AK988" s="13">
        <f t="shared" si="1368"/>
        <v>4.2618722019590742E-4</v>
      </c>
      <c r="AL988" s="13">
        <f t="shared" si="1369"/>
        <v>6.7682841208464418E-6</v>
      </c>
      <c r="AM988" s="13">
        <f t="shared" si="1370"/>
        <v>1.007860981368869E-2</v>
      </c>
      <c r="AN988" s="13">
        <f t="shared" si="1371"/>
        <v>6.0904933196476241E-3</v>
      </c>
      <c r="AO988" s="13">
        <f t="shared" si="1372"/>
        <v>1.8402393565376152E-3</v>
      </c>
      <c r="AP988" s="13">
        <f t="shared" si="1373"/>
        <v>3.7068490313424038E-4</v>
      </c>
      <c r="AQ988" s="13">
        <f t="shared" si="1374"/>
        <v>5.6001124360598548E-5</v>
      </c>
      <c r="AR988" s="13">
        <f t="shared" si="1375"/>
        <v>7.2542752210618024E-5</v>
      </c>
      <c r="AS988" s="13">
        <f t="shared" si="1376"/>
        <v>1.1759996382212771E-4</v>
      </c>
      <c r="AT988" s="13">
        <f t="shared" si="1377"/>
        <v>9.5321386834159165E-5</v>
      </c>
      <c r="AU988" s="13">
        <f t="shared" si="1378"/>
        <v>5.1508897864007382E-5</v>
      </c>
      <c r="AV988" s="13">
        <f t="shared" si="1379"/>
        <v>2.0875429800822739E-5</v>
      </c>
      <c r="AW988" s="13">
        <f t="shared" si="1380"/>
        <v>1.8417941085949826E-7</v>
      </c>
      <c r="AX988" s="13">
        <f t="shared" si="1381"/>
        <v>2.7230934250236706E-3</v>
      </c>
      <c r="AY988" s="13">
        <f t="shared" si="1382"/>
        <v>1.645562495271663E-3</v>
      </c>
      <c r="AZ988" s="13">
        <f t="shared" si="1383"/>
        <v>4.9720584335463344E-4</v>
      </c>
      <c r="BA988" s="13">
        <f t="shared" si="1384"/>
        <v>1.0015365622244982E-4</v>
      </c>
      <c r="BB988" s="13">
        <f t="shared" si="1385"/>
        <v>1.5130687303040494E-5</v>
      </c>
      <c r="BC988" s="13">
        <f t="shared" si="1386"/>
        <v>1.8286916875318126E-6</v>
      </c>
      <c r="BD988" s="13">
        <f t="shared" si="1387"/>
        <v>7.3062514886319578E-6</v>
      </c>
      <c r="BE988" s="13">
        <f t="shared" si="1388"/>
        <v>1.1844255760298027E-5</v>
      </c>
      <c r="BF988" s="13">
        <f t="shared" si="1389"/>
        <v>9.6004356497739878E-6</v>
      </c>
      <c r="BG988" s="13">
        <f t="shared" si="1390"/>
        <v>5.1877954754742719E-6</v>
      </c>
      <c r="BH988" s="13">
        <f t="shared" si="1391"/>
        <v>2.1025000487335894E-6</v>
      </c>
      <c r="BI988" s="13">
        <f t="shared" si="1392"/>
        <v>6.8167783033437601E-7</v>
      </c>
      <c r="BJ988" s="14">
        <f t="shared" si="1393"/>
        <v>0.62000120441701989</v>
      </c>
      <c r="BK988" s="14">
        <f t="shared" si="1394"/>
        <v>0.24440937894443132</v>
      </c>
      <c r="BL988" s="14">
        <f t="shared" si="1395"/>
        <v>0.13182032688704221</v>
      </c>
      <c r="BM988" s="14">
        <f t="shared" si="1396"/>
        <v>0.38265055683253252</v>
      </c>
      <c r="BN988" s="14">
        <f t="shared" si="1397"/>
        <v>0.61590799139140207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1.1861999999999999</v>
      </c>
      <c r="F989" s="10">
        <f>VLOOKUP(B989,home!$B$2:$E$405,3,FALSE)</f>
        <v>1.3348</v>
      </c>
      <c r="G989" s="10">
        <f>VLOOKUP(C989,away!$B$2:$E$405,4,FALSE)</f>
        <v>1.0839000000000001</v>
      </c>
      <c r="H989" s="10">
        <f>VLOOKUP(A989,away!$A$2:$E$405,3,FALSE)</f>
        <v>1.0607</v>
      </c>
      <c r="I989" s="10">
        <f>VLOOKUP(C989,away!$B$2:$E$405,3,FALSE)</f>
        <v>1.0101</v>
      </c>
      <c r="J989" s="10">
        <f>VLOOKUP(B989,home!$B$2:$E$405,4,FALSE)</f>
        <v>1.0213000000000001</v>
      </c>
      <c r="K989" s="12">
        <f t="shared" si="1342"/>
        <v>1.7161819658640001</v>
      </c>
      <c r="L989" s="12">
        <f t="shared" si="1343"/>
        <v>1.094234168391</v>
      </c>
      <c r="M989" s="13">
        <f t="shared" si="1344"/>
        <v>6.0179944244774644E-2</v>
      </c>
      <c r="N989" s="13">
        <f t="shared" si="1345"/>
        <v>0.10327973501958326</v>
      </c>
      <c r="O989" s="13">
        <f t="shared" si="1346"/>
        <v>6.5850951244497719E-2</v>
      </c>
      <c r="P989" s="13">
        <f t="shared" si="1347"/>
        <v>0.11301221496079651</v>
      </c>
      <c r="Q989" s="13">
        <f t="shared" si="1348"/>
        <v>8.8623409339910725E-2</v>
      </c>
      <c r="R989" s="13">
        <f t="shared" si="1349"/>
        <v>3.6028180436389626E-2</v>
      </c>
      <c r="S989" s="13">
        <f t="shared" si="1350"/>
        <v>5.3056549364675763E-2</v>
      </c>
      <c r="T989" s="13">
        <f t="shared" si="1351"/>
        <v>9.6974762619032387E-2</v>
      </c>
      <c r="U989" s="13">
        <f t="shared" si="1352"/>
        <v>6.1830913527826048E-2</v>
      </c>
      <c r="V989" s="13">
        <f t="shared" si="1353"/>
        <v>1.1070572942394026E-2</v>
      </c>
      <c r="W989" s="13">
        <f t="shared" si="1354"/>
        <v>5.0697965620845983E-2</v>
      </c>
      <c r="X989" s="13">
        <f t="shared" si="1355"/>
        <v>5.5475446250241908E-2</v>
      </c>
      <c r="Y989" s="13">
        <f t="shared" si="1356"/>
        <v>3.0351564396876533E-2</v>
      </c>
      <c r="Z989" s="13">
        <f t="shared" si="1357"/>
        <v>1.3141088686151232E-2</v>
      </c>
      <c r="AA989" s="13">
        <f t="shared" si="1358"/>
        <v>2.255249941499219E-2</v>
      </c>
      <c r="AB989" s="13">
        <f t="shared" si="1359"/>
        <v>1.9352096390584009E-2</v>
      </c>
      <c r="AC989" s="13">
        <f t="shared" si="1360"/>
        <v>1.2993427303790283E-3</v>
      </c>
      <c r="AD989" s="13">
        <f t="shared" si="1361"/>
        <v>2.1751733576122236E-2</v>
      </c>
      <c r="AE989" s="13">
        <f t="shared" si="1362"/>
        <v>2.3801490100730703E-2</v>
      </c>
      <c r="AF989" s="13">
        <f t="shared" si="1363"/>
        <v>1.3022201863419838E-2</v>
      </c>
      <c r="AG989" s="13">
        <f t="shared" si="1364"/>
        <v>4.7497794088796463E-3</v>
      </c>
      <c r="AH989" s="13">
        <f t="shared" si="1365"/>
        <v>3.5948570625607668E-3</v>
      </c>
      <c r="AI989" s="13">
        <f t="shared" si="1366"/>
        <v>6.1694288606256214E-3</v>
      </c>
      <c r="AJ989" s="13">
        <f t="shared" si="1367"/>
        <v>5.2939312751432892E-3</v>
      </c>
      <c r="AK989" s="13">
        <f t="shared" si="1368"/>
        <v>3.0284497943081075E-3</v>
      </c>
      <c r="AL989" s="13">
        <f t="shared" si="1369"/>
        <v>9.7601685608801817E-5</v>
      </c>
      <c r="AM989" s="13">
        <f t="shared" si="1370"/>
        <v>7.4659865779238763E-3</v>
      </c>
      <c r="AN989" s="13">
        <f t="shared" si="1371"/>
        <v>8.1695376143129002E-3</v>
      </c>
      <c r="AO989" s="13">
        <f t="shared" si="1372"/>
        <v>4.4696935987683347E-3</v>
      </c>
      <c r="AP989" s="13">
        <f t="shared" si="1373"/>
        <v>1.6302971526702818E-3</v>
      </c>
      <c r="AQ989" s="13">
        <f t="shared" si="1374"/>
        <v>4.4598171227059507E-4</v>
      </c>
      <c r="AR989" s="13">
        <f t="shared" si="1375"/>
        <v>7.867230856671392E-4</v>
      </c>
      <c r="AS989" s="13">
        <f t="shared" si="1376"/>
        <v>1.3501599717508229E-3</v>
      </c>
      <c r="AT989" s="13">
        <f t="shared" si="1377"/>
        <v>1.1585600972751054E-3</v>
      </c>
      <c r="AU989" s="13">
        <f t="shared" si="1378"/>
        <v>6.6276664843772568E-4</v>
      </c>
      <c r="AV989" s="13">
        <f t="shared" si="1379"/>
        <v>2.8435704240623765E-4</v>
      </c>
      <c r="AW989" s="13">
        <f t="shared" si="1380"/>
        <v>5.0912968934624863E-6</v>
      </c>
      <c r="AX989" s="13">
        <f t="shared" si="1381"/>
        <v>2.1354985870692764E-3</v>
      </c>
      <c r="AY989" s="13">
        <f t="shared" si="1382"/>
        <v>2.3367355205219046E-3</v>
      </c>
      <c r="AZ989" s="13">
        <f t="shared" si="1383"/>
        <v>1.2784679245239983E-3</v>
      </c>
      <c r="BA989" s="13">
        <f t="shared" si="1384"/>
        <v>4.6631442873536173E-4</v>
      </c>
      <c r="BB989" s="13">
        <f t="shared" si="1385"/>
        <v>1.2756429528399066E-4</v>
      </c>
      <c r="BC989" s="13">
        <f t="shared" si="1386"/>
        <v>2.7917042113292309E-5</v>
      </c>
      <c r="BD989" s="13">
        <f t="shared" si="1387"/>
        <v>1.4347654689983051E-4</v>
      </c>
      <c r="BE989" s="13">
        <f t="shared" si="1388"/>
        <v>2.4623186231392948E-4</v>
      </c>
      <c r="BF989" s="13">
        <f t="shared" si="1389"/>
        <v>2.1128934076213672E-4</v>
      </c>
      <c r="BG989" s="13">
        <f t="shared" si="1390"/>
        <v>1.2087031873175744E-4</v>
      </c>
      <c r="BH989" s="13">
        <f t="shared" si="1391"/>
        <v>5.1858865303918928E-5</v>
      </c>
      <c r="BI989" s="13">
        <f t="shared" si="1392"/>
        <v>1.7799849880951171E-5</v>
      </c>
      <c r="BJ989" s="14">
        <f t="shared" si="1393"/>
        <v>0.51728208264983722</v>
      </c>
      <c r="BK989" s="14">
        <f t="shared" si="1394"/>
        <v>0.24105296144915067</v>
      </c>
      <c r="BL989" s="14">
        <f t="shared" si="1395"/>
        <v>0.228735401636357</v>
      </c>
      <c r="BM989" s="14">
        <f t="shared" si="1396"/>
        <v>0.53090545495191499</v>
      </c>
      <c r="BN989" s="14">
        <f t="shared" si="1397"/>
        <v>0.46697443524595245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1.1861999999999999</v>
      </c>
      <c r="F990" s="10">
        <f>VLOOKUP(B990,home!$B$2:$E$405,3,FALSE)</f>
        <v>0.70250000000000001</v>
      </c>
      <c r="G990" s="10">
        <f>VLOOKUP(C990,away!$B$2:$E$405,4,FALSE)</f>
        <v>0.84299999999999997</v>
      </c>
      <c r="H990" s="10">
        <f>VLOOKUP(A990,away!$A$2:$E$405,3,FALSE)</f>
        <v>1.0607</v>
      </c>
      <c r="I990" s="10">
        <f>VLOOKUP(C990,away!$B$2:$E$405,3,FALSE)</f>
        <v>1.0213000000000001</v>
      </c>
      <c r="J990" s="10">
        <f>VLOOKUP(B990,home!$B$2:$E$405,4,FALSE)</f>
        <v>0.70709999999999995</v>
      </c>
      <c r="K990" s="12">
        <f t="shared" si="1342"/>
        <v>0.70247653649999986</v>
      </c>
      <c r="L990" s="12">
        <f t="shared" si="1343"/>
        <v>0.76599641666100005</v>
      </c>
      <c r="M990" s="13">
        <f t="shared" si="1344"/>
        <v>0.23027686038699804</v>
      </c>
      <c r="N990" s="13">
        <f t="shared" si="1345"/>
        <v>0.1617640913207524</v>
      </c>
      <c r="O990" s="13">
        <f t="shared" si="1346"/>
        <v>0.17639124989638588</v>
      </c>
      <c r="P990" s="13">
        <f t="shared" si="1347"/>
        <v>0.12391071429611911</v>
      </c>
      <c r="Q990" s="13">
        <f t="shared" si="1348"/>
        <v>5.6817739300535915E-2</v>
      </c>
      <c r="R990" s="13">
        <f t="shared" si="1349"/>
        <v>6.755753267549329E-2</v>
      </c>
      <c r="S990" s="13">
        <f t="shared" si="1350"/>
        <v>1.6668918765406021E-2</v>
      </c>
      <c r="T990" s="13">
        <f t="shared" si="1351"/>
        <v>4.3522184706989382E-2</v>
      </c>
      <c r="U990" s="13">
        <f t="shared" si="1352"/>
        <v>4.7457581568366096E-2</v>
      </c>
      <c r="V990" s="13">
        <f t="shared" si="1353"/>
        <v>9.9660596345454381E-4</v>
      </c>
      <c r="W990" s="13">
        <f t="shared" si="1354"/>
        <v>1.3304376238533465E-2</v>
      </c>
      <c r="X990" s="13">
        <f t="shared" si="1355"/>
        <v>1.0191104524626389E-2</v>
      </c>
      <c r="Y990" s="13">
        <f t="shared" si="1356"/>
        <v>3.903174773840759E-3</v>
      </c>
      <c r="Z990" s="13">
        <f t="shared" si="1357"/>
        <v>1.7249609315962099E-2</v>
      </c>
      <c r="AA990" s="13">
        <f t="shared" si="1358"/>
        <v>1.2117445808255186E-2</v>
      </c>
      <c r="AB990" s="13">
        <f t="shared" si="1359"/>
        <v>4.2561106813047726E-3</v>
      </c>
      <c r="AC990" s="13">
        <f t="shared" si="1360"/>
        <v>3.3516762332277358E-5</v>
      </c>
      <c r="AD990" s="13">
        <f t="shared" si="1361"/>
        <v>2.3365030350844707E-3</v>
      </c>
      <c r="AE990" s="13">
        <f t="shared" si="1362"/>
        <v>1.7897529523922553E-3</v>
      </c>
      <c r="AF990" s="13">
        <f t="shared" si="1363"/>
        <v>6.8547217412045646E-4</v>
      </c>
      <c r="AG990" s="13">
        <f t="shared" si="1364"/>
        <v>1.7502307636569831E-4</v>
      </c>
      <c r="AH990" s="13">
        <f t="shared" si="1365"/>
        <v>3.3032847312072923E-3</v>
      </c>
      <c r="AI990" s="13">
        <f t="shared" si="1366"/>
        <v>2.3204800170518315E-3</v>
      </c>
      <c r="AJ990" s="13">
        <f t="shared" si="1367"/>
        <v>8.150413826980156E-4</v>
      </c>
      <c r="AK990" s="13">
        <f t="shared" si="1368"/>
        <v>1.9084914920729096E-4</v>
      </c>
      <c r="AL990" s="13">
        <f t="shared" si="1369"/>
        <v>7.2140743182031726E-7</v>
      </c>
      <c r="AM990" s="13">
        <f t="shared" si="1370"/>
        <v>3.2826771192157549E-4</v>
      </c>
      <c r="AN990" s="13">
        <f t="shared" si="1371"/>
        <v>2.5145189103743224E-4</v>
      </c>
      <c r="AO990" s="13">
        <f t="shared" si="1372"/>
        <v>9.630562374865267E-5</v>
      </c>
      <c r="AP990" s="13">
        <f t="shared" si="1373"/>
        <v>2.4589920898590157E-5</v>
      </c>
      <c r="AQ990" s="13">
        <f t="shared" si="1374"/>
        <v>4.7089478235743733E-6</v>
      </c>
      <c r="AR990" s="13">
        <f t="shared" si="1375"/>
        <v>5.0606085346315628E-4</v>
      </c>
      <c r="AS990" s="13">
        <f t="shared" si="1376"/>
        <v>3.5549587559903192E-4</v>
      </c>
      <c r="AT990" s="13">
        <f t="shared" si="1377"/>
        <v>1.2486375571542138E-4</v>
      </c>
      <c r="AU990" s="13">
        <f t="shared" si="1378"/>
        <v>2.9237952883117092E-5</v>
      </c>
      <c r="AV990" s="13">
        <f t="shared" si="1379"/>
        <v>5.1347439689205694E-6</v>
      </c>
      <c r="AW990" s="13">
        <f t="shared" si="1380"/>
        <v>1.0782927176486274E-8</v>
      </c>
      <c r="AX990" s="13">
        <f t="shared" si="1381"/>
        <v>3.8433394219241319E-5</v>
      </c>
      <c r="AY990" s="13">
        <f t="shared" si="1382"/>
        <v>2.9439842252058439E-5</v>
      </c>
      <c r="AZ990" s="13">
        <f t="shared" si="1383"/>
        <v>1.1275406836070935E-5</v>
      </c>
      <c r="BA990" s="13">
        <f t="shared" si="1384"/>
        <v>2.8789737442750942E-6</v>
      </c>
      <c r="BB990" s="13">
        <f t="shared" si="1385"/>
        <v>5.5132089294395596E-7</v>
      </c>
      <c r="BC990" s="13">
        <f t="shared" si="1386"/>
        <v>8.4461965685082641E-8</v>
      </c>
      <c r="BD990" s="13">
        <f t="shared" si="1387"/>
        <v>6.4606800060864182E-5</v>
      </c>
      <c r="BE990" s="13">
        <f t="shared" si="1388"/>
        <v>4.5384761141103844E-5</v>
      </c>
      <c r="BF990" s="13">
        <f t="shared" si="1389"/>
        <v>1.5940864908141204E-5</v>
      </c>
      <c r="BG990" s="13">
        <f t="shared" si="1390"/>
        <v>3.7326945231618074E-6</v>
      </c>
      <c r="BH990" s="13">
        <f t="shared" si="1391"/>
        <v>6.5553258011080613E-7</v>
      </c>
      <c r="BI990" s="13">
        <f t="shared" si="1392"/>
        <v>9.2099251287829611E-8</v>
      </c>
      <c r="BJ990" s="14">
        <f t="shared" si="1393"/>
        <v>0.29527740959858134</v>
      </c>
      <c r="BK990" s="14">
        <f t="shared" si="1394"/>
        <v>0.37191677742399382</v>
      </c>
      <c r="BL990" s="14">
        <f t="shared" si="1395"/>
        <v>0.31556078184406389</v>
      </c>
      <c r="BM990" s="14">
        <f t="shared" si="1396"/>
        <v>0.18325696124699165</v>
      </c>
      <c r="BN990" s="14">
        <f t="shared" si="1397"/>
        <v>0.81671818787628458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1.1861999999999999</v>
      </c>
      <c r="F991" s="10">
        <f>VLOOKUP(B991,home!$B$2:$E$405,3,FALSE)</f>
        <v>1.1240000000000001</v>
      </c>
      <c r="G991" s="10">
        <f>VLOOKUP(C991,away!$B$2:$E$405,4,FALSE)</f>
        <v>1.1942999999999999</v>
      </c>
      <c r="H991" s="10">
        <f>VLOOKUP(A991,away!$A$2:$E$405,3,FALSE)</f>
        <v>1.0607</v>
      </c>
      <c r="I991" s="10">
        <f>VLOOKUP(C991,away!$B$2:$E$405,3,FALSE)</f>
        <v>0.94279999999999997</v>
      </c>
      <c r="J991" s="10">
        <f>VLOOKUP(B991,home!$B$2:$E$405,4,FALSE)</f>
        <v>1.1785000000000001</v>
      </c>
      <c r="K991" s="12">
        <f t="shared" si="1342"/>
        <v>1.5923468138399999</v>
      </c>
      <c r="L991" s="12">
        <f t="shared" si="1343"/>
        <v>1.17853295086</v>
      </c>
      <c r="M991" s="13">
        <f t="shared" si="1344"/>
        <v>6.2606901164994913E-2</v>
      </c>
      <c r="N991" s="13">
        <f t="shared" si="1345"/>
        <v>9.9691899594475442E-2</v>
      </c>
      <c r="O991" s="13">
        <f t="shared" si="1346"/>
        <v>7.3784295974181818E-2</v>
      </c>
      <c r="P991" s="13">
        <f t="shared" si="1347"/>
        <v>0.11749018860591595</v>
      </c>
      <c r="Q991" s="13">
        <f t="shared" si="1348"/>
        <v>7.937203934246008E-2</v>
      </c>
      <c r="R991" s="13">
        <f t="shared" si="1349"/>
        <v>4.3478612030790079E-2</v>
      </c>
      <c r="S991" s="13">
        <f t="shared" si="1350"/>
        <v>5.5121496838961274E-2</v>
      </c>
      <c r="T991" s="13">
        <f t="shared" si="1351"/>
        <v>9.3542563742045476E-2</v>
      </c>
      <c r="U991" s="13">
        <f t="shared" si="1352"/>
        <v>6.923302933741407E-2</v>
      </c>
      <c r="V991" s="13">
        <f t="shared" si="1353"/>
        <v>1.1493647823588462E-2</v>
      </c>
      <c r="W991" s="13">
        <f t="shared" si="1354"/>
        <v>4.2129271318316473E-2</v>
      </c>
      <c r="X991" s="13">
        <f t="shared" si="1355"/>
        <v>4.9650734444357067E-2</v>
      </c>
      <c r="Y991" s="13">
        <f t="shared" si="1356"/>
        <v>2.9257513288537203E-2</v>
      </c>
      <c r="Z991" s="13">
        <f t="shared" si="1357"/>
        <v>1.7080325645314698E-2</v>
      </c>
      <c r="AA991" s="13">
        <f t="shared" si="1358"/>
        <v>2.7197802120666498E-2</v>
      </c>
      <c r="AB991" s="13">
        <f t="shared" si="1359"/>
        <v>2.1654166775147046E-2</v>
      </c>
      <c r="AC991" s="13">
        <f t="shared" si="1360"/>
        <v>1.3480850607472861E-3</v>
      </c>
      <c r="AD991" s="13">
        <f t="shared" si="1361"/>
        <v>1.6771102738280527E-2</v>
      </c>
      <c r="AE991" s="13">
        <f t="shared" si="1362"/>
        <v>1.9765297199321973E-2</v>
      </c>
      <c r="AF991" s="13">
        <f t="shared" si="1363"/>
        <v>1.1647027016470916E-2</v>
      </c>
      <c r="AG991" s="13">
        <f t="shared" si="1364"/>
        <v>4.5754683728225325E-3</v>
      </c>
      <c r="AH991" s="13">
        <f t="shared" si="1365"/>
        <v>5.0324316461056182E-3</v>
      </c>
      <c r="AI991" s="13">
        <f t="shared" si="1366"/>
        <v>8.0133764975438664E-3</v>
      </c>
      <c r="AJ991" s="13">
        <f t="shared" si="1367"/>
        <v>6.3800372669821576E-3</v>
      </c>
      <c r="AK991" s="13">
        <f t="shared" si="1368"/>
        <v>3.3864106714198332E-3</v>
      </c>
      <c r="AL991" s="13">
        <f t="shared" si="1369"/>
        <v>1.0119444668031206E-4</v>
      </c>
      <c r="AM991" s="13">
        <f t="shared" si="1370"/>
        <v>5.3410824019768559E-3</v>
      </c>
      <c r="AN991" s="13">
        <f t="shared" si="1371"/>
        <v>6.294641603988199E-3</v>
      </c>
      <c r="AO991" s="13">
        <f t="shared" si="1372"/>
        <v>3.7092212720771698E-3</v>
      </c>
      <c r="AP991" s="13">
        <f t="shared" si="1373"/>
        <v>1.4571464970579288E-3</v>
      </c>
      <c r="AQ991" s="13">
        <f t="shared" si="1374"/>
        <v>4.2932379025324848E-4</v>
      </c>
      <c r="AR991" s="13">
        <f t="shared" si="1375"/>
        <v>1.1861773035772196E-3</v>
      </c>
      <c r="AS991" s="13">
        <f t="shared" si="1376"/>
        <v>1.888805650000508E-3</v>
      </c>
      <c r="AT991" s="13">
        <f t="shared" si="1377"/>
        <v>1.5038168293706497E-3</v>
      </c>
      <c r="AU991" s="13">
        <f t="shared" si="1378"/>
        <v>7.9819931228244153E-4</v>
      </c>
      <c r="AV991" s="13">
        <f t="shared" si="1379"/>
        <v>3.1775253293055611E-4</v>
      </c>
      <c r="AW991" s="13">
        <f t="shared" si="1380"/>
        <v>5.2751349226074784E-6</v>
      </c>
      <c r="AX991" s="13">
        <f t="shared" si="1381"/>
        <v>1.4174759242074585E-3</v>
      </c>
      <c r="AY991" s="13">
        <f t="shared" si="1382"/>
        <v>1.6705420837292216E-3</v>
      </c>
      <c r="AZ991" s="13">
        <f t="shared" si="1383"/>
        <v>9.8439444573660689E-4</v>
      </c>
      <c r="BA991" s="13">
        <f t="shared" si="1384"/>
        <v>3.8671376364805214E-4</v>
      </c>
      <c r="BB991" s="13">
        <f t="shared" si="1385"/>
        <v>1.1393872825257893E-4</v>
      </c>
      <c r="BC991" s="13">
        <f t="shared" si="1386"/>
        <v>2.6856109124949482E-5</v>
      </c>
      <c r="BD991" s="13">
        <f t="shared" si="1387"/>
        <v>2.3299150630466965E-4</v>
      </c>
      <c r="BE991" s="13">
        <f t="shared" si="1388"/>
        <v>3.7100328271602297E-4</v>
      </c>
      <c r="BF991" s="13">
        <f t="shared" si="1389"/>
        <v>2.9538294757851995E-4</v>
      </c>
      <c r="BG991" s="13">
        <f t="shared" si="1390"/>
        <v>1.5678403181310798E-4</v>
      </c>
      <c r="BH991" s="13">
        <f t="shared" si="1391"/>
        <v>6.2413638379647904E-5</v>
      </c>
      <c r="BI991" s="13">
        <f t="shared" si="1392"/>
        <v>1.987683164279884E-5</v>
      </c>
      <c r="BJ991" s="14">
        <f t="shared" si="1393"/>
        <v>0.46823425367713994</v>
      </c>
      <c r="BK991" s="14">
        <f t="shared" si="1394"/>
        <v>0.24983205602461744</v>
      </c>
      <c r="BL991" s="14">
        <f t="shared" si="1395"/>
        <v>0.2649933661868471</v>
      </c>
      <c r="BM991" s="14">
        <f t="shared" si="1396"/>
        <v>0.52205079787229425</v>
      </c>
      <c r="BN991" s="14">
        <f t="shared" si="1397"/>
        <v>0.47642393671281824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1.4847999999999999</v>
      </c>
      <c r="F992" s="10">
        <f>VLOOKUP(B992,home!$B$2:$E$405,3,FALSE)</f>
        <v>0.78569999999999995</v>
      </c>
      <c r="G992" s="10">
        <f>VLOOKUP(C992,away!$B$2:$E$405,4,FALSE)</f>
        <v>1.2346999999999999</v>
      </c>
      <c r="H992" s="10">
        <f>VLOOKUP(A992,away!$A$2:$E$405,3,FALSE)</f>
        <v>1.1818</v>
      </c>
      <c r="I992" s="10">
        <f>VLOOKUP(C992,away!$B$2:$E$405,3,FALSE)</f>
        <v>0.98719999999999997</v>
      </c>
      <c r="J992" s="10">
        <f>VLOOKUP(B992,home!$B$2:$E$405,4,FALSE)</f>
        <v>0.98719999999999997</v>
      </c>
      <c r="K992" s="12">
        <f t="shared" si="1342"/>
        <v>1.4404101073919997</v>
      </c>
      <c r="L992" s="12">
        <f t="shared" si="1343"/>
        <v>1.1517395461119999</v>
      </c>
      <c r="M992" s="13">
        <f t="shared" si="1344"/>
        <v>7.4858946203335996E-2</v>
      </c>
      <c r="N992" s="13">
        <f t="shared" si="1345"/>
        <v>0.10782758273999912</v>
      </c>
      <c r="O992" s="13">
        <f t="shared" si="1346"/>
        <v>8.6218008722652811E-2</v>
      </c>
      <c r="P992" s="13">
        <f t="shared" si="1347"/>
        <v>0.12418929120332069</v>
      </c>
      <c r="Q992" s="13">
        <f t="shared" si="1348"/>
        <v>7.7657970017170952E-2</v>
      </c>
      <c r="R992" s="13">
        <f t="shared" si="1349"/>
        <v>4.9650345116454317E-2</v>
      </c>
      <c r="S992" s="13">
        <f t="shared" si="1350"/>
        <v>5.1506803233946317E-2</v>
      </c>
      <c r="T992" s="13">
        <f t="shared" si="1351"/>
        <v>8.9441755139555768E-2</v>
      </c>
      <c r="U992" s="13">
        <f t="shared" si="1352"/>
        <v>7.1516858941241795E-2</v>
      </c>
      <c r="V992" s="13">
        <f t="shared" si="1353"/>
        <v>9.494290722296005E-3</v>
      </c>
      <c r="W992" s="13">
        <f t="shared" si="1354"/>
        <v>3.728644164409263E-2</v>
      </c>
      <c r="X992" s="13">
        <f t="shared" si="1355"/>
        <v>4.2944269375298806E-2</v>
      </c>
      <c r="Y992" s="13">
        <f t="shared" si="1356"/>
        <v>2.4730306659209063E-2</v>
      </c>
      <c r="Z992" s="13">
        <f t="shared" si="1357"/>
        <v>1.9061421982909749E-2</v>
      </c>
      <c r="AA992" s="13">
        <f t="shared" si="1358"/>
        <v>2.7456264885447255E-2</v>
      </c>
      <c r="AB992" s="13">
        <f t="shared" si="1359"/>
        <v>1.9774140726115139E-2</v>
      </c>
      <c r="AC992" s="13">
        <f t="shared" si="1360"/>
        <v>9.8442578933509938E-4</v>
      </c>
      <c r="AD992" s="13">
        <f t="shared" si="1361"/>
        <v>1.342694185320825E-2</v>
      </c>
      <c r="AE992" s="13">
        <f t="shared" si="1362"/>
        <v>1.5464339915686283E-2</v>
      </c>
      <c r="AF992" s="13">
        <f t="shared" si="1363"/>
        <v>8.9054459177071044E-3</v>
      </c>
      <c r="AG992" s="13">
        <f t="shared" si="1364"/>
        <v>3.4189180797283146E-3</v>
      </c>
      <c r="AH992" s="13">
        <f t="shared" si="1365"/>
        <v>5.4884483757114402E-3</v>
      </c>
      <c r="AI992" s="13">
        <f t="shared" si="1366"/>
        <v>7.9056165142739609E-3</v>
      </c>
      <c r="AJ992" s="13">
        <f t="shared" si="1367"/>
        <v>5.6936649661626631E-3</v>
      </c>
      <c r="AK992" s="13">
        <f t="shared" si="1368"/>
        <v>2.7337375217881417E-3</v>
      </c>
      <c r="AL992" s="13">
        <f t="shared" si="1369"/>
        <v>6.5325600864174255E-5</v>
      </c>
      <c r="AM992" s="13">
        <f t="shared" si="1370"/>
        <v>3.868060551345167E-3</v>
      </c>
      <c r="AN992" s="13">
        <f t="shared" si="1371"/>
        <v>4.454998303740014E-3</v>
      </c>
      <c r="AO992" s="13">
        <f t="shared" si="1372"/>
        <v>2.5654988621396277E-3</v>
      </c>
      <c r="AP992" s="13">
        <f t="shared" si="1373"/>
        <v>9.8492883167718235E-4</v>
      </c>
      <c r="AQ992" s="13">
        <f t="shared" si="1374"/>
        <v>2.8359537138712492E-4</v>
      </c>
      <c r="AR992" s="13">
        <f t="shared" si="1375"/>
        <v>1.2642526082202073E-3</v>
      </c>
      <c r="AS992" s="13">
        <f t="shared" si="1376"/>
        <v>1.8210422351770843E-3</v>
      </c>
      <c r="AT992" s="13">
        <f t="shared" si="1377"/>
        <v>1.3115238207683959E-3</v>
      </c>
      <c r="AU992" s="13">
        <f t="shared" si="1378"/>
        <v>6.2971072250672352E-4</v>
      </c>
      <c r="AV992" s="13">
        <f t="shared" si="1379"/>
        <v>2.2676042235795089E-4</v>
      </c>
      <c r="AW992" s="13">
        <f t="shared" si="1380"/>
        <v>3.0103802181047424E-6</v>
      </c>
      <c r="AX992" s="13">
        <f t="shared" si="1381"/>
        <v>9.2859891902697452E-4</v>
      </c>
      <c r="AY992" s="13">
        <f t="shared" si="1382"/>
        <v>1.0695040975202213E-3</v>
      </c>
      <c r="AZ992" s="13">
        <f t="shared" si="1383"/>
        <v>6.1589508192143219E-4</v>
      </c>
      <c r="BA992" s="13">
        <f t="shared" si="1384"/>
        <v>2.3645024070160109E-4</v>
      </c>
      <c r="BB992" s="13">
        <f t="shared" si="1385"/>
        <v>6.8082273225933757E-5</v>
      </c>
      <c r="BC992" s="13">
        <f t="shared" si="1386"/>
        <v>1.5682609292702019E-5</v>
      </c>
      <c r="BD992" s="13">
        <f t="shared" si="1387"/>
        <v>2.4268162086040889E-4</v>
      </c>
      <c r="BE992" s="13">
        <f t="shared" si="1388"/>
        <v>3.4956105956560611E-4</v>
      </c>
      <c r="BF992" s="13">
        <f t="shared" si="1389"/>
        <v>2.5175564167447803E-4</v>
      </c>
      <c r="BG992" s="13">
        <f t="shared" si="1390"/>
        <v>1.208771236202922E-4</v>
      </c>
      <c r="BH992" s="13">
        <f t="shared" si="1391"/>
        <v>4.3528157653785284E-5</v>
      </c>
      <c r="BI992" s="13">
        <f t="shared" si="1392"/>
        <v>1.2539679648132954E-5</v>
      </c>
      <c r="BJ992" s="14">
        <f t="shared" si="1393"/>
        <v>0.43619526648363421</v>
      </c>
      <c r="BK992" s="14">
        <f t="shared" si="1394"/>
        <v>0.2621685868506185</v>
      </c>
      <c r="BL992" s="14">
        <f t="shared" si="1395"/>
        <v>0.2827113188619006</v>
      </c>
      <c r="BM992" s="14">
        <f t="shared" si="1396"/>
        <v>0.4786679564588272</v>
      </c>
      <c r="BN992" s="14">
        <f t="shared" si="1397"/>
        <v>0.52040214400293383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1.4847999999999999</v>
      </c>
      <c r="F993" s="10">
        <f>VLOOKUP(B993,home!$B$2:$E$405,3,FALSE)</f>
        <v>0.56120000000000003</v>
      </c>
      <c r="G993" s="10">
        <f>VLOOKUP(C993,away!$B$2:$E$405,4,FALSE)</f>
        <v>1.1225000000000001</v>
      </c>
      <c r="H993" s="10">
        <f>VLOOKUP(A993,away!$A$2:$E$405,3,FALSE)</f>
        <v>1.1818</v>
      </c>
      <c r="I993" s="10">
        <f>VLOOKUP(C993,away!$B$2:$E$405,3,FALSE)</f>
        <v>1.1282000000000001</v>
      </c>
      <c r="J993" s="10">
        <f>VLOOKUP(B993,home!$B$2:$E$405,4,FALSE)</f>
        <v>1.9743999999999999</v>
      </c>
      <c r="K993" s="12">
        <f t="shared" si="1342"/>
        <v>0.93534530560000007</v>
      </c>
      <c r="L993" s="12">
        <f t="shared" si="1343"/>
        <v>2.6324808669440003</v>
      </c>
      <c r="M993" s="13">
        <f t="shared" si="1344"/>
        <v>2.8217126221915332E-2</v>
      </c>
      <c r="N993" s="13">
        <f t="shared" si="1345"/>
        <v>2.6392756549191168E-2</v>
      </c>
      <c r="O993" s="13">
        <f t="shared" si="1346"/>
        <v>7.4281044899335943E-2</v>
      </c>
      <c r="P993" s="13">
        <f t="shared" si="1347"/>
        <v>6.9478426641656696E-2</v>
      </c>
      <c r="Q993" s="13">
        <f t="shared" si="1348"/>
        <v>1.2343170470064809E-2</v>
      </c>
      <c r="R993" s="13">
        <f t="shared" si="1349"/>
        <v>9.7771714737055093E-2</v>
      </c>
      <c r="S993" s="13">
        <f t="shared" si="1350"/>
        <v>4.2768811134732986E-2</v>
      </c>
      <c r="T993" s="13">
        <f t="shared" si="1351"/>
        <v>3.2493160099873783E-2</v>
      </c>
      <c r="U993" s="13">
        <f t="shared" si="1352"/>
        <v>9.1450314399766808E-2</v>
      </c>
      <c r="V993" s="13">
        <f t="shared" si="1353"/>
        <v>1.1700969922410459E-2</v>
      </c>
      <c r="W993" s="13">
        <f t="shared" si="1354"/>
        <v>3.8483755184652219E-3</v>
      </c>
      <c r="X993" s="13">
        <f t="shared" si="1355"/>
        <v>1.0130774921175392E-2</v>
      </c>
      <c r="Y993" s="13">
        <f t="shared" si="1356"/>
        <v>1.3334535573655172E-2</v>
      </c>
      <c r="Z993" s="13">
        <f t="shared" si="1357"/>
        <v>8.5794056124534751E-2</v>
      </c>
      <c r="AA993" s="13">
        <f t="shared" si="1358"/>
        <v>8.0247067644466499E-2</v>
      </c>
      <c r="AB993" s="13">
        <f t="shared" si="1359"/>
        <v>3.7529359004708697E-2</v>
      </c>
      <c r="AC993" s="13">
        <f t="shared" si="1360"/>
        <v>1.8006905052910362E-3</v>
      </c>
      <c r="AD993" s="13">
        <f t="shared" si="1361"/>
        <v>8.9988999384560289E-4</v>
      </c>
      <c r="AE993" s="13">
        <f t="shared" si="1362"/>
        <v>2.3689431911529035E-3</v>
      </c>
      <c r="AF993" s="13">
        <f t="shared" si="1363"/>
        <v>3.118098812793642E-3</v>
      </c>
      <c r="AG993" s="13">
        <f t="shared" si="1364"/>
        <v>2.7361118219733547E-3</v>
      </c>
      <c r="AH993" s="13">
        <f t="shared" si="1365"/>
        <v>5.6462802811339363E-2</v>
      </c>
      <c r="AI993" s="13">
        <f t="shared" si="1366"/>
        <v>5.2812217550604751E-2</v>
      </c>
      <c r="AJ993" s="13">
        <f t="shared" si="1367"/>
        <v>2.4698829882142045E-2</v>
      </c>
      <c r="AK993" s="13">
        <f t="shared" si="1368"/>
        <v>7.7006448613581883E-3</v>
      </c>
      <c r="AL993" s="13">
        <f t="shared" si="1369"/>
        <v>1.7735206936703962E-4</v>
      </c>
      <c r="AM993" s="13">
        <f t="shared" si="1370"/>
        <v>1.6834157625997953E-4</v>
      </c>
      <c r="AN993" s="13">
        <f t="shared" si="1371"/>
        <v>4.431559786155904E-4</v>
      </c>
      <c r="AO993" s="13">
        <f t="shared" si="1372"/>
        <v>5.8329981738869331E-4</v>
      </c>
      <c r="AP993" s="13">
        <f t="shared" si="1373"/>
        <v>5.1184186965588807E-4</v>
      </c>
      <c r="AQ993" s="13">
        <f t="shared" si="1374"/>
        <v>3.3685348219249261E-4</v>
      </c>
      <c r="AR993" s="13">
        <f t="shared" si="1375"/>
        <v>2.9727449618976554E-2</v>
      </c>
      <c r="AS993" s="13">
        <f t="shared" si="1376"/>
        <v>2.7805430448570229E-2</v>
      </c>
      <c r="AT993" s="13">
        <f t="shared" si="1377"/>
        <v>1.3003839420128732E-2</v>
      </c>
      <c r="AU993" s="13">
        <f t="shared" si="1378"/>
        <v>4.0543600521312124E-3</v>
      </c>
      <c r="AV993" s="13">
        <f t="shared" si="1379"/>
        <v>9.4805666049327527E-4</v>
      </c>
      <c r="AW993" s="13">
        <f t="shared" si="1380"/>
        <v>1.2130283577462492E-5</v>
      </c>
      <c r="AX993" s="13">
        <f t="shared" si="1381"/>
        <v>2.6242917182012702E-5</v>
      </c>
      <c r="AY993" s="13">
        <f t="shared" si="1382"/>
        <v>6.9083977374444387E-5</v>
      </c>
      <c r="AZ993" s="13">
        <f t="shared" si="1383"/>
        <v>9.0931124325308567E-5</v>
      </c>
      <c r="BA993" s="13">
        <f t="shared" si="1384"/>
        <v>7.9791481665360316E-5</v>
      </c>
      <c r="BB993" s="13">
        <f t="shared" si="1385"/>
        <v>5.2512387207293513E-5</v>
      </c>
      <c r="BC993" s="13">
        <f t="shared" si="1386"/>
        <v>2.7647570920151007E-5</v>
      </c>
      <c r="BD993" s="13">
        <f t="shared" si="1387"/>
        <v>1.3042823724166265E-2</v>
      </c>
      <c r="BE993" s="13">
        <f t="shared" si="1388"/>
        <v>1.2199543942167225E-2</v>
      </c>
      <c r="BF993" s="13">
        <f t="shared" si="1389"/>
        <v>5.7053930783835163E-3</v>
      </c>
      <c r="BG993" s="13">
        <f t="shared" si="1390"/>
        <v>1.7788375441562519E-3</v>
      </c>
      <c r="BH993" s="13">
        <f t="shared" si="1391"/>
        <v>4.1595683658789573E-4</v>
      </c>
      <c r="BI993" s="13">
        <f t="shared" si="1392"/>
        <v>7.7812654886942926E-5</v>
      </c>
      <c r="BJ993" s="14">
        <f t="shared" si="1393"/>
        <v>0.11005551913497823</v>
      </c>
      <c r="BK993" s="14">
        <f t="shared" si="1394"/>
        <v>0.15421246047274798</v>
      </c>
      <c r="BL993" s="14">
        <f t="shared" si="1395"/>
        <v>0.63171349977142544</v>
      </c>
      <c r="BM993" s="14">
        <f t="shared" si="1396"/>
        <v>0.67323434229067047</v>
      </c>
      <c r="BN993" s="14">
        <f t="shared" si="1397"/>
        <v>0.30848423951921899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1.4847999999999999</v>
      </c>
      <c r="F994" s="10">
        <f>VLOOKUP(B994,home!$B$2:$E$405,3,FALSE)</f>
        <v>0.53879999999999995</v>
      </c>
      <c r="G994" s="10">
        <f>VLOOKUP(C994,away!$B$2:$E$405,4,FALSE)</f>
        <v>1.2346999999999999</v>
      </c>
      <c r="H994" s="10">
        <f>VLOOKUP(A994,away!$A$2:$E$405,3,FALSE)</f>
        <v>1.1818</v>
      </c>
      <c r="I994" s="10">
        <f>VLOOKUP(C994,away!$B$2:$E$405,3,FALSE)</f>
        <v>1.1282000000000001</v>
      </c>
      <c r="J994" s="10">
        <f>VLOOKUP(B994,home!$B$2:$E$405,4,FALSE)</f>
        <v>1.0154000000000001</v>
      </c>
      <c r="K994" s="12">
        <f t="shared" si="1342"/>
        <v>0.98777264332799974</v>
      </c>
      <c r="L994" s="12">
        <f t="shared" si="1343"/>
        <v>1.3538396841040004</v>
      </c>
      <c r="M994" s="13">
        <f t="shared" si="1344"/>
        <v>9.6172451676301993E-2</v>
      </c>
      <c r="N994" s="13">
        <f t="shared" si="1345"/>
        <v>9.4996516807635129E-2</v>
      </c>
      <c r="O994" s="13">
        <f t="shared" si="1346"/>
        <v>0.13020208159695193</v>
      </c>
      <c r="P994" s="13">
        <f t="shared" si="1347"/>
        <v>0.12861005430582911</v>
      </c>
      <c r="Q994" s="13">
        <f t="shared" si="1348"/>
        <v>4.6917480257015254E-2</v>
      </c>
      <c r="R994" s="13">
        <f t="shared" si="1349"/>
        <v>8.8136372509450348E-2</v>
      </c>
      <c r="S994" s="13">
        <f t="shared" si="1350"/>
        <v>4.2997099949735648E-2</v>
      </c>
      <c r="T994" s="13">
        <f t="shared" si="1351"/>
        <v>6.35187466501132E-2</v>
      </c>
      <c r="U994" s="13">
        <f t="shared" si="1352"/>
        <v>8.7058697647001013E-2</v>
      </c>
      <c r="V994" s="13">
        <f t="shared" si="1353"/>
        <v>6.3888234833968539E-3</v>
      </c>
      <c r="W994" s="13">
        <f t="shared" si="1354"/>
        <v>1.5447934497253733E-2</v>
      </c>
      <c r="X994" s="13">
        <f t="shared" si="1355"/>
        <v>2.0914026759821285E-2</v>
      </c>
      <c r="Y994" s="13">
        <f t="shared" si="1356"/>
        <v>1.415711969092953E-2</v>
      </c>
      <c r="Z994" s="13">
        <f t="shared" si="1357"/>
        <v>3.9774172905422261E-2</v>
      </c>
      <c r="AA994" s="13">
        <f t="shared" si="1358"/>
        <v>3.9287839906973848E-2</v>
      </c>
      <c r="AB994" s="13">
        <f t="shared" si="1359"/>
        <v>1.9403726737779417E-2</v>
      </c>
      <c r="AC994" s="13">
        <f t="shared" si="1360"/>
        <v>5.3398018405234095E-4</v>
      </c>
      <c r="AD994" s="13">
        <f t="shared" si="1361"/>
        <v>3.8147617730775285E-3</v>
      </c>
      <c r="AE994" s="13">
        <f t="shared" si="1362"/>
        <v>5.1645758737952976E-3</v>
      </c>
      <c r="AF994" s="13">
        <f t="shared" si="1363"/>
        <v>3.496003884755084E-3</v>
      </c>
      <c r="AG994" s="13">
        <f t="shared" si="1364"/>
        <v>1.5776762649877274E-3</v>
      </c>
      <c r="AH994" s="13">
        <f t="shared" si="1365"/>
        <v>1.3461963420443691E-2</v>
      </c>
      <c r="AI994" s="13">
        <f t="shared" si="1366"/>
        <v>1.3297359192196503E-2</v>
      </c>
      <c r="AJ994" s="13">
        <f t="shared" si="1367"/>
        <v>6.5673838192789073E-3</v>
      </c>
      <c r="AK994" s="13">
        <f t="shared" si="1368"/>
        <v>2.1623606916395537E-3</v>
      </c>
      <c r="AL994" s="13">
        <f t="shared" si="1369"/>
        <v>2.8563364777412887E-5</v>
      </c>
      <c r="AM994" s="13">
        <f t="shared" si="1370"/>
        <v>7.5362346405187964E-4</v>
      </c>
      <c r="AN994" s="13">
        <f t="shared" si="1371"/>
        <v>1.0202853525053592E-3</v>
      </c>
      <c r="AO994" s="13">
        <f t="shared" si="1372"/>
        <v>6.9065139966589719E-4</v>
      </c>
      <c r="AP994" s="13">
        <f t="shared" si="1373"/>
        <v>3.1167709091655467E-4</v>
      </c>
      <c r="AQ994" s="13">
        <f t="shared" si="1374"/>
        <v>1.0549020357723055E-4</v>
      </c>
      <c r="AR994" s="13">
        <f t="shared" si="1375"/>
        <v>3.6450680609106173E-3</v>
      </c>
      <c r="AS994" s="13">
        <f t="shared" si="1376"/>
        <v>3.6004985136361464E-3</v>
      </c>
      <c r="AT994" s="13">
        <f t="shared" si="1377"/>
        <v>1.7782369670564552E-3</v>
      </c>
      <c r="AU994" s="13">
        <f t="shared" si="1378"/>
        <v>5.8549794313763996E-4</v>
      </c>
      <c r="AV994" s="13">
        <f t="shared" si="1379"/>
        <v>1.4458471273904339E-4</v>
      </c>
      <c r="AW994" s="13">
        <f t="shared" si="1380"/>
        <v>1.0610383948457893E-6</v>
      </c>
      <c r="AX994" s="13">
        <f t="shared" si="1381"/>
        <v>1.2406810686008813E-4</v>
      </c>
      <c r="AY994" s="13">
        <f t="shared" si="1382"/>
        <v>1.6796832659884305E-4</v>
      </c>
      <c r="AZ994" s="13">
        <f t="shared" si="1383"/>
        <v>1.1370109311102764E-4</v>
      </c>
      <c r="BA994" s="13">
        <f t="shared" si="1384"/>
        <v>5.131101732657107E-5</v>
      </c>
      <c r="BB994" s="13">
        <f t="shared" si="1385"/>
        <v>1.7366722872114966E-5</v>
      </c>
      <c r="BC994" s="13">
        <f t="shared" si="1386"/>
        <v>4.7023517214211666E-6</v>
      </c>
      <c r="BD994" s="13">
        <f t="shared" si="1387"/>
        <v>8.2247296535346869E-4</v>
      </c>
      <c r="BE994" s="13">
        <f t="shared" si="1388"/>
        <v>8.1241629505301397E-4</v>
      </c>
      <c r="BF994" s="13">
        <f t="shared" si="1389"/>
        <v>4.0124129562362789E-4</v>
      </c>
      <c r="BG994" s="13">
        <f t="shared" si="1390"/>
        <v>1.3211172506350077E-4</v>
      </c>
      <c r="BH994" s="13">
        <f t="shared" si="1391"/>
        <v>3.2624086970149023E-5</v>
      </c>
      <c r="BI994" s="13">
        <f t="shared" si="1392"/>
        <v>6.4450361245333329E-6</v>
      </c>
      <c r="BJ994" s="14">
        <f t="shared" si="1393"/>
        <v>0.27336568758859081</v>
      </c>
      <c r="BK994" s="14">
        <f t="shared" si="1394"/>
        <v>0.2748989412906922</v>
      </c>
      <c r="BL994" s="14">
        <f t="shared" si="1395"/>
        <v>0.41153898312338338</v>
      </c>
      <c r="BM994" s="14">
        <f t="shared" si="1396"/>
        <v>0.41437592046670085</v>
      </c>
      <c r="BN994" s="14">
        <f t="shared" si="1397"/>
        <v>0.58503495715318377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1.4847999999999999</v>
      </c>
      <c r="F995" s="10">
        <f>VLOOKUP(B995,home!$B$2:$E$405,3,FALSE)</f>
        <v>1.0102</v>
      </c>
      <c r="G995" s="10">
        <f>VLOOKUP(C995,away!$B$2:$E$405,4,FALSE)</f>
        <v>0.26939999999999997</v>
      </c>
      <c r="H995" s="10">
        <f>VLOOKUP(A995,away!$A$2:$E$405,3,FALSE)</f>
        <v>1.1818</v>
      </c>
      <c r="I995" s="10">
        <f>VLOOKUP(C995,away!$B$2:$E$405,3,FALSE)</f>
        <v>1.0154000000000001</v>
      </c>
      <c r="J995" s="10">
        <f>VLOOKUP(B995,home!$B$2:$E$405,4,FALSE)</f>
        <v>0.84619999999999995</v>
      </c>
      <c r="K995" s="12">
        <f t="shared" si="1342"/>
        <v>0.40408517222399992</v>
      </c>
      <c r="L995" s="12">
        <f t="shared" si="1343"/>
        <v>1.015439763064</v>
      </c>
      <c r="M995" s="13">
        <f t="shared" si="1344"/>
        <v>0.24182887397697267</v>
      </c>
      <c r="N995" s="13">
        <f t="shared" si="1345"/>
        <v>9.7719462189720982E-2</v>
      </c>
      <c r="O995" s="13">
        <f t="shared" si="1346"/>
        <v>0.24556265449321105</v>
      </c>
      <c r="P995" s="13">
        <f t="shared" si="1347"/>
        <v>9.922822753267177E-2</v>
      </c>
      <c r="Q995" s="13">
        <f t="shared" si="1348"/>
        <v>1.9743492854285023E-2</v>
      </c>
      <c r="R995" s="13">
        <f t="shared" si="1349"/>
        <v>0.12467704184797655</v>
      </c>
      <c r="S995" s="13">
        <f t="shared" si="1350"/>
        <v>1.0178934567810598E-2</v>
      </c>
      <c r="T995" s="13">
        <f t="shared" si="1351"/>
        <v>2.0048327706010959E-2</v>
      </c>
      <c r="U995" s="13">
        <f t="shared" si="1352"/>
        <v>5.0380143927518446E-2</v>
      </c>
      <c r="V995" s="13">
        <f t="shared" si="1353"/>
        <v>4.6407363223626086E-4</v>
      </c>
      <c r="W995" s="13">
        <f t="shared" si="1354"/>
        <v>2.6593509034423591E-3</v>
      </c>
      <c r="X995" s="13">
        <f t="shared" si="1355"/>
        <v>2.7004106512955434E-3</v>
      </c>
      <c r="Y995" s="13">
        <f t="shared" si="1356"/>
        <v>1.3710521759635241E-3</v>
      </c>
      <c r="Z995" s="13">
        <f t="shared" si="1357"/>
        <v>4.2200675277876576E-2</v>
      </c>
      <c r="AA995" s="13">
        <f t="shared" si="1358"/>
        <v>1.7052667137629852E-2</v>
      </c>
      <c r="AB995" s="13">
        <f t="shared" si="1359"/>
        <v>3.4453649685938508E-3</v>
      </c>
      <c r="AC995" s="13">
        <f t="shared" si="1360"/>
        <v>1.1901288712487963E-5</v>
      </c>
      <c r="AD995" s="13">
        <f t="shared" si="1361"/>
        <v>2.6865106695538873E-4</v>
      </c>
      <c r="AE995" s="13">
        <f t="shared" si="1362"/>
        <v>2.7279897577607072E-4</v>
      </c>
      <c r="AF995" s="13">
        <f t="shared" si="1363"/>
        <v>1.3850546366307755E-4</v>
      </c>
      <c r="AG995" s="13">
        <f t="shared" si="1364"/>
        <v>4.6881318401701645E-5</v>
      </c>
      <c r="AH995" s="13">
        <f t="shared" si="1365"/>
        <v>1.0713060926326946E-2</v>
      </c>
      <c r="AI995" s="13">
        <f t="shared" si="1366"/>
        <v>4.3289890694610282E-3</v>
      </c>
      <c r="AJ995" s="13">
        <f t="shared" si="1367"/>
        <v>8.7464014684448621E-4</v>
      </c>
      <c r="AK995" s="13">
        <f t="shared" si="1368"/>
        <v>1.1780970479055962E-4</v>
      </c>
      <c r="AL995" s="13">
        <f t="shared" si="1369"/>
        <v>1.9533544772775578E-7</v>
      </c>
      <c r="AM995" s="13">
        <f t="shared" si="1370"/>
        <v>2.1711582531765924E-5</v>
      </c>
      <c r="AN995" s="13">
        <f t="shared" si="1371"/>
        <v>2.2046804221800871E-5</v>
      </c>
      <c r="AO995" s="13">
        <f t="shared" si="1372"/>
        <v>1.1193600827651935E-5</v>
      </c>
      <c r="AP995" s="13">
        <f t="shared" si="1373"/>
        <v>3.7888091240879581E-6</v>
      </c>
      <c r="AQ995" s="13">
        <f t="shared" si="1374"/>
        <v>9.6182685981464915E-7</v>
      </c>
      <c r="AR995" s="13">
        <f t="shared" si="1375"/>
        <v>2.175693609743927E-3</v>
      </c>
      <c r="AS995" s="13">
        <f t="shared" si="1376"/>
        <v>8.7916552700003075E-4</v>
      </c>
      <c r="AT995" s="13">
        <f t="shared" si="1377"/>
        <v>1.7762887669560553E-4</v>
      </c>
      <c r="AU995" s="13">
        <f t="shared" si="1378"/>
        <v>2.3925731743833138E-5</v>
      </c>
      <c r="AV995" s="13">
        <f t="shared" si="1379"/>
        <v>2.4170083580730078E-6</v>
      </c>
      <c r="AW995" s="13">
        <f t="shared" si="1380"/>
        <v>2.2264125515204559E-9</v>
      </c>
      <c r="AX995" s="13">
        <f t="shared" si="1381"/>
        <v>1.4622214277673706E-6</v>
      </c>
      <c r="AY995" s="13">
        <f t="shared" si="1382"/>
        <v>1.4847977801592025E-6</v>
      </c>
      <c r="AZ995" s="13">
        <f t="shared" si="1383"/>
        <v>7.5386135304140687E-7</v>
      </c>
      <c r="BA995" s="13">
        <f t="shared" si="1384"/>
        <v>2.5516693123849087E-7</v>
      </c>
      <c r="BB995" s="13">
        <f t="shared" si="1385"/>
        <v>6.4776662049645279E-8</v>
      </c>
      <c r="BC995" s="13">
        <f t="shared" si="1386"/>
        <v>1.3155359672753726E-8</v>
      </c>
      <c r="BD995" s="13">
        <f t="shared" si="1387"/>
        <v>3.682143005963718E-4</v>
      </c>
      <c r="BE995" s="13">
        <f t="shared" si="1388"/>
        <v>1.4878993907182456E-4</v>
      </c>
      <c r="BF995" s="13">
        <f t="shared" si="1389"/>
        <v>3.006190407751834E-5</v>
      </c>
      <c r="BG995" s="13">
        <f t="shared" si="1390"/>
        <v>4.0491898955151227E-6</v>
      </c>
      <c r="BH995" s="13">
        <f t="shared" si="1391"/>
        <v>4.0905439907422692E-7</v>
      </c>
      <c r="BI995" s="13">
        <f t="shared" si="1392"/>
        <v>3.3058563459778763E-8</v>
      </c>
      <c r="BJ995" s="14">
        <f t="shared" si="1393"/>
        <v>0.14503266990859368</v>
      </c>
      <c r="BK995" s="14">
        <f t="shared" si="1394"/>
        <v>0.35171369113163164</v>
      </c>
      <c r="BL995" s="14">
        <f t="shared" si="1395"/>
        <v>0.4609627604224979</v>
      </c>
      <c r="BM995" s="14">
        <f t="shared" si="1396"/>
        <v>0.17114856127439432</v>
      </c>
      <c r="BN995" s="14">
        <f t="shared" si="1397"/>
        <v>0.82875975289483805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1.2464</v>
      </c>
      <c r="F996" s="10">
        <f>VLOOKUP(B996,home!$B$2:$E$405,3,FALSE)</f>
        <v>0.86919999999999997</v>
      </c>
      <c r="G996" s="10">
        <f>VLOOKUP(C996,away!$B$2:$E$405,4,FALSE)</f>
        <v>0.29170000000000001</v>
      </c>
      <c r="H996" s="10">
        <f>VLOOKUP(A996,away!$A$2:$E$405,3,FALSE)</f>
        <v>1.1087</v>
      </c>
      <c r="I996" s="10">
        <f>VLOOKUP(C996,away!$B$2:$E$405,3,FALSE)</f>
        <v>1.2299</v>
      </c>
      <c r="J996" s="10">
        <f>VLOOKUP(B996,home!$B$2:$E$405,4,FALSE)</f>
        <v>1.0523</v>
      </c>
      <c r="K996" s="12">
        <f t="shared" ref="K996:K1044" si="1398">E996*F996*G996</f>
        <v>0.31601928569600002</v>
      </c>
      <c r="L996" s="12">
        <f t="shared" ref="L996:L1044" si="1399">H996*I996*J996</f>
        <v>1.434905893799</v>
      </c>
      <c r="M996" s="13">
        <f t="shared" ref="M996:M1044" si="1400">_xlfn.POISSON.DIST(0,K996,FALSE) * _xlfn.POISSON.DIST(0,L996,FALSE)</f>
        <v>0.17361324570978931</v>
      </c>
      <c r="N996" s="13">
        <f t="shared" ref="N996:N1044" si="1401">_xlfn.POISSON.DIST(1,K996,FALSE) * _xlfn.POISSON.DIST(0,L996,FALSE)</f>
        <v>5.4865133896571744E-2</v>
      </c>
      <c r="O996" s="13">
        <f t="shared" ref="O996:O1044" si="1402">_xlfn.POISSON.DIST(0,K996,FALSE) * _xlfn.POISSON.DIST(1,L996,FALSE)</f>
        <v>0.24911866951055062</v>
      </c>
      <c r="P996" s="13">
        <f t="shared" ref="P996:P1044" si="1403">_xlfn.POISSON.DIST(1,K996,FALSE) * _xlfn.POISSON.DIST(1,L996,FALSE)</f>
        <v>7.8726303992262089E-2</v>
      </c>
      <c r="Q996" s="13">
        <f t="shared" ref="Q996:Q1044" si="1404">_xlfn.POISSON.DIST(2,K996,FALSE) * _xlfn.POISSON.DIST(0,L996,FALSE)</f>
        <v>8.6692202118049989E-3</v>
      </c>
      <c r="R996" s="13">
        <f t="shared" ref="R996:R1044" si="1405">_xlfn.POISSON.DIST(0,K996,FALSE) * _xlfn.POISSON.DIST(2,L996,FALSE)</f>
        <v>0.17873092356802719</v>
      </c>
      <c r="S996" s="13">
        <f t="shared" ref="S996:S1044" si="1406">_xlfn.POISSON.DIST(2,K996,FALSE) * _xlfn.POISSON.DIST(2,L996,FALSE)</f>
        <v>8.9247668214243216E-3</v>
      </c>
      <c r="T996" s="13">
        <f t="shared" ref="T996:T1044" si="1407">_xlfn.POISSON.DIST(2,K996,FALSE) * _xlfn.POISSON.DIST(1,L996,FALSE)</f>
        <v>1.2439515176560409E-2</v>
      </c>
      <c r="U996" s="13">
        <f t="shared" ref="U996:U1044" si="1408">_xlfn.POISSON.DIST(1,K996,FALSE) * _xlfn.POISSON.DIST(2,L996,FALSE)</f>
        <v>5.648241879775432E-2</v>
      </c>
      <c r="V996" s="13">
        <f t="shared" ref="V996:V1044" si="1409">_xlfn.POISSON.DIST(3,K996,FALSE) * _xlfn.POISSON.DIST(3,L996,FALSE)</f>
        <v>4.4966737094984013E-4</v>
      </c>
      <c r="W996" s="13">
        <f t="shared" ref="W996:W1044" si="1410">_xlfn.POISSON.DIST(3,K996,FALSE) * _xlfn.POISSON.DIST(0,L996,FALSE)</f>
        <v>9.1321359295864753E-4</v>
      </c>
      <c r="X996" s="13">
        <f t="shared" ref="X996:X1044" si="1411">_xlfn.POISSON.DIST(3,K996,FALSE) * _xlfn.POISSON.DIST(1,L996,FALSE)</f>
        <v>1.3103755668337244E-3</v>
      </c>
      <c r="Y996" s="13">
        <f t="shared" ref="Y996:Y1044" si="1412">_xlfn.POISSON.DIST(3,K996,FALSE) * _xlfn.POISSON.DIST(2,L996,FALSE)</f>
        <v>9.4013281196995849E-4</v>
      </c>
      <c r="Z996" s="13">
        <f t="shared" ref="Z996:Z1044" si="1413">_xlfn.POISSON.DIST(0,K996,FALSE) * _xlfn.POISSON.DIST(3,L996,FALSE)</f>
        <v>8.5487351877300277E-2</v>
      </c>
      <c r="AA996" s="13">
        <f t="shared" ref="AA996:AA1044" si="1414">_xlfn.POISSON.DIST(1,K996,FALSE) * _xlfn.POISSON.DIST(3,L996,FALSE)</f>
        <v>2.7015651876307036E-2</v>
      </c>
      <c r="AB996" s="13">
        <f t="shared" ref="AB996:AB1044" si="1415">_xlfn.POISSON.DIST(2,K996,FALSE) * _xlfn.POISSON.DIST(3,L996,FALSE)</f>
        <v>4.2687335042811752E-3</v>
      </c>
      <c r="AC996" s="13">
        <f t="shared" ref="AC996:AC1044" si="1416">_xlfn.POISSON.DIST(4,K996,FALSE) * _xlfn.POISSON.DIST(4,L996,FALSE)</f>
        <v>1.2744077358581087E-5</v>
      </c>
      <c r="AD996" s="13">
        <f t="shared" ref="AD996:AD1044" si="1417">_xlfn.POISSON.DIST(4,K996,FALSE) * _xlfn.POISSON.DIST(0,L996,FALSE)</f>
        <v>7.2148276833667346E-5</v>
      </c>
      <c r="AE996" s="13">
        <f t="shared" ref="AE996:AE1044" si="1418">_xlfn.POISSON.DIST(4,K996,FALSE) * _xlfn.POISSON.DIST(1,L996,FALSE)</f>
        <v>1.0352598765607113E-4</v>
      </c>
      <c r="AF996" s="13">
        <f t="shared" ref="AF996:AF1044" si="1419">_xlfn.POISSON.DIST(4,K996,FALSE) * _xlfn.POISSON.DIST(2,L996,FALSE)</f>
        <v>7.4275024924529511E-5</v>
      </c>
      <c r="AG996" s="13">
        <f t="shared" ref="AG996:AG1044" si="1420">_xlfn.POISSON.DIST(4,K996,FALSE) * _xlfn.POISSON.DIST(3,L996,FALSE)</f>
        <v>3.5525890342091675E-5</v>
      </c>
      <c r="AH996" s="13">
        <f t="shared" ref="AH996:AH1044" si="1421">_xlfn.POISSON.DIST(0,K996,FALSE) * _xlfn.POISSON.DIST(4,L996,FALSE)</f>
        <v>3.0666576263501815E-2</v>
      </c>
      <c r="AI996" s="13">
        <f t="shared" ref="AI996:AI1044" si="1422">_xlfn.POISSON.DIST(1,K996,FALSE) * _xlfn.POISSON.DIST(4,L996,FALSE)</f>
        <v>9.6912295255337511E-3</v>
      </c>
      <c r="AJ996" s="13">
        <f t="shared" ref="AJ996:AJ1044" si="1423">_xlfn.POISSON.DIST(2,K996,FALSE) * _xlfn.POISSON.DIST(4,L996,FALSE)</f>
        <v>1.5313077160875803E-3</v>
      </c>
      <c r="AK996" s="13">
        <f t="shared" ref="AK996:AK1044" si="1424">_xlfn.POISSON.DIST(3,K996,FALSE) * _xlfn.POISSON.DIST(4,L996,FALSE)</f>
        <v>1.6130759020625683E-4</v>
      </c>
      <c r="AL996" s="13">
        <f t="shared" ref="AL996:AL1044" si="1425">_xlfn.POISSON.DIST(5,K996,FALSE) * _xlfn.POISSON.DIST(5,L996,FALSE)</f>
        <v>2.3115612040561882E-7</v>
      </c>
      <c r="AM996" s="13">
        <f t="shared" ref="AM996:AM1044" si="1426">_xlfn.POISSON.DIST(5,K996,FALSE) * _xlfn.POISSON.DIST(0,L996,FALSE)</f>
        <v>4.5600493818345636E-6</v>
      </c>
      <c r="AN996" s="13">
        <f t="shared" ref="AN996:AN1044" si="1427">_xlfn.POISSON.DIST(5,K996,FALSE) * _xlfn.POISSON.DIST(1,L996,FALSE)</f>
        <v>6.5432417340089026E-6</v>
      </c>
      <c r="AO996" s="13">
        <f t="shared" ref="AO996:AO1044" si="1428">_xlfn.POISSON.DIST(5,K996,FALSE) * _xlfn.POISSON.DIST(2,L996,FALSE)</f>
        <v>4.6944680643404826E-6</v>
      </c>
      <c r="AP996" s="13">
        <f t="shared" ref="AP996:AP1044" si="1429">_xlfn.POISSON.DIST(5,K996,FALSE) * _xlfn.POISSON.DIST(3,L996,FALSE)</f>
        <v>2.2453732979244472E-6</v>
      </c>
      <c r="AQ996" s="13">
        <f t="shared" ref="AQ996:AQ1044" si="1430">_xlfn.POISSON.DIST(5,K996,FALSE) * _xlfn.POISSON.DIST(4,L996,FALSE)</f>
        <v>8.0547484474267232E-7</v>
      </c>
      <c r="AR996" s="13">
        <f t="shared" ref="AR996:AR1044" si="1431">_xlfn.POISSON.DIST(0,K996,FALSE) * _xlfn.POISSON.DIST(5,L996,FALSE)</f>
        <v>8.8007302046270476E-3</v>
      </c>
      <c r="AS996" s="13">
        <f t="shared" ref="AS996:AS1044" si="1432">_xlfn.POISSON.DIST(1,K996,FALSE) * _xlfn.POISSON.DIST(5,L996,FALSE)</f>
        <v>2.7812004728694512E-3</v>
      </c>
      <c r="AT996" s="13">
        <f t="shared" ref="AT996:AT1044" si="1433">_xlfn.POISSON.DIST(2,K996,FALSE) * _xlfn.POISSON.DIST(5,L996,FALSE)</f>
        <v>4.3945649340679065E-4</v>
      </c>
      <c r="AU996" s="13">
        <f t="shared" ref="AU996:AU1044" si="1434">_xlfn.POISSON.DIST(3,K996,FALSE) * _xlfn.POISSON.DIST(5,L996,FALSE)</f>
        <v>4.6292242380294319E-5</v>
      </c>
      <c r="AV996" s="13">
        <f t="shared" ref="AV996:AV1044" si="1435">_xlfn.POISSON.DIST(4,K996,FALSE) * _xlfn.POISSON.DIST(5,L996,FALSE)</f>
        <v>3.6573103425716762E-6</v>
      </c>
      <c r="AW996" s="13">
        <f t="shared" ref="AW996:AW1044" si="1436">_xlfn.POISSON.DIST(6,K996,FALSE) * _xlfn.POISSON.DIST(6,L996,FALSE)</f>
        <v>2.9116549211190144E-9</v>
      </c>
      <c r="AX996" s="13">
        <f t="shared" ref="AX996:AX1044" si="1437">_xlfn.POISSON.DIST(6,K996,FALSE) * _xlfn.POISSON.DIST(0,L996,FALSE)</f>
        <v>2.4017725806430757E-7</v>
      </c>
      <c r="AY996" s="13">
        <f t="shared" ref="AY996:AY1044" si="1438">_xlfn.POISSON.DIST(6,K996,FALSE) * _xlfn.POISSON.DIST(1,L996,FALSE)</f>
        <v>3.4463176315295835E-7</v>
      </c>
      <c r="AZ996" s="13">
        <f t="shared" ref="AZ996:AZ1044" si="1439">_xlfn.POISSON.DIST(6,K996,FALSE) * _xlfn.POISSON.DIST(2,L996,FALSE)</f>
        <v>2.4725707406926054E-7</v>
      </c>
      <c r="BA996" s="13">
        <f t="shared" ref="BA996:BA1044" si="1440">_xlfn.POISSON.DIST(6,K996,FALSE) * _xlfn.POISSON.DIST(3,L996,FALSE)</f>
        <v>1.1826354428849261E-7</v>
      </c>
      <c r="BB996" s="13">
        <f t="shared" ref="BB996:BB1044" si="1441">_xlfn.POISSON.DIST(6,K996,FALSE) * _xlfn.POISSON.DIST(4,L996,FALSE)</f>
        <v>4.2424264180279311E-8</v>
      </c>
      <c r="BC996" s="13">
        <f t="shared" ref="BC996:BC1044" si="1442">_xlfn.POISSON.DIST(6,K996,FALSE) * _xlfn.POISSON.DIST(5,L996,FALSE)</f>
        <v>1.2174965342473706E-8</v>
      </c>
      <c r="BD996" s="13">
        <f t="shared" ref="BD996:BD1044" si="1443">_xlfn.POISSON.DIST(0,K996,FALSE) * _xlfn.POISSON.DIST(6,L996,FALSE)</f>
        <v>2.104703273392372E-3</v>
      </c>
      <c r="BE996" s="13">
        <f t="shared" ref="BE996:BE1044" si="1444">_xlfn.POISSON.DIST(1,K996,FALSE) * _xlfn.POISSON.DIST(6,L996,FALSE)</f>
        <v>6.6512682505949039E-4</v>
      </c>
      <c r="BF996" s="13">
        <f t="shared" ref="BF996:BF1044" si="1445">_xlfn.POISSON.DIST(2,K996,FALSE) * _xlfn.POISSON.DIST(6,L996,FALSE)</f>
        <v>1.0509645207627424E-4</v>
      </c>
      <c r="BG996" s="13">
        <f t="shared" ref="BG996:BG1044" si="1446">_xlfn.POISSON.DIST(3,K996,FALSE) * _xlfn.POISSON.DIST(6,L996,FALSE)</f>
        <v>1.1070835238109366E-5</v>
      </c>
      <c r="BH996" s="13">
        <f t="shared" ref="BH996:BH1044" si="1447">_xlfn.POISSON.DIST(4,K996,FALSE) * _xlfn.POISSON.DIST(6,L996,FALSE)</f>
        <v>8.746493610013565E-7</v>
      </c>
      <c r="BI996" s="13">
        <f t="shared" ref="BI996:BI1044" si="1448">_xlfn.POISSON.DIST(5,K996,FALSE) * _xlfn.POISSON.DIST(6,L996,FALSE)</f>
        <v>5.5281213259622304E-8</v>
      </c>
      <c r="BJ996" s="14">
        <f t="shared" ref="BJ996:BJ1044" si="1449">SUM(N996,Q996,T996,W996,X996,Y996,AD996,AE996,AF996,AG996,AM996,AN996,AO996,AP996,AQ996,AX996,AY996,AZ996,BA996,BB996,BC996)</f>
        <v>7.9442919972647769E-2</v>
      </c>
      <c r="BK996" s="14">
        <f t="shared" ref="BK996:BK1044" si="1450">SUM(M996,P996,S996,V996,AC996,AL996,AY996)</f>
        <v>0.26172730375966768</v>
      </c>
      <c r="BL996" s="14">
        <f t="shared" ref="BL996:BL1044" si="1451">SUM(O996,R996,U996,AA996,AB996,AH996,AI996,AJ996,AK996,AR996,AS996,AT996,AU996,AV996,BD996,BE996,BF996,BG996,BH996,BI996)</f>
        <v>0.57262508239221632</v>
      </c>
      <c r="BM996" s="14">
        <f t="shared" ref="BM996:BM1044" si="1452">SUM(S996:BI996)</f>
        <v>0.25555881939271796</v>
      </c>
      <c r="BN996" s="14">
        <f t="shared" ref="BN996:BN1044" si="1453">SUM(M996:R996)</f>
        <v>0.74372349688900607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1.8332999999999999</v>
      </c>
      <c r="F1000" s="10">
        <f>VLOOKUP(B1000,home!$B$2:$E$405,3,FALSE)</f>
        <v>0.64459999999999995</v>
      </c>
      <c r="G1000" s="10">
        <f>VLOOKUP(C1000,away!$B$2:$E$405,4,FALSE)</f>
        <v>1.2545999999999999</v>
      </c>
      <c r="H1000" s="10">
        <f>VLOOKUP(A1000,away!$A$2:$E$405,3,FALSE)</f>
        <v>1.256</v>
      </c>
      <c r="I1000" s="10">
        <f>VLOOKUP(C1000,away!$B$2:$E$405,3,FALSE)</f>
        <v>1.0349999999999999</v>
      </c>
      <c r="J1000" s="10">
        <f>VLOOKUP(B1000,home!$B$2:$E$405,4,FALSE)</f>
        <v>1.0857000000000001</v>
      </c>
      <c r="K1000" s="12">
        <f t="shared" si="1398"/>
        <v>1.4826175028279998</v>
      </c>
      <c r="L1000" s="12">
        <f t="shared" si="1399"/>
        <v>1.4113665720000002</v>
      </c>
      <c r="M1000" s="13">
        <f t="shared" si="1400"/>
        <v>5.5355233313109743E-2</v>
      </c>
      <c r="N1000" s="13">
        <f t="shared" si="1401"/>
        <v>8.2070637783144051E-2</v>
      </c>
      <c r="O1000" s="13">
        <f t="shared" si="1402"/>
        <v>7.8126525883383896E-2</v>
      </c>
      <c r="P1000" s="13">
        <f t="shared" si="1403"/>
        <v>0.1158317547098497</v>
      </c>
      <c r="Q1000" s="13">
        <f t="shared" si="1404"/>
        <v>6.0839682022773178E-2</v>
      </c>
      <c r="R1000" s="13">
        <f t="shared" si="1405"/>
        <v>5.5132583509150422E-2</v>
      </c>
      <c r="S1000" s="13">
        <f t="shared" si="1406"/>
        <v>6.0594972670746844E-2</v>
      </c>
      <c r="T1000" s="13">
        <f t="shared" si="1407"/>
        <v>8.5867093458051408E-2</v>
      </c>
      <c r="U1000" s="13">
        <f t="shared" si="1408"/>
        <v>8.1740533286792746E-2</v>
      </c>
      <c r="V1000" s="13">
        <f t="shared" si="1409"/>
        <v>1.4088444139101309E-2</v>
      </c>
      <c r="W1000" s="13">
        <f t="shared" si="1410"/>
        <v>3.0067325811151187E-2</v>
      </c>
      <c r="X1000" s="13">
        <f t="shared" si="1411"/>
        <v>4.243601855929157E-2</v>
      </c>
      <c r="Y1000" s="13">
        <f t="shared" si="1412"/>
        <v>2.9946389021677872E-2</v>
      </c>
      <c r="Z1000" s="13">
        <f t="shared" si="1413"/>
        <v>2.5937428464271117E-2</v>
      </c>
      <c r="AA1000" s="13">
        <f t="shared" si="1414"/>
        <v>3.8455285419477521E-2</v>
      </c>
      <c r="AB1000" s="13">
        <f t="shared" si="1415"/>
        <v>2.8507239619581883E-2</v>
      </c>
      <c r="AC1000" s="13">
        <f t="shared" si="1416"/>
        <v>1.8425191125711082E-3</v>
      </c>
      <c r="AD1000" s="13">
        <f t="shared" si="1417"/>
        <v>1.1144585877711201E-2</v>
      </c>
      <c r="AE1000" s="13">
        <f t="shared" si="1418"/>
        <v>1.572909596658487E-2</v>
      </c>
      <c r="AF1000" s="13">
        <f t="shared" si="1419"/>
        <v>1.1099760127508962E-2</v>
      </c>
      <c r="AG1000" s="13">
        <f t="shared" si="1420"/>
        <v>5.2219434670615341E-3</v>
      </c>
      <c r="AH1000" s="13">
        <f t="shared" si="1421"/>
        <v>9.1518048745283884E-3</v>
      </c>
      <c r="AI1000" s="13">
        <f t="shared" si="1422"/>
        <v>1.3568626089442391E-2</v>
      </c>
      <c r="AJ1000" s="13">
        <f t="shared" si="1423"/>
        <v>1.0058541264767967E-2</v>
      </c>
      <c r="AK1000" s="13">
        <f t="shared" si="1424"/>
        <v>4.9709897773542264E-3</v>
      </c>
      <c r="AL1000" s="13">
        <f t="shared" si="1425"/>
        <v>1.5422008660922904E-4</v>
      </c>
      <c r="AM1000" s="13">
        <f t="shared" si="1426"/>
        <v>3.3046316168128744E-3</v>
      </c>
      <c r="AN1000" s="13">
        <f t="shared" si="1427"/>
        <v>4.6640465967440039E-3</v>
      </c>
      <c r="AO1000" s="13">
        <f t="shared" si="1428"/>
        <v>3.2913397284474268E-3</v>
      </c>
      <c r="AP1000" s="13">
        <f t="shared" si="1429"/>
        <v>1.5484289566087518E-3</v>
      </c>
      <c r="AQ1000" s="13">
        <f t="shared" si="1430"/>
        <v>5.4635021711860762E-4</v>
      </c>
      <c r="AR1000" s="13">
        <f t="shared" si="1431"/>
        <v>2.5833102946752049E-3</v>
      </c>
      <c r="AS1000" s="13">
        <f t="shared" si="1432"/>
        <v>3.8300610581212158E-3</v>
      </c>
      <c r="AT1000" s="13">
        <f t="shared" si="1433"/>
        <v>2.8392577808352224E-3</v>
      </c>
      <c r="AU1000" s="13">
        <f t="shared" si="1434"/>
        <v>1.403177760302296E-3</v>
      </c>
      <c r="AV1000" s="13">
        <f t="shared" si="1435"/>
        <v>5.2009397675079354E-4</v>
      </c>
      <c r="AW1000" s="13">
        <f t="shared" si="1436"/>
        <v>8.9641144287965037E-6</v>
      </c>
      <c r="AX1000" s="13">
        <f t="shared" si="1437"/>
        <v>8.1658411258092676E-4</v>
      </c>
      <c r="AY1000" s="13">
        <f t="shared" si="1438"/>
        <v>1.1524995197230046E-3</v>
      </c>
      <c r="AZ1000" s="13">
        <f t="shared" si="1439"/>
        <v>8.1329964819155205E-4</v>
      </c>
      <c r="BA1000" s="13">
        <f t="shared" si="1440"/>
        <v>3.8262131215897226E-4</v>
      </c>
      <c r="BB1000" s="13">
        <f t="shared" si="1441"/>
        <v>1.3500473242898764E-4</v>
      </c>
      <c r="BC1000" s="13">
        <f t="shared" si="1442"/>
        <v>3.8108233282415515E-5</v>
      </c>
      <c r="BD1000" s="13">
        <f t="shared" si="1443"/>
        <v>6.0766629916800816E-4</v>
      </c>
      <c r="BE1000" s="13">
        <f t="shared" si="1444"/>
        <v>9.0093669102520437E-4</v>
      </c>
      <c r="BF1000" s="13">
        <f t="shared" si="1445"/>
        <v>6.6787225352695509E-4</v>
      </c>
      <c r="BG1000" s="13">
        <f t="shared" si="1446"/>
        <v>3.3006636424408114E-4</v>
      </c>
      <c r="BH1000" s="13">
        <f t="shared" si="1447"/>
        <v>1.2234054218076906E-4</v>
      </c>
      <c r="BI1000" s="13">
        <f t="shared" si="1448"/>
        <v>3.627684582853507E-5</v>
      </c>
      <c r="BJ1000" s="14">
        <f t="shared" si="1449"/>
        <v>0.39111544676905352</v>
      </c>
      <c r="BK1000" s="14">
        <f t="shared" si="1450"/>
        <v>0.24901964355171097</v>
      </c>
      <c r="BL1000" s="14">
        <f t="shared" si="1451"/>
        <v>0.33355318959113767</v>
      </c>
      <c r="BM1000" s="14">
        <f t="shared" si="1452"/>
        <v>0.55112575574946776</v>
      </c>
      <c r="BN1000" s="14">
        <f t="shared" si="1453"/>
        <v>0.44735641722141095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1.8332999999999999</v>
      </c>
      <c r="F1001" s="10">
        <f>VLOOKUP(B1001,home!$B$2:$E$405,3,FALSE)</f>
        <v>0.69420000000000004</v>
      </c>
      <c r="G1001" s="10">
        <f>VLOOKUP(C1001,away!$B$2:$E$405,4,FALSE)</f>
        <v>0.79339999999999999</v>
      </c>
      <c r="H1001" s="10">
        <f>VLOOKUP(A1001,away!$A$2:$E$405,3,FALSE)</f>
        <v>1.256</v>
      </c>
      <c r="I1001" s="10">
        <f>VLOOKUP(C1001,away!$B$2:$E$405,3,FALSE)</f>
        <v>1.2304999999999999</v>
      </c>
      <c r="J1001" s="10">
        <f>VLOOKUP(B1001,home!$B$2:$E$405,4,FALSE)</f>
        <v>0.7238</v>
      </c>
      <c r="K1001" s="12">
        <f t="shared" si="1398"/>
        <v>1.0097418207240001</v>
      </c>
      <c r="L1001" s="12">
        <f t="shared" si="1399"/>
        <v>1.1186386903999999</v>
      </c>
      <c r="M1001" s="13">
        <f t="shared" si="1400"/>
        <v>0.11902990545193139</v>
      </c>
      <c r="N1001" s="13">
        <f t="shared" si="1401"/>
        <v>0.12018947345163879</v>
      </c>
      <c r="O1001" s="13">
        <f t="shared" si="1402"/>
        <v>0.13315145755318433</v>
      </c>
      <c r="P1001" s="13">
        <f t="shared" si="1403"/>
        <v>0.13444859518180677</v>
      </c>
      <c r="Q1001" s="13">
        <f t="shared" si="1404"/>
        <v>6.06801688774583E-2</v>
      </c>
      <c r="R1001" s="13">
        <f t="shared" si="1405"/>
        <v>7.4474186051072672E-2</v>
      </c>
      <c r="S1001" s="13">
        <f t="shared" si="1406"/>
        <v>3.796614110909563E-2</v>
      </c>
      <c r="T1001" s="13">
        <f t="shared" si="1407"/>
        <v>6.7879184646330776E-2</v>
      </c>
      <c r="U1001" s="13">
        <f t="shared" si="1408"/>
        <v>7.5199700220148047E-2</v>
      </c>
      <c r="V1001" s="13">
        <f t="shared" si="1409"/>
        <v>4.7649037042054145E-3</v>
      </c>
      <c r="W1001" s="13">
        <f t="shared" si="1410"/>
        <v>2.0423768068054859E-2</v>
      </c>
      <c r="X1001" s="13">
        <f t="shared" si="1411"/>
        <v>2.2846817164682221E-2</v>
      </c>
      <c r="Y1001" s="13">
        <f t="shared" si="1412"/>
        <v>1.2778666816454181E-2</v>
      </c>
      <c r="Z1001" s="13">
        <f t="shared" si="1413"/>
        <v>2.7769901984259288E-2</v>
      </c>
      <c r="AA1001" s="13">
        <f t="shared" si="1414"/>
        <v>2.8040431390912997E-2</v>
      </c>
      <c r="AB1001" s="13">
        <f t="shared" si="1415"/>
        <v>1.4156798123273447E-2</v>
      </c>
      <c r="AC1001" s="13">
        <f t="shared" si="1416"/>
        <v>3.3638322170731532E-4</v>
      </c>
      <c r="AD1001" s="13">
        <f t="shared" si="1417"/>
        <v>5.1556831887706002E-3</v>
      </c>
      <c r="AE1001" s="13">
        <f t="shared" si="1418"/>
        <v>5.7673466904036392E-3</v>
      </c>
      <c r="AF1001" s="13">
        <f t="shared" si="1419"/>
        <v>3.225788574417951E-3</v>
      </c>
      <c r="AG1001" s="13">
        <f t="shared" si="1420"/>
        <v>1.2028306354647266E-3</v>
      </c>
      <c r="AH1001" s="13">
        <f t="shared" si="1421"/>
        <v>7.7661216970520419E-3</v>
      </c>
      <c r="AI1001" s="13">
        <f t="shared" si="1422"/>
        <v>7.8417778623454896E-3</v>
      </c>
      <c r="AJ1001" s="13">
        <f t="shared" si="1423"/>
        <v>3.9590855282189462E-3</v>
      </c>
      <c r="AK1001" s="13">
        <f t="shared" si="1424"/>
        <v>1.332551409888613E-3</v>
      </c>
      <c r="AL1001" s="13">
        <f t="shared" si="1425"/>
        <v>1.5198281954291819E-5</v>
      </c>
      <c r="AM1001" s="13">
        <f t="shared" si="1426"/>
        <v>1.0411817860210692E-3</v>
      </c>
      <c r="AN1001" s="13">
        <f t="shared" si="1427"/>
        <v>1.1647062295829416E-3</v>
      </c>
      <c r="AO1001" s="13">
        <f t="shared" si="1428"/>
        <v>6.5144272568069188E-4</v>
      </c>
      <c r="AP1001" s="13">
        <f t="shared" si="1429"/>
        <v>2.4290967917535187E-4</v>
      </c>
      <c r="AQ1001" s="13">
        <f t="shared" si="1430"/>
        <v>6.7932041349549923E-5</v>
      </c>
      <c r="AR1001" s="13">
        <f t="shared" si="1431"/>
        <v>1.7374968409354626E-3</v>
      </c>
      <c r="AS1001" s="13">
        <f t="shared" si="1432"/>
        <v>1.7544232236683722E-3</v>
      </c>
      <c r="AT1001" s="13">
        <f t="shared" si="1433"/>
        <v>8.8575725009368582E-4</v>
      </c>
      <c r="AU1001" s="13">
        <f t="shared" si="1434"/>
        <v>2.9812871280969402E-4</v>
      </c>
      <c r="AV1001" s="13">
        <f t="shared" si="1435"/>
        <v>7.5258257320640724E-5</v>
      </c>
      <c r="AW1001" s="13">
        <f t="shared" si="1436"/>
        <v>4.7686140773083444E-7</v>
      </c>
      <c r="AX1001" s="13">
        <f t="shared" si="1437"/>
        <v>1.7522079872026334E-4</v>
      </c>
      <c r="AY1001" s="13">
        <f t="shared" si="1438"/>
        <v>1.9600876481127734E-4</v>
      </c>
      <c r="AZ1001" s="13">
        <f t="shared" si="1439"/>
        <v>1.0963149398770447E-4</v>
      </c>
      <c r="BA1001" s="13">
        <f t="shared" si="1440"/>
        <v>4.0879343620333731E-5</v>
      </c>
      <c r="BB1001" s="13">
        <f t="shared" si="1441"/>
        <v>1.1432303852965428E-5</v>
      </c>
      <c r="BC1001" s="13">
        <f t="shared" si="1442"/>
        <v>2.5577234820672213E-6</v>
      </c>
      <c r="BD1001" s="13">
        <f t="shared" si="1443"/>
        <v>3.2393853178636404E-4</v>
      </c>
      <c r="BE1001" s="13">
        <f t="shared" si="1444"/>
        <v>3.2709428288862262E-4</v>
      </c>
      <c r="BF1001" s="13">
        <f t="shared" si="1445"/>
        <v>1.6514038837618446E-4</v>
      </c>
      <c r="BG1001" s="13">
        <f t="shared" si="1446"/>
        <v>5.5583052144679016E-5</v>
      </c>
      <c r="BH1001" s="13">
        <f t="shared" si="1447"/>
        <v>1.4031133068491305E-5</v>
      </c>
      <c r="BI1001" s="13">
        <f t="shared" si="1448"/>
        <v>2.8335643702798279E-6</v>
      </c>
      <c r="BJ1001" s="14">
        <f t="shared" si="1449"/>
        <v>0.32385363100396025</v>
      </c>
      <c r="BK1001" s="14">
        <f t="shared" si="1450"/>
        <v>0.2967571357155121</v>
      </c>
      <c r="BL1001" s="14">
        <f t="shared" si="1451"/>
        <v>0.35156179507355906</v>
      </c>
      <c r="BM1001" s="14">
        <f t="shared" si="1452"/>
        <v>0.35777314530679488</v>
      </c>
      <c r="BN1001" s="14">
        <f t="shared" si="1453"/>
        <v>0.64197378656709225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1.8332999999999999</v>
      </c>
      <c r="F1002" s="10">
        <f>VLOOKUP(B1002,home!$B$2:$E$405,3,FALSE)</f>
        <v>1.0412999999999999</v>
      </c>
      <c r="G1002" s="10">
        <f>VLOOKUP(C1002,away!$B$2:$E$405,4,FALSE)</f>
        <v>0.74380000000000002</v>
      </c>
      <c r="H1002" s="10">
        <f>VLOOKUP(A1002,away!$A$2:$E$405,3,FALSE)</f>
        <v>1.256</v>
      </c>
      <c r="I1002" s="10">
        <f>VLOOKUP(C1002,away!$B$2:$E$405,3,FALSE)</f>
        <v>1.3028</v>
      </c>
      <c r="J1002" s="10">
        <f>VLOOKUP(B1002,home!$B$2:$E$405,4,FALSE)</f>
        <v>0.86860000000000004</v>
      </c>
      <c r="K1002" s="12">
        <f t="shared" si="1398"/>
        <v>1.4199255727019997</v>
      </c>
      <c r="L1002" s="12">
        <f t="shared" si="1399"/>
        <v>1.4213047724800001</v>
      </c>
      <c r="M1002" s="13">
        <f t="shared" si="1400"/>
        <v>5.8353826430650693E-2</v>
      </c>
      <c r="N1002" s="13">
        <f t="shared" si="1401"/>
        <v>8.2858090413894775E-2</v>
      </c>
      <c r="O1002" s="13">
        <f t="shared" si="1402"/>
        <v>8.2938571998353416E-2</v>
      </c>
      <c r="P1002" s="13">
        <f t="shared" si="1403"/>
        <v>0.11776659934384799</v>
      </c>
      <c r="Q1002" s="13">
        <f t="shared" si="1404"/>
        <v>5.882616074197182E-2</v>
      </c>
      <c r="R1002" s="13">
        <f t="shared" si="1405"/>
        <v>5.8940494101967902E-2</v>
      </c>
      <c r="S1002" s="13">
        <f t="shared" si="1406"/>
        <v>5.9417577086811502E-2</v>
      </c>
      <c r="T1002" s="13">
        <f t="shared" si="1407"/>
        <v>8.3609903009240177E-2</v>
      </c>
      <c r="U1002" s="13">
        <f t="shared" si="1408"/>
        <v>8.3691114843075606E-2</v>
      </c>
      <c r="V1002" s="13">
        <f t="shared" si="1409"/>
        <v>1.3323711614659046E-2</v>
      </c>
      <c r="W1002" s="13">
        <f t="shared" si="1410"/>
        <v>2.7842923327134735E-2</v>
      </c>
      <c r="X1002" s="13">
        <f t="shared" si="1411"/>
        <v>3.9573279804651321E-2</v>
      </c>
      <c r="Y1002" s="13">
        <f t="shared" si="1412"/>
        <v>2.8122845724518668E-2</v>
      </c>
      <c r="Z1002" s="13">
        <f t="shared" si="1413"/>
        <v>2.792413518648542E-2</v>
      </c>
      <c r="AA1002" s="13">
        <f t="shared" si="1414"/>
        <v>3.9650193646878371E-2</v>
      </c>
      <c r="AB1002" s="13">
        <f t="shared" si="1415"/>
        <v>2.8150161960894489E-2</v>
      </c>
      <c r="AC1002" s="13">
        <f t="shared" si="1416"/>
        <v>1.6805755332099715E-3</v>
      </c>
      <c r="AD1002" s="13">
        <f t="shared" si="1417"/>
        <v>9.8837197127449143E-3</v>
      </c>
      <c r="AE1002" s="13">
        <f t="shared" si="1418"/>
        <v>1.4047777997579003E-2</v>
      </c>
      <c r="AF1002" s="13">
        <f t="shared" si="1419"/>
        <v>9.9830869553492897E-3</v>
      </c>
      <c r="AG1002" s="13">
        <f t="shared" si="1420"/>
        <v>4.7296697112402582E-3</v>
      </c>
      <c r="AH1002" s="13">
        <f t="shared" si="1421"/>
        <v>9.9221766519821102E-3</v>
      </c>
      <c r="AI1002" s="13">
        <f t="shared" si="1422"/>
        <v>1.4088752365016107E-2</v>
      </c>
      <c r="AJ1002" s="13">
        <f t="shared" si="1423"/>
        <v>1.0002489885276078E-2</v>
      </c>
      <c r="AK1002" s="13">
        <f t="shared" si="1424"/>
        <v>4.7342637262655302E-3</v>
      </c>
      <c r="AL1002" s="13">
        <f t="shared" si="1425"/>
        <v>1.3566593835749287E-4</v>
      </c>
      <c r="AM1002" s="13">
        <f t="shared" si="1426"/>
        <v>2.806829274709073E-3</v>
      </c>
      <c r="AN1002" s="13">
        <f t="shared" si="1427"/>
        <v>3.9893598436805833E-3</v>
      </c>
      <c r="AO1002" s="13">
        <f t="shared" si="1428"/>
        <v>2.8350480924816401E-3</v>
      </c>
      <c r="AP1002" s="13">
        <f t="shared" si="1429"/>
        <v>1.3431557946848251E-3</v>
      </c>
      <c r="AQ1002" s="13">
        <f t="shared" si="1430"/>
        <v>4.7725843529242742E-4</v>
      </c>
      <c r="AR1002" s="13">
        <f t="shared" si="1431"/>
        <v>2.8204874057703604E-3</v>
      </c>
      <c r="AS1002" s="13">
        <f t="shared" si="1432"/>
        <v>4.004882194937256E-3</v>
      </c>
      <c r="AT1002" s="13">
        <f t="shared" si="1433"/>
        <v>2.8433173221251635E-3</v>
      </c>
      <c r="AU1002" s="13">
        <f t="shared" si="1434"/>
        <v>1.3457663256640291E-3</v>
      </c>
      <c r="AV1002" s="13">
        <f t="shared" si="1435"/>
        <v>4.7772200517289063E-4</v>
      </c>
      <c r="AW1002" s="13">
        <f t="shared" si="1436"/>
        <v>7.6053834876437518E-6</v>
      </c>
      <c r="AX1002" s="13">
        <f t="shared" si="1437"/>
        <v>6.6424811089466974E-4</v>
      </c>
      <c r="AY1002" s="13">
        <f t="shared" si="1438"/>
        <v>9.4409901012541852E-4</v>
      </c>
      <c r="AZ1002" s="13">
        <f t="shared" si="1439"/>
        <v>6.709262143924507E-4</v>
      </c>
      <c r="BA1002" s="13">
        <f t="shared" si="1440"/>
        <v>3.1786354349930989E-4</v>
      </c>
      <c r="BB1002" s="13">
        <f t="shared" si="1441"/>
        <v>1.1294524284324337E-4</v>
      </c>
      <c r="BC1002" s="13">
        <f t="shared" si="1442"/>
        <v>3.2105922536402873E-5</v>
      </c>
      <c r="BD1002" s="13">
        <f t="shared" si="1443"/>
        <v>6.6812870175685676E-4</v>
      </c>
      <c r="BE1002" s="13">
        <f t="shared" si="1444"/>
        <v>9.4869302948074837E-4</v>
      </c>
      <c r="BF1002" s="13">
        <f t="shared" si="1445"/>
        <v>6.7353674660192359E-4</v>
      </c>
      <c r="BG1002" s="13">
        <f t="shared" si="1446"/>
        <v>3.1879068355152588E-4</v>
      </c>
      <c r="BH1002" s="13">
        <f t="shared" si="1447"/>
        <v>1.1316476097849059E-4</v>
      </c>
      <c r="BI1002" s="13">
        <f t="shared" si="1448"/>
        <v>3.2137107608413629E-5</v>
      </c>
      <c r="BJ1002" s="14">
        <f t="shared" si="1449"/>
        <v>0.37367129688346506</v>
      </c>
      <c r="BK1002" s="14">
        <f t="shared" si="1450"/>
        <v>0.25162205495766216</v>
      </c>
      <c r="BL1002" s="14">
        <f t="shared" si="1451"/>
        <v>0.34636484546335722</v>
      </c>
      <c r="BM1002" s="14">
        <f t="shared" si="1452"/>
        <v>0.5389620958336454</v>
      </c>
      <c r="BN1002" s="14">
        <f t="shared" si="1453"/>
        <v>0.4596837430306866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1.8332999999999999</v>
      </c>
      <c r="F1003" s="10">
        <f>VLOOKUP(B1003,home!$B$2:$E$405,3,FALSE)</f>
        <v>1.1900999999999999</v>
      </c>
      <c r="G1003" s="10">
        <f>VLOOKUP(C1003,away!$B$2:$E$405,4,FALSE)</f>
        <v>0.4909</v>
      </c>
      <c r="H1003" s="10">
        <f>VLOOKUP(A1003,away!$A$2:$E$405,3,FALSE)</f>
        <v>1.256</v>
      </c>
      <c r="I1003" s="10">
        <f>VLOOKUP(C1003,away!$B$2:$E$405,3,FALSE)</f>
        <v>1.3534999999999999</v>
      </c>
      <c r="J1003" s="10">
        <f>VLOOKUP(B1003,home!$B$2:$E$405,4,FALSE)</f>
        <v>1.2304999999999999</v>
      </c>
      <c r="K1003" s="12">
        <f t="shared" si="1398"/>
        <v>1.0710506909969999</v>
      </c>
      <c r="L1003" s="12">
        <f t="shared" si="1399"/>
        <v>2.0918450779999995</v>
      </c>
      <c r="M1003" s="13">
        <f t="shared" si="1400"/>
        <v>4.2303063643301102E-2</v>
      </c>
      <c r="N1003" s="13">
        <f t="shared" si="1401"/>
        <v>4.5308725546447708E-2</v>
      </c>
      <c r="O1003" s="13">
        <f t="shared" si="1402"/>
        <v>8.8491455466560121E-2</v>
      </c>
      <c r="P1003" s="13">
        <f t="shared" si="1403"/>
        <v>9.4778834524789468E-2</v>
      </c>
      <c r="Q1003" s="13">
        <f t="shared" si="1404"/>
        <v>2.4263970902358122E-2</v>
      </c>
      <c r="R1003" s="13">
        <f t="shared" si="1405"/>
        <v>9.2555207781390009E-2</v>
      </c>
      <c r="S1003" s="13">
        <f t="shared" si="1406"/>
        <v>5.308733399087949E-2</v>
      </c>
      <c r="T1003" s="13">
        <f t="shared" si="1407"/>
        <v>5.075646810483303E-2</v>
      </c>
      <c r="U1003" s="13">
        <f t="shared" si="1408"/>
        <v>9.913131924962866E-2</v>
      </c>
      <c r="V1003" s="13">
        <f t="shared" si="1409"/>
        <v>1.3215632392516299E-2</v>
      </c>
      <c r="W1003" s="13">
        <f t="shared" si="1410"/>
        <v>8.6626476004339203E-3</v>
      </c>
      <c r="X1003" s="13">
        <f t="shared" si="1411"/>
        <v>1.8120916745416202E-2</v>
      </c>
      <c r="Y1003" s="13">
        <f t="shared" si="1412"/>
        <v>1.8953075251373332E-2</v>
      </c>
      <c r="Z1003" s="13">
        <f t="shared" si="1413"/>
        <v>6.4537051946922636E-2</v>
      </c>
      <c r="AA1003" s="13">
        <f t="shared" si="1414"/>
        <v>6.9122454082660767E-2</v>
      </c>
      <c r="AB1003" s="13">
        <f t="shared" si="1415"/>
        <v>3.7016826104321103E-2</v>
      </c>
      <c r="AC1003" s="13">
        <f t="shared" si="1416"/>
        <v>1.8505784921281636E-3</v>
      </c>
      <c r="AD1003" s="13">
        <f t="shared" si="1417"/>
        <v>2.3195336745770638E-3</v>
      </c>
      <c r="AE1003" s="13">
        <f t="shared" si="1418"/>
        <v>4.8521051004192829E-3</v>
      </c>
      <c r="AF1003" s="13">
        <f t="shared" si="1419"/>
        <v>5.0749260861253868E-3</v>
      </c>
      <c r="AG1003" s="13">
        <f t="shared" si="1420"/>
        <v>3.5386530514917298E-3</v>
      </c>
      <c r="AH1003" s="13">
        <f t="shared" si="1421"/>
        <v>3.3750378615950101E-2</v>
      </c>
      <c r="AI1003" s="13">
        <f t="shared" si="1422"/>
        <v>3.6148366338023721E-2</v>
      </c>
      <c r="AJ1003" s="13">
        <f t="shared" si="1423"/>
        <v>1.93583663723765E-2</v>
      </c>
      <c r="AK1003" s="13">
        <f t="shared" si="1424"/>
        <v>6.9112638932356451E-3</v>
      </c>
      <c r="AL1003" s="13">
        <f t="shared" si="1425"/>
        <v>1.6584678042184725E-4</v>
      </c>
      <c r="AM1003" s="13">
        <f t="shared" si="1426"/>
        <v>4.9686762898931507E-4</v>
      </c>
      <c r="AN1003" s="13">
        <f t="shared" si="1427"/>
        <v>1.0393701041188283E-3</v>
      </c>
      <c r="AO1003" s="13">
        <f t="shared" si="1428"/>
        <v>1.0871006182606594E-3</v>
      </c>
      <c r="AP1003" s="13">
        <f t="shared" si="1429"/>
        <v>7.5801535919977215E-4</v>
      </c>
      <c r="AQ1003" s="13">
        <f t="shared" si="1430"/>
        <v>3.9641267454761125E-4</v>
      </c>
      <c r="AR1003" s="13">
        <f t="shared" si="1431"/>
        <v>1.4120112677682329E-2</v>
      </c>
      <c r="AS1003" s="13">
        <f t="shared" si="1432"/>
        <v>1.5123356440387157E-2</v>
      </c>
      <c r="AT1003" s="13">
        <f t="shared" si="1433"/>
        <v>8.0989406828352959E-3</v>
      </c>
      <c r="AU1003" s="13">
        <f t="shared" si="1434"/>
        <v>2.8914586715648193E-3</v>
      </c>
      <c r="AV1003" s="13">
        <f t="shared" si="1435"/>
        <v>7.7422470204219186E-4</v>
      </c>
      <c r="AW1003" s="13">
        <f t="shared" si="1436"/>
        <v>1.0321530197363339E-5</v>
      </c>
      <c r="AX1003" s="13">
        <f t="shared" si="1437"/>
        <v>8.8695069560507762E-5</v>
      </c>
      <c r="AY1003" s="13">
        <f t="shared" si="1438"/>
        <v>1.855363447030157E-4</v>
      </c>
      <c r="AZ1003" s="13">
        <f t="shared" si="1439"/>
        <v>1.9405664472855739E-4</v>
      </c>
      <c r="BA1003" s="13">
        <f t="shared" si="1440"/>
        <v>1.3531214570954242E-4</v>
      </c>
      <c r="BB1003" s="13">
        <f t="shared" si="1441"/>
        <v>7.0763011499031274E-5</v>
      </c>
      <c r="BC1003" s="13">
        <f t="shared" si="1442"/>
        <v>2.9605051461741185E-5</v>
      </c>
      <c r="BD1003" s="13">
        <f t="shared" si="1443"/>
        <v>4.9228480342691991E-3</v>
      </c>
      <c r="BE1003" s="13">
        <f t="shared" si="1444"/>
        <v>5.2726197887772485E-3</v>
      </c>
      <c r="BF1003" s="13">
        <f t="shared" si="1445"/>
        <v>2.8236215340671639E-3</v>
      </c>
      <c r="BG1003" s="13">
        <f t="shared" si="1446"/>
        <v>1.0080805983922149E-3</v>
      </c>
      <c r="BH1003" s="13">
        <f t="shared" si="1447"/>
        <v>2.6992635537216277E-4</v>
      </c>
      <c r="BI1003" s="13">
        <f t="shared" si="1448"/>
        <v>5.7820961887931351E-5</v>
      </c>
      <c r="BJ1003" s="14">
        <f t="shared" si="1449"/>
        <v>0.18633275671625441</v>
      </c>
      <c r="BK1003" s="14">
        <f t="shared" si="1450"/>
        <v>0.20558682616873938</v>
      </c>
      <c r="BL1003" s="14">
        <f t="shared" si="1451"/>
        <v>0.53784864835142421</v>
      </c>
      <c r="BM1003" s="14">
        <f t="shared" si="1452"/>
        <v>0.60642881050398822</v>
      </c>
      <c r="BN1003" s="14">
        <f t="shared" si="1453"/>
        <v>0.38770125786484655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1.8332999999999999</v>
      </c>
      <c r="F1004" s="10">
        <f>VLOOKUP(B1004,home!$B$2:$E$405,3,FALSE)</f>
        <v>0.65459999999999996</v>
      </c>
      <c r="G1004" s="10">
        <f>VLOOKUP(C1004,away!$B$2:$E$405,4,FALSE)</f>
        <v>1.1405000000000001</v>
      </c>
      <c r="H1004" s="10">
        <f>VLOOKUP(A1004,away!$A$2:$E$405,3,FALSE)</f>
        <v>1.256</v>
      </c>
      <c r="I1004" s="10">
        <f>VLOOKUP(C1004,away!$B$2:$E$405,3,FALSE)</f>
        <v>0.79620000000000002</v>
      </c>
      <c r="J1004" s="10">
        <f>VLOOKUP(B1004,home!$B$2:$E$405,4,FALSE)</f>
        <v>1.4331</v>
      </c>
      <c r="K1004" s="12">
        <f t="shared" si="1398"/>
        <v>1.3686891642899999</v>
      </c>
      <c r="L1004" s="12">
        <f t="shared" si="1399"/>
        <v>1.4331389803200003</v>
      </c>
      <c r="M1004" s="13">
        <f t="shared" si="1400"/>
        <v>6.0698994592142397E-2</v>
      </c>
      <c r="N1004" s="13">
        <f t="shared" si="1401"/>
        <v>8.3078056181562596E-2</v>
      </c>
      <c r="O1004" s="13">
        <f t="shared" si="1402"/>
        <v>8.6990095216232174E-2</v>
      </c>
      <c r="P1004" s="13">
        <f t="shared" si="1403"/>
        <v>0.11906240072301232</v>
      </c>
      <c r="Q1004" s="13">
        <f t="shared" si="1404"/>
        <v>5.6854017642990293E-2</v>
      </c>
      <c r="R1004" s="13">
        <f t="shared" si="1405"/>
        <v>6.2334448178065369E-2</v>
      </c>
      <c r="S1004" s="13">
        <f t="shared" si="1406"/>
        <v>5.8385873444773098E-2</v>
      </c>
      <c r="T1004" s="13">
        <f t="shared" si="1407"/>
        <v>8.147970887197041E-2</v>
      </c>
      <c r="U1004" s="13">
        <f t="shared" si="1408"/>
        <v>8.5316483783314592E-2</v>
      </c>
      <c r="V1004" s="13">
        <f t="shared" si="1409"/>
        <v>1.2725018131326406E-2</v>
      </c>
      <c r="W1004" s="13">
        <f t="shared" si="1410"/>
        <v>2.5938492631437767E-2</v>
      </c>
      <c r="X1004" s="13">
        <f t="shared" si="1411"/>
        <v>3.7173464880856565E-2</v>
      </c>
      <c r="Y1004" s="13">
        <f t="shared" si="1412"/>
        <v>2.6637370777156066E-2</v>
      </c>
      <c r="Z1004" s="13">
        <f t="shared" si="1413"/>
        <v>2.977797583357417E-2</v>
      </c>
      <c r="AA1004" s="13">
        <f t="shared" si="1414"/>
        <v>4.0756792857902437E-2</v>
      </c>
      <c r="AB1004" s="13">
        <f t="shared" si="1415"/>
        <v>2.7891690377911567E-2</v>
      </c>
      <c r="AC1004" s="13">
        <f t="shared" si="1416"/>
        <v>1.5600250240344503E-3</v>
      </c>
      <c r="AD1004" s="13">
        <f t="shared" si="1417"/>
        <v>8.8754334506662199E-3</v>
      </c>
      <c r="AE1004" s="13">
        <f t="shared" si="1418"/>
        <v>1.2719729645385806E-2</v>
      </c>
      <c r="AF1004" s="13">
        <f t="shared" si="1419"/>
        <v>9.114570186967149E-3</v>
      </c>
      <c r="AG1004" s="13">
        <f t="shared" si="1420"/>
        <v>4.3541486079350586E-3</v>
      </c>
      <c r="AH1004" s="13">
        <f t="shared" si="1421"/>
        <v>1.0668994480530528E-2</v>
      </c>
      <c r="AI1004" s="13">
        <f t="shared" si="1422"/>
        <v>1.4602537139371949E-2</v>
      </c>
      <c r="AJ1004" s="13">
        <f t="shared" si="1423"/>
        <v>9.9931671769003406E-3</v>
      </c>
      <c r="AK1004" s="13">
        <f t="shared" si="1424"/>
        <v>4.5591798773206623E-3</v>
      </c>
      <c r="AL1004" s="13">
        <f t="shared" si="1425"/>
        <v>1.2240092330857884E-4</v>
      </c>
      <c r="AM1004" s="13">
        <f t="shared" si="1426"/>
        <v>2.4295419184607713E-3</v>
      </c>
      <c r="AN1004" s="13">
        <f t="shared" si="1427"/>
        <v>3.4818712276675672E-3</v>
      </c>
      <c r="AO1004" s="13">
        <f t="shared" si="1428"/>
        <v>2.4950026904125232E-3</v>
      </c>
      <c r="AP1004" s="13">
        <f t="shared" si="1429"/>
        <v>1.1918952038778203E-3</v>
      </c>
      <c r="AQ1004" s="13">
        <f t="shared" si="1430"/>
        <v>4.2703786928343973E-4</v>
      </c>
      <c r="AR1004" s="13">
        <f t="shared" si="1431"/>
        <v>3.058030374173445E-3</v>
      </c>
      <c r="AS1004" s="13">
        <f t="shared" si="1432"/>
        <v>4.1854930372008884E-3</v>
      </c>
      <c r="AT1004" s="13">
        <f t="shared" si="1433"/>
        <v>2.8643194836140491E-3</v>
      </c>
      <c r="AU1004" s="13">
        <f t="shared" si="1434"/>
        <v>1.306787680095759E-3</v>
      </c>
      <c r="AV1004" s="13">
        <f t="shared" si="1435"/>
        <v>4.4714653444368304E-4</v>
      </c>
      <c r="AW1004" s="13">
        <f t="shared" si="1436"/>
        <v>6.669224405223803E-6</v>
      </c>
      <c r="AX1004" s="13">
        <f t="shared" si="1437"/>
        <v>5.5421461633093272E-4</v>
      </c>
      <c r="AY1004" s="13">
        <f t="shared" si="1438"/>
        <v>7.942665701269532E-4</v>
      </c>
      <c r="AZ1004" s="13">
        <f t="shared" si="1439"/>
        <v>5.6914719120700291E-4</v>
      </c>
      <c r="BA1004" s="13">
        <f t="shared" si="1440"/>
        <v>2.7188900841946552E-4</v>
      </c>
      <c r="BB1004" s="13">
        <f t="shared" si="1441"/>
        <v>9.7413684071622235E-5</v>
      </c>
      <c r="BC1004" s="13">
        <f t="shared" si="1442"/>
        <v>2.7921469571923858E-5</v>
      </c>
      <c r="BD1004" s="13">
        <f t="shared" si="1443"/>
        <v>7.3043042203841909E-4</v>
      </c>
      <c r="BE1004" s="13">
        <f t="shared" si="1444"/>
        <v>9.9973220391175567E-4</v>
      </c>
      <c r="BF1004" s="13">
        <f t="shared" si="1445"/>
        <v>6.8416131734289043E-4</v>
      </c>
      <c r="BG1004" s="13">
        <f t="shared" si="1446"/>
        <v>3.1213472722452874E-4</v>
      </c>
      <c r="BH1004" s="13">
        <f t="shared" si="1447"/>
        <v>1.0680385473770681E-4</v>
      </c>
      <c r="BI1004" s="13">
        <f t="shared" si="1448"/>
        <v>2.9236255736780496E-5</v>
      </c>
      <c r="BJ1004" s="14">
        <f t="shared" si="1449"/>
        <v>0.35856519432635786</v>
      </c>
      <c r="BK1004" s="14">
        <f t="shared" si="1450"/>
        <v>0.2533489794087242</v>
      </c>
      <c r="BL1004" s="14">
        <f t="shared" si="1451"/>
        <v>0.35783766497806951</v>
      </c>
      <c r="BM1004" s="14">
        <f t="shared" si="1452"/>
        <v>0.52972420466699899</v>
      </c>
      <c r="BN1004" s="14">
        <f t="shared" si="1453"/>
        <v>0.46901801253400521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1.6092</v>
      </c>
      <c r="F1005" s="10">
        <f>VLOOKUP(B1005,home!$B$2:$E$405,3,FALSE)</f>
        <v>0.62139999999999995</v>
      </c>
      <c r="G1005" s="10">
        <f>VLOOKUP(C1005,away!$B$2:$E$405,4,FALSE)</f>
        <v>0.93210000000000004</v>
      </c>
      <c r="H1005" s="10">
        <f>VLOOKUP(A1005,away!$A$2:$E$405,3,FALSE)</f>
        <v>1.1609</v>
      </c>
      <c r="I1005" s="10">
        <f>VLOOKUP(C1005,away!$B$2:$E$405,3,FALSE)</f>
        <v>1.7228000000000001</v>
      </c>
      <c r="J1005" s="10">
        <f>VLOOKUP(B1005,home!$B$2:$E$405,4,FALSE)</f>
        <v>1.0337000000000001</v>
      </c>
      <c r="K1005" s="12">
        <f t="shared" si="1398"/>
        <v>0.93205980784800002</v>
      </c>
      <c r="L1005" s="12">
        <f t="shared" si="1399"/>
        <v>2.0673984701240005</v>
      </c>
      <c r="M1005" s="13">
        <f t="shared" si="1400"/>
        <v>4.9814046426152794E-2</v>
      </c>
      <c r="N1005" s="13">
        <f t="shared" si="1401"/>
        <v>4.6429670540091332E-2</v>
      </c>
      <c r="O1005" s="13">
        <f t="shared" si="1402"/>
        <v>0.10298548337211422</v>
      </c>
      <c r="P1005" s="13">
        <f t="shared" si="1403"/>
        <v>9.5988629842946191E-2</v>
      </c>
      <c r="Q1005" s="13">
        <f t="shared" si="1404"/>
        <v>2.1637614901021732E-2</v>
      </c>
      <c r="R1005" s="13">
        <f t="shared" si="1405"/>
        <v>0.10645601538424485</v>
      </c>
      <c r="S1005" s="13">
        <f t="shared" si="1406"/>
        <v>4.6241059099591683E-2</v>
      </c>
      <c r="T1005" s="13">
        <f t="shared" si="1407"/>
        <v>4.4733571943504608E-2</v>
      </c>
      <c r="U1005" s="13">
        <f t="shared" si="1408"/>
        <v>9.9223373243302992E-2</v>
      </c>
      <c r="V1005" s="13">
        <f t="shared" si="1409"/>
        <v>9.9004112380599411E-3</v>
      </c>
      <c r="W1005" s="13">
        <f t="shared" si="1410"/>
        <v>6.7225170623117815E-3</v>
      </c>
      <c r="X1005" s="13">
        <f t="shared" si="1411"/>
        <v>1.3898121490005865E-2</v>
      </c>
      <c r="Y1005" s="13">
        <f t="shared" si="1412"/>
        <v>1.4366477553017815E-2</v>
      </c>
      <c r="Z1005" s="13">
        <f t="shared" si="1413"/>
        <v>7.3362334446961608E-2</v>
      </c>
      <c r="AA1005" s="13">
        <f t="shared" si="1414"/>
        <v>6.8378083347915758E-2</v>
      </c>
      <c r="AB1005" s="13">
        <f t="shared" si="1415"/>
        <v>3.1866231613136439E-2</v>
      </c>
      <c r="AC1005" s="13">
        <f t="shared" si="1416"/>
        <v>1.1923430460421183E-3</v>
      </c>
      <c r="AD1005" s="13">
        <f t="shared" si="1417"/>
        <v>1.5664469903383046E-3</v>
      </c>
      <c r="AE1005" s="13">
        <f t="shared" si="1418"/>
        <v>3.2384701113557556E-3</v>
      </c>
      <c r="AF1005" s="13">
        <f t="shared" si="1419"/>
        <v>3.3476040768795966E-3</v>
      </c>
      <c r="AG1005" s="13">
        <f t="shared" si="1420"/>
        <v>2.3069438490405814E-3</v>
      </c>
      <c r="AH1005" s="13">
        <f t="shared" si="1421"/>
        <v>3.7917294500093443E-2</v>
      </c>
      <c r="AI1005" s="13">
        <f t="shared" si="1422"/>
        <v>3.5341186225873122E-2</v>
      </c>
      <c r="AJ1005" s="13">
        <f t="shared" si="1423"/>
        <v>1.6470049621403842E-2</v>
      </c>
      <c r="AK1005" s="13">
        <f t="shared" si="1424"/>
        <v>5.1170237617908978E-3</v>
      </c>
      <c r="AL1005" s="13">
        <f t="shared" si="1425"/>
        <v>9.1902893664353919E-5</v>
      </c>
      <c r="AM1005" s="13">
        <f t="shared" si="1426"/>
        <v>2.9200445616375977E-4</v>
      </c>
      <c r="AN1005" s="13">
        <f t="shared" si="1427"/>
        <v>6.036895659423477E-4</v>
      </c>
      <c r="AO1005" s="13">
        <f t="shared" si="1428"/>
        <v>6.2403344252951593E-4</v>
      </c>
      <c r="AP1005" s="13">
        <f t="shared" si="1429"/>
        <v>4.3004192813057818E-4</v>
      </c>
      <c r="AQ1005" s="13">
        <f t="shared" si="1430"/>
        <v>2.2226700607658328E-4</v>
      </c>
      <c r="AR1005" s="13">
        <f t="shared" si="1431"/>
        <v>1.5678031328146852E-2</v>
      </c>
      <c r="AS1005" s="13">
        <f t="shared" si="1432"/>
        <v>1.461286286714748E-2</v>
      </c>
      <c r="AT1005" s="13">
        <f t="shared" si="1433"/>
        <v>6.8100310780313256E-3</v>
      </c>
      <c r="AU1005" s="13">
        <f t="shared" si="1434"/>
        <v>2.1157854193429291E-3</v>
      </c>
      <c r="AV1005" s="13">
        <f t="shared" si="1435"/>
        <v>4.930096378500925E-4</v>
      </c>
      <c r="AW1005" s="13">
        <f t="shared" si="1436"/>
        <v>4.919201997975171E-6</v>
      </c>
      <c r="AX1005" s="13">
        <f t="shared" si="1437"/>
        <v>4.5360936217125586E-5</v>
      </c>
      <c r="AY1005" s="13">
        <f t="shared" si="1438"/>
        <v>9.37791301386778E-5</v>
      </c>
      <c r="AZ1005" s="13">
        <f t="shared" si="1439"/>
        <v>9.6939415089131051E-5</v>
      </c>
      <c r="BA1005" s="13">
        <f t="shared" si="1440"/>
        <v>6.6804132816661646E-5</v>
      </c>
      <c r="BB1005" s="13">
        <f t="shared" si="1441"/>
        <v>3.4527690495781724E-5</v>
      </c>
      <c r="BC1005" s="13">
        <f t="shared" si="1442"/>
        <v>1.4276498901578807E-5</v>
      </c>
      <c r="BD1005" s="13">
        <f t="shared" si="1443"/>
        <v>5.4021229970611633E-3</v>
      </c>
      <c r="BE1005" s="13">
        <f t="shared" si="1444"/>
        <v>5.0351017226120901E-3</v>
      </c>
      <c r="BF1005" s="13">
        <f t="shared" si="1445"/>
        <v>2.3465079720364794E-3</v>
      </c>
      <c r="BG1005" s="13">
        <f t="shared" si="1446"/>
        <v>7.2902858984337385E-4</v>
      </c>
      <c r="BH1005" s="13">
        <f t="shared" si="1447"/>
        <v>1.6987456184127829E-4</v>
      </c>
      <c r="BI1005" s="13">
        <f t="shared" si="1448"/>
        <v>3.1666650293609026E-5</v>
      </c>
      <c r="BJ1005" s="14">
        <f t="shared" si="1449"/>
        <v>0.16077116272006903</v>
      </c>
      <c r="BK1005" s="14">
        <f t="shared" si="1450"/>
        <v>0.20332217167659575</v>
      </c>
      <c r="BL1005" s="14">
        <f t="shared" si="1451"/>
        <v>0.55717876389408216</v>
      </c>
      <c r="BM1005" s="14">
        <f t="shared" si="1452"/>
        <v>0.5712341123429967</v>
      </c>
      <c r="BN1005" s="14">
        <f t="shared" si="1453"/>
        <v>0.42331146046657109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1.6092</v>
      </c>
      <c r="F1006" s="10">
        <f>VLOOKUP(B1006,home!$B$2:$E$405,3,FALSE)</f>
        <v>0.87</v>
      </c>
      <c r="G1006" s="10">
        <f>VLOOKUP(C1006,away!$B$2:$E$405,4,FALSE)</f>
        <v>0.87</v>
      </c>
      <c r="H1006" s="10">
        <f>VLOOKUP(A1006,away!$A$2:$E$405,3,FALSE)</f>
        <v>1.1609</v>
      </c>
      <c r="I1006" s="10">
        <f>VLOOKUP(C1006,away!$B$2:$E$405,3,FALSE)</f>
        <v>1.0337000000000001</v>
      </c>
      <c r="J1006" s="10">
        <f>VLOOKUP(B1006,home!$B$2:$E$405,4,FALSE)</f>
        <v>1.0337000000000001</v>
      </c>
      <c r="K1006" s="12">
        <f t="shared" si="1398"/>
        <v>1.2180034799999999</v>
      </c>
      <c r="L1006" s="12">
        <f t="shared" si="1399"/>
        <v>1.2404630825210001</v>
      </c>
      <c r="M1006" s="13">
        <f t="shared" si="1400"/>
        <v>8.5566060621688714E-2</v>
      </c>
      <c r="N1006" s="13">
        <f t="shared" si="1401"/>
        <v>0.1042197596071078</v>
      </c>
      <c r="O1006" s="13">
        <f t="shared" si="1402"/>
        <v>0.10614153931795874</v>
      </c>
      <c r="P1006" s="13">
        <f t="shared" si="1403"/>
        <v>0.12928076426183055</v>
      </c>
      <c r="Q1006" s="13">
        <f t="shared" si="1404"/>
        <v>6.3470014943110387E-2</v>
      </c>
      <c r="R1006" s="13">
        <f t="shared" si="1405"/>
        <v>6.5832330522939519E-2</v>
      </c>
      <c r="S1006" s="13">
        <f t="shared" si="1406"/>
        <v>4.8832200193304739E-2</v>
      </c>
      <c r="T1006" s="13">
        <f t="shared" si="1407"/>
        <v>7.8732210383984633E-2</v>
      </c>
      <c r="U1006" s="13">
        <f t="shared" si="1408"/>
        <v>8.0184007673450547E-2</v>
      </c>
      <c r="V1006" s="13">
        <f t="shared" si="1409"/>
        <v>8.197778049054796E-3</v>
      </c>
      <c r="W1006" s="13">
        <f t="shared" si="1410"/>
        <v>2.5768899692120137E-2</v>
      </c>
      <c r="X1006" s="13">
        <f t="shared" si="1411"/>
        <v>3.1965368745261798E-2</v>
      </c>
      <c r="Y1006" s="13">
        <f t="shared" si="1412"/>
        <v>1.9825929923833942E-2</v>
      </c>
      <c r="Z1006" s="13">
        <f t="shared" si="1413"/>
        <v>2.7220858550008959E-2</v>
      </c>
      <c r="AA1006" s="13">
        <f t="shared" si="1414"/>
        <v>3.3155100442498663E-2</v>
      </c>
      <c r="AB1006" s="13">
        <f t="shared" si="1415"/>
        <v>2.0191513859356459E-2</v>
      </c>
      <c r="AC1006" s="13">
        <f t="shared" si="1416"/>
        <v>7.741204600650595E-4</v>
      </c>
      <c r="AD1006" s="13">
        <f t="shared" si="1417"/>
        <v>7.846652375193313E-3</v>
      </c>
      <c r="AE1006" s="13">
        <f t="shared" si="1418"/>
        <v>9.7334825928030236E-3</v>
      </c>
      <c r="AF1006" s="13">
        <f t="shared" si="1419"/>
        <v>6.0370129103664684E-3</v>
      </c>
      <c r="AG1006" s="13">
        <f t="shared" si="1420"/>
        <v>2.4962305480040877E-3</v>
      </c>
      <c r="AH1006" s="13">
        <f t="shared" si="1421"/>
        <v>8.4416175264530654E-3</v>
      </c>
      <c r="AI1006" s="13">
        <f t="shared" si="1422"/>
        <v>1.0281919524048822E-2</v>
      </c>
      <c r="AJ1006" s="13">
        <f t="shared" si="1423"/>
        <v>6.2617068806857063E-3</v>
      </c>
      <c r="AK1006" s="13">
        <f t="shared" si="1424"/>
        <v>2.5422602571383772E-3</v>
      </c>
      <c r="AL1006" s="13">
        <f t="shared" si="1425"/>
        <v>4.6784383425296279E-5</v>
      </c>
      <c r="AM1006" s="13">
        <f t="shared" si="1426"/>
        <v>1.9114499798671444E-3</v>
      </c>
      <c r="AN1006" s="13">
        <f t="shared" si="1427"/>
        <v>2.3710831341107012E-3</v>
      </c>
      <c r="AO1006" s="13">
        <f t="shared" si="1428"/>
        <v>1.4706205467262573E-3</v>
      </c>
      <c r="AP1006" s="13">
        <f t="shared" si="1429"/>
        <v>6.0808349887025721E-4</v>
      </c>
      <c r="AQ1006" s="13">
        <f t="shared" si="1430"/>
        <v>1.8857628285968872E-4</v>
      </c>
      <c r="AR1006" s="13">
        <f t="shared" si="1431"/>
        <v>2.0943029796654526E-3</v>
      </c>
      <c r="AS1006" s="13">
        <f t="shared" si="1432"/>
        <v>2.5508683174068902E-3</v>
      </c>
      <c r="AT1006" s="13">
        <f t="shared" si="1433"/>
        <v>1.5534832438116688E-3</v>
      </c>
      <c r="AU1006" s="13">
        <f t="shared" si="1434"/>
        <v>6.3071599902810016E-4</v>
      </c>
      <c r="AV1006" s="13">
        <f t="shared" si="1435"/>
        <v>1.9205357042697562E-4</v>
      </c>
      <c r="AW1006" s="13">
        <f t="shared" si="1436"/>
        <v>1.9634994428074196E-6</v>
      </c>
      <c r="AX1006" s="13">
        <f t="shared" si="1437"/>
        <v>3.880254545540183E-4</v>
      </c>
      <c r="AY1006" s="13">
        <f t="shared" si="1438"/>
        <v>4.8133125145268971E-4</v>
      </c>
      <c r="AZ1006" s="13">
        <f t="shared" si="1439"/>
        <v>2.9853682394534708E-4</v>
      </c>
      <c r="BA1006" s="13">
        <f t="shared" si="1440"/>
        <v>1.2344130295909145E-4</v>
      </c>
      <c r="BB1006" s="13">
        <f t="shared" si="1441"/>
        <v>3.8281094794760835E-5</v>
      </c>
      <c r="BC1006" s="13">
        <f t="shared" si="1442"/>
        <v>9.4972569702775228E-6</v>
      </c>
      <c r="BD1006" s="13">
        <f t="shared" si="1443"/>
        <v>4.3298425498145411E-4</v>
      </c>
      <c r="BE1006" s="13">
        <f t="shared" si="1444"/>
        <v>5.2737632935261839E-4</v>
      </c>
      <c r="BF1006" s="13">
        <f t="shared" si="1445"/>
        <v>3.2117310221055774E-4</v>
      </c>
      <c r="BG1006" s="13">
        <f t="shared" si="1446"/>
        <v>1.3039665205828496E-4</v>
      </c>
      <c r="BH1006" s="13">
        <f t="shared" si="1447"/>
        <v>3.9705893996835057E-5</v>
      </c>
      <c r="BI1006" s="13">
        <f t="shared" si="1448"/>
        <v>9.672383412931241E-6</v>
      </c>
      <c r="BJ1006" s="14">
        <f t="shared" si="1449"/>
        <v>0.35798448834889585</v>
      </c>
      <c r="BK1006" s="14">
        <f t="shared" si="1450"/>
        <v>0.27317903922082187</v>
      </c>
      <c r="BL1006" s="14">
        <f t="shared" si="1451"/>
        <v>0.34151472873088162</v>
      </c>
      <c r="BM1006" s="14">
        <f t="shared" si="1452"/>
        <v>0.44490927782396278</v>
      </c>
      <c r="BN1006" s="14">
        <f t="shared" si="1453"/>
        <v>0.55451046927463565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1.6092</v>
      </c>
      <c r="F1007" s="10">
        <f>VLOOKUP(B1007,home!$B$2:$E$405,3,FALSE)</f>
        <v>1.2428999999999999</v>
      </c>
      <c r="G1007" s="10">
        <f>VLOOKUP(C1007,away!$B$2:$E$405,4,FALSE)</f>
        <v>1.4914000000000001</v>
      </c>
      <c r="H1007" s="10">
        <f>VLOOKUP(A1007,away!$A$2:$E$405,3,FALSE)</f>
        <v>1.1609</v>
      </c>
      <c r="I1007" s="10">
        <f>VLOOKUP(C1007,away!$B$2:$E$405,3,FALSE)</f>
        <v>0.51680000000000004</v>
      </c>
      <c r="J1007" s="10">
        <f>VLOOKUP(B1007,home!$B$2:$E$405,4,FALSE)</f>
        <v>1.1485000000000001</v>
      </c>
      <c r="K1007" s="12">
        <f t="shared" si="1398"/>
        <v>2.982911377752</v>
      </c>
      <c r="L1007" s="12">
        <f t="shared" si="1399"/>
        <v>0.68904615832000016</v>
      </c>
      <c r="M1007" s="13">
        <f t="shared" si="1400"/>
        <v>2.5426647618185479E-2</v>
      </c>
      <c r="N1007" s="13">
        <f t="shared" si="1401"/>
        <v>7.5845436478376271E-2</v>
      </c>
      <c r="O1007" s="13">
        <f t="shared" si="1402"/>
        <v>1.7520133860267087E-2</v>
      </c>
      <c r="P1007" s="13">
        <f t="shared" si="1403"/>
        <v>5.2261006631528779E-2</v>
      </c>
      <c r="Q1007" s="13">
        <f t="shared" si="1404"/>
        <v>0.11312010771095757</v>
      </c>
      <c r="R1007" s="13">
        <f t="shared" si="1405"/>
        <v>6.0360904648345936E-3</v>
      </c>
      <c r="S1007" s="13">
        <f t="shared" si="1406"/>
        <v>2.6853843014948742E-2</v>
      </c>
      <c r="T1007" s="13">
        <f t="shared" si="1407"/>
        <v>7.7944975646979942E-2</v>
      </c>
      <c r="U1007" s="13">
        <f t="shared" si="1408"/>
        <v>1.8005122924695471E-2</v>
      </c>
      <c r="V1007" s="13">
        <f t="shared" si="1409"/>
        <v>6.1327124596049221E-3</v>
      </c>
      <c r="W1007" s="13">
        <f t="shared" si="1410"/>
        <v>0.1124757521145157</v>
      </c>
      <c r="X1007" s="13">
        <f t="shared" si="1411"/>
        <v>7.7500984898659683E-2</v>
      </c>
      <c r="Y1007" s="13">
        <f t="shared" si="1412"/>
        <v>2.6700877955218891E-2</v>
      </c>
      <c r="Z1007" s="13">
        <f t="shared" si="1413"/>
        <v>1.3863816486887541E-3</v>
      </c>
      <c r="AA1007" s="13">
        <f t="shared" si="1414"/>
        <v>4.1354535937802618E-3</v>
      </c>
      <c r="AB1007" s="13">
        <f t="shared" si="1415"/>
        <v>6.1678457885262685E-3</v>
      </c>
      <c r="AC1007" s="13">
        <f t="shared" si="1416"/>
        <v>7.8780963217562705E-4</v>
      </c>
      <c r="AD1007" s="13">
        <f t="shared" si="1417"/>
        <v>8.3876300175900614E-2</v>
      </c>
      <c r="AE1007" s="13">
        <f t="shared" si="1418"/>
        <v>5.7794642410299482E-2</v>
      </c>
      <c r="AF1007" s="13">
        <f t="shared" si="1419"/>
        <v>1.9911588162147501E-2</v>
      </c>
      <c r="AG1007" s="13">
        <f t="shared" si="1420"/>
        <v>4.5733344430592439E-3</v>
      </c>
      <c r="AH1007" s="13">
        <f t="shared" si="1421"/>
        <v>2.388202372485834E-4</v>
      </c>
      <c r="AI1007" s="13">
        <f t="shared" si="1422"/>
        <v>7.1237960292623158E-4</v>
      </c>
      <c r="AJ1007" s="13">
        <f t="shared" si="1423"/>
        <v>1.0624826114235539E-3</v>
      </c>
      <c r="AK1007" s="13">
        <f t="shared" si="1424"/>
        <v>1.0564304900929921E-3</v>
      </c>
      <c r="AL1007" s="13">
        <f t="shared" si="1425"/>
        <v>6.4769410470086715E-5</v>
      </c>
      <c r="AM1007" s="13">
        <f t="shared" si="1426"/>
        <v>5.0039114023687215E-2</v>
      </c>
      <c r="AN1007" s="13">
        <f t="shared" si="1427"/>
        <v>3.4479259283758126E-2</v>
      </c>
      <c r="AO1007" s="13">
        <f t="shared" si="1428"/>
        <v>1.1878900575596364E-2</v>
      </c>
      <c r="AP1007" s="13">
        <f t="shared" si="1429"/>
        <v>2.7283702688933056E-3</v>
      </c>
      <c r="AQ1007" s="13">
        <f t="shared" si="1430"/>
        <v>4.6999326306385925E-4</v>
      </c>
      <c r="AR1007" s="13">
        <f t="shared" si="1431"/>
        <v>3.2911633401041493E-5</v>
      </c>
      <c r="AS1007" s="13">
        <f t="shared" si="1432"/>
        <v>9.8172485732369441E-5</v>
      </c>
      <c r="AT1007" s="13">
        <f t="shared" si="1433"/>
        <v>1.4641991233664033E-4</v>
      </c>
      <c r="AU1007" s="13">
        <f t="shared" si="1434"/>
        <v>1.4558587414613828E-4</v>
      </c>
      <c r="AV1007" s="13">
        <f t="shared" si="1435"/>
        <v>1.0856744010762167E-4</v>
      </c>
      <c r="AW1007" s="13">
        <f t="shared" si="1436"/>
        <v>3.6979080644998314E-6</v>
      </c>
      <c r="AX1007" s="13">
        <f t="shared" si="1437"/>
        <v>2.4877040425647687E-2</v>
      </c>
      <c r="AY1007" s="13">
        <f t="shared" si="1438"/>
        <v>1.7141429135663883E-2</v>
      </c>
      <c r="AZ1007" s="13">
        <f t="shared" si="1439"/>
        <v>5.9056179470218578E-3</v>
      </c>
      <c r="BA1007" s="13">
        <f t="shared" si="1440"/>
        <v>1.3564144529670194E-3</v>
      </c>
      <c r="BB1007" s="13">
        <f t="shared" si="1441"/>
        <v>2.3365804197666222E-4</v>
      </c>
      <c r="BC1007" s="13">
        <f t="shared" si="1442"/>
        <v>3.2200235236918496E-5</v>
      </c>
      <c r="BD1007" s="13">
        <f t="shared" si="1443"/>
        <v>3.7796057598373065E-6</v>
      </c>
      <c r="BE1007" s="13">
        <f t="shared" si="1444"/>
        <v>1.1274229024435697E-5</v>
      </c>
      <c r="BF1007" s="13">
        <f t="shared" si="1445"/>
        <v>1.6815013016185532E-5</v>
      </c>
      <c r="BG1007" s="13">
        <f t="shared" si="1446"/>
        <v>1.6719231214342601E-5</v>
      </c>
      <c r="BH1007" s="13">
        <f t="shared" si="1447"/>
        <v>1.2467996254132235E-5</v>
      </c>
      <c r="BI1007" s="13">
        <f t="shared" si="1448"/>
        <v>7.438185576844073E-6</v>
      </c>
      <c r="BJ1007" s="14">
        <f t="shared" si="1449"/>
        <v>0.79888599764962775</v>
      </c>
      <c r="BK1007" s="14">
        <f t="shared" si="1450"/>
        <v>0.12866821790257751</v>
      </c>
      <c r="BL1007" s="14">
        <f t="shared" si="1451"/>
        <v>5.5534911180364639E-2</v>
      </c>
      <c r="BM1007" s="14">
        <f t="shared" si="1452"/>
        <v>0.67712835438950947</v>
      </c>
      <c r="BN1007" s="14">
        <f t="shared" si="1453"/>
        <v>0.29020942276414979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1.25</v>
      </c>
      <c r="F1008" s="10">
        <f>VLOOKUP(B1008,home!$B$2:$E$405,3,FALSE)</f>
        <v>0.64</v>
      </c>
      <c r="G1008" s="10">
        <f>VLOOKUP(C1008,away!$B$2:$E$405,4,FALSE)</f>
        <v>0.4</v>
      </c>
      <c r="H1008" s="10">
        <f>VLOOKUP(A1008,away!$A$2:$E$405,3,FALSE)</f>
        <v>0.84089999999999998</v>
      </c>
      <c r="I1008" s="10">
        <f>VLOOKUP(C1008,away!$B$2:$E$405,3,FALSE)</f>
        <v>1.3874</v>
      </c>
      <c r="J1008" s="10">
        <f>VLOOKUP(B1008,home!$B$2:$E$405,4,FALSE)</f>
        <v>1.6649</v>
      </c>
      <c r="K1008" s="12">
        <f t="shared" si="1398"/>
        <v>0.32000000000000006</v>
      </c>
      <c r="L1008" s="12">
        <f t="shared" si="1399"/>
        <v>1.9423799924339999</v>
      </c>
      <c r="M1008" s="13">
        <f t="shared" si="1400"/>
        <v>0.10410242669580712</v>
      </c>
      <c r="N1008" s="13">
        <f t="shared" si="1401"/>
        <v>3.3312776542658289E-2</v>
      </c>
      <c r="O1008" s="13">
        <f t="shared" si="1402"/>
        <v>0.20220647077776285</v>
      </c>
      <c r="P1008" s="13">
        <f t="shared" si="1403"/>
        <v>6.4706070648884131E-2</v>
      </c>
      <c r="Q1008" s="13">
        <f t="shared" si="1404"/>
        <v>5.3300442468253266E-3</v>
      </c>
      <c r="R1008" s="13">
        <f t="shared" si="1405"/>
        <v>0.19638090158970845</v>
      </c>
      <c r="S1008" s="13">
        <f t="shared" si="1406"/>
        <v>1.0054702161393078E-2</v>
      </c>
      <c r="T1008" s="13">
        <f t="shared" si="1407"/>
        <v>1.0352971303821462E-2</v>
      </c>
      <c r="U1008" s="13">
        <f t="shared" si="1408"/>
        <v>6.2841888508706728E-2</v>
      </c>
      <c r="V1008" s="13">
        <f t="shared" si="1409"/>
        <v>6.9440185984614457E-4</v>
      </c>
      <c r="W1008" s="13">
        <f t="shared" si="1410"/>
        <v>5.6853805299470189E-4</v>
      </c>
      <c r="X1008" s="13">
        <f t="shared" si="1411"/>
        <v>1.1043169390742901E-3</v>
      </c>
      <c r="Y1008" s="13">
        <f t="shared" si="1412"/>
        <v>1.072501563881929E-3</v>
      </c>
      <c r="Z1008" s="13">
        <f t="shared" si="1413"/>
        <v>0.12714877804799996</v>
      </c>
      <c r="AA1008" s="13">
        <f t="shared" si="1414"/>
        <v>4.0687608975360001E-2</v>
      </c>
      <c r="AB1008" s="13">
        <f t="shared" si="1415"/>
        <v>6.5100174360576014E-3</v>
      </c>
      <c r="AC1008" s="13">
        <f t="shared" si="1416"/>
        <v>2.69758455854822E-5</v>
      </c>
      <c r="AD1008" s="13">
        <f t="shared" si="1417"/>
        <v>4.5483044239576146E-5</v>
      </c>
      <c r="AE1008" s="13">
        <f t="shared" si="1418"/>
        <v>8.8345355125943187E-5</v>
      </c>
      <c r="AF1008" s="13">
        <f t="shared" si="1419"/>
        <v>8.5800125110554307E-5</v>
      </c>
      <c r="AG1008" s="13">
        <f t="shared" si="1420"/>
        <v>5.5552148787691558E-5</v>
      </c>
      <c r="AH1008" s="13">
        <f t="shared" si="1421"/>
        <v>6.1742810635716648E-2</v>
      </c>
      <c r="AI1008" s="13">
        <f t="shared" si="1422"/>
        <v>1.9757699403429335E-2</v>
      </c>
      <c r="AJ1008" s="13">
        <f t="shared" si="1423"/>
        <v>3.1612319045486938E-3</v>
      </c>
      <c r="AK1008" s="13">
        <f t="shared" si="1424"/>
        <v>3.3719806981852757E-4</v>
      </c>
      <c r="AL1008" s="13">
        <f t="shared" si="1425"/>
        <v>6.7068598712613981E-7</v>
      </c>
      <c r="AM1008" s="13">
        <f t="shared" si="1426"/>
        <v>2.9109148313328738E-6</v>
      </c>
      <c r="AN1008" s="13">
        <f t="shared" si="1427"/>
        <v>5.654102728060365E-6</v>
      </c>
      <c r="AO1008" s="13">
        <f t="shared" si="1428"/>
        <v>5.4912080070754765E-6</v>
      </c>
      <c r="AP1008" s="13">
        <f t="shared" si="1429"/>
        <v>3.5553375224122603E-6</v>
      </c>
      <c r="AQ1008" s="13">
        <f t="shared" si="1430"/>
        <v>1.7264541174708612E-6</v>
      </c>
      <c r="AR1008" s="13">
        <f t="shared" si="1431"/>
        <v>2.398560001109144E-2</v>
      </c>
      <c r="AS1008" s="13">
        <f t="shared" si="1432"/>
        <v>7.6753920035492629E-3</v>
      </c>
      <c r="AT1008" s="13">
        <f t="shared" si="1433"/>
        <v>1.2280627205678823E-3</v>
      </c>
      <c r="AU1008" s="13">
        <f t="shared" si="1434"/>
        <v>1.309933568605742E-4</v>
      </c>
      <c r="AV1008" s="13">
        <f t="shared" si="1435"/>
        <v>1.0479468548845933E-5</v>
      </c>
      <c r="AW1008" s="13">
        <f t="shared" si="1436"/>
        <v>1.1579795934219199E-8</v>
      </c>
      <c r="AX1008" s="13">
        <f t="shared" si="1437"/>
        <v>1.5524879100442E-7</v>
      </c>
      <c r="AY1008" s="13">
        <f t="shared" si="1438"/>
        <v>3.0155214549655294E-7</v>
      </c>
      <c r="AZ1008" s="13">
        <f t="shared" si="1439"/>
        <v>2.9286442704402555E-7</v>
      </c>
      <c r="BA1008" s="13">
        <f t="shared" si="1440"/>
        <v>1.8961800119532064E-7</v>
      </c>
      <c r="BB1008" s="13">
        <f t="shared" si="1441"/>
        <v>9.2077552931779297E-8</v>
      </c>
      <c r="BC1008" s="13">
        <f t="shared" si="1442"/>
        <v>3.5769919313394143E-8</v>
      </c>
      <c r="BD1008" s="13">
        <f t="shared" si="1443"/>
        <v>7.7648582613447778E-3</v>
      </c>
      <c r="BE1008" s="13">
        <f t="shared" si="1444"/>
        <v>2.4847546436303296E-3</v>
      </c>
      <c r="BF1008" s="13">
        <f t="shared" si="1445"/>
        <v>3.9756074298085282E-4</v>
      </c>
      <c r="BG1008" s="13">
        <f t="shared" si="1446"/>
        <v>4.2406479251290996E-5</v>
      </c>
      <c r="BH1008" s="13">
        <f t="shared" si="1447"/>
        <v>3.3925183401032789E-6</v>
      </c>
      <c r="BI1008" s="13">
        <f t="shared" si="1448"/>
        <v>2.1712117376660989E-7</v>
      </c>
      <c r="BJ1008" s="14">
        <f t="shared" si="1449"/>
        <v>5.2036734470563097E-2</v>
      </c>
      <c r="BK1008" s="14">
        <f t="shared" si="1450"/>
        <v>0.17958554944964858</v>
      </c>
      <c r="BL1008" s="14">
        <f t="shared" si="1451"/>
        <v>0.63734954462844795</v>
      </c>
      <c r="BM1008" s="14">
        <f t="shared" si="1452"/>
        <v>0.39008162612266378</v>
      </c>
      <c r="BN1008" s="14">
        <f t="shared" si="1453"/>
        <v>0.60603869050164616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1.25</v>
      </c>
      <c r="F1009" s="10">
        <f>VLOOKUP(B1009,home!$B$2:$E$405,3,FALSE)</f>
        <v>0.8</v>
      </c>
      <c r="G1009" s="10">
        <f>VLOOKUP(C1009,away!$B$2:$E$405,4,FALSE)</f>
        <v>0.64</v>
      </c>
      <c r="H1009" s="10">
        <f>VLOOKUP(A1009,away!$A$2:$E$405,3,FALSE)</f>
        <v>0.84089999999999998</v>
      </c>
      <c r="I1009" s="10">
        <f>VLOOKUP(C1009,away!$B$2:$E$405,3,FALSE)</f>
        <v>1.1892</v>
      </c>
      <c r="J1009" s="10">
        <f>VLOOKUP(B1009,home!$B$2:$E$405,4,FALSE)</f>
        <v>1.3874</v>
      </c>
      <c r="K1009" s="12">
        <f t="shared" si="1398"/>
        <v>0.64</v>
      </c>
      <c r="L1009" s="12">
        <f t="shared" si="1399"/>
        <v>1.3873976136720001</v>
      </c>
      <c r="M1009" s="13">
        <f t="shared" si="1400"/>
        <v>0.13167775202844806</v>
      </c>
      <c r="N1009" s="13">
        <f t="shared" si="1401"/>
        <v>8.4273761298206767E-2</v>
      </c>
      <c r="O1009" s="13">
        <f t="shared" si="1402"/>
        <v>0.18268939893796221</v>
      </c>
      <c r="P1009" s="13">
        <f t="shared" si="1403"/>
        <v>0.11692121532029581</v>
      </c>
      <c r="Q1009" s="13">
        <f t="shared" si="1404"/>
        <v>2.6967603615426165E-2</v>
      </c>
      <c r="R1009" s="13">
        <f t="shared" si="1405"/>
        <v>0.12673141806485044</v>
      </c>
      <c r="S1009" s="13">
        <f t="shared" si="1406"/>
        <v>2.595459441968137E-2</v>
      </c>
      <c r="T1009" s="13">
        <f t="shared" si="1407"/>
        <v>3.741478890249466E-2</v>
      </c>
      <c r="U1009" s="13">
        <f t="shared" si="1408"/>
        <v>8.1108107561504272E-2</v>
      </c>
      <c r="V1009" s="13">
        <f t="shared" si="1409"/>
        <v>2.5606643457202166E-3</v>
      </c>
      <c r="W1009" s="13">
        <f t="shared" si="1410"/>
        <v>5.7530887712909148E-3</v>
      </c>
      <c r="X1009" s="13">
        <f t="shared" si="1411"/>
        <v>7.9818216325321933E-3</v>
      </c>
      <c r="Y1009" s="13">
        <f t="shared" si="1412"/>
        <v>5.5369801428653588E-3</v>
      </c>
      <c r="Z1009" s="13">
        <f t="shared" si="1413"/>
        <v>5.8608955666814039E-2</v>
      </c>
      <c r="AA1009" s="13">
        <f t="shared" si="1414"/>
        <v>3.7509731626760981E-2</v>
      </c>
      <c r="AB1009" s="13">
        <f t="shared" si="1415"/>
        <v>1.2003114120563515E-2</v>
      </c>
      <c r="AC1009" s="13">
        <f t="shared" si="1416"/>
        <v>1.4210638410668805E-4</v>
      </c>
      <c r="AD1009" s="13">
        <f t="shared" si="1417"/>
        <v>9.2049420340654638E-4</v>
      </c>
      <c r="AE1009" s="13">
        <f t="shared" si="1418"/>
        <v>1.2770914612051511E-3</v>
      </c>
      <c r="AF1009" s="13">
        <f t="shared" si="1419"/>
        <v>8.8591682285845742E-4</v>
      </c>
      <c r="AG1009" s="13">
        <f t="shared" si="1420"/>
        <v>4.0970629531523464E-4</v>
      </c>
      <c r="AH1009" s="13">
        <f t="shared" si="1421"/>
        <v>2.0328481307986455E-2</v>
      </c>
      <c r="AI1009" s="13">
        <f t="shared" si="1422"/>
        <v>1.3010228037111332E-2</v>
      </c>
      <c r="AJ1009" s="13">
        <f t="shared" si="1423"/>
        <v>4.163272971875626E-3</v>
      </c>
      <c r="AK1009" s="13">
        <f t="shared" si="1424"/>
        <v>8.8816490066680024E-4</v>
      </c>
      <c r="AL1009" s="13">
        <f t="shared" si="1425"/>
        <v>5.0472462898476939E-6</v>
      </c>
      <c r="AM1009" s="13">
        <f t="shared" si="1426"/>
        <v>1.1782325803603794E-4</v>
      </c>
      <c r="AN1009" s="13">
        <f t="shared" si="1427"/>
        <v>1.6346770703425933E-4</v>
      </c>
      <c r="AO1009" s="13">
        <f t="shared" si="1428"/>
        <v>1.1339735332588255E-4</v>
      </c>
      <c r="AP1009" s="13">
        <f t="shared" si="1429"/>
        <v>5.2442405800350032E-5</v>
      </c>
      <c r="AQ1009" s="13">
        <f t="shared" si="1430"/>
        <v>1.8189617165656069E-5</v>
      </c>
      <c r="AR1009" s="13">
        <f t="shared" si="1431"/>
        <v>5.6407372912552507E-3</v>
      </c>
      <c r="AS1009" s="13">
        <f t="shared" si="1432"/>
        <v>3.6100718664033604E-3</v>
      </c>
      <c r="AT1009" s="13">
        <f t="shared" si="1433"/>
        <v>1.1552229972490752E-3</v>
      </c>
      <c r="AU1009" s="13">
        <f t="shared" si="1434"/>
        <v>2.464475727464694E-4</v>
      </c>
      <c r="AV1009" s="13">
        <f t="shared" si="1435"/>
        <v>3.9431611639435106E-5</v>
      </c>
      <c r="AW1009" s="13">
        <f t="shared" si="1436"/>
        <v>1.244895548115474E-7</v>
      </c>
      <c r="AX1009" s="13">
        <f t="shared" si="1437"/>
        <v>1.2567814190510712E-5</v>
      </c>
      <c r="AY1009" s="13">
        <f t="shared" si="1438"/>
        <v>1.7436555416987657E-5</v>
      </c>
      <c r="AZ1009" s="13">
        <f t="shared" si="1439"/>
        <v>1.2095717688094137E-5</v>
      </c>
      <c r="BA1009" s="13">
        <f t="shared" si="1440"/>
        <v>5.5938566187040029E-6</v>
      </c>
      <c r="BB1009" s="13">
        <f t="shared" si="1441"/>
        <v>1.9402258310033139E-6</v>
      </c>
      <c r="BC1009" s="13">
        <f t="shared" si="1442"/>
        <v>5.3837293758375381E-7</v>
      </c>
      <c r="BD1009" s="13">
        <f t="shared" si="1443"/>
        <v>1.3043242428730322E-3</v>
      </c>
      <c r="BE1009" s="13">
        <f t="shared" si="1444"/>
        <v>8.3476751543874056E-4</v>
      </c>
      <c r="BF1009" s="13">
        <f t="shared" si="1445"/>
        <v>2.6712560494039698E-4</v>
      </c>
      <c r="BG1009" s="13">
        <f t="shared" si="1446"/>
        <v>5.6986795720618024E-5</v>
      </c>
      <c r="BH1009" s="13">
        <f t="shared" si="1447"/>
        <v>9.1178873152988843E-6</v>
      </c>
      <c r="BI1009" s="13">
        <f t="shared" si="1448"/>
        <v>1.1670895763582571E-6</v>
      </c>
      <c r="BJ1009" s="14">
        <f t="shared" si="1449"/>
        <v>0.17193674602964648</v>
      </c>
      <c r="BK1009" s="14">
        <f t="shared" si="1450"/>
        <v>0.27727881629995899</v>
      </c>
      <c r="BL1009" s="14">
        <f t="shared" si="1451"/>
        <v>0.49159731800443973</v>
      </c>
      <c r="BM1009" s="14">
        <f t="shared" si="1452"/>
        <v>0.33014337466980759</v>
      </c>
      <c r="BN1009" s="14">
        <f t="shared" si="1453"/>
        <v>0.66926114926518954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1.25</v>
      </c>
      <c r="F1010" s="10">
        <f>VLOOKUP(B1010,home!$B$2:$E$405,3,FALSE)</f>
        <v>1.2</v>
      </c>
      <c r="G1010" s="10">
        <f>VLOOKUP(C1010,away!$B$2:$E$405,4,FALSE)</f>
        <v>0.5333</v>
      </c>
      <c r="H1010" s="10">
        <f>VLOOKUP(A1010,away!$A$2:$E$405,3,FALSE)</f>
        <v>0.84089999999999998</v>
      </c>
      <c r="I1010" s="10">
        <f>VLOOKUP(C1010,away!$B$2:$E$405,3,FALSE)</f>
        <v>1.5855999999999999</v>
      </c>
      <c r="J1010" s="10">
        <f>VLOOKUP(B1010,home!$B$2:$E$405,4,FALSE)</f>
        <v>1.982</v>
      </c>
      <c r="K1010" s="12">
        <f t="shared" si="1398"/>
        <v>0.79994999999999994</v>
      </c>
      <c r="L1010" s="12">
        <f t="shared" si="1399"/>
        <v>2.6426621212799994</v>
      </c>
      <c r="M1010" s="13">
        <f t="shared" si="1400"/>
        <v>3.1981037777314619E-2</v>
      </c>
      <c r="N1010" s="13">
        <f t="shared" si="1401"/>
        <v>2.5583231169962826E-2</v>
      </c>
      <c r="O1010" s="13">
        <f t="shared" si="1402"/>
        <v>8.4515077133334046E-2</v>
      </c>
      <c r="P1010" s="13">
        <f t="shared" si="1403"/>
        <v>6.7607835952810558E-2</v>
      </c>
      <c r="Q1010" s="13">
        <f t="shared" si="1404"/>
        <v>1.023265288720588E-2</v>
      </c>
      <c r="R1010" s="13">
        <f t="shared" si="1405"/>
        <v>0.11167239650865968</v>
      </c>
      <c r="S1010" s="13">
        <f t="shared" si="1406"/>
        <v>3.5730700126501237E-2</v>
      </c>
      <c r="T1010" s="13">
        <f t="shared" si="1407"/>
        <v>2.7041444185225399E-2</v>
      </c>
      <c r="U1010" s="13">
        <f t="shared" si="1408"/>
        <v>8.9332333587102297E-2</v>
      </c>
      <c r="V1010" s="13">
        <f t="shared" si="1409"/>
        <v>8.3927347805006561E-3</v>
      </c>
      <c r="W1010" s="13">
        <f t="shared" si="1410"/>
        <v>2.7285368923734483E-3</v>
      </c>
      <c r="X1010" s="13">
        <f t="shared" si="1411"/>
        <v>7.2106010919903542E-3</v>
      </c>
      <c r="Y1010" s="13">
        <f t="shared" si="1412"/>
        <v>9.5275911887315566E-3</v>
      </c>
      <c r="Z1010" s="13">
        <f t="shared" si="1413"/>
        <v>9.8370804081998595E-2</v>
      </c>
      <c r="AA1010" s="13">
        <f t="shared" si="1414"/>
        <v>7.8691724725394777E-2</v>
      </c>
      <c r="AB1010" s="13">
        <f t="shared" si="1415"/>
        <v>3.1474722597039768E-2</v>
      </c>
      <c r="AC1010" s="13">
        <f t="shared" si="1416"/>
        <v>1.1088888050367317E-3</v>
      </c>
      <c r="AD1010" s="13">
        <f t="shared" si="1417"/>
        <v>5.4567327176353484E-4</v>
      </c>
      <c r="AE1010" s="13">
        <f t="shared" si="1418"/>
        <v>1.4420300858844204E-3</v>
      </c>
      <c r="AF1010" s="13">
        <f t="shared" si="1419"/>
        <v>1.9053991428564516E-3</v>
      </c>
      <c r="AG1010" s="13">
        <f t="shared" si="1420"/>
        <v>1.6784420469153744E-3</v>
      </c>
      <c r="AH1010" s="13">
        <f t="shared" si="1421"/>
        <v>6.4990199446838398E-2</v>
      </c>
      <c r="AI1010" s="13">
        <f t="shared" si="1422"/>
        <v>5.1988910047498366E-2</v>
      </c>
      <c r="AJ1010" s="13">
        <f t="shared" si="1423"/>
        <v>2.0794264296248158E-2</v>
      </c>
      <c r="AK1010" s="13">
        <f t="shared" si="1424"/>
        <v>5.5447905745945715E-3</v>
      </c>
      <c r="AL1010" s="13">
        <f t="shared" si="1425"/>
        <v>9.3767529300140825E-5</v>
      </c>
      <c r="AM1010" s="13">
        <f t="shared" si="1426"/>
        <v>8.7302266749447955E-5</v>
      </c>
      <c r="AN1010" s="13">
        <f t="shared" si="1427"/>
        <v>2.3071039344064846E-4</v>
      </c>
      <c r="AO1010" s="13">
        <f t="shared" si="1428"/>
        <v>3.0484480886560375E-4</v>
      </c>
      <c r="AP1010" s="13">
        <f t="shared" si="1429"/>
        <v>2.6853394308599081E-4</v>
      </c>
      <c r="AQ1010" s="13">
        <f t="shared" si="1430"/>
        <v>1.7741111991782671E-4</v>
      </c>
      <c r="AR1010" s="13">
        <f t="shared" si="1431"/>
        <v>3.4349427666518426E-2</v>
      </c>
      <c r="AS1010" s="13">
        <f t="shared" si="1432"/>
        <v>2.7477824661831414E-2</v>
      </c>
      <c r="AT1010" s="13">
        <f t="shared" si="1433"/>
        <v>1.0990442919116017E-2</v>
      </c>
      <c r="AU1010" s="13">
        <f t="shared" si="1434"/>
        <v>2.9306016043822865E-3</v>
      </c>
      <c r="AV1010" s="13">
        <f t="shared" si="1435"/>
        <v>5.8608368835640242E-4</v>
      </c>
      <c r="AW1010" s="13">
        <f t="shared" si="1436"/>
        <v>5.5062313476417056E-6</v>
      </c>
      <c r="AX1010" s="13">
        <f t="shared" si="1437"/>
        <v>1.1639574714370144E-5</v>
      </c>
      <c r="AY1010" s="13">
        <f t="shared" si="1438"/>
        <v>3.0759463205474446E-5</v>
      </c>
      <c r="AZ1010" s="13">
        <f t="shared" si="1439"/>
        <v>4.0643434142006603E-5</v>
      </c>
      <c r="BA1010" s="13">
        <f t="shared" si="1440"/>
        <v>3.5802287961939708E-5</v>
      </c>
      <c r="BB1010" s="13">
        <f t="shared" si="1441"/>
        <v>2.3653337563044241E-5</v>
      </c>
      <c r="BC1010" s="13">
        <f t="shared" si="1442"/>
        <v>1.2501555843941273E-5</v>
      </c>
      <c r="BD1010" s="13">
        <f t="shared" si="1443"/>
        <v>1.5128988563659254E-2</v>
      </c>
      <c r="BE1010" s="13">
        <f t="shared" si="1444"/>
        <v>1.210243440149922E-2</v>
      </c>
      <c r="BF1010" s="13">
        <f t="shared" si="1445"/>
        <v>4.8406711997396497E-3</v>
      </c>
      <c r="BG1010" s="13">
        <f t="shared" si="1446"/>
        <v>1.2907649754105778E-3</v>
      </c>
      <c r="BH1010" s="13">
        <f t="shared" si="1447"/>
        <v>2.5813686051992285E-4</v>
      </c>
      <c r="BI1010" s="13">
        <f t="shared" si="1448"/>
        <v>4.1299316314582463E-5</v>
      </c>
      <c r="BJ1010" s="14">
        <f t="shared" si="1449"/>
        <v>8.9119404148399542E-2</v>
      </c>
      <c r="BK1010" s="14">
        <f t="shared" si="1450"/>
        <v>0.14494572443466941</v>
      </c>
      <c r="BL1010" s="14">
        <f t="shared" si="1451"/>
        <v>0.64900109477405798</v>
      </c>
      <c r="BM1010" s="14">
        <f t="shared" si="1452"/>
        <v>0.64981954277798026</v>
      </c>
      <c r="BN1010" s="14">
        <f t="shared" si="1453"/>
        <v>0.33159223142928762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1.3125</v>
      </c>
      <c r="F1011" s="10">
        <f>VLOOKUP(B1011,home!$B$2:$E$405,3,FALSE)</f>
        <v>0.76190000000000002</v>
      </c>
      <c r="G1011" s="10">
        <f>VLOOKUP(C1011,away!$B$2:$E$405,4,FALSE)</f>
        <v>1.8286</v>
      </c>
      <c r="H1011" s="10">
        <f>VLOOKUP(A1011,away!$A$2:$E$405,3,FALSE)</f>
        <v>1.2</v>
      </c>
      <c r="I1011" s="10">
        <f>VLOOKUP(C1011,away!$B$2:$E$405,3,FALSE)</f>
        <v>1.1667000000000001</v>
      </c>
      <c r="J1011" s="10">
        <f>VLOOKUP(B1011,home!$B$2:$E$405,4,FALSE)</f>
        <v>1.5</v>
      </c>
      <c r="K1011" s="12">
        <f t="shared" si="1398"/>
        <v>1.8285885712500001</v>
      </c>
      <c r="L1011" s="12">
        <f t="shared" si="1399"/>
        <v>2.10006</v>
      </c>
      <c r="M1011" s="13">
        <f t="shared" si="1400"/>
        <v>1.9670237523198183E-2</v>
      </c>
      <c r="N1011" s="13">
        <f t="shared" si="1401"/>
        <v>3.59687715286931E-2</v>
      </c>
      <c r="O1011" s="13">
        <f t="shared" si="1402"/>
        <v>4.1308679012967579E-2</v>
      </c>
      <c r="P1011" s="13">
        <f t="shared" si="1403"/>
        <v>7.5536578336547242E-2</v>
      </c>
      <c r="Q1011" s="13">
        <f t="shared" si="1404"/>
        <v>3.2886042269635304E-2</v>
      </c>
      <c r="R1011" s="13">
        <f t="shared" si="1405"/>
        <v>4.3375352223986349E-2</v>
      </c>
      <c r="S1011" s="13">
        <f t="shared" si="1406"/>
        <v>7.2517866905066716E-2</v>
      </c>
      <c r="T1011" s="13">
        <f t="shared" si="1407"/>
        <v>6.9062661928770336E-2</v>
      </c>
      <c r="U1011" s="13">
        <f t="shared" si="1408"/>
        <v>7.9315673350724702E-2</v>
      </c>
      <c r="V1011" s="13">
        <f t="shared" si="1409"/>
        <v>3.0942130650225393E-2</v>
      </c>
      <c r="W1011" s="13">
        <f t="shared" si="1410"/>
        <v>2.0045013682633173E-2</v>
      </c>
      <c r="X1011" s="13">
        <f t="shared" si="1411"/>
        <v>4.2095731434350629E-2</v>
      </c>
      <c r="Y1011" s="13">
        <f t="shared" si="1412"/>
        <v>4.4201780878011188E-2</v>
      </c>
      <c r="Z1011" s="13">
        <f t="shared" si="1413"/>
        <v>3.0363614063834924E-2</v>
      </c>
      <c r="AA1011" s="13">
        <f t="shared" si="1414"/>
        <v>5.5522557658974313E-2</v>
      </c>
      <c r="AB1011" s="13">
        <f t="shared" si="1415"/>
        <v>5.0763957190884799E-2</v>
      </c>
      <c r="AC1011" s="13">
        <f t="shared" si="1416"/>
        <v>7.4263931517221417E-3</v>
      </c>
      <c r="AD1011" s="13">
        <f t="shared" si="1417"/>
        <v>9.1635207326532259E-3</v>
      </c>
      <c r="AE1011" s="13">
        <f t="shared" si="1418"/>
        <v>1.9243943349815735E-2</v>
      </c>
      <c r="AF1011" s="13">
        <f t="shared" si="1419"/>
        <v>2.0206717835607017E-2</v>
      </c>
      <c r="AG1011" s="13">
        <f t="shared" si="1420"/>
        <v>1.4145106619281625E-2</v>
      </c>
      <c r="AH1011" s="13">
        <f t="shared" si="1421"/>
        <v>1.5941352837724292E-2</v>
      </c>
      <c r="AI1011" s="13">
        <f t="shared" si="1422"/>
        <v>2.9150175609326395E-2</v>
      </c>
      <c r="AJ1011" s="13">
        <f t="shared" si="1423"/>
        <v>2.6651838984572383E-2</v>
      </c>
      <c r="AK1011" s="13">
        <f t="shared" si="1424"/>
        <v>1.6245082723328082E-2</v>
      </c>
      <c r="AL1011" s="13">
        <f t="shared" si="1425"/>
        <v>1.1407372735616071E-3</v>
      </c>
      <c r="AM1011" s="13">
        <f t="shared" si="1426"/>
        <v>3.3512618568284241E-3</v>
      </c>
      <c r="AN1011" s="13">
        <f t="shared" si="1427"/>
        <v>7.0378509750511024E-3</v>
      </c>
      <c r="AO1011" s="13">
        <f t="shared" si="1428"/>
        <v>7.3899546593329084E-3</v>
      </c>
      <c r="AP1011" s="13">
        <f t="shared" si="1429"/>
        <v>5.173116060626223E-3</v>
      </c>
      <c r="AQ1011" s="13">
        <f t="shared" si="1430"/>
        <v>2.7159635285696764E-3</v>
      </c>
      <c r="AR1011" s="13">
        <f t="shared" si="1431"/>
        <v>6.6955594880782569E-3</v>
      </c>
      <c r="AS1011" s="13">
        <f t="shared" si="1432"/>
        <v>1.2243423558024401E-2</v>
      </c>
      <c r="AT1011" s="13">
        <f t="shared" si="1433"/>
        <v>1.1194092195588217E-2</v>
      </c>
      <c r="AU1011" s="13">
        <f t="shared" si="1434"/>
        <v>6.8231296847904759E-3</v>
      </c>
      <c r="AV1011" s="13">
        <f t="shared" si="1435"/>
        <v>3.1191742404411207E-3</v>
      </c>
      <c r="AW1011" s="13">
        <f t="shared" si="1436"/>
        <v>1.2168325980386436E-4</v>
      </c>
      <c r="AX1011" s="13">
        <f t="shared" si="1437"/>
        <v>1.0213465217770847E-3</v>
      </c>
      <c r="AY1011" s="13">
        <f t="shared" si="1438"/>
        <v>2.144888976523185E-3</v>
      </c>
      <c r="AZ1011" s="13">
        <f t="shared" si="1439"/>
        <v>2.2521977720186396E-3</v>
      </c>
      <c r="BA1011" s="13">
        <f t="shared" si="1440"/>
        <v>1.5765834843684881E-3</v>
      </c>
      <c r="BB1011" s="13">
        <f t="shared" si="1441"/>
        <v>8.2772997804572181E-4</v>
      </c>
      <c r="BC1011" s="13">
        <f t="shared" si="1442"/>
        <v>3.4765652353893975E-4</v>
      </c>
      <c r="BD1011" s="13">
        <f t="shared" si="1443"/>
        <v>2.3435127764222714E-3</v>
      </c>
      <c r="BE1011" s="13">
        <f t="shared" si="1444"/>
        <v>4.2853206795441219E-3</v>
      </c>
      <c r="BF1011" s="13">
        <f t="shared" si="1445"/>
        <v>3.9180442093778335E-3</v>
      </c>
      <c r="BG1011" s="13">
        <f t="shared" si="1446"/>
        <v>2.3881636209735157E-3</v>
      </c>
      <c r="BH1011" s="13">
        <f t="shared" si="1447"/>
        <v>1.0917421758967971E-3</v>
      </c>
      <c r="BI1011" s="13">
        <f t="shared" si="1448"/>
        <v>3.9926945311929822E-4</v>
      </c>
      <c r="BJ1011" s="14">
        <f t="shared" si="1449"/>
        <v>0.34085784059613178</v>
      </c>
      <c r="BK1011" s="14">
        <f t="shared" si="1450"/>
        <v>0.20937883281684447</v>
      </c>
      <c r="BL1011" s="14">
        <f t="shared" si="1451"/>
        <v>0.41277610167474516</v>
      </c>
      <c r="BM1011" s="14">
        <f t="shared" si="1452"/>
        <v>0.74260752253980911</v>
      </c>
      <c r="BN1011" s="14">
        <f t="shared" si="1453"/>
        <v>0.24874566089502781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1.3125</v>
      </c>
      <c r="F1012" s="10">
        <f>VLOOKUP(B1012,home!$B$2:$E$405,3,FALSE)</f>
        <v>1.5238</v>
      </c>
      <c r="G1012" s="10">
        <f>VLOOKUP(C1012,away!$B$2:$E$405,4,FALSE)</f>
        <v>0.60950000000000004</v>
      </c>
      <c r="H1012" s="10">
        <f>VLOOKUP(A1012,away!$A$2:$E$405,3,FALSE)</f>
        <v>1.2</v>
      </c>
      <c r="I1012" s="10">
        <f>VLOOKUP(C1012,away!$B$2:$E$405,3,FALSE)</f>
        <v>1.3332999999999999</v>
      </c>
      <c r="J1012" s="10">
        <f>VLOOKUP(B1012,home!$B$2:$E$405,4,FALSE)</f>
        <v>0.41670000000000001</v>
      </c>
      <c r="K1012" s="12">
        <f t="shared" si="1398"/>
        <v>1.2189923812500001</v>
      </c>
      <c r="L1012" s="12">
        <f t="shared" si="1399"/>
        <v>0.66670333199999998</v>
      </c>
      <c r="M1012" s="13">
        <f t="shared" si="1400"/>
        <v>0.15172346667644826</v>
      </c>
      <c r="N1012" s="13">
        <f t="shared" si="1401"/>
        <v>0.18494974993542868</v>
      </c>
      <c r="O1012" s="13">
        <f t="shared" si="1402"/>
        <v>0.10115454077577901</v>
      </c>
      <c r="P1012" s="13">
        <f t="shared" si="1403"/>
        <v>0.12330661453451706</v>
      </c>
      <c r="Q1012" s="13">
        <f t="shared" si="1404"/>
        <v>0.11272616804269017</v>
      </c>
      <c r="R1012" s="13">
        <f t="shared" si="1405"/>
        <v>3.3720034691070856E-2</v>
      </c>
      <c r="S1012" s="13">
        <f t="shared" si="1406"/>
        <v>2.5053015069164894E-2</v>
      </c>
      <c r="T1012" s="13">
        <f t="shared" si="1407"/>
        <v>7.5154911837653451E-2</v>
      </c>
      <c r="U1012" s="13">
        <f t="shared" si="1408"/>
        <v>4.110446538390107E-2</v>
      </c>
      <c r="V1012" s="13">
        <f t="shared" si="1409"/>
        <v>2.2623047484793988E-3</v>
      </c>
      <c r="W1012" s="13">
        <f t="shared" si="1410"/>
        <v>4.5804113337182165E-2</v>
      </c>
      <c r="X1012" s="13">
        <f t="shared" si="1411"/>
        <v>3.0537754981204986E-2</v>
      </c>
      <c r="Y1012" s="13">
        <f t="shared" si="1412"/>
        <v>1.0179811498884479E-2</v>
      </c>
      <c r="Z1012" s="13">
        <f t="shared" si="1413"/>
        <v>7.4937531612308452E-3</v>
      </c>
      <c r="AA1012" s="13">
        <f t="shared" si="1414"/>
        <v>9.1348280105085014E-3</v>
      </c>
      <c r="AB1012" s="13">
        <f t="shared" si="1415"/>
        <v>5.5676428744194824E-3</v>
      </c>
      <c r="AC1012" s="13">
        <f t="shared" si="1416"/>
        <v>1.1491183009252111E-4</v>
      </c>
      <c r="AD1012" s="13">
        <f t="shared" si="1417"/>
        <v>1.3958716296984147E-2</v>
      </c>
      <c r="AE1012" s="13">
        <f t="shared" si="1418"/>
        <v>9.3063226656420316E-3</v>
      </c>
      <c r="AF1012" s="13">
        <f t="shared" si="1419"/>
        <v>3.1022781649253316E-3</v>
      </c>
      <c r="AG1012" s="13">
        <f t="shared" si="1420"/>
        <v>6.8943306311552153E-4</v>
      </c>
      <c r="AH1012" s="13">
        <f t="shared" si="1421"/>
        <v>1.2490275504445343E-3</v>
      </c>
      <c r="AI1012" s="13">
        <f t="shared" si="1422"/>
        <v>1.5225550679632371E-3</v>
      </c>
      <c r="AJ1012" s="13">
        <f t="shared" si="1423"/>
        <v>9.2799151394038165E-4</v>
      </c>
      <c r="AK1012" s="13">
        <f t="shared" si="1424"/>
        <v>3.7707152845265927E-4</v>
      </c>
      <c r="AL1012" s="13">
        <f t="shared" si="1425"/>
        <v>3.7355826488965636E-6</v>
      </c>
      <c r="AM1012" s="13">
        <f t="shared" si="1426"/>
        <v>3.4031137636107728E-3</v>
      </c>
      <c r="AN1012" s="13">
        <f t="shared" si="1427"/>
        <v>2.2688672853743625E-3</v>
      </c>
      <c r="AO1012" s="13">
        <f t="shared" si="1428"/>
        <v>7.5633068951244111E-4</v>
      </c>
      <c r="AP1012" s="13">
        <f t="shared" si="1429"/>
        <v>1.6808273026393399E-4</v>
      </c>
      <c r="AQ1012" s="13">
        <f t="shared" si="1430"/>
        <v>2.8015329079655505E-5</v>
      </c>
      <c r="AR1012" s="13">
        <f t="shared" si="1431"/>
        <v>1.665461659282338E-4</v>
      </c>
      <c r="AS1012" s="13">
        <f t="shared" si="1432"/>
        <v>2.0301850739291535E-4</v>
      </c>
      <c r="AT1012" s="13">
        <f t="shared" si="1433"/>
        <v>1.2373900688235538E-4</v>
      </c>
      <c r="AU1012" s="13">
        <f t="shared" si="1434"/>
        <v>5.0278968884344149E-5</v>
      </c>
      <c r="AV1012" s="13">
        <f t="shared" si="1435"/>
        <v>1.5322420001780337E-5</v>
      </c>
      <c r="AW1012" s="13">
        <f t="shared" si="1436"/>
        <v>8.4331430185197865E-8</v>
      </c>
      <c r="AX1012" s="13">
        <f t="shared" si="1437"/>
        <v>6.9139495839475843E-4</v>
      </c>
      <c r="AY1012" s="13">
        <f t="shared" si="1438"/>
        <v>4.6095532248978681E-4</v>
      </c>
      <c r="AZ1012" s="13">
        <f t="shared" si="1439"/>
        <v>1.5366022470353767E-4</v>
      </c>
      <c r="BA1012" s="13">
        <f t="shared" si="1440"/>
        <v>3.4148594601905763E-5</v>
      </c>
      <c r="BB1012" s="13">
        <f t="shared" si="1441"/>
        <v>5.6917454510519459E-6</v>
      </c>
      <c r="BC1012" s="13">
        <f t="shared" si="1442"/>
        <v>7.5894113142243499E-7</v>
      </c>
      <c r="BD1012" s="13">
        <f t="shared" si="1443"/>
        <v>1.850614729269639E-5</v>
      </c>
      <c r="BE1012" s="13">
        <f t="shared" si="1444"/>
        <v>2.255885255608721E-5</v>
      </c>
      <c r="BF1012" s="13">
        <f t="shared" si="1445"/>
        <v>1.3749534697806207E-5</v>
      </c>
      <c r="BG1012" s="13">
        <f t="shared" si="1446"/>
        <v>5.5868593474527601E-6</v>
      </c>
      <c r="BH1012" s="13">
        <f t="shared" si="1447"/>
        <v>1.7025847449150659E-6</v>
      </c>
      <c r="BI1012" s="13">
        <f t="shared" si="1448"/>
        <v>4.1508756649678742E-7</v>
      </c>
      <c r="BJ1012" s="14">
        <f t="shared" si="1449"/>
        <v>0.49438027940832452</v>
      </c>
      <c r="BK1012" s="14">
        <f t="shared" si="1450"/>
        <v>0.30292500376384085</v>
      </c>
      <c r="BL1012" s="14">
        <f t="shared" si="1451"/>
        <v>0.19537958153177479</v>
      </c>
      <c r="BM1012" s="14">
        <f t="shared" si="1452"/>
        <v>0.29213717221817737</v>
      </c>
      <c r="BN1012" s="14">
        <f t="shared" si="1453"/>
        <v>0.70758057465593405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1.4943</v>
      </c>
      <c r="F1013" s="10">
        <f>VLOOKUP(B1013,home!$B$2:$E$405,3,FALSE)</f>
        <v>1.2776000000000001</v>
      </c>
      <c r="G1013" s="10">
        <f>VLOOKUP(C1013,away!$B$2:$E$405,4,FALSE)</f>
        <v>1.7034</v>
      </c>
      <c r="H1013" s="10">
        <f>VLOOKUP(A1013,away!$A$2:$E$405,3,FALSE)</f>
        <v>1.0455000000000001</v>
      </c>
      <c r="I1013" s="10">
        <f>VLOOKUP(C1013,away!$B$2:$E$405,3,FALSE)</f>
        <v>0.60870000000000002</v>
      </c>
      <c r="J1013" s="10">
        <f>VLOOKUP(B1013,home!$B$2:$E$405,4,FALSE)</f>
        <v>0.86950000000000005</v>
      </c>
      <c r="K1013" s="12">
        <f t="shared" si="1398"/>
        <v>3.2519910561120002</v>
      </c>
      <c r="L1013" s="12">
        <f t="shared" si="1399"/>
        <v>0.55334619157500009</v>
      </c>
      <c r="M1013" s="13">
        <f t="shared" si="1400"/>
        <v>2.2251691568992239E-2</v>
      </c>
      <c r="N1013" s="13">
        <f t="shared" si="1401"/>
        <v>7.2362301965725559E-2</v>
      </c>
      <c r="O1013" s="13">
        <f t="shared" si="1402"/>
        <v>1.2312888785803394E-2</v>
      </c>
      <c r="P1013" s="13">
        <f t="shared" si="1403"/>
        <v>4.0041404206334376E-2</v>
      </c>
      <c r="Q1013" s="13">
        <f t="shared" si="1404"/>
        <v>0.1176607793961077</v>
      </c>
      <c r="R1013" s="13">
        <f t="shared" si="1405"/>
        <v>3.406645058455417E-3</v>
      </c>
      <c r="S1013" s="13">
        <f t="shared" si="1406"/>
        <v>1.8013395137218165E-2</v>
      </c>
      <c r="T1013" s="13">
        <f t="shared" si="1407"/>
        <v>6.5107144176582421E-2</v>
      </c>
      <c r="U1013" s="13">
        <f t="shared" si="1408"/>
        <v>1.1078379261445158E-2</v>
      </c>
      <c r="V1013" s="13">
        <f t="shared" si="1409"/>
        <v>3.6016319807088658E-3</v>
      </c>
      <c r="W1013" s="13">
        <f t="shared" si="1410"/>
        <v>0.12754393408376977</v>
      </c>
      <c r="X1013" s="13">
        <f t="shared" si="1411"/>
        <v>7.0575950183746836E-2</v>
      </c>
      <c r="Y1013" s="13">
        <f t="shared" si="1412"/>
        <v>1.9526466625481621E-2</v>
      </c>
      <c r="Z1013" s="13">
        <f t="shared" si="1413"/>
        <v>6.2835135638136612E-4</v>
      </c>
      <c r="AA1013" s="13">
        <f t="shared" si="1414"/>
        <v>2.0433929910480468E-3</v>
      </c>
      <c r="AB1013" s="13">
        <f t="shared" si="1415"/>
        <v>3.3225478655050989E-3</v>
      </c>
      <c r="AC1013" s="13">
        <f t="shared" si="1416"/>
        <v>4.0506583930619949E-4</v>
      </c>
      <c r="AD1013" s="13">
        <f t="shared" si="1417"/>
        <v>0.10369293322543945</v>
      </c>
      <c r="AE1013" s="13">
        <f t="shared" si="1418"/>
        <v>5.7378089693537707E-2</v>
      </c>
      <c r="AF1013" s="13">
        <f t="shared" si="1419"/>
        <v>1.5874973705883925E-2</v>
      </c>
      <c r="AG1013" s="13">
        <f t="shared" si="1420"/>
        <v>2.9281187471680453E-3</v>
      </c>
      <c r="AH1013" s="13">
        <f t="shared" si="1421"/>
        <v>8.6923957506153624E-5</v>
      </c>
      <c r="AI1013" s="13">
        <f t="shared" si="1422"/>
        <v>2.8267593237187114E-4</v>
      </c>
      <c r="AJ1013" s="13">
        <f t="shared" si="1423"/>
        <v>4.596298019257229E-4</v>
      </c>
      <c r="AK1013" s="13">
        <f t="shared" si="1424"/>
        <v>4.9823733499499367E-4</v>
      </c>
      <c r="AL1013" s="13">
        <f t="shared" si="1425"/>
        <v>2.9156264280490741E-5</v>
      </c>
      <c r="AM1013" s="13">
        <f t="shared" si="1426"/>
        <v>6.7441698286229618E-2</v>
      </c>
      <c r="AN1013" s="13">
        <f t="shared" si="1427"/>
        <v>3.731860690003537E-2</v>
      </c>
      <c r="AO1013" s="13">
        <f t="shared" si="1428"/>
        <v>1.0325054501509544E-2</v>
      </c>
      <c r="AP1013" s="13">
        <f t="shared" si="1429"/>
        <v>1.9044431954048726E-3</v>
      </c>
      <c r="AQ1013" s="13">
        <f t="shared" si="1430"/>
        <v>2.6345409731205239E-4</v>
      </c>
      <c r="AR1013" s="13">
        <f t="shared" si="1431"/>
        <v>9.6198081685314528E-6</v>
      </c>
      <c r="AS1013" s="13">
        <f t="shared" si="1432"/>
        <v>3.1283530125577447E-5</v>
      </c>
      <c r="AT1013" s="13">
        <f t="shared" si="1433"/>
        <v>5.0866880085994096E-5</v>
      </c>
      <c r="AU1013" s="13">
        <f t="shared" si="1434"/>
        <v>5.5139546363991466E-5</v>
      </c>
      <c r="AV1013" s="13">
        <f t="shared" si="1435"/>
        <v>4.4828327903443301E-5</v>
      </c>
      <c r="AW1013" s="13">
        <f t="shared" si="1436"/>
        <v>1.4573895297179365E-6</v>
      </c>
      <c r="AX1013" s="13">
        <f t="shared" si="1437"/>
        <v>3.6553299939303771E-2</v>
      </c>
      <c r="AY1013" s="13">
        <f t="shared" si="1438"/>
        <v>2.022662931091242E-2</v>
      </c>
      <c r="AZ1013" s="13">
        <f t="shared" si="1439"/>
        <v>5.5961641487963275E-3</v>
      </c>
      <c r="BA1013" s="13">
        <f t="shared" si="1440"/>
        <v>1.0322053730550001E-3</v>
      </c>
      <c r="BB1013" s="13">
        <f t="shared" si="1441"/>
        <v>1.4279172802580907E-4</v>
      </c>
      <c r="BC1013" s="13">
        <f t="shared" si="1442"/>
        <v>1.5802651778298937E-5</v>
      </c>
      <c r="BD1013" s="13">
        <f t="shared" si="1443"/>
        <v>8.8718070228982602E-7</v>
      </c>
      <c r="BE1013" s="13">
        <f t="shared" si="1444"/>
        <v>2.8851037090016775E-6</v>
      </c>
      <c r="BF1013" s="13">
        <f t="shared" si="1445"/>
        <v>4.691165728814508E-6</v>
      </c>
      <c r="BG1013" s="13">
        <f t="shared" si="1446"/>
        <v>5.0852096642813034E-6</v>
      </c>
      <c r="BH1013" s="13">
        <f t="shared" si="1447"/>
        <v>4.1342640866742771E-6</v>
      </c>
      <c r="BI1013" s="13">
        <f t="shared" si="1448"/>
        <v>2.6889179666939605E-6</v>
      </c>
      <c r="BJ1013" s="14">
        <f t="shared" si="1449"/>
        <v>0.83347084193580634</v>
      </c>
      <c r="BK1013" s="14">
        <f t="shared" si="1450"/>
        <v>0.10456897430775276</v>
      </c>
      <c r="BL1013" s="14">
        <f t="shared" si="1451"/>
        <v>3.3703430923561151E-2</v>
      </c>
      <c r="BM1013" s="14">
        <f t="shared" si="1452"/>
        <v>0.68411071562070014</v>
      </c>
      <c r="BN1013" s="14">
        <f t="shared" si="1453"/>
        <v>0.26803571098141865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1.4943</v>
      </c>
      <c r="F1014" s="10">
        <f>VLOOKUP(B1014,home!$B$2:$E$405,3,FALSE)</f>
        <v>1.0342</v>
      </c>
      <c r="G1014" s="10">
        <f>VLOOKUP(C1014,away!$B$2:$E$405,4,FALSE)</f>
        <v>0.80310000000000004</v>
      </c>
      <c r="H1014" s="10">
        <f>VLOOKUP(A1014,away!$A$2:$E$405,3,FALSE)</f>
        <v>1.0455000000000001</v>
      </c>
      <c r="I1014" s="10">
        <f>VLOOKUP(C1014,away!$B$2:$E$405,3,FALSE)</f>
        <v>1.3391</v>
      </c>
      <c r="J1014" s="10">
        <f>VLOOKUP(B1014,home!$B$2:$E$405,4,FALSE)</f>
        <v>1.3912</v>
      </c>
      <c r="K1014" s="12">
        <f t="shared" si="1398"/>
        <v>1.241114803686</v>
      </c>
      <c r="L1014" s="12">
        <f t="shared" si="1399"/>
        <v>1.9477204143600002</v>
      </c>
      <c r="M1014" s="13">
        <f t="shared" si="1400"/>
        <v>4.1219855131485586E-2</v>
      </c>
      <c r="N1014" s="13">
        <f t="shared" si="1401"/>
        <v>5.1158572409479103E-2</v>
      </c>
      <c r="O1014" s="13">
        <f t="shared" si="1402"/>
        <v>8.0284753316556282E-2</v>
      </c>
      <c r="P1014" s="13">
        <f t="shared" si="1403"/>
        <v>9.9642595851456697E-2</v>
      </c>
      <c r="Q1014" s="13">
        <f t="shared" si="1404"/>
        <v>3.1746830776423346E-2</v>
      </c>
      <c r="R1014" s="13">
        <f t="shared" si="1405"/>
        <v>7.8186126498256722E-2</v>
      </c>
      <c r="S1014" s="13">
        <f t="shared" si="1406"/>
        <v>6.0217623741918441E-2</v>
      </c>
      <c r="T1014" s="13">
        <f t="shared" si="1407"/>
        <v>6.1833950394472079E-2</v>
      </c>
      <c r="U1014" s="13">
        <f t="shared" si="1408"/>
        <v>9.703795903985267E-2</v>
      </c>
      <c r="V1014" s="13">
        <f t="shared" si="1409"/>
        <v>1.6174083329801817E-2</v>
      </c>
      <c r="W1014" s="13">
        <f t="shared" si="1410"/>
        <v>1.3133820548911103E-2</v>
      </c>
      <c r="X1014" s="13">
        <f t="shared" si="1411"/>
        <v>2.5581010401655016E-2</v>
      </c>
      <c r="Y1014" s="13">
        <f t="shared" si="1412"/>
        <v>2.4912328089629499E-2</v>
      </c>
      <c r="Z1014" s="13">
        <f t="shared" si="1413"/>
        <v>5.0761571566796004E-2</v>
      </c>
      <c r="AA1014" s="13">
        <f t="shared" si="1414"/>
        <v>6.3000937929916873E-2</v>
      </c>
      <c r="AB1014" s="13">
        <f t="shared" si="1415"/>
        <v>3.9095698355461332E-2</v>
      </c>
      <c r="AC1014" s="13">
        <f t="shared" si="1416"/>
        <v>2.4436458524635142E-3</v>
      </c>
      <c r="AD1014" s="13">
        <f t="shared" si="1417"/>
        <v>4.0751447780522409E-3</v>
      </c>
      <c r="AE1014" s="13">
        <f t="shared" si="1418"/>
        <v>7.937242675684901E-3</v>
      </c>
      <c r="AF1014" s="13">
        <f t="shared" si="1419"/>
        <v>7.729764796580438E-3</v>
      </c>
      <c r="AG1014" s="13">
        <f t="shared" si="1420"/>
        <v>5.0184735641669994E-3</v>
      </c>
      <c r="AH1014" s="13">
        <f t="shared" si="1421"/>
        <v>2.4717337301411183E-2</v>
      </c>
      <c r="AI1014" s="13">
        <f t="shared" si="1422"/>
        <v>3.0677053232481589E-2</v>
      </c>
      <c r="AJ1014" s="13">
        <f t="shared" si="1423"/>
        <v>1.9036872450148186E-2</v>
      </c>
      <c r="AK1014" s="13">
        <f t="shared" si="1424"/>
        <v>7.8756480712536929E-3</v>
      </c>
      <c r="AL1014" s="13">
        <f t="shared" si="1425"/>
        <v>2.3628536811146672E-4</v>
      </c>
      <c r="AM1014" s="13">
        <f t="shared" si="1426"/>
        <v>1.0115445022408666E-3</v>
      </c>
      <c r="AN1014" s="13">
        <f t="shared" si="1427"/>
        <v>1.9702058770481607E-3</v>
      </c>
      <c r="AO1014" s="13">
        <f t="shared" si="1428"/>
        <v>1.9187051036093762E-3</v>
      </c>
      <c r="AP1014" s="13">
        <f t="shared" si="1429"/>
        <v>1.2457003664789008E-3</v>
      </c>
      <c r="AQ1014" s="13">
        <f t="shared" si="1430"/>
        <v>6.0656900849167226E-4</v>
      </c>
      <c r="AR1014" s="13">
        <f t="shared" si="1431"/>
        <v>9.628492490116089E-3</v>
      </c>
      <c r="AS1014" s="13">
        <f t="shared" si="1432"/>
        <v>1.1950064566662557E-2</v>
      </c>
      <c r="AT1014" s="13">
        <f t="shared" si="1433"/>
        <v>7.415701019344214E-3</v>
      </c>
      <c r="AU1014" s="13">
        <f t="shared" si="1434"/>
        <v>3.0679121049391541E-3</v>
      </c>
      <c r="AV1014" s="13">
        <f t="shared" si="1435"/>
        <v>9.5190778246186569E-4</v>
      </c>
      <c r="AW1014" s="13">
        <f t="shared" si="1436"/>
        <v>1.5866199112351451E-5</v>
      </c>
      <c r="AX1014" s="13">
        <f t="shared" si="1437"/>
        <v>2.0924047605305407E-4</v>
      </c>
      <c r="AY1014" s="13">
        <f t="shared" si="1438"/>
        <v>4.0754194671893814E-4</v>
      </c>
      <c r="AZ1014" s="13">
        <f t="shared" si="1439"/>
        <v>3.9688888466624572E-4</v>
      </c>
      <c r="BA1014" s="13">
        <f t="shared" si="1440"/>
        <v>2.5767619429900622E-4</v>
      </c>
      <c r="BB1014" s="13">
        <f t="shared" si="1441"/>
        <v>1.2547029598269211E-4</v>
      </c>
      <c r="BC1014" s="13">
        <f t="shared" si="1442"/>
        <v>4.8876211376256157E-5</v>
      </c>
      <c r="BD1014" s="13">
        <f t="shared" si="1443"/>
        <v>3.1256018970851804E-3</v>
      </c>
      <c r="BE1014" s="13">
        <f t="shared" si="1444"/>
        <v>3.8792307849014633E-3</v>
      </c>
      <c r="BF1014" s="13">
        <f t="shared" si="1445"/>
        <v>2.4072853770278342E-3</v>
      </c>
      <c r="BG1014" s="13">
        <f t="shared" si="1446"/>
        <v>9.9590583937535942E-4</v>
      </c>
      <c r="BH1014" s="13">
        <f t="shared" si="1447"/>
        <v>3.0900837008152266E-4</v>
      </c>
      <c r="BI1014" s="13">
        <f t="shared" si="1448"/>
        <v>7.6702972514211941E-5</v>
      </c>
      <c r="BJ1014" s="14">
        <f t="shared" si="1449"/>
        <v>0.24132555730201988</v>
      </c>
      <c r="BK1014" s="14">
        <f t="shared" si="1450"/>
        <v>0.22034163122195644</v>
      </c>
      <c r="BL1014" s="14">
        <f t="shared" si="1451"/>
        <v>0.48372019939984801</v>
      </c>
      <c r="BM1014" s="14">
        <f t="shared" si="1452"/>
        <v>0.61351854975935638</v>
      </c>
      <c r="BN1014" s="14">
        <f t="shared" si="1453"/>
        <v>0.38223873398365771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1.4943</v>
      </c>
      <c r="F1015" s="10">
        <f>VLOOKUP(B1015,home!$B$2:$E$405,3,FALSE)</f>
        <v>0.48670000000000002</v>
      </c>
      <c r="G1015" s="10">
        <f>VLOOKUP(C1015,away!$B$2:$E$405,4,FALSE)</f>
        <v>0.66920000000000002</v>
      </c>
      <c r="H1015" s="10">
        <f>VLOOKUP(A1015,away!$A$2:$E$405,3,FALSE)</f>
        <v>1.0455000000000001</v>
      </c>
      <c r="I1015" s="10">
        <f>VLOOKUP(C1015,away!$B$2:$E$405,3,FALSE)</f>
        <v>1.1477999999999999</v>
      </c>
      <c r="J1015" s="10">
        <f>VLOOKUP(B1015,home!$B$2:$E$405,4,FALSE)</f>
        <v>0.60870000000000002</v>
      </c>
      <c r="K1015" s="12">
        <f t="shared" si="1398"/>
        <v>0.48669297205200002</v>
      </c>
      <c r="L1015" s="12">
        <f t="shared" si="1399"/>
        <v>0.73045515663000005</v>
      </c>
      <c r="M1015" s="13">
        <f t="shared" si="1400"/>
        <v>0.29607332708995632</v>
      </c>
      <c r="N1015" s="13">
        <f t="shared" si="1401"/>
        <v>0.14409680750673476</v>
      </c>
      <c r="O1015" s="13">
        <f t="shared" si="1402"/>
        <v>0.21626828851345928</v>
      </c>
      <c r="P1015" s="13">
        <f t="shared" si="1403"/>
        <v>0.10525625609721491</v>
      </c>
      <c r="Q1015" s="13">
        <f t="shared" si="1404"/>
        <v>3.506545175432884E-2</v>
      </c>
      <c r="R1015" s="13">
        <f t="shared" si="1405"/>
        <v>7.8987143280100466E-2</v>
      </c>
      <c r="S1015" s="13">
        <f t="shared" si="1406"/>
        <v>9.3548442513333701E-3</v>
      </c>
      <c r="T1015" s="13">
        <f t="shared" si="1407"/>
        <v>2.5613740053509984E-2</v>
      </c>
      <c r="U1015" s="13">
        <f t="shared" si="1408"/>
        <v>3.8442487516889251E-2</v>
      </c>
      <c r="V1015" s="13">
        <f t="shared" si="1409"/>
        <v>3.6952403046978022E-4</v>
      </c>
      <c r="W1015" s="13">
        <f t="shared" si="1410"/>
        <v>5.6887029768867741E-3</v>
      </c>
      <c r="X1015" s="13">
        <f t="shared" si="1411"/>
        <v>4.155342424003376E-3</v>
      </c>
      <c r="Y1015" s="13">
        <f t="shared" si="1412"/>
        <v>1.5176456505883351E-3</v>
      </c>
      <c r="Z1015" s="13">
        <f t="shared" si="1413"/>
        <v>1.9232188705474013E-2</v>
      </c>
      <c r="AA1015" s="13">
        <f t="shared" si="1414"/>
        <v>9.3601710801320542E-3</v>
      </c>
      <c r="AB1015" s="13">
        <f t="shared" si="1415"/>
        <v>2.2777647409523241E-3</v>
      </c>
      <c r="AC1015" s="13">
        <f t="shared" si="1416"/>
        <v>8.2105327520318965E-6</v>
      </c>
      <c r="AD1015" s="13">
        <f t="shared" si="1417"/>
        <v>6.9216293973552103E-4</v>
      </c>
      <c r="AE1015" s="13">
        <f t="shared" si="1418"/>
        <v>5.0559398855799125E-4</v>
      </c>
      <c r="AF1015" s="13">
        <f t="shared" si="1419"/>
        <v>1.8465686805165698E-4</v>
      </c>
      <c r="AG1015" s="13">
        <f t="shared" si="1420"/>
        <v>4.4961187158492784E-5</v>
      </c>
      <c r="AH1015" s="13">
        <f t="shared" si="1421"/>
        <v>3.5120628532986841E-3</v>
      </c>
      <c r="AI1015" s="13">
        <f t="shared" si="1422"/>
        <v>1.7092963081053638E-3</v>
      </c>
      <c r="AJ1015" s="13">
        <f t="shared" si="1423"/>
        <v>4.1595125015465531E-4</v>
      </c>
      <c r="AK1015" s="13">
        <f t="shared" si="1424"/>
        <v>6.7480183388838049E-5</v>
      </c>
      <c r="AL1015" s="13">
        <f t="shared" si="1425"/>
        <v>1.1675620313880781E-7</v>
      </c>
      <c r="AM1015" s="13">
        <f t="shared" si="1426"/>
        <v>6.7374167656826054E-5</v>
      </c>
      <c r="AN1015" s="13">
        <f t="shared" si="1427"/>
        <v>4.9213808188582766E-5</v>
      </c>
      <c r="AO1015" s="13">
        <f t="shared" si="1428"/>
        <v>1.7974239984375001E-5</v>
      </c>
      <c r="AP1015" s="13">
        <f t="shared" si="1429"/>
        <v>4.376458761030617E-6</v>
      </c>
      <c r="AQ1015" s="13">
        <f t="shared" si="1430"/>
        <v>7.9920171744333862E-7</v>
      </c>
      <c r="AR1015" s="13">
        <f t="shared" si="1431"/>
        <v>5.130808843201391E-4</v>
      </c>
      <c r="AS1015" s="13">
        <f t="shared" si="1432"/>
        <v>2.4971286049283689E-4</v>
      </c>
      <c r="AT1015" s="13">
        <f t="shared" si="1433"/>
        <v>6.0766747116432618E-5</v>
      </c>
      <c r="AU1015" s="13">
        <f t="shared" si="1434"/>
        <v>9.8582495853429659E-6</v>
      </c>
      <c r="AV1015" s="13">
        <f t="shared" si="1435"/>
        <v>1.1994851974802411E-6</v>
      </c>
      <c r="AW1015" s="13">
        <f t="shared" si="1436"/>
        <v>1.1529914771176217E-9</v>
      </c>
      <c r="AX1015" s="13">
        <f t="shared" si="1437"/>
        <v>5.4650889827383964E-6</v>
      </c>
      <c r="AY1015" s="13">
        <f t="shared" si="1438"/>
        <v>3.9920024288830632E-6</v>
      </c>
      <c r="AZ1015" s="13">
        <f t="shared" si="1439"/>
        <v>1.4579893797285593E-6</v>
      </c>
      <c r="BA1015" s="13">
        <f t="shared" si="1440"/>
        <v>3.5499862024483377E-7</v>
      </c>
      <c r="BB1015" s="13">
        <f t="shared" si="1441"/>
        <v>6.4827643188593479E-8</v>
      </c>
      <c r="BC1015" s="13">
        <f t="shared" si="1442"/>
        <v>9.470737251855562E-9</v>
      </c>
      <c r="BD1015" s="13">
        <f t="shared" si="1443"/>
        <v>6.2463762953321006E-5</v>
      </c>
      <c r="BE1015" s="13">
        <f t="shared" si="1444"/>
        <v>3.0400674437303416E-5</v>
      </c>
      <c r="BF1015" s="13">
        <f t="shared" si="1445"/>
        <v>7.3978972971382305E-6</v>
      </c>
      <c r="BG1015" s="13">
        <f t="shared" si="1446"/>
        <v>1.2001682074932213E-6</v>
      </c>
      <c r="BH1015" s="13">
        <f t="shared" si="1447"/>
        <v>1.4602835796679932E-7</v>
      </c>
      <c r="BI1015" s="13">
        <f t="shared" si="1448"/>
        <v>1.4214195108546991E-8</v>
      </c>
      <c r="BJ1015" s="14">
        <f t="shared" si="1449"/>
        <v>0.21771614760365601</v>
      </c>
      <c r="BK1015" s="14">
        <f t="shared" si="1450"/>
        <v>0.41106627076035845</v>
      </c>
      <c r="BL1015" s="14">
        <f t="shared" si="1451"/>
        <v>0.35197688669864141</v>
      </c>
      <c r="BM1015" s="14">
        <f t="shared" si="1452"/>
        <v>0.12424022867689796</v>
      </c>
      <c r="BN1015" s="14">
        <f t="shared" si="1453"/>
        <v>0.87574727424179455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1.6236999999999999</v>
      </c>
      <c r="F1016" s="10">
        <f>VLOOKUP(B1016,home!$B$2:$E$405,3,FALSE)</f>
        <v>1.2318</v>
      </c>
      <c r="G1016" s="10">
        <f>VLOOKUP(C1016,away!$B$2:$E$405,4,FALSE)</f>
        <v>0.86219999999999997</v>
      </c>
      <c r="H1016" s="10">
        <f>VLOOKUP(A1016,away!$A$2:$E$405,3,FALSE)</f>
        <v>1.1289</v>
      </c>
      <c r="I1016" s="10">
        <f>VLOOKUP(C1016,away!$B$2:$E$405,3,FALSE)</f>
        <v>0.53149999999999997</v>
      </c>
      <c r="J1016" s="10">
        <f>VLOOKUP(B1016,home!$B$2:$E$405,4,FALSE)</f>
        <v>0.94910000000000005</v>
      </c>
      <c r="K1016" s="12">
        <f t="shared" si="1398"/>
        <v>1.724463509652</v>
      </c>
      <c r="L1016" s="12">
        <f t="shared" si="1399"/>
        <v>0.56946982318500006</v>
      </c>
      <c r="M1016" s="13">
        <f t="shared" si="1400"/>
        <v>0.10086892948027817</v>
      </c>
      <c r="N1016" s="13">
        <f t="shared" si="1401"/>
        <v>0.17394478814640058</v>
      </c>
      <c r="O1016" s="13">
        <f t="shared" si="1402"/>
        <v>5.744181143599425E-2</v>
      </c>
      <c r="P1016" s="13">
        <f t="shared" si="1403"/>
        <v>9.905630774968302E-2</v>
      </c>
      <c r="Q1016" s="13">
        <f t="shared" si="1404"/>
        <v>0.14998071992630782</v>
      </c>
      <c r="R1016" s="13">
        <f t="shared" si="1405"/>
        <v>1.635568910094088E-2</v>
      </c>
      <c r="S1016" s="13">
        <f t="shared" si="1406"/>
        <v>2.4319064739649048E-2</v>
      </c>
      <c r="T1016" s="13">
        <f t="shared" si="1407"/>
        <v>8.540949405759353E-2</v>
      </c>
      <c r="U1016" s="13">
        <f t="shared" si="1408"/>
        <v>2.8204789029785467E-2</v>
      </c>
      <c r="V1016" s="13">
        <f t="shared" si="1409"/>
        <v>2.6535610491392296E-3</v>
      </c>
      <c r="W1016" s="13">
        <f t="shared" si="1410"/>
        <v>8.621209288808479E-2</v>
      </c>
      <c r="X1016" s="13">
        <f t="shared" si="1411"/>
        <v>4.9095185293386447E-2</v>
      </c>
      <c r="Y1016" s="13">
        <f t="shared" si="1412"/>
        <v>1.3979113244129798E-2</v>
      </c>
      <c r="Z1016" s="13">
        <f t="shared" si="1413"/>
        <v>3.1046904601272117E-3</v>
      </c>
      <c r="AA1016" s="13">
        <f t="shared" si="1414"/>
        <v>5.3539254072540532E-3</v>
      </c>
      <c r="AB1016" s="13">
        <f t="shared" si="1415"/>
        <v>4.616324499104171E-3</v>
      </c>
      <c r="AC1016" s="13">
        <f t="shared" si="1416"/>
        <v>1.6286727319703295E-4</v>
      </c>
      <c r="AD1016" s="13">
        <f t="shared" si="1417"/>
        <v>3.7167402069057755E-2</v>
      </c>
      <c r="AE1016" s="13">
        <f t="shared" si="1418"/>
        <v>2.1165713884512126E-2</v>
      </c>
      <c r="AF1016" s="13">
        <f t="shared" si="1419"/>
        <v>6.0266176716987103E-3</v>
      </c>
      <c r="AG1016" s="13">
        <f t="shared" si="1420"/>
        <v>1.1439922999686204E-3</v>
      </c>
      <c r="AH1016" s="13">
        <f t="shared" si="1421"/>
        <v>4.4200688184319991E-4</v>
      </c>
      <c r="AI1016" s="13">
        <f t="shared" si="1422"/>
        <v>7.6222473875366126E-4</v>
      </c>
      <c r="AJ1016" s="13">
        <f t="shared" si="1423"/>
        <v>6.5721437406735905E-4</v>
      </c>
      <c r="AK1016" s="13">
        <f t="shared" si="1424"/>
        <v>3.7778073536598006E-4</v>
      </c>
      <c r="AL1016" s="13">
        <f t="shared" si="1425"/>
        <v>6.3976214754262088E-6</v>
      </c>
      <c r="AM1016" s="13">
        <f t="shared" si="1426"/>
        <v>1.2818765723330858E-2</v>
      </c>
      <c r="AN1016" s="13">
        <f t="shared" si="1427"/>
        <v>7.2999002499151621E-3</v>
      </c>
      <c r="AO1016" s="13">
        <f t="shared" si="1428"/>
        <v>2.0785364522936623E-3</v>
      </c>
      <c r="AP1016" s="13">
        <f t="shared" si="1429"/>
        <v>3.945545953237498E-4</v>
      </c>
      <c r="AQ1016" s="13">
        <f t="shared" si="1430"/>
        <v>5.6171733908961261E-5</v>
      </c>
      <c r="AR1016" s="13">
        <f t="shared" si="1431"/>
        <v>5.0341916169960065E-5</v>
      </c>
      <c r="AS1016" s="13">
        <f t="shared" si="1432"/>
        <v>8.6812797441056082E-5</v>
      </c>
      <c r="AT1016" s="13">
        <f t="shared" si="1433"/>
        <v>7.4852750678955907E-5</v>
      </c>
      <c r="AU1016" s="13">
        <f t="shared" si="1434"/>
        <v>4.3026945714312801E-5</v>
      </c>
      <c r="AV1016" s="13">
        <f t="shared" si="1435"/>
        <v>1.8549599454027495E-5</v>
      </c>
      <c r="AW1016" s="13">
        <f t="shared" si="1436"/>
        <v>1.7451821581207551E-7</v>
      </c>
      <c r="AX1016" s="13">
        <f t="shared" si="1437"/>
        <v>3.6842489547769812E-3</v>
      </c>
      <c r="AY1016" s="13">
        <f t="shared" si="1438"/>
        <v>2.0980686008463686E-3</v>
      </c>
      <c r="AZ1016" s="13">
        <f t="shared" si="1439"/>
        <v>5.9739337757699093E-4</v>
      </c>
      <c r="BA1016" s="13">
        <f t="shared" si="1440"/>
        <v>1.1339916703355302E-4</v>
      </c>
      <c r="BB1016" s="13">
        <f t="shared" si="1441"/>
        <v>1.614435089998093E-5</v>
      </c>
      <c r="BC1016" s="13">
        <f t="shared" si="1442"/>
        <v>1.8387441304897477E-6</v>
      </c>
      <c r="BD1016" s="13">
        <f t="shared" si="1443"/>
        <v>4.7780336833502076E-6</v>
      </c>
      <c r="BE1016" s="13">
        <f t="shared" si="1444"/>
        <v>8.2395447348255712E-6</v>
      </c>
      <c r="BF1016" s="13">
        <f t="shared" si="1445"/>
        <v>7.1043971156759839E-6</v>
      </c>
      <c r="BG1016" s="13">
        <f t="shared" si="1446"/>
        <v>4.0837578613533831E-6</v>
      </c>
      <c r="BH1016" s="13">
        <f t="shared" si="1447"/>
        <v>1.7605728535396013E-6</v>
      </c>
      <c r="BI1016" s="13">
        <f t="shared" si="1448"/>
        <v>6.0720872840258691E-7</v>
      </c>
      <c r="BJ1016" s="14">
        <f t="shared" si="1449"/>
        <v>0.65328414143117708</v>
      </c>
      <c r="BK1016" s="14">
        <f t="shared" si="1450"/>
        <v>0.22916519651426828</v>
      </c>
      <c r="BL1016" s="14">
        <f t="shared" si="1451"/>
        <v>0.11451192372754447</v>
      </c>
      <c r="BM1016" s="14">
        <f t="shared" si="1452"/>
        <v>0.40031981221088175</v>
      </c>
      <c r="BN1016" s="14">
        <f t="shared" si="1453"/>
        <v>0.59764824583960463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1.6236999999999999</v>
      </c>
      <c r="F1017" s="10">
        <f>VLOOKUP(B1017,home!$B$2:$E$405,3,FALSE)</f>
        <v>0.4738</v>
      </c>
      <c r="G1017" s="10">
        <f>VLOOKUP(C1017,away!$B$2:$E$405,4,FALSE)</f>
        <v>0.87980000000000003</v>
      </c>
      <c r="H1017" s="10">
        <f>VLOOKUP(A1017,away!$A$2:$E$405,3,FALSE)</f>
        <v>1.1289</v>
      </c>
      <c r="I1017" s="10">
        <f>VLOOKUP(C1017,away!$B$2:$E$405,3,FALSE)</f>
        <v>0.94910000000000005</v>
      </c>
      <c r="J1017" s="10">
        <f>VLOOKUP(B1017,home!$B$2:$E$405,4,FALSE)</f>
        <v>1.0902000000000001</v>
      </c>
      <c r="K1017" s="12">
        <f t="shared" si="1398"/>
        <v>0.67683811098800006</v>
      </c>
      <c r="L1017" s="12">
        <f t="shared" si="1399"/>
        <v>1.1680827868980002</v>
      </c>
      <c r="M1017" s="13">
        <f t="shared" si="1400"/>
        <v>0.15803782152100235</v>
      </c>
      <c r="N1017" s="13">
        <f t="shared" si="1401"/>
        <v>0.10696602058293393</v>
      </c>
      <c r="O1017" s="13">
        <f t="shared" si="1402"/>
        <v>0.18460125899754115</v>
      </c>
      <c r="P1017" s="13">
        <f t="shared" si="1403"/>
        <v>0.12494516742590231</v>
      </c>
      <c r="Q1017" s="13">
        <f t="shared" si="1404"/>
        <v>3.6199339655628264E-2</v>
      </c>
      <c r="R1017" s="13">
        <f t="shared" si="1405"/>
        <v>0.10781477653736372</v>
      </c>
      <c r="S1017" s="13">
        <f t="shared" si="1406"/>
        <v>2.4695504393883499E-2</v>
      </c>
      <c r="T1017" s="13">
        <f t="shared" si="1407"/>
        <v>4.2283825548813547E-2</v>
      </c>
      <c r="U1017" s="13">
        <f t="shared" si="1408"/>
        <v>7.2973149688142613E-2</v>
      </c>
      <c r="V1017" s="13">
        <f t="shared" si="1409"/>
        <v>2.1693709500564947E-3</v>
      </c>
      <c r="W1017" s="13">
        <f t="shared" si="1410"/>
        <v>8.1670308905094774E-3</v>
      </c>
      <c r="X1017" s="13">
        <f t="shared" si="1411"/>
        <v>9.5397682032683662E-3</v>
      </c>
      <c r="Y1017" s="13">
        <f t="shared" si="1412"/>
        <v>5.5716195146173217E-3</v>
      </c>
      <c r="Z1017" s="13">
        <f t="shared" si="1413"/>
        <v>4.1978861548849646E-2</v>
      </c>
      <c r="AA1017" s="13">
        <f t="shared" si="1414"/>
        <v>2.8412893352150189E-2</v>
      </c>
      <c r="AB1017" s="13">
        <f t="shared" si="1415"/>
        <v>9.6154645320864172E-3</v>
      </c>
      <c r="AC1017" s="13">
        <f t="shared" si="1416"/>
        <v>1.0719444163547746E-4</v>
      </c>
      <c r="AD1017" s="13">
        <f t="shared" si="1417"/>
        <v>1.3819394400782694E-3</v>
      </c>
      <c r="AE1017" s="13">
        <f t="shared" si="1418"/>
        <v>1.6142196724908868E-3</v>
      </c>
      <c r="AF1017" s="13">
        <f t="shared" si="1419"/>
        <v>9.4277110685436619E-4</v>
      </c>
      <c r="AG1017" s="13">
        <f t="shared" si="1420"/>
        <v>3.6707823396712016E-4</v>
      </c>
      <c r="AH1017" s="13">
        <f t="shared" si="1421"/>
        <v>1.2258696397196399E-2</v>
      </c>
      <c r="AI1017" s="13">
        <f t="shared" si="1422"/>
        <v>8.2971529126538122E-3</v>
      </c>
      <c r="AJ1017" s="13">
        <f t="shared" si="1423"/>
        <v>2.8079146519895942E-3</v>
      </c>
      <c r="AK1017" s="13">
        <f t="shared" si="1424"/>
        <v>6.3350121628938817E-4</v>
      </c>
      <c r="AL1017" s="13">
        <f t="shared" si="1425"/>
        <v>3.3899296581966465E-6</v>
      </c>
      <c r="AM1017" s="13">
        <f t="shared" si="1426"/>
        <v>1.8706985602447816E-4</v>
      </c>
      <c r="AN1017" s="13">
        <f t="shared" si="1427"/>
        <v>2.1851307876968006E-4</v>
      </c>
      <c r="AO1017" s="13">
        <f t="shared" si="1428"/>
        <v>1.2762068301147507E-4</v>
      </c>
      <c r="AP1017" s="13">
        <f t="shared" si="1429"/>
        <v>4.9690507692623368E-5</v>
      </c>
      <c r="AQ1017" s="13">
        <f t="shared" si="1430"/>
        <v>1.4510656676994003E-5</v>
      </c>
      <c r="AR1017" s="13">
        <f t="shared" si="1431"/>
        <v>2.863834450274729E-3</v>
      </c>
      <c r="AS1017" s="13">
        <f t="shared" si="1432"/>
        <v>1.9383522995063053E-3</v>
      </c>
      <c r="AT1017" s="13">
        <f t="shared" si="1433"/>
        <v>6.5597535441354674E-4</v>
      </c>
      <c r="AU1017" s="13">
        <f t="shared" si="1434"/>
        <v>1.4799637324531628E-4</v>
      </c>
      <c r="AV1017" s="13">
        <f t="shared" si="1435"/>
        <v>2.5042396425108711E-5</v>
      </c>
      <c r="AW1017" s="13">
        <f t="shared" si="1436"/>
        <v>7.4446899382303737E-8</v>
      </c>
      <c r="AX1017" s="13">
        <f t="shared" si="1437"/>
        <v>2.1102667995734148E-5</v>
      </c>
      <c r="AY1017" s="13">
        <f t="shared" si="1438"/>
        <v>2.4649663243440377E-5</v>
      </c>
      <c r="AZ1017" s="13">
        <f t="shared" si="1439"/>
        <v>1.4396423668747519E-5</v>
      </c>
      <c r="BA1017" s="13">
        <f t="shared" si="1440"/>
        <v>5.6054048934516452E-6</v>
      </c>
      <c r="BB1017" s="13">
        <f t="shared" si="1441"/>
        <v>1.6368942424086714E-6</v>
      </c>
      <c r="BC1017" s="13">
        <f t="shared" si="1442"/>
        <v>3.8240559770600234E-7</v>
      </c>
      <c r="BD1017" s="13">
        <f t="shared" si="1443"/>
        <v>5.575326209819009E-4</v>
      </c>
      <c r="BE1017" s="13">
        <f t="shared" si="1444"/>
        <v>3.7735932599957842E-4</v>
      </c>
      <c r="BF1017" s="13">
        <f t="shared" si="1445"/>
        <v>1.2770558668662976E-4</v>
      </c>
      <c r="BG1017" s="13">
        <f t="shared" si="1446"/>
        <v>2.8812002685197592E-5</v>
      </c>
      <c r="BH1017" s="13">
        <f t="shared" si="1447"/>
        <v>4.8752653678075798E-6</v>
      </c>
      <c r="BI1017" s="13">
        <f t="shared" si="1448"/>
        <v>6.5995308042242018E-7</v>
      </c>
      <c r="BJ1017" s="14">
        <f t="shared" si="1449"/>
        <v>0.21369879109097831</v>
      </c>
      <c r="BK1017" s="14">
        <f t="shared" si="1450"/>
        <v>0.30998309832538179</v>
      </c>
      <c r="BL1017" s="14">
        <f t="shared" si="1451"/>
        <v>0.4341429539140797</v>
      </c>
      <c r="BM1017" s="14">
        <f t="shared" si="1452"/>
        <v>0.28121474494257365</v>
      </c>
      <c r="BN1017" s="14">
        <f t="shared" si="1453"/>
        <v>0.71856438472037176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1.6236999999999999</v>
      </c>
      <c r="F1018" s="10">
        <f>VLOOKUP(B1018,home!$B$2:$E$405,3,FALSE)</f>
        <v>0.94750000000000001</v>
      </c>
      <c r="G1018" s="10">
        <f>VLOOKUP(C1018,away!$B$2:$E$405,4,FALSE)</f>
        <v>0.4738</v>
      </c>
      <c r="H1018" s="10">
        <f>VLOOKUP(A1018,away!$A$2:$E$405,3,FALSE)</f>
        <v>1.1289</v>
      </c>
      <c r="I1018" s="10">
        <f>VLOOKUP(C1018,away!$B$2:$E$405,3,FALSE)</f>
        <v>0.88580000000000003</v>
      </c>
      <c r="J1018" s="10">
        <f>VLOOKUP(B1018,home!$B$2:$E$405,4,FALSE)</f>
        <v>1.2947</v>
      </c>
      <c r="K1018" s="12">
        <f t="shared" si="1398"/>
        <v>0.72892033435000003</v>
      </c>
      <c r="L1018" s="12">
        <f t="shared" si="1399"/>
        <v>1.2946736140140001</v>
      </c>
      <c r="M1018" s="13">
        <f t="shared" si="1400"/>
        <v>0.13217956388283272</v>
      </c>
      <c r="N1018" s="13">
        <f t="shared" si="1401"/>
        <v>9.6348371899711613E-2</v>
      </c>
      <c r="O1018" s="13">
        <f t="shared" si="1402"/>
        <v>0.17112939367098143</v>
      </c>
      <c r="P1018" s="13">
        <f t="shared" si="1403"/>
        <v>0.12473969485176455</v>
      </c>
      <c r="Q1018" s="13">
        <f t="shared" si="1404"/>
        <v>3.5115143729607966E-2</v>
      </c>
      <c r="R1018" s="13">
        <f t="shared" si="1405"/>
        <v>0.11077835528401705</v>
      </c>
      <c r="S1018" s="13">
        <f t="shared" si="1406"/>
        <v>2.9429646714344029E-2</v>
      </c>
      <c r="T1018" s="13">
        <f t="shared" si="1407"/>
        <v>4.546265003903259E-2</v>
      </c>
      <c r="U1018" s="13">
        <f t="shared" si="1408"/>
        <v>8.07485957723688E-2</v>
      </c>
      <c r="V1018" s="13">
        <f t="shared" si="1409"/>
        <v>3.0859074856656671E-3</v>
      </c>
      <c r="W1018" s="13">
        <f t="shared" si="1410"/>
        <v>8.5320474360447152E-3</v>
      </c>
      <c r="X1018" s="13">
        <f t="shared" si="1411"/>
        <v>1.1046216688962895E-2</v>
      </c>
      <c r="Y1018" s="13">
        <f t="shared" si="1412"/>
        <v>7.150622640940677E-3</v>
      </c>
      <c r="Z1018" s="13">
        <f t="shared" si="1413"/>
        <v>4.7807271196695089E-2</v>
      </c>
      <c r="AA1018" s="13">
        <f t="shared" si="1414"/>
        <v>3.4847692105056109E-2</v>
      </c>
      <c r="AB1018" s="13">
        <f t="shared" si="1415"/>
        <v>1.2700595690271677E-2</v>
      </c>
      <c r="AC1018" s="13">
        <f t="shared" si="1416"/>
        <v>1.8201336632299282E-4</v>
      </c>
      <c r="AD1018" s="13">
        <f t="shared" si="1417"/>
        <v>1.5547957174429433E-3</v>
      </c>
      <c r="AE1018" s="13">
        <f t="shared" si="1418"/>
        <v>2.0129529905553454E-3</v>
      </c>
      <c r="AF1018" s="13">
        <f t="shared" si="1419"/>
        <v>1.3030585615612892E-3</v>
      </c>
      <c r="AG1018" s="13">
        <f t="shared" si="1420"/>
        <v>5.6234517905614633E-4</v>
      </c>
      <c r="AH1018" s="13">
        <f t="shared" si="1421"/>
        <v>1.5473703144093168E-2</v>
      </c>
      <c r="AI1018" s="13">
        <f t="shared" si="1422"/>
        <v>1.1279096869425038E-2</v>
      </c>
      <c r="AJ1018" s="13">
        <f t="shared" si="1423"/>
        <v>4.1107815306136684E-3</v>
      </c>
      <c r="AK1018" s="13">
        <f t="shared" si="1424"/>
        <v>9.9881074924490672E-4</v>
      </c>
      <c r="AL1018" s="13">
        <f t="shared" si="1425"/>
        <v>6.8707419232214219E-6</v>
      </c>
      <c r="AM1018" s="13">
        <f t="shared" si="1426"/>
        <v>2.2666444284089171E-4</v>
      </c>
      <c r="AN1018" s="13">
        <f t="shared" si="1427"/>
        <v>2.9345647338128696E-4</v>
      </c>
      <c r="AO1018" s="13">
        <f t="shared" si="1428"/>
        <v>1.8996517647417704E-4</v>
      </c>
      <c r="AP1018" s="13">
        <f t="shared" si="1429"/>
        <v>8.1980967187543377E-5</v>
      </c>
      <c r="AQ1018" s="13">
        <f t="shared" si="1430"/>
        <v>2.6534648767264995E-5</v>
      </c>
      <c r="AR1018" s="13">
        <f t="shared" si="1431"/>
        <v>4.0066790343485795E-3</v>
      </c>
      <c r="AS1018" s="13">
        <f t="shared" si="1432"/>
        <v>2.9205498213505016E-3</v>
      </c>
      <c r="AT1018" s="13">
        <f t="shared" si="1433"/>
        <v>1.0644240761323203E-3</v>
      </c>
      <c r="AU1018" s="13">
        <f t="shared" si="1434"/>
        <v>2.5862678448818695E-4</v>
      </c>
      <c r="AV1018" s="13">
        <f t="shared" si="1435"/>
        <v>4.7129580555248646E-5</v>
      </c>
      <c r="AW1018" s="13">
        <f t="shared" si="1436"/>
        <v>1.8011152273373862E-7</v>
      </c>
      <c r="AX1018" s="13">
        <f t="shared" si="1437"/>
        <v>2.7536720243473205E-5</v>
      </c>
      <c r="AY1018" s="13">
        <f t="shared" si="1438"/>
        <v>3.5651065115709924E-5</v>
      </c>
      <c r="AZ1018" s="13">
        <f t="shared" si="1439"/>
        <v>2.3078246658402313E-5</v>
      </c>
      <c r="BA1018" s="13">
        <f t="shared" si="1440"/>
        <v>9.9595990021134142E-6</v>
      </c>
      <c r="BB1018" s="13">
        <f t="shared" si="1441"/>
        <v>3.2236075085491023E-6</v>
      </c>
      <c r="BC1018" s="13">
        <f t="shared" si="1442"/>
        <v>8.347039166511867E-7</v>
      </c>
      <c r="BD1018" s="13">
        <f t="shared" si="1443"/>
        <v>8.6455693759903264E-4</v>
      </c>
      <c r="BE1018" s="13">
        <f t="shared" si="1444"/>
        <v>6.3019313201929895E-4</v>
      </c>
      <c r="BF1018" s="13">
        <f t="shared" si="1445"/>
        <v>2.2968029424829054E-4</v>
      </c>
      <c r="BG1018" s="13">
        <f t="shared" si="1446"/>
        <v>5.5806212292356783E-5</v>
      </c>
      <c r="BH1018" s="13">
        <f t="shared" si="1447"/>
        <v>1.0169570730737944E-5</v>
      </c>
      <c r="BI1018" s="13">
        <f t="shared" si="1448"/>
        <v>1.4825613794490954E-6</v>
      </c>
      <c r="BJ1018" s="14">
        <f t="shared" si="1449"/>
        <v>0.2100070905340122</v>
      </c>
      <c r="BK1018" s="14">
        <f t="shared" si="1450"/>
        <v>0.28965934810796889</v>
      </c>
      <c r="BL1018" s="14">
        <f t="shared" si="1451"/>
        <v>0.45215632282121582</v>
      </c>
      <c r="BM1018" s="14">
        <f t="shared" si="1452"/>
        <v>0.32930403838738381</v>
      </c>
      <c r="BN1018" s="14">
        <f t="shared" si="1453"/>
        <v>0.67029052331891525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1.6236999999999999</v>
      </c>
      <c r="F1019" s="10">
        <f>VLOOKUP(B1019,home!$B$2:$E$405,3,FALSE)</f>
        <v>0.96779999999999999</v>
      </c>
      <c r="G1019" s="10">
        <f>VLOOKUP(C1019,away!$B$2:$E$405,4,FALSE)</f>
        <v>0.96779999999999999</v>
      </c>
      <c r="H1019" s="10">
        <f>VLOOKUP(A1019,away!$A$2:$E$405,3,FALSE)</f>
        <v>1.1289</v>
      </c>
      <c r="I1019" s="10">
        <f>VLOOKUP(C1019,away!$B$2:$E$405,3,FALSE)</f>
        <v>1.0124</v>
      </c>
      <c r="J1019" s="10">
        <f>VLOOKUP(B1019,home!$B$2:$E$405,4,FALSE)</f>
        <v>1.3919999999999999</v>
      </c>
      <c r="K1019" s="12">
        <f t="shared" si="1398"/>
        <v>1.5208172371079998</v>
      </c>
      <c r="L1019" s="12">
        <f t="shared" si="1399"/>
        <v>1.5909145171199999</v>
      </c>
      <c r="M1019" s="13">
        <f t="shared" si="1400"/>
        <v>4.4523784287226038E-2</v>
      </c>
      <c r="N1019" s="13">
        <f t="shared" si="1401"/>
        <v>6.7712538605291681E-2</v>
      </c>
      <c r="O1019" s="13">
        <f t="shared" si="1402"/>
        <v>7.0833534779667237E-2</v>
      </c>
      <c r="P1019" s="13">
        <f t="shared" si="1403"/>
        <v>0.10772486065820694</v>
      </c>
      <c r="Q1019" s="13">
        <f t="shared" si="1404"/>
        <v>5.1489197939634246E-2</v>
      </c>
      <c r="R1019" s="13">
        <f t="shared" si="1405"/>
        <v>5.6345049389948526E-2</v>
      </c>
      <c r="S1019" s="13">
        <f t="shared" si="1406"/>
        <v>6.5159811714160076E-2</v>
      </c>
      <c r="T1019" s="13">
        <f t="shared" si="1407"/>
        <v>8.1914912477029297E-2</v>
      </c>
      <c r="U1019" s="13">
        <f t="shared" si="1408"/>
        <v>8.569052233793531E-2</v>
      </c>
      <c r="V1019" s="13">
        <f t="shared" si="1409"/>
        <v>1.7517058578401093E-2</v>
      </c>
      <c r="W1019" s="13">
        <f t="shared" si="1410"/>
        <v>2.6101886583820486E-2</v>
      </c>
      <c r="X1019" s="13">
        <f t="shared" si="1411"/>
        <v>4.1525870290419764E-2</v>
      </c>
      <c r="Y1019" s="13">
        <f t="shared" si="1412"/>
        <v>3.3032054940535467E-2</v>
      </c>
      <c r="Z1019" s="13">
        <f t="shared" si="1413"/>
        <v>2.98800523474375E-2</v>
      </c>
      <c r="AA1019" s="13">
        <f t="shared" si="1414"/>
        <v>4.5442098655672301E-2</v>
      </c>
      <c r="AB1019" s="13">
        <f t="shared" si="1415"/>
        <v>3.4554563462954359E-2</v>
      </c>
      <c r="AC1019" s="13">
        <f t="shared" si="1416"/>
        <v>2.648896995040043E-3</v>
      </c>
      <c r="AD1019" s="13">
        <f t="shared" si="1417"/>
        <v>9.9240497594280594E-3</v>
      </c>
      <c r="AE1019" s="13">
        <f t="shared" si="1418"/>
        <v>1.578831483089534E-2</v>
      </c>
      <c r="AF1019" s="13">
        <f t="shared" si="1419"/>
        <v>1.2558929632666199E-2</v>
      </c>
      <c r="AG1019" s="13">
        <f t="shared" si="1420"/>
        <v>6.6600611573657343E-3</v>
      </c>
      <c r="AH1019" s="13">
        <f t="shared" si="1421"/>
        <v>1.1884152262960961E-2</v>
      </c>
      <c r="AI1019" s="13">
        <f t="shared" si="1422"/>
        <v>1.8073623609927071E-2</v>
      </c>
      <c r="AJ1019" s="13">
        <f t="shared" si="1423"/>
        <v>1.3743339161489605E-2</v>
      </c>
      <c r="AK1019" s="13">
        <f t="shared" si="1424"/>
        <v>6.9670356974049314E-3</v>
      </c>
      <c r="AL1019" s="13">
        <f t="shared" si="1425"/>
        <v>2.5635921497400637E-4</v>
      </c>
      <c r="AM1019" s="13">
        <f t="shared" si="1426"/>
        <v>3.0185331872111375E-3</v>
      </c>
      <c r="AN1019" s="13">
        <f t="shared" si="1427"/>
        <v>4.8022282679426997E-3</v>
      </c>
      <c r="AO1019" s="13">
        <f t="shared" si="1428"/>
        <v>3.819967332997038E-3</v>
      </c>
      <c r="AP1019" s="13">
        <f t="shared" si="1429"/>
        <v>2.0257471616630519E-3</v>
      </c>
      <c r="AQ1019" s="13">
        <f t="shared" si="1430"/>
        <v>8.0569764187609608E-4</v>
      </c>
      <c r="AR1019" s="13">
        <f t="shared" si="1431"/>
        <v>3.7813340717618178E-3</v>
      </c>
      <c r="AS1019" s="13">
        <f t="shared" si="1432"/>
        <v>5.7507180355991505E-3</v>
      </c>
      <c r="AT1019" s="13">
        <f t="shared" si="1433"/>
        <v>4.3728955571435231E-3</v>
      </c>
      <c r="AU1019" s="13">
        <f t="shared" si="1434"/>
        <v>2.2167916464589533E-3</v>
      </c>
      <c r="AV1019" s="13">
        <f t="shared" si="1435"/>
        <v>8.4283373675294964E-4</v>
      </c>
      <c r="AW1019" s="13">
        <f t="shared" si="1436"/>
        <v>1.7229405931650019E-5</v>
      </c>
      <c r="AX1019" s="13">
        <f t="shared" si="1437"/>
        <v>7.6510621698220812E-4</v>
      </c>
      <c r="AY1019" s="13">
        <f t="shared" si="1438"/>
        <v>1.2172185877357591E-3</v>
      </c>
      <c r="AZ1019" s="13">
        <f t="shared" si="1439"/>
        <v>9.6824536086856209E-4</v>
      </c>
      <c r="BA1019" s="13">
        <f t="shared" si="1440"/>
        <v>5.1346520024662945E-4</v>
      </c>
      <c r="BB1019" s="13">
        <f t="shared" si="1441"/>
        <v>2.042198102770726E-4</v>
      </c>
      <c r="BC1019" s="13">
        <f t="shared" si="1442"/>
        <v>6.4979252170657378E-5</v>
      </c>
      <c r="BD1019" s="13">
        <f t="shared" si="1443"/>
        <v>1.0026298781410593E-3</v>
      </c>
      <c r="BE1019" s="13">
        <f t="shared" si="1444"/>
        <v>1.5248168011164165E-3</v>
      </c>
      <c r="BF1019" s="13">
        <f t="shared" si="1445"/>
        <v>1.1594838372848638E-3</v>
      </c>
      <c r="BG1019" s="13">
        <f t="shared" si="1446"/>
        <v>5.8778766863031603E-4</v>
      </c>
      <c r="BH1019" s="13">
        <f t="shared" si="1447"/>
        <v>2.2347940455312739E-4</v>
      </c>
      <c r="BI1019" s="13">
        <f t="shared" si="1448"/>
        <v>6.7974266116605609E-5</v>
      </c>
      <c r="BJ1019" s="14">
        <f t="shared" si="1449"/>
        <v>0.36491322423705713</v>
      </c>
      <c r="BK1019" s="14">
        <f t="shared" si="1450"/>
        <v>0.23904799003574395</v>
      </c>
      <c r="BL1019" s="14">
        <f t="shared" si="1451"/>
        <v>0.36506466426151918</v>
      </c>
      <c r="BM1019" s="14">
        <f t="shared" si="1452"/>
        <v>0.59907697603997889</v>
      </c>
      <c r="BN1019" s="14">
        <f t="shared" si="1453"/>
        <v>0.39862896565997474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1.6236999999999999</v>
      </c>
      <c r="F1020" s="10">
        <f>VLOOKUP(B1020,home!$B$2:$E$405,3,FALSE)</f>
        <v>0.79179999999999995</v>
      </c>
      <c r="G1020" s="10">
        <f>VLOOKUP(C1020,away!$B$2:$E$405,4,FALSE)</f>
        <v>1.2757000000000001</v>
      </c>
      <c r="H1020" s="10">
        <f>VLOOKUP(A1020,away!$A$2:$E$405,3,FALSE)</f>
        <v>1.1289</v>
      </c>
      <c r="I1020" s="10">
        <f>VLOOKUP(C1020,away!$B$2:$E$405,3,FALSE)</f>
        <v>1.0755999999999999</v>
      </c>
      <c r="J1020" s="10">
        <f>VLOOKUP(B1020,home!$B$2:$E$405,4,FALSE)</f>
        <v>0.63270000000000004</v>
      </c>
      <c r="K1020" s="12">
        <f t="shared" si="1398"/>
        <v>1.640098168462</v>
      </c>
      <c r="L1020" s="12">
        <f t="shared" si="1399"/>
        <v>0.76825271026800002</v>
      </c>
      <c r="M1020" s="13">
        <f t="shared" si="1400"/>
        <v>8.9963533082942762E-2</v>
      </c>
      <c r="N1020" s="13">
        <f t="shared" si="1401"/>
        <v>0.14754902583770496</v>
      </c>
      <c r="O1020" s="13">
        <f t="shared" si="1402"/>
        <v>6.9114728116255658E-2</v>
      </c>
      <c r="P1020" s="13">
        <f t="shared" si="1403"/>
        <v>0.11335493899721999</v>
      </c>
      <c r="Q1020" s="13">
        <f t="shared" si="1404"/>
        <v>0.12099744351738614</v>
      </c>
      <c r="R1020" s="13">
        <f t="shared" si="1405"/>
        <v>2.6548788597374674E-2</v>
      </c>
      <c r="S1020" s="13">
        <f t="shared" si="1406"/>
        <v>3.5707085289816518E-2</v>
      </c>
      <c r="T1020" s="13">
        <f t="shared" si="1407"/>
        <v>9.2956613917731148E-2</v>
      </c>
      <c r="U1020" s="13">
        <f t="shared" si="1408"/>
        <v>4.3542619553439028E-2</v>
      </c>
      <c r="V1020" s="13">
        <f t="shared" si="1409"/>
        <v>4.999031071677533E-3</v>
      </c>
      <c r="W1020" s="13">
        <f t="shared" si="1410"/>
        <v>6.6149228500483104E-2</v>
      </c>
      <c r="X1020" s="13">
        <f t="shared" si="1411"/>
        <v>5.0819324077633378E-2</v>
      </c>
      <c r="Y1020" s="13">
        <f t="shared" si="1412"/>
        <v>1.9521041728314831E-2</v>
      </c>
      <c r="Z1020" s="13">
        <f t="shared" si="1413"/>
        <v>6.7987262647550908E-3</v>
      </c>
      <c r="AA1020" s="13">
        <f t="shared" si="1414"/>
        <v>1.1150578494699317E-2</v>
      </c>
      <c r="AB1020" s="13">
        <f t="shared" si="1415"/>
        <v>9.1440216832240611E-3</v>
      </c>
      <c r="AC1020" s="13">
        <f t="shared" si="1416"/>
        <v>3.9367677849310589E-4</v>
      </c>
      <c r="AD1020" s="13">
        <f t="shared" si="1417"/>
        <v>2.7122807127204163E-2</v>
      </c>
      <c r="AE1020" s="13">
        <f t="shared" si="1418"/>
        <v>2.0837170085550825E-2</v>
      </c>
      <c r="AF1020" s="13">
        <f t="shared" si="1419"/>
        <v>8.0041061962698567E-3</v>
      </c>
      <c r="AG1020" s="13">
        <f t="shared" si="1420"/>
        <v>2.0497254261857369E-3</v>
      </c>
      <c r="AH1020" s="13">
        <f t="shared" si="1421"/>
        <v>1.3057849698170836E-3</v>
      </c>
      <c r="AI1020" s="13">
        <f t="shared" si="1422"/>
        <v>2.1416155374022064E-3</v>
      </c>
      <c r="AJ1020" s="13">
        <f t="shared" si="1423"/>
        <v>1.7562298602215606E-3</v>
      </c>
      <c r="AK1020" s="13">
        <f t="shared" si="1424"/>
        <v>9.6012979238255204E-4</v>
      </c>
      <c r="AL1020" s="13">
        <f t="shared" si="1425"/>
        <v>1.9841464949832699E-5</v>
      </c>
      <c r="AM1020" s="13">
        <f t="shared" si="1426"/>
        <v>8.8968132585751179E-3</v>
      </c>
      <c r="AN1020" s="13">
        <f t="shared" si="1427"/>
        <v>6.8350008986486112E-3</v>
      </c>
      <c r="AO1020" s="13">
        <f t="shared" si="1428"/>
        <v>2.6255039825355052E-3</v>
      </c>
      <c r="AP1020" s="13">
        <f t="shared" si="1429"/>
        <v>6.7235018346744344E-4</v>
      </c>
      <c r="AQ1020" s="13">
        <f t="shared" si="1430"/>
        <v>1.2913371267451261E-4</v>
      </c>
      <c r="AR1020" s="13">
        <f t="shared" si="1431"/>
        <v>2.0063456841783861E-4</v>
      </c>
      <c r="AS1020" s="13">
        <f t="shared" si="1432"/>
        <v>3.2906038819226089E-4</v>
      </c>
      <c r="AT1020" s="13">
        <f t="shared" si="1433"/>
        <v>2.6984566999376099E-4</v>
      </c>
      <c r="AU1020" s="13">
        <f t="shared" si="1434"/>
        <v>1.4752446304138958E-4</v>
      </c>
      <c r="AV1020" s="13">
        <f t="shared" si="1435"/>
        <v>6.0488650409380746E-5</v>
      </c>
      <c r="AW1020" s="13">
        <f t="shared" si="1436"/>
        <v>6.9445670926900206E-7</v>
      </c>
      <c r="AX1020" s="13">
        <f t="shared" si="1437"/>
        <v>2.4319411884229148E-3</v>
      </c>
      <c r="AY1020" s="13">
        <f t="shared" si="1438"/>
        <v>1.8683454092182851E-3</v>
      </c>
      <c r="AZ1020" s="13">
        <f t="shared" si="1439"/>
        <v>7.1768071217436142E-4</v>
      </c>
      <c r="BA1020" s="13">
        <f t="shared" si="1440"/>
        <v>1.8378671741167392E-4</v>
      </c>
      <c r="BB1020" s="13">
        <f t="shared" si="1441"/>
        <v>3.5298660940694373E-5</v>
      </c>
      <c r="BC1020" s="13">
        <f t="shared" si="1442"/>
        <v>5.4236583873039292E-6</v>
      </c>
      <c r="BD1020" s="13">
        <f t="shared" si="1443"/>
        <v>2.5689675160075828E-5</v>
      </c>
      <c r="BE1020" s="13">
        <f t="shared" si="1444"/>
        <v>4.2133589178424091E-5</v>
      </c>
      <c r="BF1020" s="13">
        <f t="shared" si="1445"/>
        <v>3.4551611221131856E-5</v>
      </c>
      <c r="BG1020" s="13">
        <f t="shared" si="1446"/>
        <v>1.8889344760396485E-5</v>
      </c>
      <c r="BH1020" s="13">
        <f t="shared" si="1447"/>
        <v>7.7450949362433856E-6</v>
      </c>
      <c r="BI1020" s="13">
        <f t="shared" si="1448"/>
        <v>2.5405432038994158E-6</v>
      </c>
      <c r="BJ1020" s="14">
        <f t="shared" si="1449"/>
        <v>0.58040776479692069</v>
      </c>
      <c r="BK1020" s="14">
        <f t="shared" si="1450"/>
        <v>0.24630645209431803</v>
      </c>
      <c r="BL1020" s="14">
        <f t="shared" si="1451"/>
        <v>0.16680360020333096</v>
      </c>
      <c r="BM1020" s="14">
        <f t="shared" si="1452"/>
        <v>0.43092043425793142</v>
      </c>
      <c r="BN1020" s="14">
        <f t="shared" si="1453"/>
        <v>0.56752845814888409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1.6236999999999999</v>
      </c>
      <c r="F1021" s="10">
        <f>VLOOKUP(B1021,home!$B$2:$E$405,3,FALSE)</f>
        <v>0.83579999999999999</v>
      </c>
      <c r="G1021" s="10">
        <f>VLOOKUP(C1021,away!$B$2:$E$405,4,FALSE)</f>
        <v>1.3139000000000001</v>
      </c>
      <c r="H1021" s="10">
        <f>VLOOKUP(A1021,away!$A$2:$E$405,3,FALSE)</f>
        <v>1.1289</v>
      </c>
      <c r="I1021" s="10">
        <f>VLOOKUP(C1021,away!$B$2:$E$405,3,FALSE)</f>
        <v>1.1220000000000001</v>
      </c>
      <c r="J1021" s="10">
        <f>VLOOKUP(B1021,home!$B$2:$E$405,4,FALSE)</f>
        <v>1.0755999999999999</v>
      </c>
      <c r="K1021" s="12">
        <f t="shared" si="1398"/>
        <v>1.783078527594</v>
      </c>
      <c r="L1021" s="12">
        <f t="shared" si="1399"/>
        <v>1.3623827104799999</v>
      </c>
      <c r="M1021" s="13">
        <f t="shared" si="1400"/>
        <v>4.3047064522067011E-2</v>
      </c>
      <c r="N1021" s="13">
        <f t="shared" si="1401"/>
        <v>7.6756296425251155E-2</v>
      </c>
      <c r="O1021" s="13">
        <f t="shared" si="1402"/>
        <v>5.8646576441781097E-2</v>
      </c>
      <c r="P1021" s="13">
        <f t="shared" si="1403"/>
        <v>0.10457145117024</v>
      </c>
      <c r="Q1021" s="13">
        <f t="shared" si="1404"/>
        <v>6.8431252006752735E-2</v>
      </c>
      <c r="R1021" s="13">
        <f t="shared" si="1405"/>
        <v>3.9949540886563127E-2</v>
      </c>
      <c r="S1021" s="13">
        <f t="shared" si="1406"/>
        <v>6.3507166639924076E-2</v>
      </c>
      <c r="T1021" s="13">
        <f t="shared" si="1407"/>
        <v>9.3229554590499725E-2</v>
      </c>
      <c r="U1021" s="13">
        <f t="shared" si="1408"/>
        <v>7.1233168542069264E-2</v>
      </c>
      <c r="V1021" s="13">
        <f t="shared" si="1409"/>
        <v>1.7141539405711916E-2</v>
      </c>
      <c r="W1021" s="13">
        <f t="shared" si="1410"/>
        <v>4.0672765356538208E-2</v>
      </c>
      <c r="X1021" s="13">
        <f t="shared" si="1411"/>
        <v>5.5411872309157562E-2</v>
      </c>
      <c r="Y1021" s="13">
        <f t="shared" si="1412"/>
        <v>3.7746088394660871E-2</v>
      </c>
      <c r="Z1021" s="13">
        <f t="shared" si="1413"/>
        <v>1.8142187931822484E-2</v>
      </c>
      <c r="AA1021" s="13">
        <f t="shared" si="1414"/>
        <v>3.2348945744807664E-2</v>
      </c>
      <c r="AB1021" s="13">
        <f t="shared" si="1415"/>
        <v>2.8840355273934932E-2</v>
      </c>
      <c r="AC1021" s="13">
        <f t="shared" si="1416"/>
        <v>2.6025521003125831E-3</v>
      </c>
      <c r="AD1021" s="13">
        <f t="shared" si="1417"/>
        <v>1.8130683641278109E-2</v>
      </c>
      <c r="AE1021" s="13">
        <f t="shared" si="1418"/>
        <v>2.4700929922059862E-2</v>
      </c>
      <c r="AF1021" s="13">
        <f t="shared" si="1419"/>
        <v>1.6826059929296228E-2</v>
      </c>
      <c r="AG1021" s="13">
        <f t="shared" si="1420"/>
        <v>7.6411777110578366E-3</v>
      </c>
      <c r="AH1021" s="13">
        <f t="shared" si="1421"/>
        <v>6.1791507921484619E-3</v>
      </c>
      <c r="AI1021" s="13">
        <f t="shared" si="1422"/>
        <v>1.1017911096245376E-2</v>
      </c>
      <c r="AJ1021" s="13">
        <f t="shared" si="1423"/>
        <v>9.8229003473274037E-3</v>
      </c>
      <c r="AK1021" s="13">
        <f t="shared" si="1424"/>
        <v>5.8383342293383787E-3</v>
      </c>
      <c r="AL1021" s="13">
        <f t="shared" si="1425"/>
        <v>2.5288846326450938E-4</v>
      </c>
      <c r="AM1021" s="13">
        <f t="shared" si="1426"/>
        <v>6.4656865382725507E-3</v>
      </c>
      <c r="AN1021" s="13">
        <f t="shared" si="1427"/>
        <v>8.8087395511258059E-3</v>
      </c>
      <c r="AO1021" s="13">
        <f t="shared" si="1428"/>
        <v>6.0004372327875774E-3</v>
      </c>
      <c r="AP1021" s="13">
        <f t="shared" si="1429"/>
        <v>2.7249639804234164E-3</v>
      </c>
      <c r="AQ1021" s="13">
        <f t="shared" si="1430"/>
        <v>9.2811095340240542E-4</v>
      </c>
      <c r="AR1021" s="13">
        <f t="shared" si="1431"/>
        <v>1.683673640934373E-3</v>
      </c>
      <c r="AS1021" s="13">
        <f t="shared" si="1432"/>
        <v>3.0021223166260902E-3</v>
      </c>
      <c r="AT1021" s="13">
        <f t="shared" si="1433"/>
        <v>2.6765099199933698E-3</v>
      </c>
      <c r="AU1021" s="13">
        <f t="shared" si="1434"/>
        <v>1.5908091224108372E-3</v>
      </c>
      <c r="AV1021" s="13">
        <f t="shared" si="1435"/>
        <v>7.0913439691785507E-4</v>
      </c>
      <c r="AW1021" s="13">
        <f t="shared" si="1436"/>
        <v>1.7064599901286403E-5</v>
      </c>
      <c r="AX1021" s="13">
        <f t="shared" si="1437"/>
        <v>1.9214711387578944E-3</v>
      </c>
      <c r="AY1021" s="13">
        <f t="shared" si="1438"/>
        <v>2.6177790581300721E-3</v>
      </c>
      <c r="AZ1021" s="13">
        <f t="shared" si="1439"/>
        <v>1.7832084643265146E-3</v>
      </c>
      <c r="BA1021" s="13">
        <f t="shared" si="1440"/>
        <v>8.0980412699334511E-4</v>
      </c>
      <c r="BB1021" s="13">
        <f t="shared" si="1441"/>
        <v>2.7581578537277078E-4</v>
      </c>
      <c r="BC1021" s="13">
        <f t="shared" si="1442"/>
        <v>7.5153331453865104E-5</v>
      </c>
      <c r="BD1021" s="13">
        <f t="shared" si="1443"/>
        <v>3.8230130974998297E-4</v>
      </c>
      <c r="BE1021" s="13">
        <f t="shared" si="1444"/>
        <v>6.8167325648625719E-4</v>
      </c>
      <c r="BF1021" s="13">
        <f t="shared" si="1445"/>
        <v>6.0773847323786158E-4</v>
      </c>
      <c r="BG1021" s="13">
        <f t="shared" si="1446"/>
        <v>3.6121514067439722E-4</v>
      </c>
      <c r="BH1021" s="13">
        <f t="shared" si="1447"/>
        <v>1.61018740294591E-4</v>
      </c>
      <c r="BI1021" s="13">
        <f t="shared" si="1448"/>
        <v>5.7421811671903942E-5</v>
      </c>
      <c r="BJ1021" s="14">
        <f t="shared" si="1449"/>
        <v>0.47195785044759853</v>
      </c>
      <c r="BK1021" s="14">
        <f t="shared" si="1450"/>
        <v>0.23374044135965014</v>
      </c>
      <c r="BL1021" s="14">
        <f t="shared" si="1451"/>
        <v>0.27579050148321316</v>
      </c>
      <c r="BM1021" s="14">
        <f t="shared" si="1452"/>
        <v>0.60562808531140055</v>
      </c>
      <c r="BN1021" s="14">
        <f t="shared" si="1453"/>
        <v>0.39140218145265504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1.6236999999999999</v>
      </c>
      <c r="F1022" s="10">
        <f>VLOOKUP(B1022,home!$B$2:$E$405,3,FALSE)</f>
        <v>1.0118</v>
      </c>
      <c r="G1022" s="10">
        <f>VLOOKUP(C1022,away!$B$2:$E$405,4,FALSE)</f>
        <v>0.52110000000000001</v>
      </c>
      <c r="H1022" s="10">
        <f>VLOOKUP(A1022,away!$A$2:$E$405,3,FALSE)</f>
        <v>1.1289</v>
      </c>
      <c r="I1022" s="10">
        <f>VLOOKUP(C1022,away!$B$2:$E$405,3,FALSE)</f>
        <v>1.4991000000000001</v>
      </c>
      <c r="J1022" s="10">
        <f>VLOOKUP(B1022,home!$B$2:$E$405,4,FALSE)</f>
        <v>0.82250000000000001</v>
      </c>
      <c r="K1022" s="12">
        <f t="shared" si="1398"/>
        <v>0.85609416882600009</v>
      </c>
      <c r="L1022" s="12">
        <f t="shared" si="1399"/>
        <v>1.3919447067750002</v>
      </c>
      <c r="M1022" s="13">
        <f t="shared" si="1400"/>
        <v>0.10560612836852719</v>
      </c>
      <c r="N1022" s="13">
        <f t="shared" si="1401"/>
        <v>9.0408790688586149E-2</v>
      </c>
      <c r="O1022" s="13">
        <f t="shared" si="1402"/>
        <v>0.14699789138557257</v>
      </c>
      <c r="P1022" s="13">
        <f t="shared" si="1403"/>
        <v>0.1258440376449064</v>
      </c>
      <c r="Q1022" s="13">
        <f t="shared" si="1404"/>
        <v>3.8699219259554489E-2</v>
      </c>
      <c r="R1022" s="13">
        <f t="shared" si="1405"/>
        <v>0.10230646841061711</v>
      </c>
      <c r="S1022" s="13">
        <f t="shared" si="1406"/>
        <v>3.7490063444775179E-2</v>
      </c>
      <c r="T1022" s="13">
        <f t="shared" si="1407"/>
        <v>5.3867173404662003E-2</v>
      </c>
      <c r="U1022" s="13">
        <f t="shared" si="1408"/>
        <v>8.7583971039510683E-2</v>
      </c>
      <c r="V1022" s="13">
        <f t="shared" si="1409"/>
        <v>4.9638333056144556E-3</v>
      </c>
      <c r="W1022" s="13">
        <f t="shared" si="1410"/>
        <v>1.104339198207448E-2</v>
      </c>
      <c r="X1022" s="13">
        <f t="shared" si="1411"/>
        <v>1.5371791014290048E-2</v>
      </c>
      <c r="Y1022" s="13">
        <f t="shared" si="1412"/>
        <v>1.0698341567996275E-2</v>
      </c>
      <c r="Z1022" s="13">
        <f t="shared" si="1413"/>
        <v>4.7468315724334069E-2</v>
      </c>
      <c r="AA1022" s="13">
        <f t="shared" si="1414"/>
        <v>4.0637348295593928E-2</v>
      </c>
      <c r="AB1022" s="13">
        <f t="shared" si="1415"/>
        <v>1.7394698456204578E-2</v>
      </c>
      <c r="AC1022" s="13">
        <f t="shared" si="1416"/>
        <v>3.696925755073832E-4</v>
      </c>
      <c r="AD1022" s="13">
        <f t="shared" si="1417"/>
        <v>2.3635458699784407E-3</v>
      </c>
      <c r="AE1022" s="13">
        <f t="shared" si="1418"/>
        <v>3.2899251629364026E-3</v>
      </c>
      <c r="AF1022" s="13">
        <f t="shared" si="1419"/>
        <v>2.2896969581176034E-3</v>
      </c>
      <c r="AG1022" s="13">
        <f t="shared" si="1420"/>
        <v>1.0623771869902056E-3</v>
      </c>
      <c r="AH1022" s="13">
        <f t="shared" si="1421"/>
        <v>1.6518317703002845E-2</v>
      </c>
      <c r="AI1022" s="13">
        <f t="shared" si="1422"/>
        <v>1.4141235464356024E-2</v>
      </c>
      <c r="AJ1022" s="13">
        <f t="shared" si="1423"/>
        <v>6.0531146105153128E-3</v>
      </c>
      <c r="AK1022" s="13">
        <f t="shared" si="1424"/>
        <v>1.7273453737658752E-3</v>
      </c>
      <c r="AL1022" s="13">
        <f t="shared" si="1425"/>
        <v>1.7621555532021009E-5</v>
      </c>
      <c r="AM1022" s="13">
        <f t="shared" si="1426"/>
        <v>4.0468356740826385E-4</v>
      </c>
      <c r="AN1022" s="13">
        <f t="shared" si="1427"/>
        <v>5.6329714957275678E-4</v>
      </c>
      <c r="AO1022" s="13">
        <f t="shared" si="1428"/>
        <v>3.9203924284462229E-4</v>
      </c>
      <c r="AP1022" s="13">
        <f t="shared" si="1429"/>
        <v>1.818989829752169E-4</v>
      </c>
      <c r="AQ1022" s="13">
        <f t="shared" si="1430"/>
        <v>6.3298331630027329E-5</v>
      </c>
      <c r="AR1022" s="13">
        <f t="shared" si="1431"/>
        <v>4.5985169783045151E-3</v>
      </c>
      <c r="AS1022" s="13">
        <f t="shared" si="1432"/>
        <v>3.9367635703738534E-3</v>
      </c>
      <c r="AT1022" s="13">
        <f t="shared" si="1433"/>
        <v>1.6851201683218404E-3</v>
      </c>
      <c r="AU1022" s="13">
        <f t="shared" si="1434"/>
        <v>4.8087384995713851E-4</v>
      </c>
      <c r="AV1022" s="13">
        <f t="shared" si="1435"/>
        <v>1.0291832472230375E-4</v>
      </c>
      <c r="AW1022" s="13">
        <f t="shared" si="1436"/>
        <v>5.8329098572631742E-7</v>
      </c>
      <c r="AX1022" s="13">
        <f t="shared" si="1437"/>
        <v>5.7741207046319686E-5</v>
      </c>
      <c r="AY1022" s="13">
        <f t="shared" si="1438"/>
        <v>8.0372567510924006E-5</v>
      </c>
      <c r="AZ1022" s="13">
        <f t="shared" si="1439"/>
        <v>5.5937084958373531E-5</v>
      </c>
      <c r="BA1022" s="13">
        <f t="shared" si="1440"/>
        <v>2.5953776440077167E-5</v>
      </c>
      <c r="BB1022" s="13">
        <f t="shared" si="1441"/>
        <v>9.0315554341467882E-6</v>
      </c>
      <c r="BC1022" s="13">
        <f t="shared" si="1442"/>
        <v>2.5142851561011206E-6</v>
      </c>
      <c r="BD1022" s="13">
        <f t="shared" si="1443"/>
        <v>1.0668135611609881E-3</v>
      </c>
      <c r="BE1022" s="13">
        <f t="shared" si="1444"/>
        <v>9.1329286893442128E-4</v>
      </c>
      <c r="BF1022" s="13">
        <f t="shared" si="1445"/>
        <v>3.9093234976256324E-4</v>
      </c>
      <c r="BG1022" s="13">
        <f t="shared" si="1446"/>
        <v>1.1155830167905894E-4</v>
      </c>
      <c r="BH1022" s="13">
        <f t="shared" si="1447"/>
        <v>2.3876102887893524E-5</v>
      </c>
      <c r="BI1022" s="13">
        <f t="shared" si="1448"/>
        <v>4.0880384913230546E-6</v>
      </c>
      <c r="BJ1022" s="14">
        <f t="shared" si="1449"/>
        <v>0.23093102084616293</v>
      </c>
      <c r="BK1022" s="14">
        <f t="shared" si="1450"/>
        <v>0.27437174946237358</v>
      </c>
      <c r="BL1022" s="14">
        <f t="shared" si="1451"/>
        <v>0.44667514485373494</v>
      </c>
      <c r="BM1022" s="14">
        <f t="shared" si="1452"/>
        <v>0.38950390585231642</v>
      </c>
      <c r="BN1022" s="14">
        <f t="shared" si="1453"/>
        <v>0.60986253575776384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1.6236999999999999</v>
      </c>
      <c r="F1023" s="10">
        <f>VLOOKUP(B1023,home!$B$2:$E$405,3,FALSE)</f>
        <v>1.0998000000000001</v>
      </c>
      <c r="G1023" s="10">
        <f>VLOOKUP(C1023,away!$B$2:$E$405,4,FALSE)</f>
        <v>1.3265</v>
      </c>
      <c r="H1023" s="10">
        <f>VLOOKUP(A1023,away!$A$2:$E$405,3,FALSE)</f>
        <v>1.1289</v>
      </c>
      <c r="I1023" s="10">
        <f>VLOOKUP(C1023,away!$B$2:$E$405,3,FALSE)</f>
        <v>0.47699999999999998</v>
      </c>
      <c r="J1023" s="10">
        <f>VLOOKUP(B1023,home!$B$2:$E$405,4,FALSE)</f>
        <v>1.2021999999999999</v>
      </c>
      <c r="K1023" s="12">
        <f t="shared" si="1398"/>
        <v>2.36879108739</v>
      </c>
      <c r="L1023" s="12">
        <f t="shared" si="1399"/>
        <v>0.64736702765999987</v>
      </c>
      <c r="M1023" s="13">
        <f t="shared" si="1400"/>
        <v>4.8989067644990406E-2</v>
      </c>
      <c r="N1023" s="13">
        <f t="shared" si="1401"/>
        <v>0.11604486681699908</v>
      </c>
      <c r="O1023" s="13">
        <f t="shared" si="1402"/>
        <v>3.1713907109172108E-2</v>
      </c>
      <c r="P1023" s="13">
        <f t="shared" si="1403"/>
        <v>7.512362050652123E-2</v>
      </c>
      <c r="Q1023" s="13">
        <f t="shared" si="1404"/>
        <v>0.13744302312673351</v>
      </c>
      <c r="R1023" s="13">
        <f t="shared" si="1405"/>
        <v>1.0265268890375042E-2</v>
      </c>
      <c r="S1023" s="13">
        <f t="shared" si="1406"/>
        <v>2.8800090659537824E-2</v>
      </c>
      <c r="T1023" s="13">
        <f t="shared" si="1407"/>
        <v>8.897608135415809E-2</v>
      </c>
      <c r="U1023" s="13">
        <f t="shared" si="1408"/>
        <v>2.431627745718223E-2</v>
      </c>
      <c r="V1023" s="13">
        <f t="shared" si="1409"/>
        <v>4.9071426324004269E-3</v>
      </c>
      <c r="W1023" s="13">
        <f t="shared" si="1410"/>
        <v>0.10852460273551466</v>
      </c>
      <c r="X1023" s="13">
        <f t="shared" si="1411"/>
        <v>7.0255249500872419E-2</v>
      </c>
      <c r="Y1023" s="13">
        <f t="shared" si="1412"/>
        <v>2.2740466023445729E-2</v>
      </c>
      <c r="Z1023" s="13">
        <f t="shared" si="1413"/>
        <v>2.2151322032309189E-3</v>
      </c>
      <c r="AA1023" s="13">
        <f t="shared" si="1414"/>
        <v>5.2471854204039735E-3</v>
      </c>
      <c r="AB1023" s="13">
        <f t="shared" si="1415"/>
        <v>6.214743028867843E-3</v>
      </c>
      <c r="AC1023" s="13">
        <f t="shared" si="1416"/>
        <v>4.7031197291718437E-4</v>
      </c>
      <c r="AD1023" s="13">
        <f t="shared" si="1417"/>
        <v>6.4268027930606916E-2</v>
      </c>
      <c r="AE1023" s="13">
        <f t="shared" si="1418"/>
        <v>4.1605002215006848E-2</v>
      </c>
      <c r="AF1023" s="13">
        <f t="shared" si="1419"/>
        <v>1.3466853309858345E-2</v>
      </c>
      <c r="AG1023" s="13">
        <f t="shared" si="1420"/>
        <v>2.9059989330454095E-3</v>
      </c>
      <c r="AH1023" s="13">
        <f t="shared" si="1421"/>
        <v>3.5850088756988661E-4</v>
      </c>
      <c r="AI1023" s="13">
        <f t="shared" si="1422"/>
        <v>8.4921370729695172E-4</v>
      </c>
      <c r="AJ1023" s="13">
        <f t="shared" si="1423"/>
        <v>1.00580493056722E-3</v>
      </c>
      <c r="AK1023" s="13">
        <f t="shared" si="1424"/>
        <v>7.9418058506018283E-4</v>
      </c>
      <c r="AL1023" s="13">
        <f t="shared" si="1425"/>
        <v>2.8848508348141084E-5</v>
      </c>
      <c r="AM1023" s="13">
        <f t="shared" si="1426"/>
        <v>3.0447506353230631E-2</v>
      </c>
      <c r="AN1023" s="13">
        <f t="shared" si="1427"/>
        <v>1.9710711687549873E-2</v>
      </c>
      <c r="AO1023" s="13">
        <f t="shared" si="1428"/>
        <v>6.3800324191161904E-3</v>
      </c>
      <c r="AP1023" s="13">
        <f t="shared" si="1429"/>
        <v>1.3767408745125624E-3</v>
      </c>
      <c r="AQ1023" s="13">
        <f t="shared" si="1430"/>
        <v>2.2281416194780656E-4</v>
      </c>
      <c r="AR1023" s="13">
        <f t="shared" si="1431"/>
        <v>4.6416330799917871E-5</v>
      </c>
      <c r="AS1023" s="13">
        <f t="shared" si="1432"/>
        <v>1.0995059070819139E-4</v>
      </c>
      <c r="AT1023" s="13">
        <f t="shared" si="1433"/>
        <v>1.3022498966141477E-4</v>
      </c>
      <c r="AU1023" s="13">
        <f t="shared" si="1434"/>
        <v>1.0282526495513808E-4</v>
      </c>
      <c r="AV1023" s="13">
        <f t="shared" si="1435"/>
        <v>6.0892892796061621E-5</v>
      </c>
      <c r="AW1023" s="13">
        <f t="shared" si="1436"/>
        <v>1.2288480865375372E-6</v>
      </c>
      <c r="AX1023" s="13">
        <f t="shared" si="1437"/>
        <v>1.2020630280463851E-2</v>
      </c>
      <c r="AY1023" s="13">
        <f t="shared" si="1438"/>
        <v>7.7817596952636731E-3</v>
      </c>
      <c r="AZ1023" s="13">
        <f t="shared" si="1439"/>
        <v>2.518827321943615E-3</v>
      </c>
      <c r="BA1023" s="13">
        <f t="shared" si="1440"/>
        <v>5.4353525219847851E-4</v>
      </c>
      <c r="BB1023" s="13">
        <f t="shared" si="1441"/>
        <v>8.7966700161039353E-5</v>
      </c>
      <c r="BC1023" s="13">
        <f t="shared" si="1442"/>
        <v>1.13893482432621E-5</v>
      </c>
      <c r="BD1023" s="13">
        <f t="shared" si="1443"/>
        <v>5.0080670174710203E-6</v>
      </c>
      <c r="BE1023" s="13">
        <f t="shared" si="1444"/>
        <v>1.1863064516037171E-5</v>
      </c>
      <c r="BF1023" s="13">
        <f t="shared" si="1445"/>
        <v>1.405056074736071E-5</v>
      </c>
      <c r="BG1023" s="13">
        <f t="shared" si="1446"/>
        <v>1.1094281023726609E-5</v>
      </c>
      <c r="BH1023" s="13">
        <f t="shared" si="1447"/>
        <v>6.5700085025009017E-6</v>
      </c>
      <c r="BI1023" s="13">
        <f t="shared" si="1448"/>
        <v>3.1125955169601295E-6</v>
      </c>
      <c r="BJ1023" s="14">
        <f t="shared" si="1449"/>
        <v>0.7473320860408722</v>
      </c>
      <c r="BK1023" s="14">
        <f t="shared" si="1450"/>
        <v>0.16610084161997887</v>
      </c>
      <c r="BL1023" s="14">
        <f t="shared" si="1451"/>
        <v>8.1267090662740252E-2</v>
      </c>
      <c r="BM1023" s="14">
        <f t="shared" si="1452"/>
        <v>0.56955486558485369</v>
      </c>
      <c r="BN1023" s="14">
        <f t="shared" si="1453"/>
        <v>0.41957975409479137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1.6236999999999999</v>
      </c>
      <c r="F1024" s="10">
        <f>VLOOKUP(B1024,home!$B$2:$E$405,3,FALSE)</f>
        <v>0.90329999999999999</v>
      </c>
      <c r="G1024" s="10">
        <f>VLOOKUP(C1024,away!$B$2:$E$405,4,FALSE)</f>
        <v>1.1878</v>
      </c>
      <c r="H1024" s="10">
        <f>VLOOKUP(A1024,away!$A$2:$E$405,3,FALSE)</f>
        <v>1.1289</v>
      </c>
      <c r="I1024" s="10">
        <f>VLOOKUP(C1024,away!$B$2:$E$405,3,FALSE)</f>
        <v>1.0124</v>
      </c>
      <c r="J1024" s="10">
        <f>VLOOKUP(B1024,home!$B$2:$E$405,4,FALSE)</f>
        <v>0.59050000000000002</v>
      </c>
      <c r="K1024" s="12">
        <f t="shared" si="1398"/>
        <v>1.7421322558379997</v>
      </c>
      <c r="L1024" s="12">
        <f t="shared" si="1399"/>
        <v>0.67488148158000005</v>
      </c>
      <c r="M1024" s="13">
        <f t="shared" si="1400"/>
        <v>8.9187557644315268E-2</v>
      </c>
      <c r="N1024" s="13">
        <f t="shared" si="1401"/>
        <v>0.15537652099157256</v>
      </c>
      <c r="O1024" s="13">
        <f t="shared" si="1402"/>
        <v>6.0191031041497138E-2</v>
      </c>
      <c r="P1024" s="13">
        <f t="shared" si="1403"/>
        <v>0.10486073668953846</v>
      </c>
      <c r="Q1024" s="13">
        <f t="shared" si="1404"/>
        <v>0.13534322450965439</v>
      </c>
      <c r="R1024" s="13">
        <f t="shared" si="1405"/>
        <v>2.0310906103556684E-2</v>
      </c>
      <c r="S1024" s="13">
        <f t="shared" si="1406"/>
        <v>3.0822051835202337E-2</v>
      </c>
      <c r="T1024" s="13">
        <f t="shared" si="1407"/>
        <v>9.1340635878890117E-2</v>
      </c>
      <c r="U1024" s="13">
        <f t="shared" si="1408"/>
        <v>3.5384284668302998E-2</v>
      </c>
      <c r="V1024" s="13">
        <f t="shared" si="1409"/>
        <v>4.0264996935658014E-3</v>
      </c>
      <c r="W1024" s="13">
        <f t="shared" si="1410"/>
        <v>7.8595265675797665E-2</v>
      </c>
      <c r="X1024" s="13">
        <f t="shared" si="1411"/>
        <v>5.3042489344456052E-2</v>
      </c>
      <c r="Y1024" s="13">
        <f t="shared" si="1412"/>
        <v>1.7898696897738934E-2</v>
      </c>
      <c r="Z1024" s="13">
        <f t="shared" si="1413"/>
        <v>4.5691514678002001E-3</v>
      </c>
      <c r="AA1024" s="13">
        <f t="shared" si="1414"/>
        <v>7.9600661538642703E-3</v>
      </c>
      <c r="AB1024" s="13">
        <f t="shared" si="1415"/>
        <v>6.9337440026256379E-3</v>
      </c>
      <c r="AC1024" s="13">
        <f t="shared" si="1416"/>
        <v>2.9588048441083679E-4</v>
      </c>
      <c r="AD1024" s="13">
        <f t="shared" si="1417"/>
        <v>3.4230836872491087E-2</v>
      </c>
      <c r="AE1024" s="13">
        <f t="shared" si="1418"/>
        <v>2.3101757904230077E-2</v>
      </c>
      <c r="AF1024" s="13">
        <f t="shared" si="1419"/>
        <v>7.7954743007546366E-3</v>
      </c>
      <c r="AG1024" s="13">
        <f t="shared" si="1420"/>
        <v>1.7536737485707014E-3</v>
      </c>
      <c r="AH1024" s="13">
        <f t="shared" si="1421"/>
        <v>7.7090892803810768E-4</v>
      </c>
      <c r="AI1024" s="13">
        <f t="shared" si="1422"/>
        <v>1.3430253098486826E-3</v>
      </c>
      <c r="AJ1024" s="13">
        <f t="shared" si="1423"/>
        <v>1.1698638563471073E-3</v>
      </c>
      <c r="AK1024" s="13">
        <f t="shared" si="1424"/>
        <v>6.793525196937759E-4</v>
      </c>
      <c r="AL1024" s="13">
        <f t="shared" si="1425"/>
        <v>1.3915055591548851E-5</v>
      </c>
      <c r="AM1024" s="13">
        <f t="shared" si="1426"/>
        <v>1.1926929011979092E-2</v>
      </c>
      <c r="AN1024" s="13">
        <f t="shared" si="1427"/>
        <v>8.0492635223039354E-3</v>
      </c>
      <c r="AO1024" s="13">
        <f t="shared" si="1428"/>
        <v>2.7161494457801651E-3</v>
      </c>
      <c r="AP1024" s="13">
        <f t="shared" si="1429"/>
        <v>6.1102632072027128E-4</v>
      </c>
      <c r="AQ1024" s="13">
        <f t="shared" si="1430"/>
        <v>1.0309258715301822E-4</v>
      </c>
      <c r="AR1024" s="13">
        <f t="shared" si="1431"/>
        <v>1.040544319035216E-4</v>
      </c>
      <c r="AS1024" s="13">
        <f t="shared" si="1432"/>
        <v>1.8127658218202361E-4</v>
      </c>
      <c r="AT1024" s="13">
        <f t="shared" si="1433"/>
        <v>1.5790389052368573E-4</v>
      </c>
      <c r="AU1024" s="13">
        <f t="shared" si="1434"/>
        <v>9.1696487001208374E-5</v>
      </c>
      <c r="AV1024" s="13">
        <f t="shared" si="1435"/>
        <v>3.9936851937958756E-5</v>
      </c>
      <c r="AW1024" s="13">
        <f t="shared" si="1436"/>
        <v>4.5445520122163746E-7</v>
      </c>
      <c r="AX1024" s="13">
        <f t="shared" si="1437"/>
        <v>3.4630479574764687E-3</v>
      </c>
      <c r="AY1024" s="13">
        <f t="shared" si="1438"/>
        <v>2.3371469363243119E-3</v>
      </c>
      <c r="AZ1024" s="13">
        <f t="shared" si="1439"/>
        <v>7.8864859352835491E-4</v>
      </c>
      <c r="BA1024" s="13">
        <f t="shared" si="1440"/>
        <v>1.7741477708213316E-4</v>
      </c>
      <c r="BB1024" s="13">
        <f t="shared" si="1441"/>
        <v>2.9933486902843859E-5</v>
      </c>
      <c r="BC1024" s="13">
        <f t="shared" si="1442"/>
        <v>4.0403111979693605E-6</v>
      </c>
      <c r="BD1024" s="13">
        <f t="shared" si="1443"/>
        <v>1.1704068194668972E-5</v>
      </c>
      <c r="BE1024" s="13">
        <f t="shared" si="1444"/>
        <v>2.0390034726460439E-5</v>
      </c>
      <c r="BF1024" s="13">
        <f t="shared" si="1445"/>
        <v>1.7761068597311843E-5</v>
      </c>
      <c r="BG1024" s="13">
        <f t="shared" si="1446"/>
        <v>1.0314043500509447E-5</v>
      </c>
      <c r="BH1024" s="13">
        <f t="shared" si="1447"/>
        <v>4.4921069675884466E-6</v>
      </c>
      <c r="BI1024" s="13">
        <f t="shared" si="1448"/>
        <v>1.5651688889820909E-6</v>
      </c>
      <c r="BJ1024" s="14">
        <f t="shared" si="1449"/>
        <v>0.62868526907460476</v>
      </c>
      <c r="BK1024" s="14">
        <f t="shared" si="1450"/>
        <v>0.23154378833894859</v>
      </c>
      <c r="BL1024" s="14">
        <f t="shared" si="1451"/>
        <v>0.13538427731819835</v>
      </c>
      <c r="BM1024" s="14">
        <f t="shared" si="1452"/>
        <v>0.43257581673829432</v>
      </c>
      <c r="BN1024" s="14">
        <f t="shared" si="1453"/>
        <v>0.56526997698013448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1.2513000000000001</v>
      </c>
      <c r="F1025" s="10">
        <f>VLOOKUP(B1025,home!$B$2:$E$405,3,FALSE)</f>
        <v>1.3985000000000001</v>
      </c>
      <c r="G1025" s="10">
        <f>VLOOKUP(C1025,away!$B$2:$E$405,4,FALSE)</f>
        <v>1.5983000000000001</v>
      </c>
      <c r="H1025" s="10">
        <f>VLOOKUP(A1025,away!$A$2:$E$405,3,FALSE)</f>
        <v>0.94869999999999999</v>
      </c>
      <c r="I1025" s="10">
        <f>VLOOKUP(C1025,away!$B$2:$E$405,3,FALSE)</f>
        <v>0.15060000000000001</v>
      </c>
      <c r="J1025" s="10">
        <f>VLOOKUP(B1025,home!$B$2:$E$405,4,FALSE)</f>
        <v>0.65880000000000005</v>
      </c>
      <c r="K1025" s="12">
        <f t="shared" si="1398"/>
        <v>2.7969339768150006</v>
      </c>
      <c r="L1025" s="12">
        <f t="shared" si="1399"/>
        <v>9.4125536135999999E-2</v>
      </c>
      <c r="M1025" s="13">
        <f t="shared" si="1400"/>
        <v>5.5517360077470129E-2</v>
      </c>
      <c r="N1025" s="13">
        <f t="shared" si="1401"/>
        <v>0.15527839070374888</v>
      </c>
      <c r="O1025" s="13">
        <f t="shared" si="1402"/>
        <v>5.2256012821472386E-3</v>
      </c>
      <c r="P1025" s="13">
        <f t="shared" si="1403"/>
        <v>1.4615661775325643E-2</v>
      </c>
      <c r="Q1025" s="13">
        <f t="shared" si="1404"/>
        <v>0.21715170341223494</v>
      </c>
      <c r="R1025" s="13">
        <f t="shared" si="1405"/>
        <v>2.4593126115753886E-4</v>
      </c>
      <c r="S1025" s="13">
        <f t="shared" si="1406"/>
        <v>9.6194041301958738E-4</v>
      </c>
      <c r="T1025" s="13">
        <f t="shared" si="1407"/>
        <v>2.0439520506522275E-2</v>
      </c>
      <c r="U1025" s="13">
        <f t="shared" si="1408"/>
        <v>6.8785350029248364E-4</v>
      </c>
      <c r="V1025" s="13">
        <f t="shared" si="1409"/>
        <v>2.8138136942095546E-5</v>
      </c>
      <c r="W1025" s="13">
        <f t="shared" si="1410"/>
        <v>0.20245299246564458</v>
      </c>
      <c r="X1025" s="13">
        <f t="shared" si="1411"/>
        <v>1.9055996458166365E-2</v>
      </c>
      <c r="Y1025" s="13">
        <f t="shared" si="1412"/>
        <v>8.9682794161531285E-4</v>
      </c>
      <c r="Z1025" s="13">
        <f t="shared" si="1413"/>
        <v>7.7161372696853277E-6</v>
      </c>
      <c r="AA1025" s="13">
        <f t="shared" si="1414"/>
        <v>2.1581526499351423E-5</v>
      </c>
      <c r="AB1025" s="13">
        <f t="shared" si="1415"/>
        <v>3.018105236878465E-5</v>
      </c>
      <c r="AC1025" s="13">
        <f t="shared" si="1416"/>
        <v>4.6298298851880135E-7</v>
      </c>
      <c r="AD1025" s="13">
        <f t="shared" si="1417"/>
        <v>0.14156191333375814</v>
      </c>
      <c r="AE1025" s="13">
        <f t="shared" si="1418"/>
        <v>1.3324590988977954E-2</v>
      </c>
      <c r="AF1025" s="13">
        <f t="shared" si="1419"/>
        <v>6.2709213531523199E-4</v>
      </c>
      <c r="AG1025" s="13">
        <f t="shared" si="1420"/>
        <v>1.9675127814405094E-5</v>
      </c>
      <c r="AH1025" s="13">
        <f t="shared" si="1421"/>
        <v>1.8157138935202566E-7</v>
      </c>
      <c r="AI1025" s="13">
        <f t="shared" si="1422"/>
        <v>5.0784318809618599E-7</v>
      </c>
      <c r="AJ1025" s="13">
        <f t="shared" si="1423"/>
        <v>7.1020193384013706E-7</v>
      </c>
      <c r="AK1025" s="13">
        <f t="shared" si="1424"/>
        <v>6.6212930638573275E-7</v>
      </c>
      <c r="AL1025" s="13">
        <f t="shared" si="1425"/>
        <v>4.8754499554573416E-9</v>
      </c>
      <c r="AM1025" s="13">
        <f t="shared" si="1426"/>
        <v>7.9187865045225694E-2</v>
      </c>
      <c r="AN1025" s="13">
        <f t="shared" si="1427"/>
        <v>7.4536002528470821E-3</v>
      </c>
      <c r="AO1025" s="13">
        <f t="shared" si="1428"/>
        <v>3.5078705997132833E-4</v>
      </c>
      <c r="AP1025" s="13">
        <f t="shared" si="1429"/>
        <v>1.1006006696457488E-5</v>
      </c>
      <c r="AQ1025" s="13">
        <f t="shared" si="1430"/>
        <v>2.5898657025511681E-7</v>
      </c>
      <c r="AR1025" s="13">
        <f t="shared" si="1431"/>
        <v>3.4181008739435641E-9</v>
      </c>
      <c r="AS1025" s="13">
        <f t="shared" si="1432"/>
        <v>9.5602024705138013E-9</v>
      </c>
      <c r="AT1025" s="13">
        <f t="shared" si="1433"/>
        <v>1.3369627557505383E-8</v>
      </c>
      <c r="AU1025" s="13">
        <f t="shared" si="1434"/>
        <v>1.2464655190982982E-8</v>
      </c>
      <c r="AV1025" s="13">
        <f t="shared" si="1435"/>
        <v>8.715704403235944E-9</v>
      </c>
      <c r="AW1025" s="13">
        <f t="shared" si="1436"/>
        <v>3.5653476203987842E-11</v>
      </c>
      <c r="AX1025" s="13">
        <f t="shared" si="1437"/>
        <v>3.6913871716072147E-2</v>
      </c>
      <c r="AY1025" s="13">
        <f t="shared" si="1438"/>
        <v>3.4745379661308175E-3</v>
      </c>
      <c r="AZ1025" s="13">
        <f t="shared" si="1439"/>
        <v>1.6352137444347506E-4</v>
      </c>
      <c r="BA1025" s="13">
        <f t="shared" si="1440"/>
        <v>5.1305123463959006E-6</v>
      </c>
      <c r="BB1025" s="13">
        <f t="shared" si="1441"/>
        <v>1.2072805631422036E-7</v>
      </c>
      <c r="BC1025" s="13">
        <f t="shared" si="1442"/>
        <v>2.2727186054466389E-9</v>
      </c>
      <c r="BD1025" s="13">
        <f t="shared" si="1443"/>
        <v>5.362176288781133E-11</v>
      </c>
      <c r="BE1025" s="13">
        <f t="shared" si="1444"/>
        <v>1.4997653051763715E-10</v>
      </c>
      <c r="BF1025" s="13">
        <f t="shared" si="1445"/>
        <v>2.0973722696480561E-10</v>
      </c>
      <c r="BG1025" s="13">
        <f t="shared" si="1446"/>
        <v>1.9554039210027471E-10</v>
      </c>
      <c r="BH1025" s="13">
        <f t="shared" si="1447"/>
        <v>1.3672839162624646E-10</v>
      </c>
      <c r="BI1025" s="13">
        <f t="shared" si="1448"/>
        <v>7.648405682694323E-11</v>
      </c>
      <c r="BJ1025" s="14">
        <f t="shared" si="1449"/>
        <v>0.89836940499487672</v>
      </c>
      <c r="BK1025" s="14">
        <f t="shared" si="1450"/>
        <v>7.4598106227326738E-2</v>
      </c>
      <c r="BL1025" s="14">
        <f t="shared" si="1451"/>
        <v>6.2132587186619279E-3</v>
      </c>
      <c r="BM1025" s="14">
        <f t="shared" si="1452"/>
        <v>0.52767929963557325</v>
      </c>
      <c r="BN1025" s="14">
        <f t="shared" si="1453"/>
        <v>0.44803464851208435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1.2513000000000001</v>
      </c>
      <c r="F1026" s="10">
        <f>VLOOKUP(B1026,home!$B$2:$E$405,3,FALSE)</f>
        <v>0.59940000000000004</v>
      </c>
      <c r="G1026" s="10">
        <f>VLOOKUP(C1026,away!$B$2:$E$405,4,FALSE)</f>
        <v>1.37</v>
      </c>
      <c r="H1026" s="10">
        <f>VLOOKUP(A1026,away!$A$2:$E$405,3,FALSE)</f>
        <v>0.94869999999999999</v>
      </c>
      <c r="I1026" s="10">
        <f>VLOOKUP(C1026,away!$B$2:$E$405,3,FALSE)</f>
        <v>0.75290000000000001</v>
      </c>
      <c r="J1026" s="10">
        <f>VLOOKUP(B1026,home!$B$2:$E$405,4,FALSE)</f>
        <v>0.52700000000000002</v>
      </c>
      <c r="K1026" s="12">
        <f t="shared" si="1398"/>
        <v>1.0275400314000001</v>
      </c>
      <c r="L1026" s="12">
        <f t="shared" si="1399"/>
        <v>0.37642357320999997</v>
      </c>
      <c r="M1026" s="13">
        <f t="shared" si="1400"/>
        <v>0.24562148556089547</v>
      </c>
      <c r="N1026" s="13">
        <f t="shared" si="1401"/>
        <v>0.25238590898575719</v>
      </c>
      <c r="O1026" s="13">
        <f t="shared" si="1402"/>
        <v>9.2457717251980681E-2</v>
      </c>
      <c r="P1026" s="13">
        <f t="shared" si="1403"/>
        <v>9.5004005688272553E-2</v>
      </c>
      <c r="Q1026" s="13">
        <f t="shared" si="1404"/>
        <v>0.12966831242207125</v>
      </c>
      <c r="R1026" s="13">
        <f t="shared" si="1405"/>
        <v>1.7401632149415213E-2</v>
      </c>
      <c r="S1026" s="13">
        <f t="shared" si="1406"/>
        <v>9.1866567334350935E-3</v>
      </c>
      <c r="T1026" s="13">
        <f t="shared" si="1407"/>
        <v>4.8810209494026681E-2</v>
      </c>
      <c r="U1026" s="13">
        <f t="shared" si="1408"/>
        <v>1.7880873645221357E-2</v>
      </c>
      <c r="V1026" s="13">
        <f t="shared" si="1409"/>
        <v>3.9481218046921989E-4</v>
      </c>
      <c r="W1026" s="13">
        <f t="shared" si="1410"/>
        <v>4.44131272725867E-2</v>
      </c>
      <c r="X1026" s="13">
        <f t="shared" si="1411"/>
        <v>1.6718148065377584E-2</v>
      </c>
      <c r="Y1026" s="13">
        <f t="shared" si="1412"/>
        <v>3.146552516111639E-3</v>
      </c>
      <c r="Z1026" s="13">
        <f t="shared" si="1413"/>
        <v>2.1834615177896296E-3</v>
      </c>
      <c r="AA1026" s="13">
        <f t="shared" si="1414"/>
        <v>2.2435941165502475E-3</v>
      </c>
      <c r="AB1026" s="13">
        <f t="shared" si="1415"/>
        <v>1.1526913844844484E-3</v>
      </c>
      <c r="AC1026" s="13">
        <f t="shared" si="1416"/>
        <v>9.5443448670224672E-6</v>
      </c>
      <c r="AD1026" s="13">
        <f t="shared" si="1417"/>
        <v>1.1409066548061484E-2</v>
      </c>
      <c r="AE1026" s="13">
        <f t="shared" si="1418"/>
        <v>4.2946415970119833E-3</v>
      </c>
      <c r="AF1026" s="13">
        <f t="shared" si="1419"/>
        <v>8.0830216780177573E-4</v>
      </c>
      <c r="AG1026" s="13">
        <f t="shared" si="1420"/>
        <v>1.0142133007911118E-4</v>
      </c>
      <c r="AH1026" s="13">
        <f t="shared" si="1421"/>
        <v>2.054765966232255E-4</v>
      </c>
      <c r="AI1026" s="13">
        <f t="shared" si="1422"/>
        <v>2.1113542854619426E-4</v>
      </c>
      <c r="AJ1026" s="13">
        <f t="shared" si="1423"/>
        <v>1.0847505243900447E-4</v>
      </c>
      <c r="AK1026" s="13">
        <f t="shared" si="1424"/>
        <v>3.7154152929763766E-5</v>
      </c>
      <c r="AL1026" s="13">
        <f t="shared" si="1425"/>
        <v>1.4766639684908714E-7</v>
      </c>
      <c r="AM1026" s="13">
        <f t="shared" si="1426"/>
        <v>2.3446545198079578E-3</v>
      </c>
      <c r="AN1026" s="13">
        <f t="shared" si="1427"/>
        <v>8.8258323228908807E-4</v>
      </c>
      <c r="AO1026" s="13">
        <f t="shared" si="1428"/>
        <v>1.6611256697674496E-4</v>
      </c>
      <c r="AP1026" s="13">
        <f t="shared" si="1429"/>
        <v>2.0842895338823936E-5</v>
      </c>
      <c r="AQ1026" s="13">
        <f t="shared" si="1430"/>
        <v>1.9614392848705391E-6</v>
      </c>
      <c r="AR1026" s="13">
        <f t="shared" si="1431"/>
        <v>1.5469246942388877E-5</v>
      </c>
      <c r="AS1026" s="13">
        <f t="shared" si="1432"/>
        <v>1.5895270488916624E-5</v>
      </c>
      <c r="AT1026" s="13">
        <f t="shared" si="1433"/>
        <v>8.166513368646441E-6</v>
      </c>
      <c r="AU1026" s="13">
        <f t="shared" si="1434"/>
        <v>2.7971398010824944E-6</v>
      </c>
      <c r="AV1026" s="13">
        <f t="shared" si="1435"/>
        <v>7.1854327975862416E-7</v>
      </c>
      <c r="AW1026" s="13">
        <f t="shared" si="1436"/>
        <v>1.586553569315237E-9</v>
      </c>
      <c r="AX1026" s="13">
        <f t="shared" si="1437"/>
        <v>4.0153772981760342E-4</v>
      </c>
      <c r="AY1026" s="13">
        <f t="shared" si="1438"/>
        <v>1.5114826703657383E-4</v>
      </c>
      <c r="AZ1026" s="13">
        <f t="shared" si="1439"/>
        <v>2.8447885381203181E-5</v>
      </c>
      <c r="BA1026" s="13">
        <f t="shared" si="1440"/>
        <v>3.5694848884870093E-6</v>
      </c>
      <c r="BB1026" s="13">
        <f t="shared" si="1441"/>
        <v>3.359095640608445E-7</v>
      </c>
      <c r="BC1026" s="13">
        <f t="shared" si="1442"/>
        <v>2.5288855675839306E-8</v>
      </c>
      <c r="BD1026" s="13">
        <f t="shared" si="1443"/>
        <v>9.7049820148698148E-7</v>
      </c>
      <c r="BE1026" s="13">
        <f t="shared" si="1444"/>
        <v>9.9722575242957656E-7</v>
      </c>
      <c r="BF1026" s="13">
        <f t="shared" si="1445"/>
        <v>5.1234469048218787E-7</v>
      </c>
      <c r="BG1026" s="13">
        <f t="shared" si="1446"/>
        <v>1.754848931152302E-7</v>
      </c>
      <c r="BH1026" s="13">
        <f t="shared" si="1447"/>
        <v>4.5079438145462328E-8</v>
      </c>
      <c r="BI1026" s="13">
        <f t="shared" si="1448"/>
        <v>9.2641854574965458E-9</v>
      </c>
      <c r="BJ1026" s="14">
        <f t="shared" si="1449"/>
        <v>0.51575690961812637</v>
      </c>
      <c r="BK1026" s="14">
        <f t="shared" si="1450"/>
        <v>0.35036780044137272</v>
      </c>
      <c r="BL1026" s="14">
        <f t="shared" si="1451"/>
        <v>0.1317445063892321</v>
      </c>
      <c r="BM1026" s="14">
        <f t="shared" si="1452"/>
        <v>0.16736246922764572</v>
      </c>
      <c r="BN1026" s="14">
        <f t="shared" si="1453"/>
        <v>0.83253906205839234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1.2513000000000001</v>
      </c>
      <c r="F1027" s="10">
        <f>VLOOKUP(B1027,home!$B$2:$E$405,3,FALSE)</f>
        <v>1.3985000000000001</v>
      </c>
      <c r="G1027" s="10">
        <f>VLOOKUP(C1027,away!$B$2:$E$405,4,FALSE)</f>
        <v>1.0275000000000001</v>
      </c>
      <c r="H1027" s="10">
        <f>VLOOKUP(A1027,away!$A$2:$E$405,3,FALSE)</f>
        <v>0.94869999999999999</v>
      </c>
      <c r="I1027" s="10">
        <f>VLOOKUP(C1027,away!$B$2:$E$405,3,FALSE)</f>
        <v>0.75290000000000001</v>
      </c>
      <c r="J1027" s="10">
        <f>VLOOKUP(B1027,home!$B$2:$E$405,4,FALSE)</f>
        <v>1.4494</v>
      </c>
      <c r="K1027" s="12">
        <f t="shared" si="1398"/>
        <v>1.7980664838750002</v>
      </c>
      <c r="L1027" s="12">
        <f t="shared" si="1399"/>
        <v>1.0352719677619999</v>
      </c>
      <c r="M1027" s="13">
        <f t="shared" si="1400"/>
        <v>5.8816170602637823E-2</v>
      </c>
      <c r="N1027" s="13">
        <f t="shared" si="1401"/>
        <v>0.10575538507047715</v>
      </c>
      <c r="O1027" s="13">
        <f t="shared" si="1402"/>
        <v>6.0890732676018348E-2</v>
      </c>
      <c r="P1027" s="13">
        <f t="shared" si="1403"/>
        <v>0.1094855856033409</v>
      </c>
      <c r="Q1027" s="13">
        <f t="shared" si="1404"/>
        <v>9.5077606692259786E-2</v>
      </c>
      <c r="R1027" s="13">
        <f t="shared" si="1405"/>
        <v>3.1519234317985714E-2</v>
      </c>
      <c r="S1027" s="13">
        <f t="shared" si="1406"/>
        <v>5.0951521206180357E-2</v>
      </c>
      <c r="T1027" s="13">
        <f t="shared" si="1407"/>
        <v>9.843118097039727E-2</v>
      </c>
      <c r="U1027" s="13">
        <f t="shared" si="1408"/>
        <v>5.6673678824572818E-2</v>
      </c>
      <c r="V1027" s="13">
        <f t="shared" si="1409"/>
        <v>1.0538404054308592E-2</v>
      </c>
      <c r="W1027" s="13">
        <f t="shared" si="1410"/>
        <v>5.6985285986800568E-2</v>
      </c>
      <c r="X1027" s="13">
        <f t="shared" si="1411"/>
        <v>5.8995269157035339E-2</v>
      </c>
      <c r="Y1027" s="13">
        <f t="shared" si="1412"/>
        <v>3.0538074194426404E-2</v>
      </c>
      <c r="Z1027" s="13">
        <f t="shared" si="1413"/>
        <v>1.0876993244910876E-2</v>
      </c>
      <c r="AA1027" s="13">
        <f t="shared" si="1414"/>
        <v>1.9557556999009029E-2</v>
      </c>
      <c r="AB1027" s="13">
        <f t="shared" si="1415"/>
        <v>1.7582893873196535E-2</v>
      </c>
      <c r="AC1027" s="13">
        <f t="shared" si="1416"/>
        <v>1.2260694288966215E-3</v>
      </c>
      <c r="AD1027" s="13">
        <f t="shared" si="1417"/>
        <v>2.5615833201724475E-2</v>
      </c>
      <c r="AE1027" s="13">
        <f t="shared" si="1418"/>
        <v>2.6519354044612468E-2</v>
      </c>
      <c r="AF1027" s="13">
        <f t="shared" si="1419"/>
        <v>1.3727371922771552E-2</v>
      </c>
      <c r="AG1027" s="13">
        <f t="shared" si="1420"/>
        <v>4.7371877808961779E-3</v>
      </c>
      <c r="AH1027" s="13">
        <f t="shared" si="1421"/>
        <v>2.815161549998215E-3</v>
      </c>
      <c r="AI1027" s="13">
        <f t="shared" si="1422"/>
        <v>5.0618476297453864E-3</v>
      </c>
      <c r="AJ1027" s="13">
        <f t="shared" si="1423"/>
        <v>4.5507692847636455E-3</v>
      </c>
      <c r="AK1027" s="13">
        <f t="shared" si="1424"/>
        <v>2.7275285755937722E-3</v>
      </c>
      <c r="AL1027" s="13">
        <f t="shared" si="1425"/>
        <v>9.1292532674393438E-5</v>
      </c>
      <c r="AM1027" s="13">
        <f t="shared" si="1426"/>
        <v>9.2117942273106362E-3</v>
      </c>
      <c r="AN1027" s="13">
        <f t="shared" si="1427"/>
        <v>9.5367123363265128E-3</v>
      </c>
      <c r="AO1027" s="13">
        <f t="shared" si="1428"/>
        <v>4.9365454732044449E-3</v>
      </c>
      <c r="AP1027" s="13">
        <f t="shared" si="1429"/>
        <v>1.7035557153303198E-3</v>
      </c>
      <c r="AQ1027" s="13">
        <f t="shared" si="1430"/>
        <v>4.4091086940055522E-4</v>
      </c>
      <c r="AR1027" s="13">
        <f t="shared" si="1431"/>
        <v>5.8289156748691508E-4</v>
      </c>
      <c r="AS1027" s="13">
        <f t="shared" si="1432"/>
        <v>1.0480777912315847E-3</v>
      </c>
      <c r="AT1027" s="13">
        <f t="shared" si="1433"/>
        <v>9.4225677445362627E-4</v>
      </c>
      <c r="AU1027" s="13">
        <f t="shared" si="1434"/>
        <v>5.6474677511641016E-4</v>
      </c>
      <c r="AV1027" s="13">
        <f t="shared" si="1435"/>
        <v>2.5386306205332749E-4</v>
      </c>
      <c r="AW1027" s="13">
        <f t="shared" si="1436"/>
        <v>4.7205538406340512E-6</v>
      </c>
      <c r="AX1027" s="13">
        <f t="shared" si="1437"/>
        <v>2.7605697427467461E-3</v>
      </c>
      <c r="AY1027" s="13">
        <f t="shared" si="1438"/>
        <v>2.8579404697176617E-3</v>
      </c>
      <c r="AZ1027" s="13">
        <f t="shared" si="1439"/>
        <v>1.4793728269156291E-3</v>
      </c>
      <c r="BA1027" s="13">
        <f t="shared" si="1440"/>
        <v>5.1051773919152531E-4</v>
      </c>
      <c r="BB1027" s="13">
        <f t="shared" si="1441"/>
        <v>1.3213117610755441E-4</v>
      </c>
      <c r="BC1027" s="13">
        <f t="shared" si="1442"/>
        <v>2.7358340538315057E-5</v>
      </c>
      <c r="BD1027" s="13">
        <f t="shared" si="1443"/>
        <v>1.0057521667734247E-4</v>
      </c>
      <c r="BE1027" s="13">
        <f t="shared" si="1444"/>
        <v>1.8084092621599546E-4</v>
      </c>
      <c r="BF1027" s="13">
        <f t="shared" si="1445"/>
        <v>1.6258200417094669E-4</v>
      </c>
      <c r="BG1027" s="13">
        <f t="shared" si="1446"/>
        <v>9.744441752700155E-5</v>
      </c>
      <c r="BH1027" s="13">
        <f t="shared" si="1447"/>
        <v>4.3802885299005821E-5</v>
      </c>
      <c r="BI1027" s="13">
        <f t="shared" si="1448"/>
        <v>1.5752099990632654E-5</v>
      </c>
      <c r="BJ1027" s="14">
        <f t="shared" si="1449"/>
        <v>0.5499799579381911</v>
      </c>
      <c r="BK1027" s="14">
        <f t="shared" si="1450"/>
        <v>0.23396698389775633</v>
      </c>
      <c r="BL1027" s="14">
        <f t="shared" si="1451"/>
        <v>0.20537223725110623</v>
      </c>
      <c r="BM1027" s="14">
        <f t="shared" si="1452"/>
        <v>0.53579823745336785</v>
      </c>
      <c r="BN1027" s="14">
        <f t="shared" si="1453"/>
        <v>0.4615447149627197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1.2513000000000001</v>
      </c>
      <c r="F1028" s="10">
        <f>VLOOKUP(B1028,home!$B$2:$E$405,3,FALSE)</f>
        <v>1.0275000000000001</v>
      </c>
      <c r="G1028" s="10">
        <f>VLOOKUP(C1028,away!$B$2:$E$405,4,FALSE)</f>
        <v>1.0989</v>
      </c>
      <c r="H1028" s="10">
        <f>VLOOKUP(A1028,away!$A$2:$E$405,3,FALSE)</f>
        <v>0.94869999999999999</v>
      </c>
      <c r="I1028" s="10">
        <f>VLOOKUP(C1028,away!$B$2:$E$405,3,FALSE)</f>
        <v>0.52700000000000002</v>
      </c>
      <c r="J1028" s="10">
        <f>VLOOKUP(B1028,home!$B$2:$E$405,4,FALSE)</f>
        <v>1.0541</v>
      </c>
      <c r="K1028" s="12">
        <f t="shared" si="1398"/>
        <v>1.4128675431750002</v>
      </c>
      <c r="L1028" s="12">
        <f t="shared" si="1399"/>
        <v>0.52701300109000004</v>
      </c>
      <c r="M1028" s="13">
        <f t="shared" si="1400"/>
        <v>0.14372111706399096</v>
      </c>
      <c r="N1028" s="13">
        <f t="shared" si="1401"/>
        <v>0.20305890156856748</v>
      </c>
      <c r="O1028" s="13">
        <f t="shared" si="1402"/>
        <v>7.5742897223901096E-2</v>
      </c>
      <c r="P1028" s="13">
        <f t="shared" si="1403"/>
        <v>0.10701468111368967</v>
      </c>
      <c r="Q1028" s="13">
        <f t="shared" si="1404"/>
        <v>0.14344766568949813</v>
      </c>
      <c r="R1028" s="13">
        <f t="shared" si="1405"/>
        <v>1.9958745788609771E-2</v>
      </c>
      <c r="S1028" s="13">
        <f t="shared" si="1406"/>
        <v>1.9920771226620955E-2</v>
      </c>
      <c r="T1028" s="13">
        <f t="shared" si="1407"/>
        <v>7.5598784794377427E-2</v>
      </c>
      <c r="U1028" s="13">
        <f t="shared" si="1408"/>
        <v>2.8199064127207466E-2</v>
      </c>
      <c r="V1028" s="13">
        <f t="shared" si="1409"/>
        <v>1.6481108412562562E-3</v>
      </c>
      <c r="W1028" s="13">
        <f t="shared" si="1410"/>
        <v>6.7557516998970016E-2</v>
      </c>
      <c r="X1028" s="13">
        <f t="shared" si="1411"/>
        <v>3.5603689779815879E-2</v>
      </c>
      <c r="Y1028" s="13">
        <f t="shared" si="1412"/>
        <v>9.3818037003690642E-3</v>
      </c>
      <c r="Z1028" s="13">
        <f t="shared" si="1413"/>
        <v>3.5061728386825454E-3</v>
      </c>
      <c r="AA1028" s="13">
        <f t="shared" si="1414"/>
        <v>4.9537578045363243E-3</v>
      </c>
      <c r="AB1028" s="13">
        <f t="shared" si="1415"/>
        <v>3.4995018093896104E-3</v>
      </c>
      <c r="AC1028" s="13">
        <f t="shared" si="1416"/>
        <v>7.6698913371288152E-5</v>
      </c>
      <c r="AD1028" s="13">
        <f t="shared" si="1417"/>
        <v>2.38624557663345E-2</v>
      </c>
      <c r="AE1028" s="13">
        <f t="shared" si="1418"/>
        <v>1.2575824426793322E-2</v>
      </c>
      <c r="AF1028" s="13">
        <f t="shared" si="1419"/>
        <v>3.3138114861726384E-3</v>
      </c>
      <c r="AG1028" s="13">
        <f t="shared" si="1420"/>
        <v>5.8214057879145192E-4</v>
      </c>
      <c r="AH1028" s="13">
        <f t="shared" si="1421"/>
        <v>4.6194966751358311E-4</v>
      </c>
      <c r="AI1028" s="13">
        <f t="shared" si="1422"/>
        <v>6.5267369181042437E-4</v>
      </c>
      <c r="AJ1028" s="13">
        <f t="shared" si="1423"/>
        <v>4.6107073772157589E-4</v>
      </c>
      <c r="AK1028" s="13">
        <f t="shared" si="1424"/>
        <v>2.17143960144856E-4</v>
      </c>
      <c r="AL1028" s="13">
        <f t="shared" si="1425"/>
        <v>2.2843990984401802E-6</v>
      </c>
      <c r="AM1028" s="13">
        <f t="shared" si="1426"/>
        <v>6.7428978505406269E-3</v>
      </c>
      <c r="AN1028" s="13">
        <f t="shared" si="1427"/>
        <v>3.5535948322567264E-3</v>
      </c>
      <c r="AO1028" s="13">
        <f t="shared" si="1428"/>
        <v>9.3639533860276618E-4</v>
      </c>
      <c r="AP1028" s="13">
        <f t="shared" si="1429"/>
        <v>1.6449750586791022E-4</v>
      </c>
      <c r="AQ1028" s="13">
        <f t="shared" si="1430"/>
        <v>2.1673081059816808E-5</v>
      </c>
      <c r="AR1028" s="13">
        <f t="shared" si="1431"/>
        <v>4.8690696125772257E-5</v>
      </c>
      <c r="AS1028" s="13">
        <f t="shared" si="1432"/>
        <v>6.8793504210700336E-5</v>
      </c>
      <c r="AT1028" s="13">
        <f t="shared" si="1433"/>
        <v>4.8598054640285628E-5</v>
      </c>
      <c r="AU1028" s="13">
        <f t="shared" si="1434"/>
        <v>2.2887538020901596E-5</v>
      </c>
      <c r="AV1028" s="13">
        <f t="shared" si="1435"/>
        <v>8.0842649032289057E-6</v>
      </c>
      <c r="AW1028" s="13">
        <f t="shared" si="1436"/>
        <v>4.7248960357318204E-8</v>
      </c>
      <c r="AX1028" s="13">
        <f t="shared" si="1437"/>
        <v>1.5878035866622208E-3</v>
      </c>
      <c r="AY1028" s="13">
        <f t="shared" si="1438"/>
        <v>8.367931333483229E-4</v>
      </c>
      <c r="AZ1028" s="13">
        <f t="shared" si="1439"/>
        <v>2.2050043024870211E-4</v>
      </c>
      <c r="BA1028" s="13">
        <f t="shared" si="1440"/>
        <v>3.8735531162334915E-5</v>
      </c>
      <c r="BB1028" s="13">
        <f t="shared" si="1441"/>
        <v>5.103532131669334E-6</v>
      </c>
      <c r="BC1028" s="13">
        <f t="shared" si="1442"/>
        <v>5.3792555697406049E-7</v>
      </c>
      <c r="BD1028" s="13">
        <f t="shared" si="1443"/>
        <v>4.2767716484007431E-6</v>
      </c>
      <c r="BE1028" s="13">
        <f t="shared" si="1444"/>
        <v>6.0425118515964527E-6</v>
      </c>
      <c r="BF1028" s="13">
        <f t="shared" si="1445"/>
        <v>4.2686344371854523E-6</v>
      </c>
      <c r="BG1028" s="13">
        <f t="shared" si="1446"/>
        <v>2.0103383499928036E-6</v>
      </c>
      <c r="BH1028" s="13">
        <f t="shared" si="1447"/>
        <v>7.1008545137620348E-7</v>
      </c>
      <c r="BI1028" s="13">
        <f t="shared" si="1448"/>
        <v>2.006513374260415E-7</v>
      </c>
      <c r="BJ1028" s="14">
        <f t="shared" si="1449"/>
        <v>0.58909112753712789</v>
      </c>
      <c r="BK1028" s="14">
        <f t="shared" si="1450"/>
        <v>0.27322045669137596</v>
      </c>
      <c r="BL1028" s="14">
        <f t="shared" si="1451"/>
        <v>0.13436136786181163</v>
      </c>
      <c r="BM1028" s="14">
        <f t="shared" si="1452"/>
        <v>0.30639837059635294</v>
      </c>
      <c r="BN1028" s="14">
        <f t="shared" si="1453"/>
        <v>0.6929440084482571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1.1861999999999999</v>
      </c>
      <c r="F1029" s="10">
        <f>VLOOKUP(B1029,home!$B$2:$E$405,3,FALSE)</f>
        <v>1.4560999999999999</v>
      </c>
      <c r="G1029" s="10">
        <f>VLOOKUP(C1029,away!$B$2:$E$405,4,FALSE)</f>
        <v>1.2262</v>
      </c>
      <c r="H1029" s="10">
        <f>VLOOKUP(A1029,away!$A$2:$E$405,3,FALSE)</f>
        <v>1.0607</v>
      </c>
      <c r="I1029" s="10">
        <f>VLOOKUP(C1029,away!$B$2:$E$405,3,FALSE)</f>
        <v>0.68569999999999998</v>
      </c>
      <c r="J1029" s="10">
        <f>VLOOKUP(B1029,home!$B$2:$E$405,4,FALSE)</f>
        <v>1.0285</v>
      </c>
      <c r="K1029" s="12">
        <f t="shared" si="1398"/>
        <v>2.1179243004839998</v>
      </c>
      <c r="L1029" s="12">
        <f t="shared" si="1399"/>
        <v>0.74805066671499998</v>
      </c>
      <c r="M1029" s="13">
        <f t="shared" si="1400"/>
        <v>5.6927601522456649E-2</v>
      </c>
      <c r="N1029" s="13">
        <f t="shared" si="1401"/>
        <v>0.12056835063268088</v>
      </c>
      <c r="O1029" s="13">
        <f t="shared" si="1402"/>
        <v>4.2584730273359545E-2</v>
      </c>
      <c r="P1029" s="13">
        <f t="shared" si="1403"/>
        <v>9.0191235075504819E-2</v>
      </c>
      <c r="Q1029" s="13">
        <f t="shared" si="1404"/>
        <v>0.12767731983711517</v>
      </c>
      <c r="R1029" s="13">
        <f t="shared" si="1405"/>
        <v>1.5927767936432524E-2</v>
      </c>
      <c r="S1029" s="13">
        <f t="shared" si="1406"/>
        <v>3.5722824547755237E-2</v>
      </c>
      <c r="T1029" s="13">
        <f t="shared" si="1407"/>
        <v>9.5509104228538283E-2</v>
      </c>
      <c r="U1029" s="13">
        <f t="shared" si="1408"/>
        <v>3.3733806765040335E-2</v>
      </c>
      <c r="V1029" s="13">
        <f t="shared" si="1409"/>
        <v>6.2884661690801704E-3</v>
      </c>
      <c r="W1029" s="13">
        <f t="shared" si="1410"/>
        <v>9.0136966101231356E-2</v>
      </c>
      <c r="X1029" s="13">
        <f t="shared" si="1411"/>
        <v>6.7427017587693469E-2</v>
      </c>
      <c r="Y1029" s="13">
        <f t="shared" si="1412"/>
        <v>2.521941273053906E-2</v>
      </c>
      <c r="Z1029" s="13">
        <f t="shared" si="1413"/>
        <v>3.9715924747100511E-3</v>
      </c>
      <c r="AA1029" s="13">
        <f t="shared" si="1414"/>
        <v>8.4115322138078024E-3</v>
      </c>
      <c r="AB1029" s="13">
        <f t="shared" si="1415"/>
        <v>8.9074942399637626E-3</v>
      </c>
      <c r="AC1029" s="13">
        <f t="shared" si="1416"/>
        <v>6.226818311238434E-4</v>
      </c>
      <c r="AD1029" s="13">
        <f t="shared" si="1417"/>
        <v>4.7725817719425113E-2</v>
      </c>
      <c r="AE1029" s="13">
        <f t="shared" si="1418"/>
        <v>3.5701329764534516E-2</v>
      </c>
      <c r="AF1029" s="13">
        <f t="shared" si="1419"/>
        <v>1.3353201766486057E-2</v>
      </c>
      <c r="AG1029" s="13">
        <f t="shared" si="1420"/>
        <v>3.3296238280666047E-3</v>
      </c>
      <c r="AH1029" s="13">
        <f t="shared" si="1421"/>
        <v>7.4273809965678245E-4</v>
      </c>
      <c r="AI1029" s="13">
        <f t="shared" si="1422"/>
        <v>1.5730630701584062E-3</v>
      </c>
      <c r="AJ1029" s="13">
        <f t="shared" si="1423"/>
        <v>1.665814251241228E-3</v>
      </c>
      <c r="AK1029" s="13">
        <f t="shared" si="1424"/>
        <v>1.1760228275987854E-3</v>
      </c>
      <c r="AL1029" s="13">
        <f t="shared" si="1425"/>
        <v>3.9460958766009027E-5</v>
      </c>
      <c r="AM1029" s="13">
        <f t="shared" si="1426"/>
        <v>2.0215933821688063E-2</v>
      </c>
      <c r="AN1029" s="13">
        <f t="shared" si="1427"/>
        <v>1.5122542773580072E-2</v>
      </c>
      <c r="AO1029" s="13">
        <f t="shared" si="1428"/>
        <v>5.6562141021013375E-3</v>
      </c>
      <c r="AP1029" s="13">
        <f t="shared" si="1429"/>
        <v>1.4103782433865643E-3</v>
      </c>
      <c r="AQ1029" s="13">
        <f t="shared" si="1430"/>
        <v>2.6375859632141239E-4</v>
      </c>
      <c r="AR1029" s="13">
        <f t="shared" si="1431"/>
        <v>1.1112114612857766E-4</v>
      </c>
      <c r="AS1029" s="13">
        <f t="shared" si="1432"/>
        <v>2.3534617568334818E-4</v>
      </c>
      <c r="AT1029" s="13">
        <f t="shared" si="1433"/>
        <v>2.4922269225286989E-4</v>
      </c>
      <c r="AU1029" s="13">
        <f t="shared" si="1434"/>
        <v>1.7594493205146623E-4</v>
      </c>
      <c r="AV1029" s="13">
        <f t="shared" si="1435"/>
        <v>9.3159511784701634E-5</v>
      </c>
      <c r="AW1029" s="13">
        <f t="shared" si="1436"/>
        <v>1.7366271238419489E-6</v>
      </c>
      <c r="AX1029" s="13">
        <f t="shared" si="1437"/>
        <v>7.1359695829882495E-3</v>
      </c>
      <c r="AY1029" s="13">
        <f t="shared" si="1438"/>
        <v>5.3380668042123207E-3</v>
      </c>
      <c r="AZ1029" s="13">
        <f t="shared" si="1439"/>
        <v>1.9965722159301174E-3</v>
      </c>
      <c r="BA1029" s="13">
        <f t="shared" si="1440"/>
        <v>4.9784572575705668E-4</v>
      </c>
      <c r="BB1029" s="13">
        <f t="shared" si="1441"/>
        <v>9.3103456768444783E-5</v>
      </c>
      <c r="BC1029" s="13">
        <f t="shared" si="1442"/>
        <v>1.3929220581821263E-5</v>
      </c>
      <c r="BD1029" s="13">
        <f t="shared" si="1443"/>
        <v>1.3854041241269573E-5</v>
      </c>
      <c r="BE1029" s="13">
        <f t="shared" si="1444"/>
        <v>2.9341810604792344E-5</v>
      </c>
      <c r="BF1029" s="13">
        <f t="shared" si="1445"/>
        <v>3.1071866850044424E-5</v>
      </c>
      <c r="BG1029" s="13">
        <f t="shared" si="1446"/>
        <v>2.1935953954370774E-5</v>
      </c>
      <c r="BH1029" s="13">
        <f t="shared" si="1447"/>
        <v>1.161467248356499E-5</v>
      </c>
      <c r="BI1029" s="13">
        <f t="shared" si="1448"/>
        <v>4.919799419021028E-6</v>
      </c>
      <c r="BJ1029" s="14">
        <f t="shared" si="1449"/>
        <v>0.68439245873962595</v>
      </c>
      <c r="BK1029" s="14">
        <f t="shared" si="1450"/>
        <v>0.19513033690889903</v>
      </c>
      <c r="BL1029" s="14">
        <f t="shared" si="1451"/>
        <v>0.11570050227971319</v>
      </c>
      <c r="BM1029" s="14">
        <f t="shared" si="1452"/>
        <v>0.53998155494831035</v>
      </c>
      <c r="BN1029" s="14">
        <f t="shared" si="1453"/>
        <v>0.45387700527754959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1.4847999999999999</v>
      </c>
      <c r="F1030" s="10">
        <f>VLOOKUP(B1030,home!$B$2:$E$405,3,FALSE)</f>
        <v>1.1225000000000001</v>
      </c>
      <c r="G1030" s="10">
        <f>VLOOKUP(C1030,away!$B$2:$E$405,4,FALSE)</f>
        <v>1.0775999999999999</v>
      </c>
      <c r="H1030" s="10">
        <f>VLOOKUP(A1030,away!$A$2:$E$405,3,FALSE)</f>
        <v>1.1818</v>
      </c>
      <c r="I1030" s="10">
        <f>VLOOKUP(C1030,away!$B$2:$E$405,3,FALSE)</f>
        <v>0.33850000000000002</v>
      </c>
      <c r="J1030" s="10">
        <f>VLOOKUP(B1030,home!$B$2:$E$405,4,FALSE)</f>
        <v>0.70509999999999995</v>
      </c>
      <c r="K1030" s="12">
        <f t="shared" si="1398"/>
        <v>1.7960229887999997</v>
      </c>
      <c r="L1030" s="12">
        <f t="shared" si="1399"/>
        <v>0.28206771042999995</v>
      </c>
      <c r="M1030" s="13">
        <f t="shared" si="1400"/>
        <v>0.12516896940605848</v>
      </c>
      <c r="N1030" s="13">
        <f t="shared" si="1401"/>
        <v>0.22480634653768489</v>
      </c>
      <c r="O1030" s="13">
        <f t="shared" si="1402"/>
        <v>3.5306124617249628E-2</v>
      </c>
      <c r="P1030" s="13">
        <f t="shared" si="1403"/>
        <v>6.3410611458017921E-2</v>
      </c>
      <c r="Q1030" s="13">
        <f t="shared" si="1404"/>
        <v>0.20187868320491062</v>
      </c>
      <c r="R1030" s="13">
        <f t="shared" si="1405"/>
        <v>4.9793588674719299E-3</v>
      </c>
      <c r="S1030" s="13">
        <f t="shared" si="1406"/>
        <v>8.0309554048407211E-3</v>
      </c>
      <c r="T1030" s="13">
        <f t="shared" si="1407"/>
        <v>5.6943457956232423E-2</v>
      </c>
      <c r="U1030" s="13">
        <f t="shared" si="1408"/>
        <v>8.9430429954647176E-3</v>
      </c>
      <c r="V1030" s="13">
        <f t="shared" si="1409"/>
        <v>4.5205363884379216E-4</v>
      </c>
      <c r="W1030" s="13">
        <f t="shared" si="1410"/>
        <v>0.12085958532823067</v>
      </c>
      <c r="X1030" s="13">
        <f t="shared" si="1411"/>
        <v>3.409058651705324E-2</v>
      </c>
      <c r="Y1030" s="13">
        <f t="shared" si="1412"/>
        <v>4.8079268430405164E-3</v>
      </c>
      <c r="Z1030" s="13">
        <f t="shared" si="1413"/>
        <v>4.6817211838570834E-4</v>
      </c>
      <c r="AA1030" s="13">
        <f t="shared" si="1414"/>
        <v>8.4084788733592721E-4</v>
      </c>
      <c r="AB1030" s="13">
        <f t="shared" si="1415"/>
        <v>7.5509106786961872E-4</v>
      </c>
      <c r="AC1030" s="13">
        <f t="shared" si="1416"/>
        <v>1.4313150948536631E-5</v>
      </c>
      <c r="AD1030" s="13">
        <f t="shared" si="1417"/>
        <v>5.4266648416584358E-2</v>
      </c>
      <c r="AE1030" s="13">
        <f t="shared" si="1418"/>
        <v>1.5306869271575733E-2</v>
      </c>
      <c r="AF1030" s="13">
        <f t="shared" si="1419"/>
        <v>2.1587867846423439E-3</v>
      </c>
      <c r="AG1030" s="13">
        <f t="shared" si="1420"/>
        <v>2.029746818835358E-4</v>
      </c>
      <c r="AH1030" s="13">
        <f t="shared" si="1421"/>
        <v>3.3014059380054902E-5</v>
      </c>
      <c r="AI1030" s="13">
        <f t="shared" si="1422"/>
        <v>5.9294009600186875E-5</v>
      </c>
      <c r="AJ1030" s="13">
        <f t="shared" si="1423"/>
        <v>5.3246702170031746E-5</v>
      </c>
      <c r="AK1030" s="13">
        <f t="shared" si="1424"/>
        <v>3.187743372505463E-5</v>
      </c>
      <c r="AL1030" s="13">
        <f t="shared" si="1425"/>
        <v>2.9004174368273941E-7</v>
      </c>
      <c r="AM1030" s="13">
        <f t="shared" si="1426"/>
        <v>1.9492829616262509E-2</v>
      </c>
      <c r="AN1030" s="13">
        <f t="shared" si="1427"/>
        <v>5.49829781966126E-3</v>
      </c>
      <c r="AO1030" s="13">
        <f t="shared" si="1428"/>
        <v>7.7544613862705618E-4</v>
      </c>
      <c r="AP1030" s="13">
        <f t="shared" si="1429"/>
        <v>7.2909438961439371E-5</v>
      </c>
      <c r="AQ1030" s="13">
        <f t="shared" si="1430"/>
        <v>5.1413496291472581E-6</v>
      </c>
      <c r="AR1030" s="13">
        <f t="shared" si="1431"/>
        <v>1.8624400282664307E-6</v>
      </c>
      <c r="AS1030" s="13">
        <f t="shared" si="1432"/>
        <v>3.3449851060278311E-6</v>
      </c>
      <c r="AT1030" s="13">
        <f t="shared" si="1433"/>
        <v>3.0038350738097944E-6</v>
      </c>
      <c r="AU1030" s="13">
        <f t="shared" si="1434"/>
        <v>1.7983189490420455E-6</v>
      </c>
      <c r="AV1030" s="13">
        <f t="shared" si="1435"/>
        <v>8.0745554341854215E-7</v>
      </c>
      <c r="AW1030" s="13">
        <f t="shared" si="1436"/>
        <v>4.0815326147045528E-9</v>
      </c>
      <c r="AX1030" s="13">
        <f t="shared" si="1437"/>
        <v>5.834928351261497E-3</v>
      </c>
      <c r="AY1030" s="13">
        <f t="shared" si="1438"/>
        <v>1.645844880563425E-3</v>
      </c>
      <c r="AZ1030" s="13">
        <f t="shared" si="1439"/>
        <v>2.3211984859173096E-4</v>
      </c>
      <c r="BA1030" s="13">
        <f t="shared" si="1440"/>
        <v>2.1824504745875938E-5</v>
      </c>
      <c r="BB1030" s="13">
        <f t="shared" si="1441"/>
        <v>1.538997021234473E-6</v>
      </c>
      <c r="BC1030" s="13">
        <f t="shared" si="1442"/>
        <v>8.6820273227639605E-8</v>
      </c>
      <c r="BD1030" s="13">
        <f t="shared" si="1443"/>
        <v>8.7555699097716063E-8</v>
      </c>
      <c r="BE1030" s="13">
        <f t="shared" si="1444"/>
        <v>1.5725204837995344E-7</v>
      </c>
      <c r="BF1030" s="13">
        <f t="shared" si="1445"/>
        <v>1.4121414696314304E-7</v>
      </c>
      <c r="BG1030" s="13">
        <f t="shared" si="1446"/>
        <v>8.4541284763195559E-8</v>
      </c>
      <c r="BH1030" s="13">
        <f t="shared" si="1447"/>
        <v>3.7959522734346593E-8</v>
      </c>
      <c r="BI1030" s="13">
        <f t="shared" si="1448"/>
        <v>1.3635235094952531E-8</v>
      </c>
      <c r="BJ1030" s="14">
        <f t="shared" si="1449"/>
        <v>0.74890283330743668</v>
      </c>
      <c r="BK1030" s="14">
        <f t="shared" si="1450"/>
        <v>0.19872303798101656</v>
      </c>
      <c r="BL1030" s="14">
        <f t="shared" si="1451"/>
        <v>5.1013236832904763E-2</v>
      </c>
      <c r="BM1030" s="14">
        <f t="shared" si="1452"/>
        <v>0.34191134534931938</v>
      </c>
      <c r="BN1030" s="14">
        <f t="shared" si="1453"/>
        <v>0.65555009409139342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1.3654999999999999</v>
      </c>
      <c r="F1031" s="10">
        <f>VLOOKUP(B1031,home!$B$2:$E$405,3,FALSE)</f>
        <v>1.6215999999999999</v>
      </c>
      <c r="G1031" s="10">
        <f>VLOOKUP(C1031,away!$B$2:$E$405,4,FALSE)</f>
        <v>0.88929999999999998</v>
      </c>
      <c r="H1031" s="10">
        <f>VLOOKUP(A1031,away!$A$2:$E$405,3,FALSE)</f>
        <v>1.2</v>
      </c>
      <c r="I1031" s="10">
        <f>VLOOKUP(C1031,away!$B$2:$E$405,3,FALSE)</f>
        <v>1.0713999999999999</v>
      </c>
      <c r="J1031" s="10">
        <f>VLOOKUP(B1031,home!$B$2:$E$405,4,FALSE)</f>
        <v>1.0119</v>
      </c>
      <c r="K1031" s="12">
        <f t="shared" si="1398"/>
        <v>1.9691723656399998</v>
      </c>
      <c r="L1031" s="12">
        <f t="shared" si="1399"/>
        <v>1.300979592</v>
      </c>
      <c r="M1031" s="13">
        <f t="shared" si="1400"/>
        <v>3.8000652146994489E-2</v>
      </c>
      <c r="N1031" s="13">
        <f t="shared" si="1401"/>
        <v>7.4829834084159871E-2</v>
      </c>
      <c r="O1031" s="13">
        <f t="shared" si="1402"/>
        <v>4.9438072925930818E-2</v>
      </c>
      <c r="P1031" s="13">
        <f t="shared" si="1403"/>
        <v>9.7352087016238001E-2</v>
      </c>
      <c r="Q1031" s="13">
        <f t="shared" si="1404"/>
        <v>7.36764207019769E-2</v>
      </c>
      <c r="R1031" s="13">
        <f t="shared" si="1405"/>
        <v>3.2158961972221865E-2</v>
      </c>
      <c r="S1031" s="13">
        <f t="shared" si="1406"/>
        <v>6.2350435525135847E-2</v>
      </c>
      <c r="T1031" s="13">
        <f t="shared" si="1407"/>
        <v>9.5851519744878266E-2</v>
      </c>
      <c r="U1031" s="13">
        <f t="shared" si="1408"/>
        <v>6.3326539223366923E-2</v>
      </c>
      <c r="V1031" s="13">
        <f t="shared" si="1409"/>
        <v>1.7748072677114243E-2</v>
      </c>
      <c r="W1031" s="13">
        <f t="shared" si="1410"/>
        <v>4.8360523881866561E-2</v>
      </c>
      <c r="X1031" s="13">
        <f t="shared" si="1411"/>
        <v>6.291605462873702E-2</v>
      </c>
      <c r="Y1031" s="13">
        <f t="shared" si="1412"/>
        <v>4.0926251540572008E-2</v>
      </c>
      <c r="Z1031" s="13">
        <f t="shared" si="1413"/>
        <v>1.3946051075254902E-2</v>
      </c>
      <c r="AA1031" s="13">
        <f t="shared" si="1414"/>
        <v>2.7462178387195956E-2</v>
      </c>
      <c r="AB1031" s="13">
        <f t="shared" si="1415"/>
        <v>2.7038881390171174E-2</v>
      </c>
      <c r="AC1031" s="13">
        <f t="shared" si="1416"/>
        <v>2.8417471444789366E-3</v>
      </c>
      <c r="AD1031" s="13">
        <f t="shared" si="1417"/>
        <v>2.3807551804011232E-2</v>
      </c>
      <c r="AE1031" s="13">
        <f t="shared" si="1418"/>
        <v>3.0973139032501394E-2</v>
      </c>
      <c r="AF1031" s="13">
        <f t="shared" si="1419"/>
        <v>2.0147710890731474E-2</v>
      </c>
      <c r="AG1031" s="13">
        <f t="shared" si="1420"/>
        <v>8.7372535647859267E-3</v>
      </c>
      <c r="AH1031" s="13">
        <f t="shared" si="1421"/>
        <v>4.5358819594740725E-3</v>
      </c>
      <c r="AI1031" s="13">
        <f t="shared" si="1422"/>
        <v>8.9319334084013557E-3</v>
      </c>
      <c r="AJ1031" s="13">
        <f t="shared" si="1423"/>
        <v>8.7942582197803251E-3</v>
      </c>
      <c r="AK1031" s="13">
        <f t="shared" si="1424"/>
        <v>5.772470087564611E-3</v>
      </c>
      <c r="AL1031" s="13">
        <f t="shared" si="1425"/>
        <v>2.912055448073036E-4</v>
      </c>
      <c r="AM1031" s="13">
        <f t="shared" si="1426"/>
        <v>9.3762346212003262E-3</v>
      </c>
      <c r="AN1031" s="13">
        <f t="shared" si="1427"/>
        <v>1.2198289891985474E-2</v>
      </c>
      <c r="AO1031" s="13">
        <f t="shared" si="1428"/>
        <v>7.9348631033864941E-3</v>
      </c>
      <c r="AP1031" s="13">
        <f t="shared" si="1429"/>
        <v>3.4410316542732044E-3</v>
      </c>
      <c r="AQ1031" s="13">
        <f t="shared" si="1430"/>
        <v>1.11917798940886E-3</v>
      </c>
      <c r="AR1031" s="13">
        <f t="shared" si="1431"/>
        <v>1.180217972199347E-3</v>
      </c>
      <c r="AS1031" s="13">
        <f t="shared" si="1432"/>
        <v>2.3240526162866316E-3</v>
      </c>
      <c r="AT1031" s="13">
        <f t="shared" si="1433"/>
        <v>2.288230094142489E-3</v>
      </c>
      <c r="AU1031" s="13">
        <f t="shared" si="1434"/>
        <v>1.5019731558704012E-3</v>
      </c>
      <c r="AV1031" s="13">
        <f t="shared" si="1435"/>
        <v>7.3941100811827378E-4</v>
      </c>
      <c r="AW1031" s="13">
        <f t="shared" si="1436"/>
        <v>2.0722939341518796E-5</v>
      </c>
      <c r="AX1031" s="13">
        <f t="shared" si="1437"/>
        <v>3.0772370183041191E-3</v>
      </c>
      <c r="AY1031" s="13">
        <f t="shared" si="1438"/>
        <v>4.0034225605605888E-3</v>
      </c>
      <c r="AZ1031" s="13">
        <f t="shared" si="1439"/>
        <v>2.6041855247208559E-3</v>
      </c>
      <c r="BA1031" s="13">
        <f t="shared" si="1440"/>
        <v>1.1293307404812148E-3</v>
      </c>
      <c r="BB1031" s="13">
        <f t="shared" si="1441"/>
        <v>3.6730906149607724E-4</v>
      </c>
      <c r="BC1031" s="13">
        <f t="shared" si="1442"/>
        <v>9.5572318592613837E-5</v>
      </c>
      <c r="BD1031" s="13">
        <f t="shared" si="1443"/>
        <v>2.5590658265716234E-4</v>
      </c>
      <c r="BE1031" s="13">
        <f t="shared" si="1444"/>
        <v>5.0392417075385246E-4</v>
      </c>
      <c r="BF1031" s="13">
        <f t="shared" si="1445"/>
        <v>4.9615677571326954E-4</v>
      </c>
      <c r="BG1031" s="13">
        <f t="shared" si="1446"/>
        <v>3.2567273725320455E-4</v>
      </c>
      <c r="BH1031" s="13">
        <f t="shared" si="1447"/>
        <v>1.6032643861033677E-4</v>
      </c>
      <c r="BI1031" s="13">
        <f t="shared" si="1448"/>
        <v>6.3142078478590596E-5</v>
      </c>
      <c r="BJ1031" s="14">
        <f t="shared" si="1449"/>
        <v>0.52557291435863052</v>
      </c>
      <c r="BK1031" s="14">
        <f t="shared" si="1450"/>
        <v>0.22258762261532941</v>
      </c>
      <c r="BL1031" s="14">
        <f t="shared" si="1451"/>
        <v>0.23729819120419066</v>
      </c>
      <c r="BM1031" s="14">
        <f t="shared" si="1452"/>
        <v>0.6299660507846645</v>
      </c>
      <c r="BN1031" s="14">
        <f t="shared" si="1453"/>
        <v>0.36545602884752187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1.25</v>
      </c>
      <c r="F1035" s="10">
        <f>VLOOKUP(B1035,home!$B$2:$E$405,3,FALSE)</f>
        <v>1.6</v>
      </c>
      <c r="G1035" s="10">
        <f>VLOOKUP(C1035,away!$B$2:$E$405,4,FALSE)</f>
        <v>1.1200000000000001</v>
      </c>
      <c r="H1035" s="10">
        <f>VLOOKUP(A1035,away!$A$2:$E$405,3,FALSE)</f>
        <v>0.84089999999999998</v>
      </c>
      <c r="I1035" s="10">
        <f>VLOOKUP(C1035,away!$B$2:$E$405,3,FALSE)</f>
        <v>1.1892</v>
      </c>
      <c r="J1035" s="10">
        <f>VLOOKUP(B1035,home!$B$2:$E$405,4,FALSE)</f>
        <v>0.79279999999999995</v>
      </c>
      <c r="K1035" s="12">
        <f t="shared" si="1398"/>
        <v>2.2400000000000002</v>
      </c>
      <c r="L1035" s="12">
        <f t="shared" si="1399"/>
        <v>0.79279863638399994</v>
      </c>
      <c r="M1035" s="13">
        <f t="shared" si="1400"/>
        <v>4.8180609259773972E-2</v>
      </c>
      <c r="N1035" s="13">
        <f t="shared" si="1401"/>
        <v>0.1079245647418937</v>
      </c>
      <c r="O1035" s="13">
        <f t="shared" si="1402"/>
        <v>3.8197521321299131E-2</v>
      </c>
      <c r="P1035" s="13">
        <f t="shared" si="1403"/>
        <v>8.5562447759710059E-2</v>
      </c>
      <c r="Q1035" s="13">
        <f t="shared" si="1404"/>
        <v>0.12087551251092099</v>
      </c>
      <c r="R1035" s="13">
        <f t="shared" si="1405"/>
        <v>1.5141471408387354E-2</v>
      </c>
      <c r="S1035" s="13">
        <f t="shared" si="1406"/>
        <v>3.7986923469362208E-2</v>
      </c>
      <c r="T1035" s="13">
        <f t="shared" si="1407"/>
        <v>9.5829941490875301E-2</v>
      </c>
      <c r="U1035" s="13">
        <f t="shared" si="1408"/>
        <v>3.3916895954787675E-2</v>
      </c>
      <c r="V1035" s="13">
        <f t="shared" si="1409"/>
        <v>7.4955330804812818E-3</v>
      </c>
      <c r="W1035" s="13">
        <f t="shared" si="1410"/>
        <v>9.0253716008154336E-2</v>
      </c>
      <c r="X1035" s="13">
        <f t="shared" si="1411"/>
        <v>7.1553022979853553E-2</v>
      </c>
      <c r="Y1035" s="13">
        <f t="shared" si="1412"/>
        <v>2.8363569523790447E-2</v>
      </c>
      <c r="Z1035" s="13">
        <f t="shared" si="1413"/>
        <v>4.0013792951389395E-3</v>
      </c>
      <c r="AA1035" s="13">
        <f t="shared" si="1414"/>
        <v>8.9630896211112254E-3</v>
      </c>
      <c r="AB1035" s="13">
        <f t="shared" si="1415"/>
        <v>1.0038660375644576E-2</v>
      </c>
      <c r="AC1035" s="13">
        <f t="shared" si="1416"/>
        <v>8.3194277672474139E-4</v>
      </c>
      <c r="AD1035" s="13">
        <f t="shared" si="1417"/>
        <v>5.0542080964566444E-2</v>
      </c>
      <c r="AE1035" s="13">
        <f t="shared" si="1418"/>
        <v>4.0069692868717997E-2</v>
      </c>
      <c r="AF1035" s="13">
        <f t="shared" si="1419"/>
        <v>1.5883598933322654E-2</v>
      </c>
      <c r="AG1035" s="13">
        <f t="shared" si="1420"/>
        <v>4.1974985250695191E-3</v>
      </c>
      <c r="AH1035" s="13">
        <f t="shared" si="1421"/>
        <v>7.9307201221033043E-4</v>
      </c>
      <c r="AI1035" s="13">
        <f t="shared" si="1422"/>
        <v>1.7764813073511403E-3</v>
      </c>
      <c r="AJ1035" s="13">
        <f t="shared" si="1423"/>
        <v>1.9896590642332779E-3</v>
      </c>
      <c r="AK1035" s="13">
        <f t="shared" si="1424"/>
        <v>1.4856121012941806E-3</v>
      </c>
      <c r="AL1035" s="13">
        <f t="shared" si="1425"/>
        <v>5.9096853664745709E-5</v>
      </c>
      <c r="AM1035" s="13">
        <f t="shared" si="1426"/>
        <v>2.2642852272125778E-2</v>
      </c>
      <c r="AN1035" s="13">
        <f t="shared" si="1427"/>
        <v>1.7951222405185673E-2</v>
      </c>
      <c r="AO1035" s="13">
        <f t="shared" si="1428"/>
        <v>7.1158523221285528E-3</v>
      </c>
      <c r="AP1035" s="13">
        <f t="shared" si="1429"/>
        <v>1.8804793392311456E-3</v>
      </c>
      <c r="AQ1035" s="13">
        <f t="shared" si="1430"/>
        <v>3.7271036397268435E-4</v>
      </c>
      <c r="AR1035" s="13">
        <f t="shared" si="1431"/>
        <v>1.2574928196693302E-4</v>
      </c>
      <c r="AS1035" s="13">
        <f t="shared" si="1432"/>
        <v>2.8167839160592997E-4</v>
      </c>
      <c r="AT1035" s="13">
        <f t="shared" si="1433"/>
        <v>3.1547979859864172E-4</v>
      </c>
      <c r="AU1035" s="13">
        <f t="shared" si="1434"/>
        <v>2.3555824962031912E-4</v>
      </c>
      <c r="AV1035" s="13">
        <f t="shared" si="1435"/>
        <v>1.3191261978737873E-4</v>
      </c>
      <c r="AW1035" s="13">
        <f t="shared" si="1436"/>
        <v>2.9152296444441413E-6</v>
      </c>
      <c r="AX1035" s="13">
        <f t="shared" si="1437"/>
        <v>8.4533315149269497E-3</v>
      </c>
      <c r="AY1035" s="13">
        <f t="shared" si="1438"/>
        <v>6.7017896979359795E-3</v>
      </c>
      <c r="AZ1035" s="13">
        <f t="shared" si="1439"/>
        <v>2.6565848669279912E-3</v>
      </c>
      <c r="BA1035" s="13">
        <f t="shared" si="1440"/>
        <v>7.020456199796272E-4</v>
      </c>
      <c r="BB1035" s="13">
        <f t="shared" si="1441"/>
        <v>1.3914520254980204E-4</v>
      </c>
      <c r="BC1035" s="13">
        <f t="shared" si="1442"/>
        <v>2.2062825368171714E-5</v>
      </c>
      <c r="BD1035" s="13">
        <f t="shared" si="1443"/>
        <v>1.6615643211608595E-5</v>
      </c>
      <c r="BE1035" s="13">
        <f t="shared" si="1444"/>
        <v>3.721904079400325E-5</v>
      </c>
      <c r="BF1035" s="13">
        <f t="shared" si="1445"/>
        <v>4.1685325689283659E-5</v>
      </c>
      <c r="BG1035" s="13">
        <f t="shared" si="1446"/>
        <v>3.1125043181331792E-5</v>
      </c>
      <c r="BH1035" s="13">
        <f t="shared" si="1447"/>
        <v>1.7430024181545808E-5</v>
      </c>
      <c r="BI1035" s="13">
        <f t="shared" si="1448"/>
        <v>7.8086508333325266E-6</v>
      </c>
      <c r="BJ1035" s="14">
        <f t="shared" si="1449"/>
        <v>0.6941312749774976</v>
      </c>
      <c r="BK1035" s="14">
        <f t="shared" si="1450"/>
        <v>0.18681834289765301</v>
      </c>
      <c r="BL1035" s="14">
        <f t="shared" si="1451"/>
        <v>0.11354472523578918</v>
      </c>
      <c r="BM1035" s="14">
        <f t="shared" si="1452"/>
        <v>0.57591472093580209</v>
      </c>
      <c r="BN1035" s="14">
        <f t="shared" si="1453"/>
        <v>0.41588212700198518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1.3125</v>
      </c>
      <c r="F1036" s="10">
        <f>VLOOKUP(B1036,home!$B$2:$E$405,3,FALSE)</f>
        <v>0.50790000000000002</v>
      </c>
      <c r="G1036" s="10">
        <f>VLOOKUP(C1036,away!$B$2:$E$405,4,FALSE)</f>
        <v>0.45710000000000001</v>
      </c>
      <c r="H1036" s="10">
        <f>VLOOKUP(A1036,away!$A$2:$E$405,3,FALSE)</f>
        <v>1.2</v>
      </c>
      <c r="I1036" s="10">
        <f>VLOOKUP(C1036,away!$B$2:$E$405,3,FALSE)</f>
        <v>0.66669999999999996</v>
      </c>
      <c r="J1036" s="10">
        <f>VLOOKUP(B1036,home!$B$2:$E$405,4,FALSE)</f>
        <v>0.83330000000000004</v>
      </c>
      <c r="K1036" s="12">
        <f t="shared" si="1398"/>
        <v>0.304711430625</v>
      </c>
      <c r="L1036" s="12">
        <f t="shared" si="1399"/>
        <v>0.66667333200000001</v>
      </c>
      <c r="M1036" s="13">
        <f t="shared" si="1400"/>
        <v>0.37855846137141386</v>
      </c>
      <c r="N1036" s="13">
        <f t="shared" si="1401"/>
        <v>0.11535109033968233</v>
      </c>
      <c r="O1036" s="13">
        <f t="shared" si="1402"/>
        <v>0.25237483079927381</v>
      </c>
      <c r="P1036" s="13">
        <f t="shared" si="1403"/>
        <v>7.6901495746589041E-2</v>
      </c>
      <c r="Q1036" s="13">
        <f t="shared" si="1404"/>
        <v>1.7574397880779108E-2</v>
      </c>
      <c r="R1036" s="13">
        <f t="shared" si="1405"/>
        <v>8.4125784680944032E-2</v>
      </c>
      <c r="S1036" s="13">
        <f t="shared" si="1406"/>
        <v>3.9054998444879711E-3</v>
      </c>
      <c r="T1036" s="13">
        <f t="shared" si="1407"/>
        <v>1.1716382393072749E-2</v>
      </c>
      <c r="U1036" s="13">
        <f t="shared" si="1408"/>
        <v>2.5634088202581166E-2</v>
      </c>
      <c r="V1036" s="13">
        <f t="shared" si="1409"/>
        <v>8.815276615140693E-5</v>
      </c>
      <c r="W1036" s="13">
        <f t="shared" si="1410"/>
        <v>1.7850399735417244E-3</v>
      </c>
      <c r="X1036" s="13">
        <f t="shared" si="1411"/>
        <v>1.1900385469142533E-3</v>
      </c>
      <c r="Y1036" s="13">
        <f t="shared" si="1412"/>
        <v>3.9668348163988173E-4</v>
      </c>
      <c r="Z1036" s="13">
        <f t="shared" si="1413"/>
        <v>1.8694805726786504E-2</v>
      </c>
      <c r="AA1036" s="13">
        <f t="shared" si="1414"/>
        <v>5.6965209982655597E-3</v>
      </c>
      <c r="AB1036" s="13">
        <f t="shared" si="1415"/>
        <v>8.6789753148342592E-4</v>
      </c>
      <c r="AC1036" s="13">
        <f t="shared" si="1416"/>
        <v>1.1192260018907845E-6</v>
      </c>
      <c r="AD1036" s="13">
        <f t="shared" si="1417"/>
        <v>1.3598052101517771E-4</v>
      </c>
      <c r="AE1036" s="13">
        <f t="shared" si="1418"/>
        <v>9.0654587032284548E-5</v>
      </c>
      <c r="AF1036" s="13">
        <f t="shared" si="1419"/>
        <v>3.0218497798948561E-5</v>
      </c>
      <c r="AG1036" s="13">
        <f t="shared" si="1420"/>
        <v>6.7152888718865681E-6</v>
      </c>
      <c r="AH1036" s="13">
        <f t="shared" si="1421"/>
        <v>3.1158321062423593E-3</v>
      </c>
      <c r="AI1036" s="13">
        <f t="shared" si="1422"/>
        <v>9.4942965868041642E-4</v>
      </c>
      <c r="AJ1036" s="13">
        <f t="shared" si="1423"/>
        <v>1.4465103478715756E-4</v>
      </c>
      <c r="AK1036" s="13">
        <f t="shared" si="1424"/>
        <v>1.4692274583793815E-5</v>
      </c>
      <c r="AL1036" s="13">
        <f t="shared" si="1425"/>
        <v>9.0945164255018817E-9</v>
      </c>
      <c r="AM1036" s="13">
        <f t="shared" si="1426"/>
        <v>8.2869638191335362E-6</v>
      </c>
      <c r="AN1036" s="13">
        <f t="shared" si="1427"/>
        <v>5.5246977814652008E-6</v>
      </c>
      <c r="AO1036" s="13">
        <f t="shared" si="1428"/>
        <v>1.8415843391312064E-6</v>
      </c>
      <c r="AP1036" s="13">
        <f t="shared" si="1429"/>
        <v>4.0924505584253981E-7</v>
      </c>
      <c r="AQ1036" s="13">
        <f t="shared" si="1430"/>
        <v>6.8208191245768002E-8</v>
      </c>
      <c r="AR1036" s="13">
        <f t="shared" si="1431"/>
        <v>4.1544843444423461E-4</v>
      </c>
      <c r="AS1036" s="13">
        <f t="shared" si="1432"/>
        <v>1.2659188681041927E-4</v>
      </c>
      <c r="AT1036" s="13">
        <f t="shared" si="1433"/>
        <v>1.9286997467760459E-5</v>
      </c>
      <c r="AU1036" s="13">
        <f t="shared" si="1434"/>
        <v>1.9589895302873484E-6</v>
      </c>
      <c r="AV1036" s="13">
        <f t="shared" si="1435"/>
        <v>1.4923162558831363E-7</v>
      </c>
      <c r="AW1036" s="13">
        <f t="shared" si="1436"/>
        <v>5.1319089210110029E-11</v>
      </c>
      <c r="AX1036" s="13">
        <f t="shared" si="1437"/>
        <v>4.2085543347763243E-7</v>
      </c>
      <c r="AY1036" s="13">
        <f t="shared" si="1438"/>
        <v>2.8057309412683755E-7</v>
      </c>
      <c r="AZ1036" s="13">
        <f t="shared" si="1439"/>
        <v>9.3525299765544207E-8</v>
      </c>
      <c r="BA1036" s="13">
        <f t="shared" si="1440"/>
        <v>2.0783607740331393E-8</v>
      </c>
      <c r="BB1036" s="13">
        <f t="shared" si="1441"/>
        <v>3.4639692558069292E-9</v>
      </c>
      <c r="BC1036" s="13">
        <f t="shared" si="1442"/>
        <v>4.6186718514287343E-10</v>
      </c>
      <c r="BD1036" s="13">
        <f t="shared" si="1443"/>
        <v>4.6161398677520224E-5</v>
      </c>
      <c r="BE1036" s="13">
        <f t="shared" si="1444"/>
        <v>1.4065905830678171E-5</v>
      </c>
      <c r="BF1036" s="13">
        <f t="shared" si="1445"/>
        <v>2.1430211443512371E-6</v>
      </c>
      <c r="BG1036" s="13">
        <f t="shared" si="1446"/>
        <v>2.1766767958496348E-7</v>
      </c>
      <c r="BH1036" s="13">
        <f t="shared" si="1447"/>
        <v>1.6581457511789577E-8</v>
      </c>
      <c r="BI1036" s="13">
        <f t="shared" si="1448"/>
        <v>1.0105119280530112E-9</v>
      </c>
      <c r="BJ1036" s="14">
        <f t="shared" si="1449"/>
        <v>0.14829415187280667</v>
      </c>
      <c r="BK1036" s="14">
        <f t="shared" si="1450"/>
        <v>0.45945501862225474</v>
      </c>
      <c r="BL1036" s="14">
        <f t="shared" si="1451"/>
        <v>0.37354976841202159</v>
      </c>
      <c r="BM1036" s="14">
        <f t="shared" si="1452"/>
        <v>7.5107403293412311E-2</v>
      </c>
      <c r="BN1036" s="14">
        <f t="shared" si="1453"/>
        <v>0.92488606081868208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1.3125</v>
      </c>
      <c r="F1037" s="10">
        <f>VLOOKUP(B1037,home!$B$2:$E$405,3,FALSE)</f>
        <v>1.1429</v>
      </c>
      <c r="G1037" s="10">
        <f>VLOOKUP(C1037,away!$B$2:$E$405,4,FALSE)</f>
        <v>0.9143</v>
      </c>
      <c r="H1037" s="10">
        <f>VLOOKUP(A1037,away!$A$2:$E$405,3,FALSE)</f>
        <v>1.2</v>
      </c>
      <c r="I1037" s="10">
        <f>VLOOKUP(C1037,away!$B$2:$E$405,3,FALSE)</f>
        <v>2</v>
      </c>
      <c r="J1037" s="10">
        <f>VLOOKUP(B1037,home!$B$2:$E$405,4,FALSE)</f>
        <v>0.83330000000000004</v>
      </c>
      <c r="K1037" s="12">
        <f t="shared" si="1398"/>
        <v>1.3715014293750001</v>
      </c>
      <c r="L1037" s="12">
        <f t="shared" si="1399"/>
        <v>1.9999199999999999</v>
      </c>
      <c r="M1037" s="13">
        <f t="shared" si="1400"/>
        <v>3.4340789627770686E-2</v>
      </c>
      <c r="N1037" s="13">
        <f t="shared" si="1401"/>
        <v>4.7098442060353671E-2</v>
      </c>
      <c r="O1037" s="13">
        <f t="shared" si="1402"/>
        <v>6.8678831992371139E-2</v>
      </c>
      <c r="P1037" s="13">
        <f t="shared" si="1403"/>
        <v>9.4193116245342504E-2</v>
      </c>
      <c r="Q1037" s="13">
        <f t="shared" si="1404"/>
        <v>3.2297790303555347E-2</v>
      </c>
      <c r="R1037" s="13">
        <f t="shared" si="1405"/>
        <v>6.8676084839091447E-2</v>
      </c>
      <c r="S1037" s="13">
        <f t="shared" si="1406"/>
        <v>6.4590413064015056E-2</v>
      </c>
      <c r="T1037" s="13">
        <f t="shared" si="1407"/>
        <v>6.45929967838864E-2</v>
      </c>
      <c r="U1037" s="13">
        <f t="shared" si="1408"/>
        <v>9.4189348520692689E-2</v>
      </c>
      <c r="V1037" s="13">
        <f t="shared" si="1409"/>
        <v>1.9684955646103269E-2</v>
      </c>
      <c r="W1037" s="13">
        <f t="shared" si="1410"/>
        <v>1.4765488522326731E-2</v>
      </c>
      <c r="X1037" s="13">
        <f t="shared" si="1411"/>
        <v>2.9529795805571669E-2</v>
      </c>
      <c r="Y1037" s="13">
        <f t="shared" si="1412"/>
        <v>2.952861461373945E-2</v>
      </c>
      <c r="Z1037" s="13">
        <f t="shared" si="1413"/>
        <v>4.5782225197131932E-2</v>
      </c>
      <c r="AA1037" s="13">
        <f t="shared" si="1414"/>
        <v>6.2790387297834593E-2</v>
      </c>
      <c r="AB1037" s="13">
        <f t="shared" si="1415"/>
        <v>4.3058552964995001E-2</v>
      </c>
      <c r="AC1037" s="13">
        <f t="shared" si="1416"/>
        <v>3.3746081110027342E-3</v>
      </c>
      <c r="AD1037" s="13">
        <f t="shared" si="1417"/>
        <v>5.0627221534478174E-3</v>
      </c>
      <c r="AE1037" s="13">
        <f t="shared" si="1418"/>
        <v>1.0125039289123356E-2</v>
      </c>
      <c r="AF1037" s="13">
        <f t="shared" si="1419"/>
        <v>1.0124634287551792E-2</v>
      </c>
      <c r="AG1037" s="13">
        <f t="shared" si="1420"/>
        <v>6.7494862014535282E-3</v>
      </c>
      <c r="AH1037" s="13">
        <f t="shared" si="1421"/>
        <v>2.2890196954062018E-2</v>
      </c>
      <c r="AI1037" s="13">
        <f t="shared" si="1422"/>
        <v>3.1393937841171331E-2</v>
      </c>
      <c r="AJ1037" s="13">
        <f t="shared" si="1423"/>
        <v>2.1528415311438197E-2</v>
      </c>
      <c r="AK1037" s="13">
        <f t="shared" si="1424"/>
        <v>9.8420841239387109E-3</v>
      </c>
      <c r="AL1037" s="13">
        <f t="shared" si="1425"/>
        <v>3.7024757733014461E-4</v>
      </c>
      <c r="AM1037" s="13">
        <f t="shared" si="1426"/>
        <v>1.3887061339964322E-3</v>
      </c>
      <c r="AN1037" s="13">
        <f t="shared" si="1427"/>
        <v>2.7773011715021443E-3</v>
      </c>
      <c r="AO1037" s="13">
        <f t="shared" si="1428"/>
        <v>2.7771900794552845E-3</v>
      </c>
      <c r="AP1037" s="13">
        <f t="shared" si="1429"/>
        <v>1.8513859945680712E-3</v>
      </c>
      <c r="AQ1037" s="13">
        <f t="shared" si="1430"/>
        <v>9.2565596956414398E-4</v>
      </c>
      <c r="AR1037" s="13">
        <f t="shared" si="1431"/>
        <v>9.1557125384735434E-3</v>
      </c>
      <c r="AS1037" s="13">
        <f t="shared" si="1432"/>
        <v>1.2557072833463075E-2</v>
      </c>
      <c r="AT1037" s="13">
        <f t="shared" si="1433"/>
        <v>8.611021669930297E-3</v>
      </c>
      <c r="AU1037" s="13">
        <f t="shared" si="1434"/>
        <v>3.9366761762295015E-3</v>
      </c>
      <c r="AV1037" s="13">
        <f t="shared" si="1435"/>
        <v>1.3497892506713178E-3</v>
      </c>
      <c r="AW1037" s="13">
        <f t="shared" si="1436"/>
        <v>2.8209709429314594E-5</v>
      </c>
      <c r="AX1037" s="13">
        <f t="shared" si="1437"/>
        <v>3.1743540795965588E-4</v>
      </c>
      <c r="AY1037" s="13">
        <f t="shared" si="1438"/>
        <v>6.3484542108667495E-4</v>
      </c>
      <c r="AZ1037" s="13">
        <f t="shared" si="1439"/>
        <v>6.348200272698316E-4</v>
      </c>
      <c r="BA1037" s="13">
        <f t="shared" si="1440"/>
        <v>4.2319642297916057E-4</v>
      </c>
      <c r="BB1037" s="13">
        <f t="shared" si="1441"/>
        <v>2.1158974756112066E-4</v>
      </c>
      <c r="BC1037" s="13">
        <f t="shared" si="1442"/>
        <v>8.4632513588487303E-5</v>
      </c>
      <c r="BD1037" s="13">
        <f t="shared" si="1443"/>
        <v>3.0517821033240024E-3</v>
      </c>
      <c r="BE1037" s="13">
        <f t="shared" si="1444"/>
        <v>4.1855235168499136E-3</v>
      </c>
      <c r="BF1037" s="13">
        <f t="shared" si="1445"/>
        <v>2.8702257430211673E-3</v>
      </c>
      <c r="BG1037" s="13">
        <f t="shared" si="1446"/>
        <v>1.3121729030608179E-3</v>
      </c>
      <c r="BH1037" s="13">
        <f t="shared" si="1447"/>
        <v>4.4991175303376381E-4</v>
      </c>
      <c r="BI1037" s="13">
        <f t="shared" si="1448"/>
        <v>1.2341092247568385E-4</v>
      </c>
      <c r="BJ1037" s="14">
        <f t="shared" si="1449"/>
        <v>0.26190176891054073</v>
      </c>
      <c r="BK1037" s="14">
        <f t="shared" si="1450"/>
        <v>0.21718897569265108</v>
      </c>
      <c r="BL1037" s="14">
        <f t="shared" si="1451"/>
        <v>0.47065113925612817</v>
      </c>
      <c r="BM1037" s="14">
        <f t="shared" si="1452"/>
        <v>0.64963241827630991</v>
      </c>
      <c r="BN1037" s="14">
        <f t="shared" si="1453"/>
        <v>0.34528505506848478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1.3125</v>
      </c>
      <c r="F1038" s="10">
        <f>VLOOKUP(B1038,home!$B$2:$E$405,3,FALSE)</f>
        <v>0.76190000000000002</v>
      </c>
      <c r="G1038" s="10">
        <f>VLOOKUP(C1038,away!$B$2:$E$405,4,FALSE)</f>
        <v>0.45710000000000001</v>
      </c>
      <c r="H1038" s="10">
        <f>VLOOKUP(A1038,away!$A$2:$E$405,3,FALSE)</f>
        <v>1.2</v>
      </c>
      <c r="I1038" s="10">
        <f>VLOOKUP(C1038,away!$B$2:$E$405,3,FALSE)</f>
        <v>0.5</v>
      </c>
      <c r="J1038" s="10">
        <f>VLOOKUP(B1038,home!$B$2:$E$405,4,FALSE)</f>
        <v>0.33329999999999999</v>
      </c>
      <c r="K1038" s="12">
        <f t="shared" si="1398"/>
        <v>0.45709714312499999</v>
      </c>
      <c r="L1038" s="12">
        <f t="shared" si="1399"/>
        <v>0.19997999999999999</v>
      </c>
      <c r="M1038" s="13">
        <f t="shared" si="1400"/>
        <v>0.5183642268749582</v>
      </c>
      <c r="N1038" s="13">
        <f t="shared" si="1401"/>
        <v>0.23694280720274274</v>
      </c>
      <c r="O1038" s="13">
        <f t="shared" si="1402"/>
        <v>0.10366247809045412</v>
      </c>
      <c r="P1038" s="13">
        <f t="shared" si="1403"/>
        <v>4.7383822584404489E-2</v>
      </c>
      <c r="Q1038" s="13">
        <f t="shared" si="1404"/>
        <v>5.4152940128195687E-2</v>
      </c>
      <c r="R1038" s="13">
        <f t="shared" si="1405"/>
        <v>1.0365211184264509E-2</v>
      </c>
      <c r="S1038" s="13">
        <f t="shared" si="1406"/>
        <v>1.0828422016339889E-3</v>
      </c>
      <c r="T1038" s="13">
        <f t="shared" si="1407"/>
        <v>1.0829504966836571E-2</v>
      </c>
      <c r="U1038" s="13">
        <f t="shared" si="1408"/>
        <v>4.7379084202146052E-3</v>
      </c>
      <c r="V1038" s="13">
        <f t="shared" si="1409"/>
        <v>1.0998101786986651E-5</v>
      </c>
      <c r="W1038" s="13">
        <f t="shared" si="1410"/>
        <v>8.2510514081391411E-3</v>
      </c>
      <c r="X1038" s="13">
        <f t="shared" si="1411"/>
        <v>1.6500452605996651E-3</v>
      </c>
      <c r="Y1038" s="13">
        <f t="shared" si="1412"/>
        <v>1.649880256073605E-4</v>
      </c>
      <c r="Z1038" s="13">
        <f t="shared" si="1413"/>
        <v>6.9094497754307218E-4</v>
      </c>
      <c r="AA1038" s="13">
        <f t="shared" si="1414"/>
        <v>3.1582897529150558E-4</v>
      </c>
      <c r="AB1038" s="13">
        <f t="shared" si="1415"/>
        <v>7.21822611609217E-5</v>
      </c>
      <c r="AC1038" s="13">
        <f t="shared" si="1416"/>
        <v>6.2833727331736147E-8</v>
      </c>
      <c r="AD1038" s="13">
        <f t="shared" si="1417"/>
        <v>9.4288300660947744E-4</v>
      </c>
      <c r="AE1038" s="13">
        <f t="shared" si="1418"/>
        <v>1.8855774366176328E-4</v>
      </c>
      <c r="AF1038" s="13">
        <f t="shared" si="1419"/>
        <v>1.8853888788739709E-5</v>
      </c>
      <c r="AG1038" s="13">
        <f t="shared" si="1420"/>
        <v>1.256800226657389E-6</v>
      </c>
      <c r="AH1038" s="13">
        <f t="shared" si="1421"/>
        <v>3.4543794152265885E-5</v>
      </c>
      <c r="AI1038" s="13">
        <f t="shared" si="1422"/>
        <v>1.5789869619698816E-5</v>
      </c>
      <c r="AJ1038" s="13">
        <f t="shared" si="1423"/>
        <v>3.6087521467402792E-6</v>
      </c>
      <c r="AK1038" s="13">
        <f t="shared" si="1424"/>
        <v>5.4985009884039745E-7</v>
      </c>
      <c r="AL1038" s="13">
        <f t="shared" si="1425"/>
        <v>2.2974596114805059E-10</v>
      </c>
      <c r="AM1038" s="13">
        <f t="shared" si="1426"/>
        <v>8.619782572446057E-5</v>
      </c>
      <c r="AN1038" s="13">
        <f t="shared" si="1427"/>
        <v>1.7237841188377622E-5</v>
      </c>
      <c r="AO1038" s="13">
        <f t="shared" si="1428"/>
        <v>1.7236117404258783E-6</v>
      </c>
      <c r="AP1038" s="13">
        <f t="shared" si="1429"/>
        <v>1.1489595861678906E-7</v>
      </c>
      <c r="AQ1038" s="13">
        <f t="shared" si="1430"/>
        <v>5.744223451046367E-9</v>
      </c>
      <c r="AR1038" s="13">
        <f t="shared" si="1431"/>
        <v>1.3816135909140267E-6</v>
      </c>
      <c r="AS1038" s="13">
        <f t="shared" si="1432"/>
        <v>6.3153162530947414E-7</v>
      </c>
      <c r="AT1038" s="13">
        <f t="shared" si="1433"/>
        <v>1.4433565086102427E-7</v>
      </c>
      <c r="AU1038" s="13">
        <f t="shared" si="1434"/>
        <v>2.1991804553220547E-8</v>
      </c>
      <c r="AV1038" s="13">
        <f t="shared" si="1435"/>
        <v>2.5130977583601201E-9</v>
      </c>
      <c r="AW1038" s="13">
        <f t="shared" si="1436"/>
        <v>5.8336511590573611E-13</v>
      </c>
      <c r="AX1038" s="13">
        <f t="shared" si="1437"/>
        <v>6.5667966470395867E-6</v>
      </c>
      <c r="AY1038" s="13">
        <f t="shared" si="1438"/>
        <v>1.3132279934749763E-6</v>
      </c>
      <c r="AZ1038" s="13">
        <f t="shared" si="1439"/>
        <v>1.3130966706756288E-7</v>
      </c>
      <c r="BA1038" s="13">
        <f t="shared" si="1440"/>
        <v>8.7531024067237428E-9</v>
      </c>
      <c r="BB1038" s="13">
        <f t="shared" si="1441"/>
        <v>4.3761135482415338E-10</v>
      </c>
      <c r="BC1038" s="13">
        <f t="shared" si="1442"/>
        <v>1.7502703747546847E-11</v>
      </c>
      <c r="BD1038" s="13">
        <f t="shared" si="1443"/>
        <v>4.6049180985164495E-8</v>
      </c>
      <c r="BE1038" s="13">
        <f t="shared" si="1444"/>
        <v>2.1048949071564764E-8</v>
      </c>
      <c r="BF1038" s="13">
        <f t="shared" si="1445"/>
        <v>4.8107072431979368E-9</v>
      </c>
      <c r="BG1038" s="13">
        <f t="shared" si="1446"/>
        <v>7.3298684575884048E-10</v>
      </c>
      <c r="BH1038" s="13">
        <f t="shared" si="1447"/>
        <v>8.3761548286142769E-11</v>
      </c>
      <c r="BI1038" s="13">
        <f t="shared" si="1448"/>
        <v>7.6574328850645227E-12</v>
      </c>
      <c r="BJ1038" s="14">
        <f t="shared" si="1449"/>
        <v>0.3132561888927673</v>
      </c>
      <c r="BK1038" s="14">
        <f t="shared" si="1450"/>
        <v>0.56684326605425051</v>
      </c>
      <c r="BL1038" s="14">
        <f t="shared" si="1451"/>
        <v>0.11921035591641573</v>
      </c>
      <c r="BM1038" s="14">
        <f t="shared" si="1452"/>
        <v>2.9127956548546566E-2</v>
      </c>
      <c r="BN1038" s="14">
        <f t="shared" si="1453"/>
        <v>0.97087148606501983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1.4943</v>
      </c>
      <c r="F1039" s="10">
        <f>VLOOKUP(B1039,home!$B$2:$E$405,3,FALSE)</f>
        <v>1.1711</v>
      </c>
      <c r="G1039" s="10">
        <f>VLOOKUP(C1039,away!$B$2:$E$405,4,FALSE)</f>
        <v>1.0342</v>
      </c>
      <c r="H1039" s="10">
        <f>VLOOKUP(A1039,away!$A$2:$E$405,3,FALSE)</f>
        <v>1.0455000000000001</v>
      </c>
      <c r="I1039" s="10">
        <f>VLOOKUP(C1039,away!$B$2:$E$405,3,FALSE)</f>
        <v>0.86950000000000005</v>
      </c>
      <c r="J1039" s="10">
        <f>VLOOKUP(B1039,home!$B$2:$E$405,4,FALSE)</f>
        <v>0.47820000000000001</v>
      </c>
      <c r="K1039" s="12">
        <f t="shared" si="1398"/>
        <v>1.809823865766</v>
      </c>
      <c r="L1039" s="12">
        <f t="shared" si="1399"/>
        <v>0.4347135679500001</v>
      </c>
      <c r="M1039" s="13">
        <f t="shared" si="1400"/>
        <v>0.10597655021654581</v>
      </c>
      <c r="N1039" s="13">
        <f t="shared" si="1401"/>
        <v>0.19179888979345355</v>
      </c>
      <c r="O1039" s="13">
        <f t="shared" si="1402"/>
        <v>4.6069444263666985E-2</v>
      </c>
      <c r="P1039" s="13">
        <f t="shared" si="1403"/>
        <v>8.3377579710961047E-2</v>
      </c>
      <c r="Q1039" s="13">
        <f t="shared" si="1404"/>
        <v>0.17356110408780759</v>
      </c>
      <c r="R1039" s="13">
        <f t="shared" si="1405"/>
        <v>1.0013506244666169E-2</v>
      </c>
      <c r="S1039" s="13">
        <f t="shared" si="1406"/>
        <v>1.6399431723935043E-2</v>
      </c>
      <c r="T1039" s="13">
        <f t="shared" si="1407"/>
        <v>7.5449366815352192E-2</v>
      </c>
      <c r="U1039" s="13">
        <f t="shared" si="1408"/>
        <v>1.8122682581593708E-2</v>
      </c>
      <c r="V1039" s="13">
        <f t="shared" si="1409"/>
        <v>1.4335927491956279E-3</v>
      </c>
      <c r="W1039" s="13">
        <f t="shared" si="1410"/>
        <v>0.10470500944893704</v>
      </c>
      <c r="X1039" s="13">
        <f t="shared" si="1411"/>
        <v>4.5516688239785899E-2</v>
      </c>
      <c r="Y1039" s="13">
        <f t="shared" si="1412"/>
        <v>9.8933609729925688E-3</v>
      </c>
      <c r="Z1039" s="13">
        <f t="shared" si="1413"/>
        <v>1.4510023424361457E-3</v>
      </c>
      <c r="AA1039" s="13">
        <f t="shared" si="1414"/>
        <v>2.6260586686233062E-3</v>
      </c>
      <c r="AB1039" s="13">
        <f t="shared" si="1415"/>
        <v>2.3763518256880744E-3</v>
      </c>
      <c r="AC1039" s="13">
        <f t="shared" si="1416"/>
        <v>7.0492890570411092E-5</v>
      </c>
      <c r="AD1039" s="13">
        <f t="shared" si="1417"/>
        <v>4.7374406241485194E-2</v>
      </c>
      <c r="AE1039" s="13">
        <f t="shared" si="1418"/>
        <v>2.0594297166748782E-2</v>
      </c>
      <c r="AF1039" s="13">
        <f t="shared" si="1419"/>
        <v>4.4763102003899701E-3</v>
      </c>
      <c r="AG1039" s="13">
        <f t="shared" si="1420"/>
        <v>6.4863759282083461E-4</v>
      </c>
      <c r="AH1039" s="13">
        <f t="shared" si="1421"/>
        <v>1.5769260134605617E-4</v>
      </c>
      <c r="AI1039" s="13">
        <f t="shared" si="1422"/>
        <v>2.8539583337081612E-4</v>
      </c>
      <c r="AJ1039" s="13">
        <f t="shared" si="1423"/>
        <v>2.5825809521233989E-4</v>
      </c>
      <c r="AK1039" s="13">
        <f t="shared" si="1424"/>
        <v>1.5580055474752024E-4</v>
      </c>
      <c r="AL1039" s="13">
        <f t="shared" si="1425"/>
        <v>2.2184253367677064E-6</v>
      </c>
      <c r="AM1039" s="13">
        <f t="shared" si="1426"/>
        <v>1.7147866208466738E-2</v>
      </c>
      <c r="AN1039" s="13">
        <f t="shared" si="1427"/>
        <v>7.4544101022118161E-3</v>
      </c>
      <c r="AO1039" s="13">
        <f t="shared" si="1428"/>
        <v>1.6202666062475116E-3</v>
      </c>
      <c r="AP1039" s="13">
        <f t="shared" si="1429"/>
        <v>2.3478395914403123E-4</v>
      </c>
      <c r="AQ1039" s="13">
        <f t="shared" si="1430"/>
        <v>2.5515943144232216E-5</v>
      </c>
      <c r="AR1039" s="13">
        <f t="shared" si="1431"/>
        <v>1.3710222674092218E-5</v>
      </c>
      <c r="AS1039" s="13">
        <f t="shared" si="1432"/>
        <v>2.481308820053824E-5</v>
      </c>
      <c r="AT1039" s="13">
        <f t="shared" si="1433"/>
        <v>2.2453659604345427E-5</v>
      </c>
      <c r="AU1039" s="13">
        <f t="shared" si="1434"/>
        <v>1.3545723008576774E-5</v>
      </c>
      <c r="AV1039" s="13">
        <f t="shared" si="1435"/>
        <v>6.1288431949944661E-6</v>
      </c>
      <c r="AW1039" s="13">
        <f t="shared" si="1436"/>
        <v>4.8482144548648575E-8</v>
      </c>
      <c r="AX1039" s="13">
        <f t="shared" si="1437"/>
        <v>5.1724362518409004E-3</v>
      </c>
      <c r="AY1039" s="13">
        <f t="shared" si="1438"/>
        <v>2.2485282180316831E-3</v>
      </c>
      <c r="AZ1039" s="13">
        <f t="shared" si="1439"/>
        <v>4.8873286214840429E-4</v>
      </c>
      <c r="BA1039" s="13">
        <f t="shared" si="1440"/>
        <v>7.0819602092982785E-5</v>
      </c>
      <c r="BB1039" s="13">
        <f t="shared" si="1441"/>
        <v>7.6965604766599601E-6</v>
      </c>
      <c r="BC1039" s="13">
        <f t="shared" si="1442"/>
        <v>6.6915985315036109E-7</v>
      </c>
      <c r="BD1039" s="13">
        <f t="shared" si="1443"/>
        <v>9.9333663600726924E-7</v>
      </c>
      <c r="BE1039" s="13">
        <f t="shared" si="1444"/>
        <v>1.7977643505856699E-6</v>
      </c>
      <c r="BF1039" s="13">
        <f t="shared" si="1445"/>
        <v>1.6268184133566303E-6</v>
      </c>
      <c r="BG1039" s="13">
        <f t="shared" si="1446"/>
        <v>9.8141826325346922E-7</v>
      </c>
      <c r="BH1039" s="13">
        <f t="shared" si="1447"/>
        <v>4.4404854878368683E-7</v>
      </c>
      <c r="BI1039" s="13">
        <f t="shared" si="1448"/>
        <v>1.6072993222949495E-7</v>
      </c>
      <c r="BJ1039" s="14">
        <f t="shared" si="1449"/>
        <v>0.70848979603343176</v>
      </c>
      <c r="BK1039" s="14">
        <f t="shared" si="1450"/>
        <v>0.20950839393457638</v>
      </c>
      <c r="BL1039" s="14">
        <f t="shared" si="1451"/>
        <v>8.0151846321741715E-2</v>
      </c>
      <c r="BM1039" s="14">
        <f t="shared" si="1452"/>
        <v>0.38655548457919786</v>
      </c>
      <c r="BN1039" s="14">
        <f t="shared" si="1453"/>
        <v>0.61079707431710106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1.4943</v>
      </c>
      <c r="F1040" s="10">
        <f>VLOOKUP(B1040,home!$B$2:$E$405,3,FALSE)</f>
        <v>1.3384</v>
      </c>
      <c r="G1040" s="10">
        <f>VLOOKUP(C1040,away!$B$2:$E$405,4,FALSE)</f>
        <v>0.91259999999999997</v>
      </c>
      <c r="H1040" s="10">
        <f>VLOOKUP(A1040,away!$A$2:$E$405,3,FALSE)</f>
        <v>1.0455000000000001</v>
      </c>
      <c r="I1040" s="10">
        <f>VLOOKUP(C1040,away!$B$2:$E$405,3,FALSE)</f>
        <v>1.2173</v>
      </c>
      <c r="J1040" s="10">
        <f>VLOOKUP(B1040,home!$B$2:$E$405,4,FALSE)</f>
        <v>0.95650000000000002</v>
      </c>
      <c r="K1040" s="12">
        <f t="shared" si="1398"/>
        <v>1.8251736441120001</v>
      </c>
      <c r="L1040" s="12">
        <f t="shared" si="1399"/>
        <v>1.2173252589750001</v>
      </c>
      <c r="M1040" s="13">
        <f t="shared" si="1400"/>
        <v>4.7715503969728221E-2</v>
      </c>
      <c r="N1040" s="13">
        <f t="shared" si="1401"/>
        <v>8.7089080261069457E-2</v>
      </c>
      <c r="O1040" s="13">
        <f t="shared" si="1402"/>
        <v>5.8085288227072047E-2</v>
      </c>
      <c r="P1040" s="13">
        <f t="shared" si="1403"/>
        <v>0.10601573718270094</v>
      </c>
      <c r="Q1040" s="13">
        <f t="shared" si="1404"/>
        <v>7.9476346991229338E-2</v>
      </c>
      <c r="R1040" s="13">
        <f t="shared" si="1405"/>
        <v>3.5354344266829006E-2</v>
      </c>
      <c r="S1040" s="13">
        <f t="shared" si="1406"/>
        <v>5.8887235779391603E-2</v>
      </c>
      <c r="T1040" s="13">
        <f t="shared" si="1407"/>
        <v>9.6748564683485208E-2</v>
      </c>
      <c r="U1040" s="13">
        <f t="shared" si="1408"/>
        <v>6.4527817360678488E-2</v>
      </c>
      <c r="V1040" s="13">
        <f t="shared" si="1409"/>
        <v>1.4537491759408959E-2</v>
      </c>
      <c r="W1040" s="13">
        <f t="shared" si="1410"/>
        <v>4.8352711286230608E-2</v>
      </c>
      <c r="X1040" s="13">
        <f t="shared" si="1411"/>
        <v>5.8860976788654075E-2</v>
      </c>
      <c r="Y1040" s="13">
        <f t="shared" si="1412"/>
        <v>3.5826476906384901E-2</v>
      </c>
      <c r="Z1040" s="13">
        <f t="shared" si="1413"/>
        <v>1.4345912096836316E-2</v>
      </c>
      <c r="AA1040" s="13">
        <f t="shared" si="1414"/>
        <v>2.6183780659893158E-2</v>
      </c>
      <c r="AB1040" s="13">
        <f t="shared" si="1415"/>
        <v>2.3894973181823265E-2</v>
      </c>
      <c r="AC1040" s="13">
        <f t="shared" si="1416"/>
        <v>2.0187396881511418E-3</v>
      </c>
      <c r="AD1040" s="13">
        <f t="shared" si="1417"/>
        <v>2.2063023565246236E-2</v>
      </c>
      <c r="AE1040" s="13">
        <f t="shared" si="1418"/>
        <v>2.6857875875334898E-2</v>
      </c>
      <c r="AF1040" s="13">
        <f t="shared" si="1419"/>
        <v>1.6347385352730236E-2</v>
      </c>
      <c r="AG1040" s="13">
        <f t="shared" si="1420"/>
        <v>6.6333617026921544E-3</v>
      </c>
      <c r="AH1040" s="13">
        <f t="shared" si="1421"/>
        <v>4.3659102896284599E-3</v>
      </c>
      <c r="AI1040" s="13">
        <f t="shared" si="1422"/>
        <v>7.9685443931872529E-3</v>
      </c>
      <c r="AJ1040" s="13">
        <f t="shared" si="1423"/>
        <v>7.2719886041909161E-3</v>
      </c>
      <c r="AK1040" s="13">
        <f t="shared" si="1424"/>
        <v>4.4242139802173567E-3</v>
      </c>
      <c r="AL1040" s="13">
        <f t="shared" si="1425"/>
        <v>1.794118543566864E-4</v>
      </c>
      <c r="AM1040" s="13">
        <f t="shared" si="1426"/>
        <v>8.0537698241418786E-3</v>
      </c>
      <c r="AN1040" s="13">
        <f t="shared" si="1427"/>
        <v>9.8040574368985518E-3</v>
      </c>
      <c r="AO1040" s="13">
        <f t="shared" si="1428"/>
        <v>5.9673633791891539E-3</v>
      </c>
      <c r="AP1040" s="13">
        <f t="shared" si="1429"/>
        <v>2.4214073903231236E-3</v>
      </c>
      <c r="AQ1040" s="13">
        <f t="shared" si="1430"/>
        <v>7.3691009462726828E-4</v>
      </c>
      <c r="AR1040" s="13">
        <f t="shared" si="1431"/>
        <v>1.0629465747967175E-3</v>
      </c>
      <c r="AS1040" s="13">
        <f t="shared" si="1432"/>
        <v>1.9400620734180932E-3</v>
      </c>
      <c r="AT1040" s="13">
        <f t="shared" si="1433"/>
        <v>1.7704750821719928E-3</v>
      </c>
      <c r="AU1040" s="13">
        <f t="shared" si="1434"/>
        <v>1.0771414858457829E-3</v>
      </c>
      <c r="AV1040" s="13">
        <f t="shared" si="1435"/>
        <v>4.9149256273634033E-4</v>
      </c>
      <c r="AW1040" s="13">
        <f t="shared" si="1436"/>
        <v>1.1072851016566902E-5</v>
      </c>
      <c r="AX1040" s="13">
        <f t="shared" si="1437"/>
        <v>2.4499214031280482E-3</v>
      </c>
      <c r="AY1040" s="13">
        <f t="shared" si="1438"/>
        <v>2.9823512065312459E-3</v>
      </c>
      <c r="AZ1040" s="13">
        <f t="shared" si="1439"/>
        <v>1.815245727422527E-3</v>
      </c>
      <c r="BA1040" s="13">
        <f t="shared" si="1440"/>
        <v>7.3658149174596354E-4</v>
      </c>
      <c r="BB1040" s="13">
        <f t="shared" si="1441"/>
        <v>2.2416481379896157E-4</v>
      </c>
      <c r="BC1040" s="13">
        <f t="shared" si="1442"/>
        <v>5.457629800218076E-5</v>
      </c>
      <c r="BD1040" s="13">
        <f t="shared" si="1443"/>
        <v>2.1565861907350034E-4</v>
      </c>
      <c r="BE1040" s="13">
        <f t="shared" si="1444"/>
        <v>3.9361442765854229E-4</v>
      </c>
      <c r="BF1040" s="13">
        <f t="shared" si="1445"/>
        <v>3.5920733965230059E-4</v>
      </c>
      <c r="BG1040" s="13">
        <f t="shared" si="1446"/>
        <v>2.1853858970165543E-4</v>
      </c>
      <c r="BH1040" s="13">
        <f t="shared" si="1447"/>
        <v>9.9717718536216902E-5</v>
      </c>
      <c r="BI1040" s="13">
        <f t="shared" si="1448"/>
        <v>3.6400430344656337E-5</v>
      </c>
      <c r="BJ1040" s="14">
        <f t="shared" si="1449"/>
        <v>0.51350215247886599</v>
      </c>
      <c r="BK1040" s="14">
        <f t="shared" si="1450"/>
        <v>0.23233647144026878</v>
      </c>
      <c r="BL1040" s="14">
        <f t="shared" si="1451"/>
        <v>0.23974211586745581</v>
      </c>
      <c r="BM1040" s="14">
        <f t="shared" si="1452"/>
        <v>0.58321907262928319</v>
      </c>
      <c r="BN1040" s="14">
        <f t="shared" si="1453"/>
        <v>0.41373630089862901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1.6236999999999999</v>
      </c>
      <c r="F1041" s="10">
        <f>VLOOKUP(B1041,home!$B$2:$E$405,3,FALSE)</f>
        <v>1.2318</v>
      </c>
      <c r="G1041" s="10">
        <f>VLOOKUP(C1041,away!$B$2:$E$405,4,FALSE)</f>
        <v>0.87980000000000003</v>
      </c>
      <c r="H1041" s="10">
        <f>VLOOKUP(A1041,away!$A$2:$E$405,3,FALSE)</f>
        <v>1.1289</v>
      </c>
      <c r="I1041" s="10">
        <f>VLOOKUP(C1041,away!$B$2:$E$405,3,FALSE)</f>
        <v>0.82250000000000001</v>
      </c>
      <c r="J1041" s="10">
        <f>VLOOKUP(B1041,home!$B$2:$E$405,4,FALSE)</f>
        <v>1.2021999999999999</v>
      </c>
      <c r="K1041" s="12">
        <f t="shared" si="1398"/>
        <v>1.759664806068</v>
      </c>
      <c r="L1041" s="12">
        <f t="shared" si="1399"/>
        <v>1.11626704455</v>
      </c>
      <c r="M1041" s="13">
        <f t="shared" si="1400"/>
        <v>5.6363592576061515E-2</v>
      </c>
      <c r="N1041" s="13">
        <f t="shared" si="1401"/>
        <v>9.9181030199651049E-2</v>
      </c>
      <c r="O1041" s="13">
        <f t="shared" si="1402"/>
        <v>6.2916820905100521E-2</v>
      </c>
      <c r="P1041" s="13">
        <f t="shared" si="1403"/>
        <v>0.11071251545638879</v>
      </c>
      <c r="Q1041" s="13">
        <f t="shared" si="1404"/>
        <v>8.7262684135946733E-2</v>
      </c>
      <c r="R1041" s="13">
        <f t="shared" si="1405"/>
        <v>3.5115986862109108E-2</v>
      </c>
      <c r="S1041" s="13">
        <f t="shared" si="1406"/>
        <v>5.4366926053108687E-2</v>
      </c>
      <c r="T1041" s="13">
        <f t="shared" si="1407"/>
        <v>9.7408458519933433E-2</v>
      </c>
      <c r="U1041" s="13">
        <f t="shared" si="1408"/>
        <v>6.1792366211599656E-2</v>
      </c>
      <c r="V1041" s="13">
        <f t="shared" si="1409"/>
        <v>1.1865616843687199E-2</v>
      </c>
      <c r="W1041" s="13">
        <f t="shared" si="1410"/>
        <v>5.1184358052351289E-2</v>
      </c>
      <c r="X1041" s="13">
        <f t="shared" si="1411"/>
        <v>5.7135412090287177E-2</v>
      </c>
      <c r="Y1041" s="13">
        <f t="shared" si="1412"/>
        <v>3.1889188796585609E-2</v>
      </c>
      <c r="Z1041" s="13">
        <f t="shared" si="1413"/>
        <v>1.3066272957007725E-2</v>
      </c>
      <c r="AA1041" s="13">
        <f t="shared" si="1414"/>
        <v>2.2992260668924548E-2</v>
      </c>
      <c r="AB1041" s="13">
        <f t="shared" si="1415"/>
        <v>2.0229335955524019E-2</v>
      </c>
      <c r="AC1041" s="13">
        <f t="shared" si="1416"/>
        <v>1.456694193190325E-3</v>
      </c>
      <c r="AD1041" s="13">
        <f t="shared" si="1417"/>
        <v>2.2516828371476446E-2</v>
      </c>
      <c r="AE1041" s="13">
        <f t="shared" si="1418"/>
        <v>2.5134793458867603E-2</v>
      </c>
      <c r="AF1041" s="13">
        <f t="shared" si="1419"/>
        <v>1.4028570804852408E-2</v>
      </c>
      <c r="AG1041" s="13">
        <f t="shared" si="1420"/>
        <v>5.2198770905310058E-3</v>
      </c>
      <c r="AH1041" s="13">
        <f t="shared" si="1421"/>
        <v>3.6463624742506516E-3</v>
      </c>
      <c r="AI1041" s="13">
        <f t="shared" si="1422"/>
        <v>6.4163757161059048E-3</v>
      </c>
      <c r="AJ1041" s="13">
        <f t="shared" si="1423"/>
        <v>5.6453352650704626E-3</v>
      </c>
      <c r="AK1041" s="13">
        <f t="shared" si="1424"/>
        <v>3.3112992614663527E-3</v>
      </c>
      <c r="AL1041" s="13">
        <f t="shared" si="1425"/>
        <v>1.1445280260386477E-4</v>
      </c>
      <c r="AM1041" s="13">
        <f t="shared" si="1426"/>
        <v>7.9244140859121084E-3</v>
      </c>
      <c r="AN1041" s="13">
        <f t="shared" si="1427"/>
        <v>8.8457622914714998E-3</v>
      </c>
      <c r="AO1041" s="13">
        <f t="shared" si="1428"/>
        <v>4.9371164649463645E-3</v>
      </c>
      <c r="AP1041" s="13">
        <f t="shared" si="1429"/>
        <v>1.8370468016416076E-3</v>
      </c>
      <c r="AQ1041" s="13">
        <f t="shared" si="1430"/>
        <v>5.1265870099212701E-4</v>
      </c>
      <c r="AR1041" s="13">
        <f t="shared" si="1431"/>
        <v>8.1406285249796008E-4</v>
      </c>
      <c r="AS1041" s="13">
        <f t="shared" si="1432"/>
        <v>1.4324777514679856E-3</v>
      </c>
      <c r="AT1041" s="13">
        <f t="shared" si="1433"/>
        <v>1.2603403423668193E-3</v>
      </c>
      <c r="AU1041" s="13">
        <f t="shared" si="1434"/>
        <v>7.3925884804352875E-4</v>
      </c>
      <c r="AV1041" s="13">
        <f t="shared" si="1435"/>
        <v>3.2521194436914219E-4</v>
      </c>
      <c r="AW1041" s="13">
        <f t="shared" si="1436"/>
        <v>6.244849584915841E-6</v>
      </c>
      <c r="AX1041" s="13">
        <f t="shared" si="1437"/>
        <v>2.3240520959481796E-3</v>
      </c>
      <c r="AY1041" s="13">
        <f t="shared" si="1438"/>
        <v>2.5942627645243075E-3</v>
      </c>
      <c r="AZ1041" s="13">
        <f t="shared" si="1439"/>
        <v>1.447945014470831E-3</v>
      </c>
      <c r="BA1041" s="13">
        <f t="shared" si="1440"/>
        <v>5.3876443399142066E-4</v>
      </c>
      <c r="BB1041" s="13">
        <f t="shared" si="1441"/>
        <v>1.503512456100642E-4</v>
      </c>
      <c r="BC1041" s="13">
        <f t="shared" si="1442"/>
        <v>3.3566428116311509E-5</v>
      </c>
      <c r="BD1041" s="13">
        <f t="shared" si="1443"/>
        <v>1.5145192240597334E-4</v>
      </c>
      <c r="BE1041" s="13">
        <f t="shared" si="1444"/>
        <v>2.6650461766913284E-4</v>
      </c>
      <c r="BF1041" s="13">
        <f t="shared" si="1445"/>
        <v>2.344793981834906E-4</v>
      </c>
      <c r="BG1041" s="13">
        <f t="shared" si="1446"/>
        <v>1.3753504824383115E-4</v>
      </c>
      <c r="BH1041" s="13">
        <f t="shared" si="1447"/>
        <v>6.050389599888352E-5</v>
      </c>
      <c r="BI1041" s="13">
        <f t="shared" si="1448"/>
        <v>2.1293315283846764E-5</v>
      </c>
      <c r="BJ1041" s="14">
        <f t="shared" si="1449"/>
        <v>0.52210714184810769</v>
      </c>
      <c r="BK1041" s="14">
        <f t="shared" si="1450"/>
        <v>0.2374740606895647</v>
      </c>
      <c r="BL1041" s="14">
        <f t="shared" si="1451"/>
        <v>0.22750926325668183</v>
      </c>
      <c r="BM1041" s="14">
        <f t="shared" si="1452"/>
        <v>0.54601609070116475</v>
      </c>
      <c r="BN1041" s="14">
        <f t="shared" si="1453"/>
        <v>0.4515526301352577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1.6236999999999999</v>
      </c>
      <c r="F1042" s="10">
        <f>VLOOKUP(B1042,home!$B$2:$E$405,3,FALSE)</f>
        <v>1.0118</v>
      </c>
      <c r="G1042" s="10">
        <f>VLOOKUP(C1042,away!$B$2:$E$405,4,FALSE)</f>
        <v>1.0558000000000001</v>
      </c>
      <c r="H1042" s="10">
        <f>VLOOKUP(A1042,away!$A$2:$E$405,3,FALSE)</f>
        <v>1.1289</v>
      </c>
      <c r="I1042" s="10">
        <f>VLOOKUP(C1042,away!$B$2:$E$405,3,FALSE)</f>
        <v>0.94910000000000005</v>
      </c>
      <c r="J1042" s="10">
        <f>VLOOKUP(B1042,home!$B$2:$E$405,4,FALSE)</f>
        <v>0.69599999999999995</v>
      </c>
      <c r="K1042" s="12">
        <f t="shared" si="1398"/>
        <v>1.7345312290280002</v>
      </c>
      <c r="L1042" s="12">
        <f t="shared" si="1399"/>
        <v>0.74572153703999999</v>
      </c>
      <c r="M1042" s="13">
        <f t="shared" si="1400"/>
        <v>8.3722060821321997E-2</v>
      </c>
      <c r="N1042" s="13">
        <f t="shared" si="1401"/>
        <v>0.14521852905316462</v>
      </c>
      <c r="O1042" s="13">
        <f t="shared" si="1402"/>
        <v>6.2433343879832619E-2</v>
      </c>
      <c r="P1042" s="13">
        <f t="shared" si="1403"/>
        <v>0.10829258469221384</v>
      </c>
      <c r="Q1042" s="13">
        <f t="shared" si="1404"/>
        <v>0.12594303683811206</v>
      </c>
      <c r="R1042" s="13">
        <f t="shared" si="1405"/>
        <v>2.3278944580307822E-2</v>
      </c>
      <c r="S1042" s="13">
        <f t="shared" si="1406"/>
        <v>3.5018499856174258E-2</v>
      </c>
      <c r="T1042" s="13">
        <f t="shared" si="1407"/>
        <v>9.3918435010402271E-2</v>
      </c>
      <c r="U1042" s="13">
        <f t="shared" si="1408"/>
        <v>4.0378056353356027E-2</v>
      </c>
      <c r="V1042" s="13">
        <f t="shared" si="1409"/>
        <v>5.0328482710354392E-3</v>
      </c>
      <c r="W1042" s="13">
        <f t="shared" si="1410"/>
        <v>7.2817376824776389E-2</v>
      </c>
      <c r="X1042" s="13">
        <f t="shared" si="1411"/>
        <v>5.4301486168993135E-2</v>
      </c>
      <c r="Y1042" s="13">
        <f t="shared" si="1412"/>
        <v>2.0246893864748927E-2</v>
      </c>
      <c r="Z1042" s="13">
        <f t="shared" si="1413"/>
        <v>5.7865367776987094E-3</v>
      </c>
      <c r="AA1042" s="13">
        <f t="shared" si="1414"/>
        <v>1.0036928748837467E-2</v>
      </c>
      <c r="AB1042" s="13">
        <f t="shared" si="1415"/>
        <v>8.7046831791937635E-3</v>
      </c>
      <c r="AC1042" s="13">
        <f t="shared" si="1416"/>
        <v>4.0686718521936116E-4</v>
      </c>
      <c r="AD1042" s="13">
        <f t="shared" si="1417"/>
        <v>3.1576003529618597E-2</v>
      </c>
      <c r="AE1042" s="13">
        <f t="shared" si="1418"/>
        <v>2.3546905885687652E-2</v>
      </c>
      <c r="AF1042" s="13">
        <f t="shared" si="1419"/>
        <v>8.7797174248056067E-3</v>
      </c>
      <c r="AG1042" s="13">
        <f t="shared" si="1420"/>
        <v>2.1824081242676359E-3</v>
      </c>
      <c r="AH1042" s="13">
        <f t="shared" si="1421"/>
        <v>1.0787862750009924E-3</v>
      </c>
      <c r="AI1042" s="13">
        <f t="shared" si="1422"/>
        <v>1.8711884834360097E-3</v>
      </c>
      <c r="AJ1042" s="13">
        <f t="shared" si="1423"/>
        <v>1.6228174299586515E-3</v>
      </c>
      <c r="AK1042" s="13">
        <f t="shared" si="1424"/>
        <v>9.3827583709141346E-4</v>
      </c>
      <c r="AL1042" s="13">
        <f t="shared" si="1425"/>
        <v>2.105093863271416E-5</v>
      </c>
      <c r="AM1042" s="13">
        <f t="shared" si="1426"/>
        <v>1.0953912842004357E-2</v>
      </c>
      <c r="AN1042" s="13">
        <f t="shared" si="1427"/>
        <v>8.1685687211416839E-3</v>
      </c>
      <c r="AO1042" s="13">
        <f t="shared" si="1428"/>
        <v>3.0457388110733214E-3</v>
      </c>
      <c r="AP1042" s="13">
        <f t="shared" si="1429"/>
        <v>7.5709100920532649E-4</v>
      </c>
      <c r="AQ1042" s="13">
        <f t="shared" si="1430"/>
        <v>1.4114476776594021E-4</v>
      </c>
      <c r="AR1042" s="13">
        <f t="shared" si="1431"/>
        <v>1.6089483182627929E-4</v>
      </c>
      <c r="AS1042" s="13">
        <f t="shared" si="1432"/>
        <v>2.7907711039188961E-4</v>
      </c>
      <c r="AT1042" s="13">
        <f t="shared" si="1433"/>
        <v>2.4203398164081367E-4</v>
      </c>
      <c r="AU1042" s="13">
        <f t="shared" si="1434"/>
        <v>1.3993849988066032E-4</v>
      </c>
      <c r="AV1042" s="13">
        <f t="shared" si="1435"/>
        <v>6.0681924546584084E-5</v>
      </c>
      <c r="AW1042" s="13">
        <f t="shared" si="1436"/>
        <v>7.5635864283495773E-7</v>
      </c>
      <c r="AX1042" s="13">
        <f t="shared" si="1437"/>
        <v>3.1666506507512333E-3</v>
      </c>
      <c r="AY1042" s="13">
        <f t="shared" si="1438"/>
        <v>2.3614395905469264E-3</v>
      </c>
      <c r="AZ1042" s="13">
        <f t="shared" si="1439"/>
        <v>8.8048818054488082E-4</v>
      </c>
      <c r="BA1042" s="13">
        <f t="shared" si="1440"/>
        <v>2.1886633311382723E-4</v>
      </c>
      <c r="BB1042" s="13">
        <f t="shared" si="1441"/>
        <v>4.0803334583987966E-5</v>
      </c>
      <c r="BC1042" s="13">
        <f t="shared" si="1442"/>
        <v>6.0855850764657803E-6</v>
      </c>
      <c r="BD1042" s="13">
        <f t="shared" si="1443"/>
        <v>1.9997123548547544E-5</v>
      </c>
      <c r="BE1042" s="13">
        <f t="shared" si="1444"/>
        <v>3.4685635285686935E-5</v>
      </c>
      <c r="BF1042" s="13">
        <f t="shared" si="1445"/>
        <v>3.0081658800849776E-5</v>
      </c>
      <c r="BG1042" s="13">
        <f t="shared" si="1446"/>
        <v>1.7392525537012971E-5</v>
      </c>
      <c r="BH1042" s="13">
        <f t="shared" si="1447"/>
        <v>7.5419696739039963E-6</v>
      </c>
      <c r="BI1042" s="13">
        <f t="shared" si="1448"/>
        <v>2.6163563855537191E-6</v>
      </c>
      <c r="BJ1042" s="14">
        <f t="shared" si="1449"/>
        <v>0.60827158255038494</v>
      </c>
      <c r="BK1042" s="14">
        <f t="shared" si="1450"/>
        <v>0.23485535135514457</v>
      </c>
      <c r="BL1042" s="14">
        <f t="shared" si="1451"/>
        <v>0.15133796638453254</v>
      </c>
      <c r="BM1042" s="14">
        <f t="shared" si="1452"/>
        <v>0.44900225397090365</v>
      </c>
      <c r="BN1042" s="14">
        <f t="shared" si="1453"/>
        <v>0.54888849986495292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1.2513000000000001</v>
      </c>
      <c r="F1043" s="10">
        <f>VLOOKUP(B1043,home!$B$2:$E$405,3,FALSE)</f>
        <v>1.5983000000000001</v>
      </c>
      <c r="G1043" s="10">
        <f>VLOOKUP(C1043,away!$B$2:$E$405,4,FALSE)</f>
        <v>0.4995</v>
      </c>
      <c r="H1043" s="10">
        <f>VLOOKUP(A1043,away!$A$2:$E$405,3,FALSE)</f>
        <v>0.94869999999999999</v>
      </c>
      <c r="I1043" s="10">
        <f>VLOOKUP(C1043,away!$B$2:$E$405,3,FALSE)</f>
        <v>0.52700000000000002</v>
      </c>
      <c r="J1043" s="10">
        <f>VLOOKUP(B1043,home!$B$2:$E$405,4,FALSE)</f>
        <v>1.0541</v>
      </c>
      <c r="K1043" s="12">
        <f t="shared" si="1398"/>
        <v>0.99897641860500008</v>
      </c>
      <c r="L1043" s="12">
        <f t="shared" si="1399"/>
        <v>0.52701300109000004</v>
      </c>
      <c r="M1043" s="13">
        <f t="shared" si="1400"/>
        <v>0.21740584479061312</v>
      </c>
      <c r="N1043" s="13">
        <f t="shared" si="1401"/>
        <v>0.21718331221272122</v>
      </c>
      <c r="O1043" s="13">
        <f t="shared" si="1402"/>
        <v>0.11457570671760778</v>
      </c>
      <c r="P1043" s="13">
        <f t="shared" si="1403"/>
        <v>0.11445842915589267</v>
      </c>
      <c r="Q1043" s="13">
        <f t="shared" si="1404"/>
        <v>0.10848050370751788</v>
      </c>
      <c r="R1043" s="13">
        <f t="shared" si="1405"/>
        <v>3.0191443524627069E-2</v>
      </c>
      <c r="S1043" s="13">
        <f t="shared" si="1406"/>
        <v>1.5064834178506114E-2</v>
      </c>
      <c r="T1043" s="13">
        <f t="shared" si="1407"/>
        <v>5.7170635818653878E-2</v>
      </c>
      <c r="U1043" s="13">
        <f t="shared" si="1408"/>
        <v>3.0160540124747073E-2</v>
      </c>
      <c r="V1043" s="13">
        <f t="shared" si="1409"/>
        <v>8.8124854295559016E-4</v>
      </c>
      <c r="W1043" s="13">
        <f t="shared" si="1410"/>
        <v>3.6123155027400891E-2</v>
      </c>
      <c r="X1043" s="13">
        <f t="shared" si="1411"/>
        <v>1.9037372339829866E-2</v>
      </c>
      <c r="Y1043" s="13">
        <f t="shared" si="1412"/>
        <v>5.0164713648407459E-3</v>
      </c>
      <c r="Z1043" s="13">
        <f t="shared" si="1413"/>
        <v>5.3037610863843213E-3</v>
      </c>
      <c r="AA1043" s="13">
        <f t="shared" si="1414"/>
        <v>5.2983322552127739E-3</v>
      </c>
      <c r="AB1043" s="13">
        <f t="shared" si="1415"/>
        <v>2.6464544904459047E-3</v>
      </c>
      <c r="AC1043" s="13">
        <f t="shared" si="1416"/>
        <v>2.8997128624739224E-5</v>
      </c>
      <c r="AD1043" s="13">
        <f t="shared" si="1417"/>
        <v>9.0215450094965344E-3</v>
      </c>
      <c r="AE1043" s="13">
        <f t="shared" si="1418"/>
        <v>4.7544715099232821E-3</v>
      </c>
      <c r="AF1043" s="13">
        <f t="shared" si="1419"/>
        <v>1.2528341495207861E-3</v>
      </c>
      <c r="AG1043" s="13">
        <f t="shared" si="1420"/>
        <v>2.2008662833566248E-4</v>
      </c>
      <c r="AH1043" s="13">
        <f t="shared" si="1421"/>
        <v>6.9878776179993984E-4</v>
      </c>
      <c r="AI1043" s="13">
        <f t="shared" si="1422"/>
        <v>6.9807249564790791E-4</v>
      </c>
      <c r="AJ1043" s="13">
        <f t="shared" si="1423"/>
        <v>3.4867898081450069E-4</v>
      </c>
      <c r="AK1043" s="13">
        <f t="shared" si="1424"/>
        <v>1.1610735983230382E-4</v>
      </c>
      <c r="AL1043" s="13">
        <f t="shared" si="1425"/>
        <v>6.1064886192283766E-7</v>
      </c>
      <c r="AM1043" s="13">
        <f t="shared" si="1426"/>
        <v>1.8024621447741327E-3</v>
      </c>
      <c r="AN1043" s="13">
        <f t="shared" si="1427"/>
        <v>9.499209842685338E-4</v>
      </c>
      <c r="AO1043" s="13">
        <f t="shared" si="1428"/>
        <v>2.5031035435886333E-4</v>
      </c>
      <c r="AP1043" s="13">
        <f t="shared" si="1429"/>
        <v>4.3972270351521984E-5</v>
      </c>
      <c r="AQ1043" s="13">
        <f t="shared" si="1430"/>
        <v>5.7934895406741072E-6</v>
      </c>
      <c r="AR1043" s="13">
        <f t="shared" si="1431"/>
        <v>7.3654047094230123E-5</v>
      </c>
      <c r="AS1043" s="13">
        <f t="shared" si="1432"/>
        <v>7.3578656181958019E-5</v>
      </c>
      <c r="AT1043" s="13">
        <f t="shared" si="1433"/>
        <v>3.6751671219210531E-5</v>
      </c>
      <c r="AU1043" s="13">
        <f t="shared" si="1434"/>
        <v>1.2238017630771799E-5</v>
      </c>
      <c r="AV1043" s="13">
        <f t="shared" si="1435"/>
        <v>3.0563727559033145E-6</v>
      </c>
      <c r="AW1043" s="13">
        <f t="shared" si="1436"/>
        <v>8.9302911245245549E-9</v>
      </c>
      <c r="AX1043" s="13">
        <f t="shared" si="1437"/>
        <v>3.0010286300959148E-4</v>
      </c>
      <c r="AY1043" s="13">
        <f t="shared" si="1438"/>
        <v>1.5815811047038597E-4</v>
      </c>
      <c r="AZ1043" s="13">
        <f t="shared" si="1439"/>
        <v>4.1675690222860932E-5</v>
      </c>
      <c r="BA1043" s="13">
        <f t="shared" si="1440"/>
        <v>7.321210192282372E-6</v>
      </c>
      <c r="BB1043" s="13">
        <f t="shared" si="1441"/>
        <v>9.6459323876135713E-7</v>
      </c>
      <c r="BC1043" s="13">
        <f t="shared" si="1442"/>
        <v>1.016706355181492E-7</v>
      </c>
      <c r="BD1043" s="13">
        <f t="shared" si="1443"/>
        <v>6.4694400669257313E-6</v>
      </c>
      <c r="BE1043" s="13">
        <f t="shared" si="1444"/>
        <v>6.4628180684371589E-6</v>
      </c>
      <c r="BF1043" s="13">
        <f t="shared" si="1445"/>
        <v>3.228101424051518E-6</v>
      </c>
      <c r="BG1043" s="13">
        <f t="shared" si="1446"/>
        <v>1.0749323998308957E-6</v>
      </c>
      <c r="BH1043" s="13">
        <f t="shared" si="1447"/>
        <v>2.6845802975638645E-7</v>
      </c>
      <c r="BI1043" s="13">
        <f t="shared" si="1448"/>
        <v>5.3636648222357921E-8</v>
      </c>
      <c r="BJ1043" s="14">
        <f t="shared" si="1449"/>
        <v>0.46182117114930382</v>
      </c>
      <c r="BK1043" s="14">
        <f t="shared" si="1450"/>
        <v>0.34799812255592455</v>
      </c>
      <c r="BL1043" s="14">
        <f t="shared" si="1451"/>
        <v>0.1849509598622546</v>
      </c>
      <c r="BM1043" s="14">
        <f t="shared" si="1452"/>
        <v>0.19762062536470831</v>
      </c>
      <c r="BN1043" s="14">
        <f t="shared" si="1453"/>
        <v>0.80229524010897979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1.1861999999999999</v>
      </c>
      <c r="F1044" s="15">
        <f>VLOOKUP(B1044,home!$B$2:$E$405,3,FALSE)</f>
        <v>0.84299999999999997</v>
      </c>
      <c r="G1044" s="15">
        <f>VLOOKUP(C1044,away!$B$2:$E$405,4,FALSE)</f>
        <v>1.0729</v>
      </c>
      <c r="H1044" s="15">
        <f>VLOOKUP(A1044,away!$A$2:$E$405,3,FALSE)</f>
        <v>1.0607</v>
      </c>
      <c r="I1044" s="15">
        <f>VLOOKUP(C1044,away!$B$2:$E$405,3,FALSE)</f>
        <v>1.0285</v>
      </c>
      <c r="J1044" s="15">
        <f>VLOOKUP(B1044,home!$B$2:$E$405,4,FALSE)</f>
        <v>1.2329000000000001</v>
      </c>
      <c r="K1044" s="16">
        <f t="shared" si="1398"/>
        <v>1.0728641651399999</v>
      </c>
      <c r="L1044" s="16">
        <f t="shared" si="1399"/>
        <v>1.3450075353550002</v>
      </c>
      <c r="M1044" s="17">
        <f t="shared" si="1400"/>
        <v>8.9111070829052119E-2</v>
      </c>
      <c r="N1044" s="17">
        <f t="shared" si="1401"/>
        <v>9.5604074609742393E-2</v>
      </c>
      <c r="O1044" s="17">
        <f t="shared" si="1402"/>
        <v>0.11985506174862824</v>
      </c>
      <c r="P1044" s="17">
        <f t="shared" si="1403"/>
        <v>0.12858820076074517</v>
      </c>
      <c r="Q1044" s="17">
        <f t="shared" si="1404"/>
        <v>5.1285092845081766E-2</v>
      </c>
      <c r="R1044" s="17">
        <f t="shared" si="1405"/>
        <v>8.0602980601171936E-2</v>
      </c>
      <c r="S1044" s="17">
        <f t="shared" si="1406"/>
        <v>4.638852732060024E-2</v>
      </c>
      <c r="T1044" s="17">
        <f t="shared" si="1407"/>
        <v>6.8978836328015783E-2</v>
      </c>
      <c r="U1044" s="17">
        <f t="shared" si="1408"/>
        <v>8.6476049490471926E-2</v>
      </c>
      <c r="V1044" s="17">
        <f t="shared" si="1409"/>
        <v>7.4376807488061242E-3</v>
      </c>
      <c r="W1044" s="17">
        <f t="shared" si="1410"/>
        <v>1.8340646106455347E-2</v>
      </c>
      <c r="X1044" s="17">
        <f t="shared" si="1411"/>
        <v>2.4668307216461786E-2</v>
      </c>
      <c r="Y1044" s="17">
        <f t="shared" si="1412"/>
        <v>1.6589529545296623E-2</v>
      </c>
      <c r="Z1044" s="17">
        <f t="shared" si="1413"/>
        <v>3.6137205426883062E-2</v>
      </c>
      <c r="AA1044" s="17">
        <f t="shared" si="1414"/>
        <v>3.877031273080557E-2</v>
      </c>
      <c r="AB1044" s="17">
        <f t="shared" si="1415"/>
        <v>2.0797639600076214E-2</v>
      </c>
      <c r="AC1044" s="17">
        <f t="shared" si="1416"/>
        <v>6.707906607618196E-4</v>
      </c>
      <c r="AD1044" s="17">
        <f t="shared" si="1417"/>
        <v>4.9192554932825996E-3</v>
      </c>
      <c r="AE1044" s="17">
        <f t="shared" si="1418"/>
        <v>6.6164357068015751E-3</v>
      </c>
      <c r="AF1044" s="17">
        <f t="shared" si="1419"/>
        <v>4.4495779414200042E-3</v>
      </c>
      <c r="AG1044" s="17">
        <f t="shared" si="1420"/>
        <v>1.9949052867864322E-3</v>
      </c>
      <c r="AH1044" s="17">
        <f t="shared" si="1421"/>
        <v>1.2151203401457328E-2</v>
      </c>
      <c r="AI1044" s="17">
        <f t="shared" si="1422"/>
        <v>1.3036590692750843E-2</v>
      </c>
      <c r="AJ1044" s="17">
        <f t="shared" si="1423"/>
        <v>6.9932454949250128E-3</v>
      </c>
      <c r="AK1044" s="17">
        <f t="shared" si="1424"/>
        <v>2.5009341631772636E-3</v>
      </c>
      <c r="AL1044" s="17">
        <f t="shared" si="1425"/>
        <v>3.8718315626548414E-5</v>
      </c>
      <c r="AM1044" s="17">
        <f t="shared" si="1426"/>
        <v>1.0555385875821994E-3</v>
      </c>
      <c r="AN1044" s="17">
        <f t="shared" si="1427"/>
        <v>1.4197073541560321E-3</v>
      </c>
      <c r="AO1044" s="17">
        <f t="shared" si="1428"/>
        <v>9.5475854466938674E-4</v>
      </c>
      <c r="AP1044" s="17">
        <f t="shared" si="1429"/>
        <v>4.2805247900829971E-4</v>
      </c>
      <c r="AQ1044" s="17">
        <f t="shared" si="1430"/>
        <v>1.4393345244838773E-4</v>
      </c>
      <c r="AR1044" s="17">
        <f t="shared" si="1431"/>
        <v>3.2686920277182822E-3</v>
      </c>
      <c r="AS1044" s="17">
        <f t="shared" si="1432"/>
        <v>3.5068625434177482E-3</v>
      </c>
      <c r="AT1044" s="17">
        <f t="shared" si="1433"/>
        <v>1.8811935774523095E-3</v>
      </c>
      <c r="AU1044" s="17">
        <f t="shared" si="1434"/>
        <v>6.7275505898003411E-4</v>
      </c>
      <c r="AV1044" s="17">
        <f t="shared" si="1435"/>
        <v>1.8044369867408134E-4</v>
      </c>
      <c r="AW1044" s="17">
        <f t="shared" si="1436"/>
        <v>1.5519703221635492E-6</v>
      </c>
      <c r="AX1044" s="17">
        <f t="shared" si="1437"/>
        <v>1.8874158758990515E-4</v>
      </c>
      <c r="AY1044" s="17">
        <f t="shared" si="1438"/>
        <v>2.5385885754328821E-4</v>
      </c>
      <c r="AZ1044" s="17">
        <f t="shared" si="1439"/>
        <v>1.7072103815616714E-4</v>
      </c>
      <c r="BA1044" s="17">
        <f t="shared" si="1440"/>
        <v>7.6540360921224462E-5</v>
      </c>
      <c r="BB1044" s="17">
        <f t="shared" si="1441"/>
        <v>2.5736840549459563E-5</v>
      </c>
      <c r="BC1044" s="17">
        <f t="shared" si="1442"/>
        <v>6.923248895050645E-6</v>
      </c>
      <c r="BD1044" s="17">
        <f t="shared" si="1443"/>
        <v>7.3273590133931729E-4</v>
      </c>
      <c r="BE1044" s="17">
        <f t="shared" si="1444"/>
        <v>7.8612609105851202E-4</v>
      </c>
      <c r="BF1044" s="17">
        <f t="shared" si="1445"/>
        <v>4.21703256189131E-4</v>
      </c>
      <c r="BG1044" s="17">
        <f t="shared" si="1446"/>
        <v>1.5081010396272387E-4</v>
      </c>
      <c r="BH1044" s="17">
        <f t="shared" si="1447"/>
        <v>4.0449689070661071E-5</v>
      </c>
      <c r="BI1044" s="17">
        <f t="shared" si="1448"/>
        <v>8.6794043789934772E-6</v>
      </c>
      <c r="BJ1044" s="18">
        <f t="shared" si="1449"/>
        <v>0.29817117343086375</v>
      </c>
      <c r="BK1044" s="18">
        <f t="shared" si="1450"/>
        <v>0.27248884749313534</v>
      </c>
      <c r="BL1044" s="18">
        <f t="shared" si="1451"/>
        <v>0.39283446927570614</v>
      </c>
      <c r="BM1044" s="18">
        <f t="shared" si="1452"/>
        <v>0.4343329073449454</v>
      </c>
      <c r="BN1044" s="18">
        <f t="shared" si="1453"/>
        <v>0.5650464813944216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2</v>
      </c>
      <c r="F1045" s="10">
        <f>VLOOKUP(B1045,home!$B$2:$E$405,3,FALSE)</f>
        <v>1.625</v>
      </c>
      <c r="G1045" s="10">
        <f>VLOOKUP(C1045,away!$B$2:$E$405,4,FALSE)</f>
        <v>1.125</v>
      </c>
      <c r="H1045" s="10">
        <f>VLOOKUP(A1045,away!$A$2:$E$405,3,FALSE)</f>
        <v>1.6135999999999999</v>
      </c>
      <c r="I1045" s="10">
        <f>VLOOKUP(C1045,away!$B$2:$E$405,3,FALSE)</f>
        <v>0.92959999999999998</v>
      </c>
      <c r="J1045" s="10">
        <f>VLOOKUP(B1045,home!$B$2:$E$405,4,FALSE)</f>
        <v>0.92959999999999998</v>
      </c>
      <c r="K1045" s="12">
        <f t="shared" ref="K1045:K1072" si="1454">E1045*F1045*G1045</f>
        <v>3.65625</v>
      </c>
      <c r="L1045" s="12">
        <f t="shared" ref="L1045:L1072" si="1455">H1045*I1045*J1045</f>
        <v>1.3944023797759999</v>
      </c>
      <c r="M1045" s="13">
        <f t="shared" ref="M1045:M1072" si="1456">_xlfn.POISSON.DIST(0,K1045,FALSE) * _xlfn.POISSON.DIST(0,L1045,FALSE)</f>
        <v>6.4051534903460036E-3</v>
      </c>
      <c r="N1045" s="13">
        <f t="shared" ref="N1045:N1072" si="1457">_xlfn.POISSON.DIST(1,K1045,FALSE) * _xlfn.POISSON.DIST(0,L1045,FALSE)</f>
        <v>2.3418842449077576E-2</v>
      </c>
      <c r="O1045" s="13">
        <f t="shared" ref="O1045:O1072" si="1458">_xlfn.POISSON.DIST(0,K1045,FALSE) * _xlfn.POISSON.DIST(1,L1045,FALSE)</f>
        <v>8.9313612697690184E-3</v>
      </c>
      <c r="P1045" s="13">
        <f t="shared" ref="P1045:P1072" si="1459">_xlfn.POISSON.DIST(1,K1045,FALSE) * _xlfn.POISSON.DIST(1,L1045,FALSE)</f>
        <v>3.2655289642592976E-2</v>
      </c>
      <c r="Q1045" s="13">
        <f t="shared" ref="Q1045:Q1072" si="1460">_xlfn.POISSON.DIST(2,K1045,FALSE) * _xlfn.POISSON.DIST(0,L1045,FALSE)</f>
        <v>4.2812571352219934E-2</v>
      </c>
      <c r="R1045" s="13">
        <f t="shared" ref="R1045:R1072" si="1461">_xlfn.POISSON.DIST(0,K1045,FALSE) * _xlfn.POISSON.DIST(2,L1045,FALSE)</f>
        <v>6.2269557046025596E-3</v>
      </c>
      <c r="S1045" s="13">
        <f t="shared" ref="S1045:S1072" si="1462">_xlfn.POISSON.DIST(2,K1045,FALSE) * _xlfn.POISSON.DIST(2,L1045,FALSE)</f>
        <v>4.1621482734523645E-2</v>
      </c>
      <c r="T1045" s="13">
        <f t="shared" ref="T1045:T1072" si="1463">_xlfn.POISSON.DIST(2,K1045,FALSE) * _xlfn.POISSON.DIST(1,L1045,FALSE)</f>
        <v>5.9697951377865273E-2</v>
      </c>
      <c r="U1045" s="13">
        <f t="shared" ref="U1045:U1072" si="1464">_xlfn.POISSON.DIST(1,K1045,FALSE) * _xlfn.POISSON.DIST(2,L1045,FALSE)</f>
        <v>2.2767306794953111E-2</v>
      </c>
      <c r="V1045" s="13">
        <f t="shared" ref="V1045:V1072" si="1465">_xlfn.POISSON.DIST(3,K1045,FALSE) * _xlfn.POISSON.DIST(3,L1045,FALSE)</f>
        <v>2.3577569671022848E-2</v>
      </c>
      <c r="W1045" s="13">
        <f t="shared" ref="W1045:W1072" si="1466">_xlfn.POISSON.DIST(3,K1045,FALSE) * _xlfn.POISSON.DIST(0,L1045,FALSE)</f>
        <v>5.2177821335518057E-2</v>
      </c>
      <c r="X1045" s="13">
        <f t="shared" ref="X1045:X1072" si="1467">_xlfn.POISSON.DIST(3,K1045,FALSE) * _xlfn.POISSON.DIST(1,L1045,FALSE)</f>
        <v>7.2756878241773321E-2</v>
      </c>
      <c r="Y1045" s="13">
        <f t="shared" ref="Y1045:Y1072" si="1468">_xlfn.POISSON.DIST(3,K1045,FALSE) * _xlfn.POISSON.DIST(2,L1045,FALSE)</f>
        <v>5.0726182082700709E-2</v>
      </c>
      <c r="Z1045" s="13">
        <f t="shared" ref="Z1045:Z1072" si="1469">_xlfn.POISSON.DIST(0,K1045,FALSE) * _xlfn.POISSON.DIST(3,L1045,FALSE)</f>
        <v>2.894293951085849E-3</v>
      </c>
      <c r="AA1045" s="13">
        <f t="shared" ref="AA1045:AA1072" si="1470">_xlfn.POISSON.DIST(1,K1045,FALSE) * _xlfn.POISSON.DIST(3,L1045,FALSE)</f>
        <v>1.0582262258657636E-2</v>
      </c>
      <c r="AB1045" s="13">
        <f t="shared" ref="AB1045:AB1072" si="1471">_xlfn.POISSON.DIST(2,K1045,FALSE) * _xlfn.POISSON.DIST(3,L1045,FALSE)</f>
        <v>1.9345698191608484E-2</v>
      </c>
      <c r="AC1045" s="13">
        <f t="shared" ref="AC1045:AC1072" si="1472">_xlfn.POISSON.DIST(4,K1045,FALSE) * _xlfn.POISSON.DIST(4,L1045,FALSE)</f>
        <v>7.5128211977680071E-3</v>
      </c>
      <c r="AD1045" s="13">
        <f t="shared" ref="AD1045:AD1072" si="1473">_xlfn.POISSON.DIST(4,K1045,FALSE) * _xlfn.POISSON.DIST(0,L1045,FALSE)</f>
        <v>4.7693789814496977E-2</v>
      </c>
      <c r="AE1045" s="13">
        <f t="shared" ref="AE1045:AE1072" si="1474">_xlfn.POISSON.DIST(4,K1045,FALSE) * _xlfn.POISSON.DIST(1,L1045,FALSE)</f>
        <v>6.6504334017870939E-2</v>
      </c>
      <c r="AF1045" s="13">
        <f t="shared" ref="AF1045:AF1072" si="1475">_xlfn.POISSON.DIST(4,K1045,FALSE) * _xlfn.POISSON.DIST(2,L1045,FALSE)</f>
        <v>4.6366900809968616E-2</v>
      </c>
      <c r="AG1045" s="13">
        <f t="shared" ref="AG1045:AG1072" si="1476">_xlfn.POISSON.DIST(4,K1045,FALSE) * _xlfn.POISSON.DIST(3,L1045,FALSE)</f>
        <v>2.1551372277419323E-2</v>
      </c>
      <c r="AH1045" s="13">
        <f t="shared" ref="AH1045:AH1072" si="1477">_xlfn.POISSON.DIST(0,K1045,FALSE) * _xlfn.POISSON.DIST(4,L1045,FALSE)</f>
        <v>1.0089525932913477E-3</v>
      </c>
      <c r="AI1045" s="13">
        <f t="shared" ref="AI1045:AI1072" si="1478">_xlfn.POISSON.DIST(1,K1045,FALSE) * _xlfn.POISSON.DIST(4,L1045,FALSE)</f>
        <v>3.6889829192214901E-3</v>
      </c>
      <c r="AJ1045" s="13">
        <f t="shared" ref="AJ1045:AJ1072" si="1479">_xlfn.POISSON.DIST(2,K1045,FALSE) * _xlfn.POISSON.DIST(4,L1045,FALSE)</f>
        <v>6.743921899201785E-3</v>
      </c>
      <c r="AK1045" s="13">
        <f t="shared" ref="AK1045:AK1072" si="1480">_xlfn.POISSON.DIST(3,K1045,FALSE) * _xlfn.POISSON.DIST(4,L1045,FALSE)</f>
        <v>8.2191548146521784E-3</v>
      </c>
      <c r="AL1045" s="13">
        <f t="shared" ref="AL1045:AL1072" si="1481">_xlfn.POISSON.DIST(5,K1045,FALSE) * _xlfn.POISSON.DIST(5,L1045,FALSE)</f>
        <v>1.5320997544611449E-3</v>
      </c>
      <c r="AM1045" s="13">
        <f t="shared" ref="AM1045:AM1072" si="1482">_xlfn.POISSON.DIST(5,K1045,FALSE) * _xlfn.POISSON.DIST(0,L1045,FALSE)</f>
        <v>3.4876083801850907E-2</v>
      </c>
      <c r="AN1045" s="13">
        <f t="shared" ref="AN1045:AN1072" si="1483">_xlfn.POISSON.DIST(5,K1045,FALSE) * _xlfn.POISSON.DIST(1,L1045,FALSE)</f>
        <v>4.8631294250568113E-2</v>
      </c>
      <c r="AO1045" s="13">
        <f t="shared" ref="AO1045:AO1072" si="1484">_xlfn.POISSON.DIST(5,K1045,FALSE) * _xlfn.POISSON.DIST(2,L1045,FALSE)</f>
        <v>3.3905796217289542E-2</v>
      </c>
      <c r="AP1045" s="13">
        <f t="shared" ref="AP1045:AP1072" si="1485">_xlfn.POISSON.DIST(5,K1045,FALSE) * _xlfn.POISSON.DIST(3,L1045,FALSE)</f>
        <v>1.5759440977862877E-2</v>
      </c>
      <c r="AQ1045" s="13">
        <f t="shared" ref="AQ1045:AQ1072" si="1486">_xlfn.POISSON.DIST(5,K1045,FALSE) * _xlfn.POISSON.DIST(4,L1045,FALSE)</f>
        <v>5.4937505008678536E-3</v>
      </c>
      <c r="AR1045" s="13">
        <f t="shared" ref="AR1045:AR1072" si="1487">_xlfn.POISSON.DIST(0,K1045,FALSE) * _xlfn.POISSON.DIST(5,L1045,FALSE)</f>
        <v>2.8137717943332424E-4</v>
      </c>
      <c r="AS1045" s="13">
        <f t="shared" ref="AS1045:AS1072" si="1488">_xlfn.POISSON.DIST(1,K1045,FALSE) * _xlfn.POISSON.DIST(5,L1045,FALSE)</f>
        <v>1.028785312303092E-3</v>
      </c>
      <c r="AT1045" s="13">
        <f t="shared" ref="AT1045:AT1072" si="1489">_xlfn.POISSON.DIST(2,K1045,FALSE) * _xlfn.POISSON.DIST(5,L1045,FALSE)</f>
        <v>1.8807481490540894E-3</v>
      </c>
      <c r="AU1045" s="13">
        <f t="shared" ref="AU1045:AU1072" si="1490">_xlfn.POISSON.DIST(3,K1045,FALSE) * _xlfn.POISSON.DIST(5,L1045,FALSE)</f>
        <v>2.2921618066596722E-3</v>
      </c>
      <c r="AV1045" s="13">
        <f t="shared" ref="AV1045:AV1072" si="1491">_xlfn.POISSON.DIST(4,K1045,FALSE) * _xlfn.POISSON.DIST(5,L1045,FALSE)</f>
        <v>2.0951791513998566E-3</v>
      </c>
      <c r="AW1045" s="13">
        <f t="shared" ref="AW1045:AW1072" si="1492">_xlfn.POISSON.DIST(6,K1045,FALSE) * _xlfn.POISSON.DIST(6,L1045,FALSE)</f>
        <v>2.1697442240447616E-4</v>
      </c>
      <c r="AX1045" s="13">
        <f t="shared" ref="AX1045:AX1072" si="1493">_xlfn.POISSON.DIST(6,K1045,FALSE) * _xlfn.POISSON.DIST(0,L1045,FALSE)</f>
        <v>2.1252613566752898E-2</v>
      </c>
      <c r="AY1045" s="13">
        <f t="shared" ref="AY1045:AY1072" si="1494">_xlfn.POISSON.DIST(6,K1045,FALSE) * _xlfn.POISSON.DIST(1,L1045,FALSE)</f>
        <v>2.9634694933939942E-2</v>
      </c>
      <c r="AZ1045" s="13">
        <f t="shared" ref="AZ1045:AZ1072" si="1495">_xlfn.POISSON.DIST(6,K1045,FALSE) * _xlfn.POISSON.DIST(2,L1045,FALSE)</f>
        <v>2.0661344569910815E-2</v>
      </c>
      <c r="BA1045" s="13">
        <f t="shared" ref="BA1045:BA1072" si="1496">_xlfn.POISSON.DIST(6,K1045,FALSE) * _xlfn.POISSON.DIST(3,L1045,FALSE)</f>
        <v>9.6034093458851905E-3</v>
      </c>
      <c r="BB1045" s="13">
        <f t="shared" ref="BB1045:BB1072" si="1497">_xlfn.POISSON.DIST(6,K1045,FALSE) * _xlfn.POISSON.DIST(4,L1045,FALSE)</f>
        <v>3.3477542114663484E-3</v>
      </c>
      <c r="BC1045" s="13">
        <f t="shared" ref="BC1045:BC1072" si="1498">_xlfn.POISSON.DIST(6,K1045,FALSE) * _xlfn.POISSON.DIST(5,L1045,FALSE)</f>
        <v>9.3362328787476012E-4</v>
      </c>
      <c r="BD1045" s="13">
        <f t="shared" ref="BD1045:BD1072" si="1499">_xlfn.POISSON.DIST(0,K1045,FALSE) * _xlfn.POISSON.DIST(6,L1045,FALSE)</f>
        <v>6.5392168102747542E-5</v>
      </c>
      <c r="BE1045" s="13">
        <f t="shared" ref="BE1045:BE1072" si="1500">_xlfn.POISSON.DIST(1,K1045,FALSE) * _xlfn.POISSON.DIST(6,L1045,FALSE)</f>
        <v>2.3909011462567073E-4</v>
      </c>
      <c r="BF1045" s="13">
        <f t="shared" ref="BF1045:BF1072" si="1501">_xlfn.POISSON.DIST(2,K1045,FALSE) * _xlfn.POISSON.DIST(6,L1045,FALSE)</f>
        <v>4.3708661580005417E-4</v>
      </c>
      <c r="BG1045" s="13">
        <f t="shared" ref="BG1045:BG1072" si="1502">_xlfn.POISSON.DIST(3,K1045,FALSE) * _xlfn.POISSON.DIST(6,L1045,FALSE)</f>
        <v>5.3269931300631615E-4</v>
      </c>
      <c r="BH1045" s="13">
        <f t="shared" ref="BH1045:BH1072" si="1503">_xlfn.POISSON.DIST(4,K1045,FALSE) * _xlfn.POISSON.DIST(6,L1045,FALSE)</f>
        <v>4.8692046579483592E-4</v>
      </c>
      <c r="BI1045" s="13">
        <f t="shared" ref="BI1045:BI1072" si="1504">_xlfn.POISSON.DIST(5,K1045,FALSE) * _xlfn.POISSON.DIST(6,L1045,FALSE)</f>
        <v>3.560605906124737E-4</v>
      </c>
      <c r="BJ1045" s="14">
        <f t="shared" ref="BJ1045:BJ1072" si="1505">SUM(N1045,Q1045,T1045,W1045,X1045,Y1045,AD1045,AE1045,AF1045,AG1045,AM1045,AN1045,AO1045,AP1045,AQ1045,AX1045,AY1045,AZ1045,BA1045,BB1045,BC1045)</f>
        <v>0.70780644942317994</v>
      </c>
      <c r="BK1045" s="14">
        <f t="shared" ref="BK1045:BK1072" si="1506">SUM(M1045,P1045,S1045,V1045,AC1045,AL1045,AY1045)</f>
        <v>0.14293911142465454</v>
      </c>
      <c r="BL1045" s="14">
        <f t="shared" ref="BL1045:BL1072" si="1507">SUM(O1045,R1045,U1045,AA1045,AB1045,AH1045,AI1045,AJ1045,AK1045,AR1045,AS1045,AT1045,AU1045,AV1045,BD1045,BE1045,BF1045,BG1045,BH1045,BI1045)</f>
        <v>9.7210097312749724E-2</v>
      </c>
      <c r="BM1045" s="14">
        <f t="shared" ref="BM1045:BM1072" si="1508">SUM(S1045:BI1045)</f>
        <v>0.80098205769152664</v>
      </c>
      <c r="BN1045" s="14">
        <f t="shared" ref="BN1045:BN1072" si="1509">SUM(M1045:R1045)</f>
        <v>0.12045017390860809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1.2464</v>
      </c>
      <c r="F1046" s="10">
        <f>VLOOKUP(B1046,home!$B$2:$E$405,3,FALSE)</f>
        <v>0.73550000000000004</v>
      </c>
      <c r="G1046" s="10">
        <f>VLOOKUP(C1046,away!$B$2:$E$405,4,FALSE)</f>
        <v>0.93600000000000005</v>
      </c>
      <c r="H1046" s="10">
        <f>VLOOKUP(A1046,away!$A$2:$E$405,3,FALSE)</f>
        <v>1.1087</v>
      </c>
      <c r="I1046" s="10">
        <f>VLOOKUP(C1046,away!$B$2:$E$405,3,FALSE)</f>
        <v>0.75160000000000005</v>
      </c>
      <c r="J1046" s="10">
        <f>VLOOKUP(B1046,home!$B$2:$E$405,4,FALSE)</f>
        <v>0.90200000000000002</v>
      </c>
      <c r="K1046" s="12">
        <f t="shared" si="1454"/>
        <v>0.85805665920000007</v>
      </c>
      <c r="L1046" s="12">
        <f t="shared" si="1455"/>
        <v>0.7516356258400001</v>
      </c>
      <c r="M1046" s="13">
        <f t="shared" si="1456"/>
        <v>0.1999491319488137</v>
      </c>
      <c r="N1046" s="13">
        <f t="shared" si="1457"/>
        <v>0.17156768416993909</v>
      </c>
      <c r="O1046" s="13">
        <f t="shared" si="1458"/>
        <v>0.15028889092851136</v>
      </c>
      <c r="P1046" s="13">
        <f t="shared" si="1459"/>
        <v>0.12895638366499163</v>
      </c>
      <c r="Q1046" s="13">
        <f t="shared" si="1460"/>
        <v>7.3607396952769313E-2</v>
      </c>
      <c r="R1046" s="13">
        <f t="shared" si="1461"/>
        <v>5.6481242294925557E-2</v>
      </c>
      <c r="S1046" s="13">
        <f t="shared" si="1462"/>
        <v>2.0792474473219615E-2</v>
      </c>
      <c r="T1046" s="13">
        <f t="shared" si="1463"/>
        <v>5.5325941875048079E-2</v>
      </c>
      <c r="U1046" s="13">
        <f t="shared" si="1464"/>
        <v>4.8464106071049569E-2</v>
      </c>
      <c r="V1046" s="13">
        <f t="shared" si="1465"/>
        <v>1.4900024762295066E-3</v>
      </c>
      <c r="W1046" s="13">
        <f t="shared" si="1466"/>
        <v>2.1053105707233843E-2</v>
      </c>
      <c r="X1046" s="13">
        <f t="shared" si="1467"/>
        <v>1.5824264284132385E-2</v>
      </c>
      <c r="Y1046" s="13">
        <f t="shared" si="1468"/>
        <v>5.9470403943307024E-3</v>
      </c>
      <c r="Z1046" s="13">
        <f t="shared" si="1469"/>
        <v>1.4151104633522356E-2</v>
      </c>
      <c r="AA1046" s="13">
        <f t="shared" si="1470"/>
        <v>1.2142449565829832E-2</v>
      </c>
      <c r="AB1046" s="13">
        <f t="shared" si="1471"/>
        <v>5.209454854480218E-3</v>
      </c>
      <c r="AC1046" s="13">
        <f t="shared" si="1472"/>
        <v>6.0060691784982445E-5</v>
      </c>
      <c r="AD1046" s="13">
        <f t="shared" si="1473"/>
        <v>4.5161893872333802E-3</v>
      </c>
      <c r="AE1046" s="13">
        <f t="shared" si="1474"/>
        <v>3.3945288364851285E-3</v>
      </c>
      <c r="AF1046" s="13">
        <f t="shared" si="1475"/>
        <v>1.2757244032217132E-3</v>
      </c>
      <c r="AG1046" s="13">
        <f t="shared" si="1476"/>
        <v>3.1962663673830444E-4</v>
      </c>
      <c r="AH1046" s="13">
        <f t="shared" si="1477"/>
        <v>2.6591185968862247E-3</v>
      </c>
      <c r="AI1046" s="13">
        <f t="shared" si="1478"/>
        <v>2.2816744196607853E-3</v>
      </c>
      <c r="AJ1046" s="13">
        <f t="shared" si="1479"/>
        <v>9.7890296495811604E-4</v>
      </c>
      <c r="AK1046" s="13">
        <f t="shared" si="1480"/>
        <v>2.7998473593097869E-4</v>
      </c>
      <c r="AL1046" s="13">
        <f t="shared" si="1481"/>
        <v>1.5494360065522584E-6</v>
      </c>
      <c r="AM1046" s="13">
        <f t="shared" si="1482"/>
        <v>7.7502927558479424E-4</v>
      </c>
      <c r="AN1046" s="13">
        <f t="shared" si="1483"/>
        <v>5.8253961459849869E-4</v>
      </c>
      <c r="AO1046" s="13">
        <f t="shared" si="1484"/>
        <v>2.1892876389766749E-4</v>
      </c>
      <c r="AP1046" s="13">
        <f t="shared" si="1485"/>
        <v>5.4851552822200317E-5</v>
      </c>
      <c r="AQ1046" s="13">
        <f t="shared" si="1486"/>
        <v>1.0307095308452589E-5</v>
      </c>
      <c r="AR1046" s="13">
        <f t="shared" si="1487"/>
        <v>3.9973765415067221E-4</v>
      </c>
      <c r="AS1046" s="13">
        <f t="shared" si="1488"/>
        <v>3.4299755607697082E-4</v>
      </c>
      <c r="AT1046" s="13">
        <f t="shared" si="1489"/>
        <v>1.4715566854058511E-4</v>
      </c>
      <c r="AU1046" s="13">
        <f t="shared" si="1490"/>
        <v>4.2089300443425682E-5</v>
      </c>
      <c r="AV1046" s="13">
        <f t="shared" si="1491"/>
        <v>9.0287511316377291E-6</v>
      </c>
      <c r="AW1046" s="13">
        <f t="shared" si="1492"/>
        <v>2.775840231877575E-8</v>
      </c>
      <c r="AX1046" s="13">
        <f t="shared" si="1493"/>
        <v>1.1083650516508073E-4</v>
      </c>
      <c r="AY1046" s="13">
        <f t="shared" si="1494"/>
        <v>8.3308665925673853E-5</v>
      </c>
      <c r="AZ1046" s="13">
        <f t="shared" si="1495"/>
        <v>3.1308880625469674E-5</v>
      </c>
      <c r="BA1046" s="13">
        <f t="shared" si="1496"/>
        <v>7.844290027758252E-6</v>
      </c>
      <c r="BB1046" s="13">
        <f t="shared" si="1497"/>
        <v>1.4740119610711362E-6</v>
      </c>
      <c r="BC1046" s="13">
        <f t="shared" si="1498"/>
        <v>2.2158398057106992E-7</v>
      </c>
      <c r="BD1046" s="13">
        <f t="shared" si="1499"/>
        <v>5.0076176974892314E-5</v>
      </c>
      <c r="BE1046" s="13">
        <f t="shared" si="1500"/>
        <v>4.2968197120584063E-5</v>
      </c>
      <c r="BF1046" s="13">
        <f t="shared" si="1501"/>
        <v>1.8434573836567707E-5</v>
      </c>
      <c r="BG1046" s="13">
        <f t="shared" si="1502"/>
        <v>5.2726362799936731E-6</v>
      </c>
      <c r="BH1046" s="13">
        <f t="shared" si="1503"/>
        <v>1.1310551678970218E-6</v>
      </c>
      <c r="BI1046" s="13">
        <f t="shared" si="1504"/>
        <v>1.941018837473228E-7</v>
      </c>
      <c r="BJ1046" s="14">
        <f t="shared" si="1505"/>
        <v>0.35470815288702906</v>
      </c>
      <c r="BK1046" s="14">
        <f t="shared" si="1506"/>
        <v>0.35133291135697164</v>
      </c>
      <c r="BL1046" s="14">
        <f t="shared" si="1507"/>
        <v>0.27984491010383949</v>
      </c>
      <c r="BM1046" s="14">
        <f t="shared" si="1508"/>
        <v>0.21910306811388883</v>
      </c>
      <c r="BN1046" s="14">
        <f t="shared" si="1509"/>
        <v>0.78085072995995064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1.2464</v>
      </c>
      <c r="F1047" s="10">
        <f>VLOOKUP(B1047,home!$B$2:$E$405,3,FALSE)</f>
        <v>1.2703</v>
      </c>
      <c r="G1047" s="10">
        <f>VLOOKUP(C1047,away!$B$2:$E$405,4,FALSE)</f>
        <v>0.46800000000000003</v>
      </c>
      <c r="H1047" s="10">
        <f>VLOOKUP(A1047,away!$A$2:$E$405,3,FALSE)</f>
        <v>1.1087</v>
      </c>
      <c r="I1047" s="10">
        <f>VLOOKUP(C1047,away!$B$2:$E$405,3,FALSE)</f>
        <v>0.82679999999999998</v>
      </c>
      <c r="J1047" s="10">
        <f>VLOOKUP(B1047,home!$B$2:$E$405,4,FALSE)</f>
        <v>0.82679999999999998</v>
      </c>
      <c r="K1047" s="12">
        <f t="shared" si="1454"/>
        <v>0.74098529856000006</v>
      </c>
      <c r="L1047" s="12">
        <f t="shared" si="1455"/>
        <v>0.75790536868799996</v>
      </c>
      <c r="M1047" s="13">
        <f t="shared" si="1456"/>
        <v>0.22337782308794837</v>
      </c>
      <c r="N1047" s="13">
        <f t="shared" si="1457"/>
        <v>0.1655196829325063</v>
      </c>
      <c r="O1047" s="13">
        <f t="shared" si="1458"/>
        <v>0.16929925136419435</v>
      </c>
      <c r="P1047" s="13">
        <f t="shared" si="1459"/>
        <v>0.12544825631808204</v>
      </c>
      <c r="Q1047" s="13">
        <f t="shared" si="1460"/>
        <v>6.1323825837649865E-2</v>
      </c>
      <c r="R1047" s="13">
        <f t="shared" si="1461"/>
        <v>6.4156405761891036E-2</v>
      </c>
      <c r="S1047" s="13">
        <f t="shared" si="1462"/>
        <v>1.7612832818067092E-2</v>
      </c>
      <c r="T1047" s="13">
        <f t="shared" si="1463"/>
        <v>4.647765683084272E-2</v>
      </c>
      <c r="U1047" s="13">
        <f t="shared" si="1464"/>
        <v>4.7538953478011341E-2</v>
      </c>
      <c r="V1047" s="13">
        <f t="shared" si="1465"/>
        <v>1.0990343800594366E-3</v>
      </c>
      <c r="W1047" s="13">
        <f t="shared" si="1466"/>
        <v>1.5146684465717477E-2</v>
      </c>
      <c r="X1047" s="13">
        <f t="shared" si="1467"/>
        <v>1.1479753474390408E-2</v>
      </c>
      <c r="Y1047" s="13">
        <f t="shared" si="1468"/>
        <v>4.3502833947276038E-3</v>
      </c>
      <c r="Z1047" s="13">
        <f t="shared" si="1469"/>
        <v>1.6208161454220989E-2</v>
      </c>
      <c r="AA1047" s="13">
        <f t="shared" si="1470"/>
        <v>1.2010009354264623E-2</v>
      </c>
      <c r="AB1047" s="13">
        <f t="shared" si="1471"/>
        <v>4.4496201835390829E-3</v>
      </c>
      <c r="AC1047" s="13">
        <f t="shared" si="1472"/>
        <v>3.8575882530032312E-5</v>
      </c>
      <c r="AD1047" s="13">
        <f t="shared" si="1473"/>
        <v>2.805867627755945E-3</v>
      </c>
      <c r="AE1047" s="13">
        <f t="shared" si="1474"/>
        <v>2.1265821389040932E-3</v>
      </c>
      <c r="AF1047" s="13">
        <f t="shared" si="1475"/>
        <v>8.0587401001571107E-4</v>
      </c>
      <c r="AG1047" s="13">
        <f t="shared" si="1476"/>
        <v>2.0359207955901153E-4</v>
      </c>
      <c r="AH1047" s="13">
        <f t="shared" si="1477"/>
        <v>3.0710631456789968E-3</v>
      </c>
      <c r="AI1047" s="13">
        <f t="shared" si="1478"/>
        <v>2.2756126418975644E-3</v>
      </c>
      <c r="AJ1047" s="13">
        <f t="shared" si="1479"/>
        <v>8.4309775643168856E-4</v>
      </c>
      <c r="AK1047" s="13">
        <f t="shared" si="1480"/>
        <v>2.0824101425493367E-4</v>
      </c>
      <c r="AL1047" s="13">
        <f t="shared" si="1481"/>
        <v>8.6656358852926911E-7</v>
      </c>
      <c r="AM1047" s="13">
        <f t="shared" si="1482"/>
        <v>4.1582133237451569E-4</v>
      </c>
      <c r="AN1047" s="13">
        <f t="shared" si="1483"/>
        <v>3.1515322022164272E-4</v>
      </c>
      <c r="AO1047" s="13">
        <f t="shared" si="1484"/>
        <v>1.1942815878264726E-4</v>
      </c>
      <c r="AP1047" s="13">
        <f t="shared" si="1485"/>
        <v>3.0171747571297095E-5</v>
      </c>
      <c r="AQ1047" s="13">
        <f t="shared" si="1486"/>
        <v>5.7168323667462978E-6</v>
      </c>
      <c r="AR1047" s="13">
        <f t="shared" si="1487"/>
        <v>4.6551504913799392E-4</v>
      </c>
      <c r="AS1047" s="13">
        <f t="shared" si="1488"/>
        <v>3.4493980766968954E-4</v>
      </c>
      <c r="AT1047" s="13">
        <f t="shared" si="1489"/>
        <v>1.2779766318567694E-4</v>
      </c>
      <c r="AU1047" s="13">
        <f t="shared" si="1490"/>
        <v>3.1565396536969717E-5</v>
      </c>
      <c r="AV1047" s="13">
        <f t="shared" si="1491"/>
        <v>5.8473736942778249E-6</v>
      </c>
      <c r="AW1047" s="13">
        <f t="shared" si="1492"/>
        <v>1.3518313410157372E-8</v>
      </c>
      <c r="AX1047" s="13">
        <f t="shared" si="1493"/>
        <v>5.1352915686191238E-5</v>
      </c>
      <c r="AY1047" s="13">
        <f t="shared" si="1494"/>
        <v>3.8920650496346546E-5</v>
      </c>
      <c r="AZ1047" s="13">
        <f t="shared" si="1495"/>
        <v>1.4749084982005156E-5</v>
      </c>
      <c r="BA1047" s="13">
        <f t="shared" si="1496"/>
        <v>3.7261368970324211E-6</v>
      </c>
      <c r="BB1047" s="13">
        <f t="shared" si="1497"/>
        <v>7.060147896818293E-7</v>
      </c>
      <c r="BC1047" s="13">
        <f t="shared" si="1498"/>
        <v>1.0701847989459754E-7</v>
      </c>
      <c r="BD1047" s="13">
        <f t="shared" si="1499"/>
        <v>5.8802725824457263E-5</v>
      </c>
      <c r="BE1047" s="13">
        <f t="shared" si="1500"/>
        <v>4.3571955351177291E-5</v>
      </c>
      <c r="BF1047" s="13">
        <f t="shared" si="1501"/>
        <v>1.6143089172367547E-5</v>
      </c>
      <c r="BG1047" s="13">
        <f t="shared" si="1502"/>
        <v>3.9872639166891578E-6</v>
      </c>
      <c r="BH1047" s="13">
        <f t="shared" si="1503"/>
        <v>7.3862598593635759E-7</v>
      </c>
      <c r="BI1047" s="13">
        <f t="shared" si="1504"/>
        <v>1.094621993426453E-7</v>
      </c>
      <c r="BJ1047" s="14">
        <f t="shared" si="1505"/>
        <v>0.31123565590471702</v>
      </c>
      <c r="BK1047" s="14">
        <f t="shared" si="1506"/>
        <v>0.3676163097007718</v>
      </c>
      <c r="BL1047" s="14">
        <f t="shared" si="1507"/>
        <v>0.30495127311283826</v>
      </c>
      <c r="BM1047" s="14">
        <f t="shared" si="1508"/>
        <v>0.19084724773809331</v>
      </c>
      <c r="BN1047" s="14">
        <f t="shared" si="1509"/>
        <v>0.80912524530227192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1.2464</v>
      </c>
      <c r="F1048" s="10">
        <f>VLOOKUP(B1048,home!$B$2:$E$405,3,FALSE)</f>
        <v>0.86919999999999997</v>
      </c>
      <c r="G1048" s="10">
        <f>VLOOKUP(C1048,away!$B$2:$E$405,4,FALSE)</f>
        <v>0.65639999999999998</v>
      </c>
      <c r="H1048" s="10">
        <f>VLOOKUP(A1048,away!$A$2:$E$405,3,FALSE)</f>
        <v>1.1087</v>
      </c>
      <c r="I1048" s="10">
        <f>VLOOKUP(C1048,away!$B$2:$E$405,3,FALSE)</f>
        <v>1.6398999999999999</v>
      </c>
      <c r="J1048" s="10">
        <f>VLOOKUP(B1048,home!$B$2:$E$405,4,FALSE)</f>
        <v>1.0523</v>
      </c>
      <c r="K1048" s="12">
        <f t="shared" si="1454"/>
        <v>0.71112464563199995</v>
      </c>
      <c r="L1048" s="12">
        <f t="shared" si="1455"/>
        <v>1.9132467478989998</v>
      </c>
      <c r="M1048" s="13">
        <f t="shared" si="1456"/>
        <v>7.2485307449278849E-2</v>
      </c>
      <c r="N1048" s="13">
        <f t="shared" si="1457"/>
        <v>5.1546088573394981E-2</v>
      </c>
      <c r="O1048" s="13">
        <f t="shared" si="1458"/>
        <v>0.1386822787477919</v>
      </c>
      <c r="P1048" s="13">
        <f t="shared" si="1459"/>
        <v>9.8620386329961757E-2</v>
      </c>
      <c r="Q1048" s="13">
        <f t="shared" si="1460"/>
        <v>1.8327846985235596E-2</v>
      </c>
      <c r="R1048" s="13">
        <f t="shared" si="1461"/>
        <v>0.13266670940271771</v>
      </c>
      <c r="S1048" s="13">
        <f t="shared" si="1462"/>
        <v>3.354466216024745E-2</v>
      </c>
      <c r="T1048" s="13">
        <f t="shared" si="1463"/>
        <v>3.5065693640492494E-2</v>
      </c>
      <c r="U1048" s="13">
        <f t="shared" si="1464"/>
        <v>9.4342566711171152E-2</v>
      </c>
      <c r="V1048" s="13">
        <f t="shared" si="1465"/>
        <v>5.0710468982000075E-3</v>
      </c>
      <c r="W1048" s="13">
        <f t="shared" si="1466"/>
        <v>4.3444612308577279E-3</v>
      </c>
      <c r="X1048" s="13">
        <f t="shared" si="1467"/>
        <v>8.3120263213118349E-3</v>
      </c>
      <c r="Y1048" s="13">
        <f t="shared" si="1468"/>
        <v>7.9514786638503771E-3</v>
      </c>
      <c r="Z1048" s="13">
        <f t="shared" si="1469"/>
        <v>8.4608050106403793E-2</v>
      </c>
      <c r="AA1048" s="13">
        <f t="shared" si="1470"/>
        <v>6.0166869649530892E-2</v>
      </c>
      <c r="AB1048" s="13">
        <f t="shared" si="1471"/>
        <v>2.1393071929154694E-2</v>
      </c>
      <c r="AC1048" s="13">
        <f t="shared" si="1472"/>
        <v>4.3121549541935347E-4</v>
      </c>
      <c r="AD1048" s="13">
        <f t="shared" si="1473"/>
        <v>7.7236336331391582E-4</v>
      </c>
      <c r="AE1048" s="13">
        <f t="shared" si="1474"/>
        <v>1.4777216930566832E-3</v>
      </c>
      <c r="AF1048" s="13">
        <f t="shared" si="1475"/>
        <v>1.4136231117702516E-3</v>
      </c>
      <c r="AG1048" s="13">
        <f t="shared" si="1476"/>
        <v>9.0153660711643296E-4</v>
      </c>
      <c r="AH1048" s="13">
        <f t="shared" si="1477"/>
        <v>4.0469019178038176E-2</v>
      </c>
      <c r="AI1048" s="13">
        <f t="shared" si="1478"/>
        <v>2.8778516922057008E-2</v>
      </c>
      <c r="AJ1048" s="13">
        <f t="shared" si="1479"/>
        <v>1.0232556324006152E-2</v>
      </c>
      <c r="AK1048" s="13">
        <f t="shared" si="1480"/>
        <v>2.4255409966061191E-3</v>
      </c>
      <c r="AL1048" s="13">
        <f t="shared" si="1481"/>
        <v>2.3467728976375125E-5</v>
      </c>
      <c r="AM1048" s="13">
        <f t="shared" si="1482"/>
        <v>1.0984932460714964E-4</v>
      </c>
      <c r="AN1048" s="13">
        <f t="shared" si="1483"/>
        <v>2.1016886306353066E-4</v>
      </c>
      <c r="AO1048" s="13">
        <f t="shared" si="1484"/>
        <v>2.0105244688296513E-4</v>
      </c>
      <c r="AP1048" s="13">
        <f t="shared" si="1485"/>
        <v>1.2822098005198983E-4</v>
      </c>
      <c r="AQ1048" s="13">
        <f t="shared" si="1486"/>
        <v>6.1329593274223024E-5</v>
      </c>
      <c r="AR1048" s="13">
        <f t="shared" si="1487"/>
        <v>1.5485443866608764E-2</v>
      </c>
      <c r="AS1048" s="13">
        <f t="shared" si="1488"/>
        <v>1.1012080782096385E-2</v>
      </c>
      <c r="AT1048" s="13">
        <f t="shared" si="1489"/>
        <v>3.9154810219196243E-3</v>
      </c>
      <c r="AU1048" s="13">
        <f t="shared" si="1490"/>
        <v>9.2813168473047144E-4</v>
      </c>
      <c r="AV1048" s="13">
        <f t="shared" si="1491"/>
        <v>1.6500432885094686E-4</v>
      </c>
      <c r="AW1048" s="13">
        <f t="shared" si="1492"/>
        <v>8.8692169312167782E-7</v>
      </c>
      <c r="AX1048" s="13">
        <f t="shared" si="1493"/>
        <v>1.3019427005695634E-5</v>
      </c>
      <c r="AY1048" s="13">
        <f t="shared" si="1494"/>
        <v>2.4909376378155589E-5</v>
      </c>
      <c r="AZ1048" s="13">
        <f t="shared" si="1495"/>
        <v>2.3828891673849174E-5</v>
      </c>
      <c r="BA1048" s="13">
        <f t="shared" si="1496"/>
        <v>1.5196849833676497E-5</v>
      </c>
      <c r="BB1048" s="13">
        <f t="shared" si="1497"/>
        <v>7.2688308806477549E-6</v>
      </c>
      <c r="BC1048" s="13">
        <f t="shared" si="1498"/>
        <v>2.7814134086854289E-6</v>
      </c>
      <c r="BD1048" s="13">
        <f t="shared" si="1499"/>
        <v>4.9379125195936208E-3</v>
      </c>
      <c r="BE1048" s="13">
        <f t="shared" si="1500"/>
        <v>3.5114712906578294E-3</v>
      </c>
      <c r="BF1048" s="13">
        <f t="shared" si="1501"/>
        <v>1.2485468886079952E-3</v>
      </c>
      <c r="BG1048" s="13">
        <f t="shared" si="1502"/>
        <v>2.9595748790543232E-4</v>
      </c>
      <c r="BH1048" s="13">
        <f t="shared" si="1503"/>
        <v>5.2615665927221857E-5</v>
      </c>
      <c r="BI1048" s="13">
        <f t="shared" si="1504"/>
        <v>7.4832593574374695E-6</v>
      </c>
      <c r="BJ1048" s="14">
        <f t="shared" si="1505"/>
        <v>0.13091046618746086</v>
      </c>
      <c r="BK1048" s="14">
        <f t="shared" si="1506"/>
        <v>0.21020099543846199</v>
      </c>
      <c r="BL1048" s="14">
        <f t="shared" si="1507"/>
        <v>0.57071725865732936</v>
      </c>
      <c r="BM1048" s="14">
        <f t="shared" si="1508"/>
        <v>0.48408413044659054</v>
      </c>
      <c r="BN1048" s="14">
        <f t="shared" si="1509"/>
        <v>0.51232861748838077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1.2464</v>
      </c>
      <c r="F1049" s="10">
        <f>VLOOKUP(B1049,home!$B$2:$E$405,3,FALSE)</f>
        <v>0.94820000000000004</v>
      </c>
      <c r="G1049" s="10">
        <f>VLOOKUP(C1049,away!$B$2:$E$405,4,FALSE)</f>
        <v>1.0697000000000001</v>
      </c>
      <c r="H1049" s="10">
        <f>VLOOKUP(A1049,away!$A$2:$E$405,3,FALSE)</f>
        <v>1.1087</v>
      </c>
      <c r="I1049" s="10">
        <f>VLOOKUP(C1049,away!$B$2:$E$405,3,FALSE)</f>
        <v>0.90200000000000002</v>
      </c>
      <c r="J1049" s="10">
        <f>VLOOKUP(B1049,home!$B$2:$E$405,4,FALSE)</f>
        <v>0.57399999999999995</v>
      </c>
      <c r="K1049" s="12">
        <f t="shared" si="1454"/>
        <v>1.2642104826560001</v>
      </c>
      <c r="L1049" s="12">
        <f t="shared" si="1455"/>
        <v>0.57402720760000003</v>
      </c>
      <c r="M1049" s="13">
        <f t="shared" si="1456"/>
        <v>0.15909755837187459</v>
      </c>
      <c r="N1049" s="13">
        <f t="shared" si="1457"/>
        <v>0.20113280105869868</v>
      </c>
      <c r="O1049" s="13">
        <f t="shared" si="1458"/>
        <v>9.1326327168185159E-2</v>
      </c>
      <c r="P1049" s="13">
        <f t="shared" si="1459"/>
        <v>0.11545570014849112</v>
      </c>
      <c r="Q1049" s="13">
        <f t="shared" si="1460"/>
        <v>0.1271370977521854</v>
      </c>
      <c r="R1049" s="13">
        <f t="shared" si="1461"/>
        <v>2.6211898282358672E-2</v>
      </c>
      <c r="S1049" s="13">
        <f t="shared" si="1462"/>
        <v>2.0946296777259017E-2</v>
      </c>
      <c r="T1049" s="13">
        <f t="shared" si="1463"/>
        <v>7.2980153205055201E-2</v>
      </c>
      <c r="U1049" s="13">
        <f t="shared" si="1464"/>
        <v>3.3137356578870632E-2</v>
      </c>
      <c r="V1049" s="13">
        <f t="shared" si="1465"/>
        <v>1.6889492799854065E-3</v>
      </c>
      <c r="W1049" s="13">
        <f t="shared" si="1466"/>
        <v>5.3576017237591117E-2</v>
      </c>
      <c r="X1049" s="13">
        <f t="shared" si="1467"/>
        <v>3.0754091569223891E-2</v>
      </c>
      <c r="Y1049" s="13">
        <f t="shared" si="1468"/>
        <v>8.8268426528781471E-3</v>
      </c>
      <c r="Z1049" s="13">
        <f t="shared" si="1469"/>
        <v>5.0154475923058633E-3</v>
      </c>
      <c r="AA1049" s="13">
        <f t="shared" si="1470"/>
        <v>6.3405814214048681E-3</v>
      </c>
      <c r="AB1049" s="13">
        <f t="shared" si="1471"/>
        <v>4.0079147495369581E-3</v>
      </c>
      <c r="AC1049" s="13">
        <f t="shared" si="1472"/>
        <v>7.6603478249260342E-5</v>
      </c>
      <c r="AD1049" s="13">
        <f t="shared" si="1473"/>
        <v>1.6932840652680317E-2</v>
      </c>
      <c r="AE1049" s="13">
        <f t="shared" si="1474"/>
        <v>9.719911236593843E-3</v>
      </c>
      <c r="AF1049" s="13">
        <f t="shared" si="1475"/>
        <v>2.7897467526309134E-3</v>
      </c>
      <c r="AG1049" s="13">
        <f t="shared" si="1476"/>
        <v>5.3379684610796387E-4</v>
      </c>
      <c r="AH1049" s="13">
        <f t="shared" si="1477"/>
        <v>7.1975084406886939E-4</v>
      </c>
      <c r="AI1049" s="13">
        <f t="shared" si="1478"/>
        <v>9.0991656197236869E-4</v>
      </c>
      <c r="AJ1049" s="13">
        <f t="shared" si="1479"/>
        <v>5.751630279938883E-4</v>
      </c>
      <c r="AK1049" s="13">
        <f t="shared" si="1480"/>
        <v>2.4237570974201337E-4</v>
      </c>
      <c r="AL1049" s="13">
        <f t="shared" si="1481"/>
        <v>2.2236188425734054E-6</v>
      </c>
      <c r="AM1049" s="13">
        <f t="shared" si="1482"/>
        <v>4.2813349308524233E-3</v>
      </c>
      <c r="AN1049" s="13">
        <f t="shared" si="1483"/>
        <v>2.4576027351575552E-3</v>
      </c>
      <c r="AO1049" s="13">
        <f t="shared" si="1484"/>
        <v>7.0536541772630689E-4</v>
      </c>
      <c r="AP1049" s="13">
        <f t="shared" si="1485"/>
        <v>1.3496631369167987E-4</v>
      </c>
      <c r="AQ1049" s="13">
        <f t="shared" si="1486"/>
        <v>1.9368584042125157E-5</v>
      </c>
      <c r="AR1049" s="13">
        <f t="shared" si="1487"/>
        <v>8.2631313437719236E-5</v>
      </c>
      <c r="AS1049" s="13">
        <f t="shared" si="1488"/>
        <v>1.0446337264359825E-4</v>
      </c>
      <c r="AT1049" s="13">
        <f t="shared" si="1489"/>
        <v>6.6031845374818479E-5</v>
      </c>
      <c r="AU1049" s="13">
        <f t="shared" si="1490"/>
        <v>2.7826050370655212E-5</v>
      </c>
      <c r="AV1049" s="13">
        <f t="shared" si="1491"/>
        <v>8.7944961423740523E-6</v>
      </c>
      <c r="AW1049" s="13">
        <f t="shared" si="1492"/>
        <v>4.4823907097550705E-8</v>
      </c>
      <c r="AX1049" s="13">
        <f t="shared" si="1493"/>
        <v>9.0208474989082244E-4</v>
      </c>
      <c r="AY1049" s="13">
        <f t="shared" si="1494"/>
        <v>5.1782118999837317E-4</v>
      </c>
      <c r="AZ1049" s="13">
        <f t="shared" si="1495"/>
        <v>1.4862172586543762E-4</v>
      </c>
      <c r="BA1049" s="13">
        <f t="shared" si="1496"/>
        <v>2.8437638095743289E-5</v>
      </c>
      <c r="BB1049" s="13">
        <f t="shared" si="1497"/>
        <v>4.0809944967097246E-6</v>
      </c>
      <c r="BC1049" s="13">
        <f t="shared" si="1498"/>
        <v>4.6852037503545023E-7</v>
      </c>
      <c r="BD1049" s="13">
        <f t="shared" si="1499"/>
        <v>7.9054370188290546E-6</v>
      </c>
      <c r="BE1049" s="13">
        <f t="shared" si="1500"/>
        <v>9.9941363491804877E-6</v>
      </c>
      <c r="BF1049" s="13">
        <f t="shared" si="1501"/>
        <v>6.3173459688636707E-6</v>
      </c>
      <c r="BG1049" s="13">
        <f t="shared" si="1502"/>
        <v>2.6621516654673593E-6</v>
      </c>
      <c r="BH1049" s="13">
        <f t="shared" si="1503"/>
        <v>8.4138001047599145E-7</v>
      </c>
      <c r="BI1049" s="13">
        <f t="shared" si="1504"/>
        <v>2.1273628582819264E-7</v>
      </c>
      <c r="BJ1049" s="14">
        <f t="shared" si="1505"/>
        <v>0.53358345176383781</v>
      </c>
      <c r="BK1049" s="14">
        <f t="shared" si="1506"/>
        <v>0.29778515286470036</v>
      </c>
      <c r="BL1049" s="14">
        <f t="shared" si="1507"/>
        <v>0.16378896460940126</v>
      </c>
      <c r="BM1049" s="14">
        <f t="shared" si="1508"/>
        <v>0.27929385768236015</v>
      </c>
      <c r="BN1049" s="14">
        <f t="shared" si="1509"/>
        <v>0.72036138278179362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1.2464</v>
      </c>
      <c r="F1050" s="10">
        <f>VLOOKUP(B1050,home!$B$2:$E$405,3,FALSE)</f>
        <v>1.4709000000000001</v>
      </c>
      <c r="G1050" s="10">
        <f>VLOOKUP(C1050,away!$B$2:$E$405,4,FALSE)</f>
        <v>1.4039999999999999</v>
      </c>
      <c r="H1050" s="10">
        <f>VLOOKUP(A1050,away!$A$2:$E$405,3,FALSE)</f>
        <v>1.1087</v>
      </c>
      <c r="I1050" s="10">
        <f>VLOOKUP(C1050,away!$B$2:$E$405,3,FALSE)</f>
        <v>0.67649999999999999</v>
      </c>
      <c r="J1050" s="10">
        <f>VLOOKUP(B1050,home!$B$2:$E$405,4,FALSE)</f>
        <v>0.67649999999999999</v>
      </c>
      <c r="K1050" s="12">
        <f t="shared" si="1454"/>
        <v>2.57399498304</v>
      </c>
      <c r="L1050" s="12">
        <f t="shared" si="1455"/>
        <v>0.50739904957500004</v>
      </c>
      <c r="M1050" s="13">
        <f t="shared" si="1456"/>
        <v>4.5895232582501042E-2</v>
      </c>
      <c r="N1050" s="13">
        <f t="shared" si="1457"/>
        <v>0.11813409841281161</v>
      </c>
      <c r="O1050" s="13">
        <f t="shared" si="1458"/>
        <v>2.3287197392384607E-2</v>
      </c>
      <c r="P1050" s="13">
        <f t="shared" si="1459"/>
        <v>5.9941129257060133E-2</v>
      </c>
      <c r="Q1050" s="13">
        <f t="shared" si="1460"/>
        <v>0.15203828832026539</v>
      </c>
      <c r="R1050" s="13">
        <f t="shared" si="1461"/>
        <v>5.9079509120806839E-3</v>
      </c>
      <c r="S1050" s="13">
        <f t="shared" si="1462"/>
        <v>1.9571417195418619E-2</v>
      </c>
      <c r="T1050" s="13">
        <f t="shared" si="1463"/>
        <v>7.7144082992712498E-2</v>
      </c>
      <c r="U1050" s="13">
        <f t="shared" si="1464"/>
        <v>1.5207036007742269E-2</v>
      </c>
      <c r="V1050" s="13">
        <f t="shared" si="1465"/>
        <v>2.8401227506960666E-3</v>
      </c>
      <c r="W1050" s="13">
        <f t="shared" si="1466"/>
        <v>0.1304485971221174</v>
      </c>
      <c r="X1050" s="13">
        <f t="shared" si="1467"/>
        <v>6.6189494198154453E-2</v>
      </c>
      <c r="Y1050" s="13">
        <f t="shared" si="1468"/>
        <v>1.6792243223996774E-2</v>
      </c>
      <c r="Z1050" s="13">
        <f t="shared" si="1469"/>
        <v>9.9922955924183136E-4</v>
      </c>
      <c r="AA1050" s="13">
        <f t="shared" si="1470"/>
        <v>2.572011872393744E-3</v>
      </c>
      <c r="AB1050" s="13">
        <f t="shared" si="1471"/>
        <v>3.3101728279304075E-3</v>
      </c>
      <c r="AC1050" s="13">
        <f t="shared" si="1472"/>
        <v>2.3183258277339479E-4</v>
      </c>
      <c r="AD1050" s="13">
        <f t="shared" si="1473"/>
        <v>8.3943508634234068E-2</v>
      </c>
      <c r="AE1050" s="13">
        <f t="shared" si="1474"/>
        <v>4.2592856499001179E-2</v>
      </c>
      <c r="AF1050" s="13">
        <f t="shared" si="1475"/>
        <v>1.0805787453138781E-2</v>
      </c>
      <c r="AG1050" s="13">
        <f t="shared" si="1476"/>
        <v>1.8276154278773595E-3</v>
      </c>
      <c r="AH1050" s="13">
        <f t="shared" si="1477"/>
        <v>1.2675203216663784E-4</v>
      </c>
      <c r="AI1050" s="13">
        <f t="shared" si="1478"/>
        <v>3.2625909488705044E-4</v>
      </c>
      <c r="AJ1050" s="13">
        <f t="shared" si="1479"/>
        <v>4.1989463670521972E-4</v>
      </c>
      <c r="AK1050" s="13">
        <f t="shared" si="1480"/>
        <v>3.6026889609487968E-4</v>
      </c>
      <c r="AL1050" s="13">
        <f t="shared" si="1481"/>
        <v>1.2111329241038903E-5</v>
      </c>
      <c r="AM1050" s="13">
        <f t="shared" si="1482"/>
        <v>4.3214034016658694E-2</v>
      </c>
      <c r="AN1050" s="13">
        <f t="shared" si="1483"/>
        <v>2.1926759788354344E-2</v>
      </c>
      <c r="AO1050" s="13">
        <f t="shared" si="1484"/>
        <v>5.5628085384351617E-3</v>
      </c>
      <c r="AP1050" s="13">
        <f t="shared" si="1485"/>
        <v>9.4085458845656546E-4</v>
      </c>
      <c r="AQ1050" s="13">
        <f t="shared" si="1486"/>
        <v>1.1934718099278477E-4</v>
      </c>
      <c r="AR1050" s="13">
        <f t="shared" si="1487"/>
        <v>1.2862772130610378E-5</v>
      </c>
      <c r="AS1050" s="13">
        <f t="shared" si="1488"/>
        <v>3.3108710932177835E-5</v>
      </c>
      <c r="AT1050" s="13">
        <f t="shared" si="1489"/>
        <v>4.2610827917173688E-5</v>
      </c>
      <c r="AU1050" s="13">
        <f t="shared" si="1490"/>
        <v>3.6560019093995288E-5</v>
      </c>
      <c r="AV1050" s="13">
        <f t="shared" si="1491"/>
        <v>2.3526326431947612E-5</v>
      </c>
      <c r="AW1050" s="13">
        <f t="shared" si="1492"/>
        <v>4.3938644523270704E-7</v>
      </c>
      <c r="AX1050" s="13">
        <f t="shared" si="1493"/>
        <v>1.8538784459299879E-2</v>
      </c>
      <c r="AY1050" s="13">
        <f t="shared" si="1494"/>
        <v>9.4065616149245409E-3</v>
      </c>
      <c r="AZ1050" s="13">
        <f t="shared" si="1495"/>
        <v>2.3864402115906947E-3</v>
      </c>
      <c r="BA1050" s="13">
        <f t="shared" si="1496"/>
        <v>4.0362583174289354E-4</v>
      </c>
      <c r="BB1050" s="13">
        <f t="shared" si="1497"/>
        <v>5.119984085256576E-5</v>
      </c>
      <c r="BC1050" s="13">
        <f t="shared" si="1498"/>
        <v>5.1957501173966262E-6</v>
      </c>
      <c r="BD1050" s="13">
        <f t="shared" si="1499"/>
        <v>1.087759725661917E-6</v>
      </c>
      <c r="BE1050" s="13">
        <f t="shared" si="1500"/>
        <v>2.7998880766067407E-6</v>
      </c>
      <c r="BF1050" s="13">
        <f t="shared" si="1501"/>
        <v>3.6034489311296336E-6</v>
      </c>
      <c r="BG1050" s="13">
        <f t="shared" si="1502"/>
        <v>3.0917531567895093E-6</v>
      </c>
      <c r="BH1050" s="13">
        <f t="shared" si="1503"/>
        <v>1.9895392785935695E-6</v>
      </c>
      <c r="BI1050" s="13">
        <f t="shared" si="1504"/>
        <v>1.0242128243321741E-6</v>
      </c>
      <c r="BJ1050" s="14">
        <f t="shared" si="1505"/>
        <v>0.80247218410573506</v>
      </c>
      <c r="BK1050" s="14">
        <f t="shared" si="1506"/>
        <v>0.13789840731261482</v>
      </c>
      <c r="BL1050" s="14">
        <f t="shared" si="1507"/>
        <v>5.1679808930884523E-2</v>
      </c>
      <c r="BM1050" s="14">
        <f t="shared" si="1508"/>
        <v>0.57843961080289352</v>
      </c>
      <c r="BN1050" s="14">
        <f t="shared" si="1509"/>
        <v>0.40520389687710345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1.2464</v>
      </c>
      <c r="F1051" s="10">
        <f>VLOOKUP(B1051,home!$B$2:$E$405,3,FALSE)</f>
        <v>0.51060000000000005</v>
      </c>
      <c r="G1051" s="10">
        <f>VLOOKUP(C1051,away!$B$2:$E$405,4,FALSE)</f>
        <v>1.0210999999999999</v>
      </c>
      <c r="H1051" s="10">
        <f>VLOOKUP(A1051,away!$A$2:$E$405,3,FALSE)</f>
        <v>1.1087</v>
      </c>
      <c r="I1051" s="10">
        <f>VLOOKUP(C1051,away!$B$2:$E$405,3,FALSE)</f>
        <v>1.0659000000000001</v>
      </c>
      <c r="J1051" s="10">
        <f>VLOOKUP(B1051,home!$B$2:$E$405,4,FALSE)</f>
        <v>1.7219</v>
      </c>
      <c r="K1051" s="12">
        <f t="shared" si="1454"/>
        <v>0.64984012982399997</v>
      </c>
      <c r="L1051" s="12">
        <f t="shared" si="1455"/>
        <v>2.034878277927</v>
      </c>
      <c r="M1051" s="13">
        <f t="shared" si="1456"/>
        <v>6.8240407260791239E-2</v>
      </c>
      <c r="N1051" s="13">
        <f t="shared" si="1457"/>
        <v>4.4345355113595206E-2</v>
      </c>
      <c r="O1051" s="13">
        <f t="shared" si="1458"/>
        <v>0.13886092241187603</v>
      </c>
      <c r="P1051" s="13">
        <f t="shared" si="1459"/>
        <v>9.0237399847613906E-2</v>
      </c>
      <c r="Q1051" s="13">
        <f t="shared" si="1460"/>
        <v>1.4408695662055044E-2</v>
      </c>
      <c r="R1051" s="13">
        <f t="shared" si="1461"/>
        <v>0.14128253733441654</v>
      </c>
      <c r="S1051" s="13">
        <f t="shared" si="1462"/>
        <v>2.9831256355707363E-2</v>
      </c>
      <c r="T1051" s="13">
        <f t="shared" si="1463"/>
        <v>2.9319941815976809E-2</v>
      </c>
      <c r="U1051" s="13">
        <f t="shared" si="1464"/>
        <v>9.1811062403261368E-2</v>
      </c>
      <c r="V1051" s="13">
        <f t="shared" si="1465"/>
        <v>4.383025502176523E-3</v>
      </c>
      <c r="W1051" s="13">
        <f t="shared" si="1466"/>
        <v>3.1211162198747861E-3</v>
      </c>
      <c r="X1051" s="13">
        <f t="shared" si="1467"/>
        <v>6.3510915987088331E-3</v>
      </c>
      <c r="Y1051" s="13">
        <f t="shared" si="1468"/>
        <v>6.4618491676686346E-3</v>
      </c>
      <c r="Z1051" s="13">
        <f t="shared" si="1469"/>
        <v>9.5830922090738221E-2</v>
      </c>
      <c r="AA1051" s="13">
        <f t="shared" si="1470"/>
        <v>6.2274778852598946E-2</v>
      </c>
      <c r="AB1051" s="13">
        <f t="shared" si="1471"/>
        <v>2.0234325187166894E-2</v>
      </c>
      <c r="AC1051" s="13">
        <f t="shared" si="1472"/>
        <v>3.6224214568968485E-4</v>
      </c>
      <c r="AD1051" s="13">
        <f t="shared" si="1473"/>
        <v>5.0705664237980558E-4</v>
      </c>
      <c r="AE1051" s="13">
        <f t="shared" si="1474"/>
        <v>1.0317985472572655E-3</v>
      </c>
      <c r="AF1051" s="13">
        <f t="shared" si="1475"/>
        <v>1.0497922255052225E-3</v>
      </c>
      <c r="AG1051" s="13">
        <f t="shared" si="1476"/>
        <v>7.120664653390734E-4</v>
      </c>
      <c r="AH1051" s="13">
        <f t="shared" si="1477"/>
        <v>4.8751065429039467E-2</v>
      </c>
      <c r="AI1051" s="13">
        <f t="shared" si="1478"/>
        <v>3.1680398687465319E-2</v>
      </c>
      <c r="AJ1051" s="13">
        <f t="shared" si="1479"/>
        <v>1.0293597197969271E-2</v>
      </c>
      <c r="AK1051" s="13">
        <f t="shared" si="1480"/>
        <v>2.2297308464947719E-3</v>
      </c>
      <c r="AL1051" s="13">
        <f t="shared" si="1481"/>
        <v>1.916037178227048E-5</v>
      </c>
      <c r="AM1051" s="13">
        <f t="shared" si="1482"/>
        <v>6.5901150862442904E-5</v>
      </c>
      <c r="AN1051" s="13">
        <f t="shared" si="1483"/>
        <v>1.3410082038037527E-4</v>
      </c>
      <c r="AO1051" s="13">
        <f t="shared" si="1484"/>
        <v>1.3643942322210799E-4</v>
      </c>
      <c r="AP1051" s="13">
        <f t="shared" si="1485"/>
        <v>9.2545872855852079E-5</v>
      </c>
      <c r="AQ1051" s="13">
        <f t="shared" si="1486"/>
        <v>4.7079896596541844E-5</v>
      </c>
      <c r="AR1051" s="13">
        <f t="shared" si="1487"/>
        <v>1.9840496813470089E-2</v>
      </c>
      <c r="AS1051" s="13">
        <f t="shared" si="1488"/>
        <v>1.2893151025038059E-2</v>
      </c>
      <c r="AT1051" s="13">
        <f t="shared" si="1489"/>
        <v>4.189243467975585E-3</v>
      </c>
      <c r="AU1051" s="13">
        <f t="shared" si="1490"/>
        <v>9.0744617303119973E-4</v>
      </c>
      <c r="AV1051" s="13">
        <f t="shared" si="1491"/>
        <v>1.4742373472272164E-4</v>
      </c>
      <c r="AW1051" s="13">
        <f t="shared" si="1492"/>
        <v>7.0379535101953175E-7</v>
      </c>
      <c r="AX1051" s="13">
        <f t="shared" si="1493"/>
        <v>7.1375354053334805E-6</v>
      </c>
      <c r="AY1051" s="13">
        <f t="shared" si="1494"/>
        <v>1.4524015754247987E-5</v>
      </c>
      <c r="AZ1051" s="13">
        <f t="shared" si="1495"/>
        <v>1.4777302083294383E-5</v>
      </c>
      <c r="BA1051" s="13">
        <f t="shared" si="1496"/>
        <v>1.0023337005220382E-5</v>
      </c>
      <c r="BB1051" s="13">
        <f t="shared" si="1497"/>
        <v>5.0990676860662057E-6</v>
      </c>
      <c r="BC1051" s="13">
        <f t="shared" si="1498"/>
        <v>2.0751964144111248E-6</v>
      </c>
      <c r="BD1051" s="13">
        <f t="shared" si="1499"/>
        <v>6.7288326648350175E-3</v>
      </c>
      <c r="BE1051" s="13">
        <f t="shared" si="1500"/>
        <v>4.372665492480359E-3</v>
      </c>
      <c r="BF1051" s="13">
        <f t="shared" si="1501"/>
        <v>1.4207667556551807E-3</v>
      </c>
      <c r="BG1051" s="13">
        <f t="shared" si="1502"/>
        <v>3.0775708431486203E-4</v>
      </c>
      <c r="BH1051" s="13">
        <f t="shared" si="1503"/>
        <v>4.9998225906356397E-5</v>
      </c>
      <c r="BI1051" s="13">
        <f t="shared" si="1504"/>
        <v>6.4981707227912662E-6</v>
      </c>
      <c r="BJ1051" s="14">
        <f t="shared" si="1505"/>
        <v>0.10783846707662659</v>
      </c>
      <c r="BK1051" s="14">
        <f t="shared" si="1506"/>
        <v>0.19308801549951524</v>
      </c>
      <c r="BL1051" s="14">
        <f t="shared" si="1507"/>
        <v>0.59828269795844102</v>
      </c>
      <c r="BM1051" s="14">
        <f t="shared" si="1508"/>
        <v>0.49765096477456972</v>
      </c>
      <c r="BN1051" s="14">
        <f t="shared" si="1509"/>
        <v>0.49737531763034798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1.2939000000000001</v>
      </c>
      <c r="F1052" s="10">
        <f>VLOOKUP(B1052,home!$B$2:$E$405,3,FALSE)</f>
        <v>1.2881</v>
      </c>
      <c r="G1052" s="10">
        <f>VLOOKUP(C1052,away!$B$2:$E$405,4,FALSE)</f>
        <v>0.62790000000000001</v>
      </c>
      <c r="H1052" s="10">
        <f>VLOOKUP(A1052,away!$A$2:$E$405,3,FALSE)</f>
        <v>1.1342000000000001</v>
      </c>
      <c r="I1052" s="10">
        <f>VLOOKUP(C1052,away!$B$2:$E$405,3,FALSE)</f>
        <v>0.93679999999999997</v>
      </c>
      <c r="J1052" s="10">
        <f>VLOOKUP(B1052,home!$B$2:$E$405,4,FALSE)</f>
        <v>1.2930999999999999</v>
      </c>
      <c r="K1052" s="12">
        <f t="shared" si="1454"/>
        <v>1.0465037192610001</v>
      </c>
      <c r="L1052" s="12">
        <f t="shared" si="1455"/>
        <v>1.373942749936</v>
      </c>
      <c r="M1052" s="13">
        <f t="shared" si="1456"/>
        <v>8.8881925557508401E-2</v>
      </c>
      <c r="N1052" s="13">
        <f t="shared" si="1457"/>
        <v>9.3015265671011871E-2</v>
      </c>
      <c r="O1052" s="13">
        <f t="shared" si="1458"/>
        <v>0.12211867722008994</v>
      </c>
      <c r="P1052" s="13">
        <f t="shared" si="1459"/>
        <v>0.12779764990205766</v>
      </c>
      <c r="Q1052" s="13">
        <f t="shared" si="1460"/>
        <v>4.8670410736381967E-2</v>
      </c>
      <c r="R1052" s="13">
        <f t="shared" si="1461"/>
        <v>8.3892035599158574E-2</v>
      </c>
      <c r="S1052" s="13">
        <f t="shared" si="1462"/>
        <v>4.5938021757645248E-2</v>
      </c>
      <c r="T1052" s="13">
        <f t="shared" si="1463"/>
        <v>6.6870357967659264E-2</v>
      </c>
      <c r="U1052" s="13">
        <f t="shared" si="1464"/>
        <v>8.7793327270895671E-2</v>
      </c>
      <c r="V1052" s="13">
        <f t="shared" si="1465"/>
        <v>7.3390389490232575E-3</v>
      </c>
      <c r="W1052" s="13">
        <f t="shared" si="1466"/>
        <v>1.6977921951194748E-2</v>
      </c>
      <c r="X1052" s="13">
        <f t="shared" si="1467"/>
        <v>2.3326692773823293E-2</v>
      </c>
      <c r="Y1052" s="13">
        <f t="shared" si="1468"/>
        <v>1.6024770208289501E-2</v>
      </c>
      <c r="Z1052" s="13">
        <f t="shared" si="1469"/>
        <v>3.8420951362945599E-2</v>
      </c>
      <c r="AA1052" s="13">
        <f t="shared" si="1470"/>
        <v>4.020766849886856E-2</v>
      </c>
      <c r="AB1052" s="13">
        <f t="shared" si="1471"/>
        <v>2.1038737313439648E-2</v>
      </c>
      <c r="AC1052" s="13">
        <f t="shared" si="1472"/>
        <v>6.5952099115049482E-4</v>
      </c>
      <c r="AD1052" s="13">
        <f t="shared" si="1473"/>
        <v>4.4418646168120695E-3</v>
      </c>
      <c r="AE1052" s="13">
        <f t="shared" si="1474"/>
        <v>6.1028676864661926E-3</v>
      </c>
      <c r="AF1052" s="13">
        <f t="shared" si="1475"/>
        <v>4.192495405819458E-3</v>
      </c>
      <c r="AG1052" s="13">
        <f t="shared" si="1476"/>
        <v>1.9200828889885451E-3</v>
      </c>
      <c r="AH1052" s="13">
        <f t="shared" si="1477"/>
        <v>1.3197046892690687E-2</v>
      </c>
      <c r="AI1052" s="13">
        <f t="shared" si="1478"/>
        <v>1.3810758656462628E-2</v>
      </c>
      <c r="AJ1052" s="13">
        <f t="shared" si="1479"/>
        <v>7.2265051499020962E-3</v>
      </c>
      <c r="AK1052" s="13">
        <f t="shared" si="1480"/>
        <v>2.5208548388771048E-3</v>
      </c>
      <c r="AL1052" s="13">
        <f t="shared" si="1481"/>
        <v>3.7931326172979813E-5</v>
      </c>
      <c r="AM1052" s="13">
        <f t="shared" si="1482"/>
        <v>9.2968556838953376E-4</v>
      </c>
      <c r="AN1052" s="13">
        <f t="shared" si="1483"/>
        <v>1.2773347464089292E-3</v>
      </c>
      <c r="AO1052" s="13">
        <f t="shared" si="1484"/>
        <v>8.7749240703494395E-4</v>
      </c>
      <c r="AP1052" s="13">
        <f t="shared" si="1485"/>
        <v>4.0187477692318375E-4</v>
      </c>
      <c r="AQ1052" s="13">
        <f t="shared" si="1486"/>
        <v>1.3803823403393882E-4</v>
      </c>
      <c r="AR1052" s="13">
        <f t="shared" si="1487"/>
        <v>3.6263973797555577E-3</v>
      </c>
      <c r="AS1052" s="13">
        <f t="shared" si="1488"/>
        <v>3.795038345432536E-3</v>
      </c>
      <c r="AT1052" s="13">
        <f t="shared" si="1489"/>
        <v>1.9857608716166305E-3</v>
      </c>
      <c r="AU1052" s="13">
        <f t="shared" si="1490"/>
        <v>6.9270204590325636E-4</v>
      </c>
      <c r="AV1052" s="13">
        <f t="shared" si="1491"/>
        <v>1.8122881684436544E-4</v>
      </c>
      <c r="AW1052" s="13">
        <f t="shared" si="1492"/>
        <v>1.5149731612314937E-6</v>
      </c>
      <c r="AX1052" s="13">
        <f t="shared" si="1493"/>
        <v>1.6215323417715391E-4</v>
      </c>
      <c r="AY1052" s="13">
        <f t="shared" si="1494"/>
        <v>2.2278926047637502E-4</v>
      </c>
      <c r="AZ1052" s="13">
        <f t="shared" si="1495"/>
        <v>1.5304984459755928E-4</v>
      </c>
      <c r="BA1052" s="13">
        <f t="shared" si="1496"/>
        <v>7.0093908121216051E-5</v>
      </c>
      <c r="BB1052" s="13">
        <f t="shared" si="1497"/>
        <v>2.4076254219456211E-5</v>
      </c>
      <c r="BC1052" s="13">
        <f t="shared" si="1498"/>
        <v>6.6158789860875784E-6</v>
      </c>
      <c r="BD1052" s="13">
        <f t="shared" si="1499"/>
        <v>8.3041039805034265E-4</v>
      </c>
      <c r="BE1052" s="13">
        <f t="shared" si="1500"/>
        <v>8.6902757007269107E-4</v>
      </c>
      <c r="BF1052" s="13">
        <f t="shared" si="1501"/>
        <v>4.5472029211071022E-4</v>
      </c>
      <c r="BG1052" s="13">
        <f t="shared" si="1502"/>
        <v>1.5862215897243556E-4</v>
      </c>
      <c r="BH1052" s="13">
        <f t="shared" si="1503"/>
        <v>4.1499669830465857E-5</v>
      </c>
      <c r="BI1052" s="13">
        <f t="shared" si="1504"/>
        <v>8.6859117651372087E-6</v>
      </c>
      <c r="BJ1052" s="14">
        <f t="shared" si="1505"/>
        <v>0.2858059340198153</v>
      </c>
      <c r="BK1052" s="14">
        <f t="shared" si="1506"/>
        <v>0.27087687774403446</v>
      </c>
      <c r="BL1052" s="14">
        <f t="shared" si="1507"/>
        <v>0.40444970490073895</v>
      </c>
      <c r="BM1052" s="14">
        <f t="shared" si="1508"/>
        <v>0.43495622905401077</v>
      </c>
      <c r="BN1052" s="14">
        <f t="shared" si="1509"/>
        <v>0.56437596468620843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1.2939000000000001</v>
      </c>
      <c r="F1053" s="10">
        <f>VLOOKUP(B1053,home!$B$2:$E$405,3,FALSE)</f>
        <v>1.4491000000000001</v>
      </c>
      <c r="G1053" s="10">
        <f>VLOOKUP(C1053,away!$B$2:$E$405,4,FALSE)</f>
        <v>0.43469999999999998</v>
      </c>
      <c r="H1053" s="10">
        <f>VLOOKUP(A1053,away!$A$2:$E$405,3,FALSE)</f>
        <v>1.1342000000000001</v>
      </c>
      <c r="I1053" s="10">
        <f>VLOOKUP(C1053,away!$B$2:$E$405,3,FALSE)</f>
        <v>1.9838</v>
      </c>
      <c r="J1053" s="10">
        <f>VLOOKUP(B1053,home!$B$2:$E$405,4,FALSE)</f>
        <v>1.1021000000000001</v>
      </c>
      <c r="K1053" s="12">
        <f t="shared" si="1454"/>
        <v>0.81505836600299997</v>
      </c>
      <c r="L1053" s="12">
        <f t="shared" si="1455"/>
        <v>2.4797536105160005</v>
      </c>
      <c r="M1053" s="13">
        <f t="shared" si="1456"/>
        <v>3.7075015365334328E-2</v>
      </c>
      <c r="N1053" s="13">
        <f t="shared" si="1457"/>
        <v>3.0218301443205513E-2</v>
      </c>
      <c r="O1053" s="13">
        <f t="shared" si="1458"/>
        <v>9.1936903212123985E-2</v>
      </c>
      <c r="P1053" s="13">
        <f t="shared" si="1459"/>
        <v>7.4933942107449733E-2</v>
      </c>
      <c r="Q1053" s="13">
        <f t="shared" si="1460"/>
        <v>1.2314839698842591E-2</v>
      </c>
      <c r="R1053" s="13">
        <f t="shared" si="1461"/>
        <v>0.11399043383996231</v>
      </c>
      <c r="S1053" s="13">
        <f t="shared" si="1462"/>
        <v>3.7863070483126662E-2</v>
      </c>
      <c r="T1053" s="13">
        <f t="shared" si="1463"/>
        <v>3.0537768206130689E-2</v>
      </c>
      <c r="U1053" s="13">
        <f t="shared" si="1464"/>
        <v>9.2908856745572754E-2</v>
      </c>
      <c r="V1053" s="13">
        <f t="shared" si="1465"/>
        <v>8.50296832467024E-3</v>
      </c>
      <c r="W1053" s="13">
        <f t="shared" si="1466"/>
        <v>3.3457710408425056E-3</v>
      </c>
      <c r="X1053" s="13">
        <f t="shared" si="1467"/>
        <v>8.2966878184890808E-3</v>
      </c>
      <c r="Y1053" s="13">
        <f t="shared" si="1468"/>
        <v>1.0286870786611212E-2</v>
      </c>
      <c r="Z1053" s="13">
        <f t="shared" si="1469"/>
        <v>9.4222729959643925E-2</v>
      </c>
      <c r="AA1053" s="13">
        <f t="shared" si="1470"/>
        <v>7.6797024321249283E-2</v>
      </c>
      <c r="AB1053" s="13">
        <f t="shared" si="1471"/>
        <v>3.1297028578585045E-2</v>
      </c>
      <c r="AC1053" s="13">
        <f t="shared" si="1472"/>
        <v>1.0741076738333486E-3</v>
      </c>
      <c r="AD1053" s="13">
        <f t="shared" si="1473"/>
        <v>6.8174966939231225E-4</v>
      </c>
      <c r="AE1053" s="13">
        <f t="shared" si="1474"/>
        <v>1.6905712041436758E-3</v>
      </c>
      <c r="AF1053" s="13">
        <f t="shared" si="1475"/>
        <v>2.096100023654832E-3</v>
      </c>
      <c r="AG1053" s="13">
        <f t="shared" si="1476"/>
        <v>1.7326038672202477E-3</v>
      </c>
      <c r="AH1053" s="13">
        <f t="shared" si="1477"/>
        <v>5.8412288702525288E-2</v>
      </c>
      <c r="AI1053" s="13">
        <f t="shared" si="1478"/>
        <v>4.7609424584375754E-2</v>
      </c>
      <c r="AJ1053" s="13">
        <f t="shared" si="1479"/>
        <v>1.9402229904042181E-2</v>
      </c>
      <c r="AK1053" s="13">
        <f t="shared" si="1480"/>
        <v>5.2713166008010537E-3</v>
      </c>
      <c r="AL1053" s="13">
        <f t="shared" si="1481"/>
        <v>8.6837048028254939E-5</v>
      </c>
      <c r="AM1053" s="13">
        <f t="shared" si="1482"/>
        <v>1.1113315431159673E-4</v>
      </c>
      <c r="AN1053" s="13">
        <f t="shared" si="1483"/>
        <v>2.7558284065221382E-4</v>
      </c>
      <c r="AO1053" s="13">
        <f t="shared" si="1484"/>
        <v>3.4168877205179152E-4</v>
      </c>
      <c r="AP1053" s="13">
        <f t="shared" si="1485"/>
        <v>2.8243465538940288E-4</v>
      </c>
      <c r="AQ1053" s="13">
        <f t="shared" si="1486"/>
        <v>1.7509208910917854E-4</v>
      </c>
      <c r="AR1053" s="13">
        <f t="shared" si="1487"/>
        <v>2.8969616761718008E-2</v>
      </c>
      <c r="AS1053" s="13">
        <f t="shared" si="1488"/>
        <v>2.3611928501538999E-2</v>
      </c>
      <c r="AT1053" s="13">
        <f t="shared" si="1489"/>
        <v>9.6225499313220188E-3</v>
      </c>
      <c r="AU1053" s="13">
        <f t="shared" si="1490"/>
        <v>2.6143132746018682E-3</v>
      </c>
      <c r="AV1053" s="13">
        <f t="shared" si="1491"/>
        <v>5.3270447645423766E-4</v>
      </c>
      <c r="AW1053" s="13">
        <f t="shared" si="1492"/>
        <v>4.8752825600948626E-6</v>
      </c>
      <c r="AX1053" s="13">
        <f t="shared" si="1493"/>
        <v>1.5096667860328207E-5</v>
      </c>
      <c r="AY1053" s="13">
        <f t="shared" si="1494"/>
        <v>3.7436016633409736E-5</v>
      </c>
      <c r="AZ1053" s="13">
        <f t="shared" si="1495"/>
        <v>4.6416048705017434E-5</v>
      </c>
      <c r="BA1053" s="13">
        <f t="shared" si="1496"/>
        <v>3.8366788120717835E-5</v>
      </c>
      <c r="BB1053" s="13">
        <f t="shared" si="1497"/>
        <v>2.3785045341563112E-5</v>
      </c>
      <c r="BC1053" s="13">
        <f t="shared" si="1498"/>
        <v>1.1796210412405578E-5</v>
      </c>
      <c r="BD1053" s="13">
        <f t="shared" si="1499"/>
        <v>1.1972918626689182E-2</v>
      </c>
      <c r="BE1053" s="13">
        <f t="shared" si="1500"/>
        <v>9.7586274921561671E-3</v>
      </c>
      <c r="BF1053" s="13">
        <f t="shared" si="1501"/>
        <v>3.9769254890943788E-3</v>
      </c>
      <c r="BG1053" s="13">
        <f t="shared" si="1502"/>
        <v>1.080475463618982E-3</v>
      </c>
      <c r="BH1053" s="13">
        <f t="shared" si="1503"/>
        <v>2.2016264147090529E-4</v>
      </c>
      <c r="BI1053" s="13">
        <f t="shared" si="1504"/>
        <v>3.5889080562436091E-5</v>
      </c>
      <c r="BJ1053" s="14">
        <f t="shared" si="1505"/>
        <v>0.10256009204712029</v>
      </c>
      <c r="BK1053" s="14">
        <f t="shared" si="1506"/>
        <v>0.15957337701907595</v>
      </c>
      <c r="BL1053" s="14">
        <f t="shared" si="1507"/>
        <v>0.63002161822846481</v>
      </c>
      <c r="BM1053" s="14">
        <f t="shared" si="1508"/>
        <v>0.62587582085331328</v>
      </c>
      <c r="BN1053" s="14">
        <f t="shared" si="1509"/>
        <v>0.36046943566691847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1.2939000000000001</v>
      </c>
      <c r="F1054" s="10">
        <f>VLOOKUP(B1054,home!$B$2:$E$405,3,FALSE)</f>
        <v>0.77290000000000003</v>
      </c>
      <c r="G1054" s="10">
        <f>VLOOKUP(C1054,away!$B$2:$E$405,4,FALSE)</f>
        <v>0.96609999999999996</v>
      </c>
      <c r="H1054" s="10">
        <f>VLOOKUP(A1054,away!$A$2:$E$405,3,FALSE)</f>
        <v>1.1342000000000001</v>
      </c>
      <c r="I1054" s="10">
        <f>VLOOKUP(C1054,away!$B$2:$E$405,3,FALSE)</f>
        <v>1.0469999999999999</v>
      </c>
      <c r="J1054" s="10">
        <f>VLOOKUP(B1054,home!$B$2:$E$405,4,FALSE)</f>
        <v>0.88170000000000004</v>
      </c>
      <c r="K1054" s="12">
        <f t="shared" si="1454"/>
        <v>0.96615343499100004</v>
      </c>
      <c r="L1054" s="12">
        <f t="shared" si="1455"/>
        <v>1.0470252745800002</v>
      </c>
      <c r="M1054" s="13">
        <f t="shared" si="1456"/>
        <v>0.13356343979336843</v>
      </c>
      <c r="N1054" s="13">
        <f t="shared" si="1457"/>
        <v>0.12904277614557652</v>
      </c>
      <c r="O1054" s="13">
        <f t="shared" si="1458"/>
        <v>0.13984429722350092</v>
      </c>
      <c r="P1054" s="13">
        <f t="shared" si="1459"/>
        <v>0.13511104812638777</v>
      </c>
      <c r="Q1054" s="13">
        <f t="shared" si="1460"/>
        <v>6.2337560716911725E-2</v>
      </c>
      <c r="R1054" s="13">
        <f t="shared" si="1461"/>
        <v>7.3210256849441602E-2</v>
      </c>
      <c r="S1054" s="13">
        <f t="shared" si="1462"/>
        <v>3.4169147174654919E-2</v>
      </c>
      <c r="T1054" s="13">
        <f t="shared" si="1463"/>
        <v>6.526900162627193E-2</v>
      </c>
      <c r="U1054" s="13">
        <f t="shared" si="1464"/>
        <v>7.073234113166138E-2</v>
      </c>
      <c r="V1054" s="13">
        <f t="shared" si="1465"/>
        <v>3.8405630358915432E-3</v>
      </c>
      <c r="W1054" s="13">
        <f t="shared" si="1466"/>
        <v>2.0075882805201433E-2</v>
      </c>
      <c r="X1054" s="13">
        <f t="shared" si="1467"/>
        <v>2.1019956706551934E-2</v>
      </c>
      <c r="Y1054" s="13">
        <f t="shared" si="1468"/>
        <v>1.1004212971168626E-2</v>
      </c>
      <c r="Z1054" s="13">
        <f t="shared" si="1469"/>
        <v>2.5550996426619642E-2</v>
      </c>
      <c r="AA1054" s="13">
        <f t="shared" si="1470"/>
        <v>2.4686182965021331E-2</v>
      </c>
      <c r="AB1054" s="13">
        <f t="shared" si="1471"/>
        <v>1.1925320234235834E-2</v>
      </c>
      <c r="AC1054" s="13">
        <f t="shared" si="1472"/>
        <v>2.4281649322297001E-4</v>
      </c>
      <c r="AD1054" s="13">
        <f t="shared" si="1473"/>
        <v>4.8490957831805286E-3</v>
      </c>
      <c r="AE1054" s="13">
        <f t="shared" si="1474"/>
        <v>5.0771258438493143E-3</v>
      </c>
      <c r="AF1054" s="13">
        <f t="shared" si="1475"/>
        <v>2.6579395403667711E-3</v>
      </c>
      <c r="AG1054" s="13">
        <f t="shared" si="1476"/>
        <v>9.2764329235651933E-4</v>
      </c>
      <c r="AH1054" s="13">
        <f t="shared" si="1477"/>
        <v>6.6881347623435087E-3</v>
      </c>
      <c r="AI1054" s="13">
        <f t="shared" si="1478"/>
        <v>6.4617643743208955E-3</v>
      </c>
      <c r="AJ1054" s="13">
        <f t="shared" si="1479"/>
        <v>3.1215279231763017E-3</v>
      </c>
      <c r="AK1054" s="13">
        <f t="shared" si="1480"/>
        <v>1.0052916417990355E-3</v>
      </c>
      <c r="AL1054" s="13">
        <f t="shared" si="1481"/>
        <v>9.8252009539389952E-6</v>
      </c>
      <c r="AM1054" s="13">
        <f t="shared" si="1482"/>
        <v>9.3699410950404843E-4</v>
      </c>
      <c r="AN1054" s="13">
        <f t="shared" si="1483"/>
        <v>9.8105651478331917E-4</v>
      </c>
      <c r="AO1054" s="13">
        <f t="shared" si="1484"/>
        <v>5.1359548338475133E-4</v>
      </c>
      <c r="AP1054" s="13">
        <f t="shared" si="1485"/>
        <v>1.7924915067132237E-4</v>
      </c>
      <c r="AQ1054" s="13">
        <f t="shared" si="1486"/>
        <v>4.6919597799968282E-5</v>
      </c>
      <c r="AR1054" s="13">
        <f t="shared" si="1487"/>
        <v>1.4005292271941515E-3</v>
      </c>
      <c r="AS1054" s="13">
        <f t="shared" si="1488"/>
        <v>1.35312612365892E-3</v>
      </c>
      <c r="AT1054" s="13">
        <f t="shared" si="1489"/>
        <v>6.536637261745611E-4</v>
      </c>
      <c r="AU1054" s="13">
        <f t="shared" si="1490"/>
        <v>2.1051315145752294E-4</v>
      </c>
      <c r="AV1054" s="13">
        <f t="shared" si="1491"/>
        <v>5.0847001097866599E-5</v>
      </c>
      <c r="AW1054" s="13">
        <f t="shared" si="1492"/>
        <v>2.7608461670865131E-7</v>
      </c>
      <c r="AX1054" s="13">
        <f t="shared" si="1493"/>
        <v>1.5088001291061154E-4</v>
      </c>
      <c r="AY1054" s="13">
        <f t="shared" si="1494"/>
        <v>1.5797518694636703E-4</v>
      </c>
      <c r="AZ1054" s="13">
        <f t="shared" si="1495"/>
        <v>8.2702006744673378E-5</v>
      </c>
      <c r="BA1054" s="13">
        <f t="shared" si="1496"/>
        <v>2.8863697106719556E-5</v>
      </c>
      <c r="BB1054" s="13">
        <f t="shared" si="1497"/>
        <v>7.5552550971392501E-6</v>
      </c>
      <c r="BC1054" s="13">
        <f t="shared" si="1498"/>
        <v>1.5821086085208342E-6</v>
      </c>
      <c r="BD1054" s="13">
        <f t="shared" si="1499"/>
        <v>2.443982497767119E-4</v>
      </c>
      <c r="BE1054" s="13">
        <f t="shared" si="1500"/>
        <v>2.3612620852755858E-4</v>
      </c>
      <c r="BF1054" s="13">
        <f t="shared" si="1501"/>
        <v>1.1406707373015095E-4</v>
      </c>
      <c r="BG1054" s="13">
        <f t="shared" si="1502"/>
        <v>3.6735431701252342E-5</v>
      </c>
      <c r="BH1054" s="13">
        <f t="shared" si="1503"/>
        <v>8.8730158810105548E-6</v>
      </c>
      <c r="BI1054" s="13">
        <f t="shared" si="1504"/>
        <v>1.7145389544336088E-6</v>
      </c>
      <c r="BJ1054" s="14">
        <f t="shared" si="1505"/>
        <v>0.32534856855499267</v>
      </c>
      <c r="BK1054" s="14">
        <f t="shared" si="1506"/>
        <v>0.30709481501142599</v>
      </c>
      <c r="BL1054" s="14">
        <f t="shared" si="1507"/>
        <v>0.34198571085365481</v>
      </c>
      <c r="BM1054" s="14">
        <f t="shared" si="1508"/>
        <v>0.32671301288917654</v>
      </c>
      <c r="BN1054" s="14">
        <f t="shared" si="1509"/>
        <v>0.67310937885518696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1.4943</v>
      </c>
      <c r="F1056" s="10">
        <f>VLOOKUP(B1056,home!$B$2:$E$405,3,FALSE)</f>
        <v>1.4601</v>
      </c>
      <c r="G1056" s="10">
        <f>VLOOKUP(C1056,away!$B$2:$E$405,4,FALSE)</f>
        <v>1.45</v>
      </c>
      <c r="H1056" s="10">
        <f>VLOOKUP(A1056,away!$A$2:$E$405,3,FALSE)</f>
        <v>1.0455000000000001</v>
      </c>
      <c r="I1056" s="10">
        <f>VLOOKUP(C1056,away!$B$2:$E$405,3,FALSE)</f>
        <v>0.63770000000000004</v>
      </c>
      <c r="J1056" s="10">
        <f>VLOOKUP(B1056,home!$B$2:$E$405,4,FALSE)</f>
        <v>0.86950000000000005</v>
      </c>
      <c r="K1056" s="12">
        <f t="shared" si="1454"/>
        <v>3.1636497734999995</v>
      </c>
      <c r="L1056" s="12">
        <f t="shared" si="1455"/>
        <v>0.57970899682500021</v>
      </c>
      <c r="M1056" s="13">
        <f t="shared" si="1456"/>
        <v>2.3674452393757973E-2</v>
      </c>
      <c r="N1056" s="13">
        <f t="shared" si="1457"/>
        <v>7.4897675953248921E-2</v>
      </c>
      <c r="O1056" s="13">
        <f t="shared" si="1458"/>
        <v>1.3724293047566657E-2</v>
      </c>
      <c r="P1056" s="13">
        <f t="shared" si="1459"/>
        <v>4.3418856591381873E-2</v>
      </c>
      <c r="Q1056" s="13">
        <f t="shared" si="1460"/>
        <v>0.11847500778258621</v>
      </c>
      <c r="R1056" s="13">
        <f t="shared" si="1461"/>
        <v>3.9780480773685956E-3</v>
      </c>
      <c r="S1056" s="13">
        <f t="shared" si="1462"/>
        <v>1.9907504895446269E-2</v>
      </c>
      <c r="T1056" s="13">
        <f t="shared" si="1463"/>
        <v>6.868102791047713E-2</v>
      </c>
      <c r="U1056" s="13">
        <f t="shared" si="1464"/>
        <v>1.2585150898939265E-2</v>
      </c>
      <c r="V1056" s="13">
        <f t="shared" si="1465"/>
        <v>4.0566987840422375E-3</v>
      </c>
      <c r="W1056" s="13">
        <f t="shared" si="1466"/>
        <v>0.12493781051226314</v>
      </c>
      <c r="X1056" s="13">
        <f t="shared" si="1467"/>
        <v>7.2427572797576029E-2</v>
      </c>
      <c r="Y1056" s="13">
        <f t="shared" si="1468"/>
        <v>2.0993457784476234E-2</v>
      </c>
      <c r="Z1056" s="13">
        <f t="shared" si="1469"/>
        <v>7.6870342008432326E-4</v>
      </c>
      <c r="AA1056" s="13">
        <f t="shared" si="1470"/>
        <v>2.431908400838444E-3</v>
      </c>
      <c r="AB1056" s="13">
        <f t="shared" si="1471"/>
        <v>3.8468532307426467E-3</v>
      </c>
      <c r="AC1056" s="13">
        <f t="shared" si="1472"/>
        <v>4.6499814390955983E-4</v>
      </c>
      <c r="AD1056" s="13">
        <f t="shared" si="1473"/>
        <v>9.8814868982176784E-2</v>
      </c>
      <c r="AE1056" s="13">
        <f t="shared" si="1474"/>
        <v>5.728386856905153E-2</v>
      </c>
      <c r="AF1056" s="13">
        <f t="shared" si="1475"/>
        <v>1.6603986991210008E-2</v>
      </c>
      <c r="AG1056" s="13">
        <f t="shared" si="1476"/>
        <v>3.2084935473232368E-3</v>
      </c>
      <c r="AH1056" s="13">
        <f t="shared" si="1477"/>
        <v>1.114060721282574E-4</v>
      </c>
      <c r="AI1056" s="13">
        <f t="shared" si="1478"/>
        <v>3.5244979485508611E-4</v>
      </c>
      <c r="AJ1056" s="13">
        <f t="shared" si="1479"/>
        <v>5.5751385683170751E-4</v>
      </c>
      <c r="AK1056" s="13">
        <f t="shared" si="1480"/>
        <v>5.8792619562958069E-4</v>
      </c>
      <c r="AL1056" s="13">
        <f t="shared" si="1481"/>
        <v>3.4112193836409348E-5</v>
      </c>
      <c r="AM1056" s="13">
        <f t="shared" si="1482"/>
        <v>6.2523127574779125E-2</v>
      </c>
      <c r="AN1056" s="13">
        <f t="shared" si="1483"/>
        <v>3.6245219564736711E-2</v>
      </c>
      <c r="AO1056" s="13">
        <f t="shared" si="1484"/>
        <v>1.0505839936787694E-2</v>
      </c>
      <c r="AP1056" s="13">
        <f t="shared" si="1485"/>
        <v>2.0301099768530733E-3</v>
      </c>
      <c r="AQ1056" s="13">
        <f t="shared" si="1486"/>
        <v>2.9421825453147972E-4</v>
      </c>
      <c r="AR1056" s="13">
        <f t="shared" si="1487"/>
        <v>1.2916620462737146E-5</v>
      </c>
      <c r="AS1056" s="13">
        <f t="shared" si="1488"/>
        <v>4.0863663401323829E-5</v>
      </c>
      <c r="AT1056" s="13">
        <f t="shared" si="1489"/>
        <v>6.4639159731989207E-5</v>
      </c>
      <c r="AU1056" s="13">
        <f t="shared" si="1490"/>
        <v>6.8165221015112633E-5</v>
      </c>
      <c r="AV1056" s="13">
        <f t="shared" si="1491"/>
        <v>5.3912721506259613E-5</v>
      </c>
      <c r="AW1056" s="13">
        <f t="shared" si="1492"/>
        <v>1.7378231976327337E-6</v>
      </c>
      <c r="AX1056" s="13">
        <f t="shared" si="1493"/>
        <v>3.2966879731743608E-2</v>
      </c>
      <c r="AY1056" s="13">
        <f t="shared" si="1494"/>
        <v>1.9111196777739516E-2</v>
      </c>
      <c r="AZ1056" s="13">
        <f t="shared" si="1495"/>
        <v>5.5394663560742749E-3</v>
      </c>
      <c r="BA1056" s="13">
        <f t="shared" si="1496"/>
        <v>1.0704261614085527E-3</v>
      </c>
      <c r="BB1056" s="13">
        <f t="shared" si="1497"/>
        <v>1.5513391905134691E-4</v>
      </c>
      <c r="BC1056" s="13">
        <f t="shared" si="1498"/>
        <v>1.7986505717357426E-5</v>
      </c>
      <c r="BD1056" s="13">
        <f t="shared" si="1499"/>
        <v>1.2479801818037698E-6</v>
      </c>
      <c r="BE1056" s="13">
        <f t="shared" si="1500"/>
        <v>3.9481722194959842E-6</v>
      </c>
      <c r="BF1056" s="13">
        <f t="shared" si="1501"/>
        <v>6.2453170739737336E-6</v>
      </c>
      <c r="BG1056" s="13">
        <f t="shared" si="1502"/>
        <v>6.5859986488375592E-6</v>
      </c>
      <c r="BH1056" s="13">
        <f t="shared" si="1503"/>
        <v>5.2089482834165616E-6</v>
      </c>
      <c r="BI1056" s="13">
        <f t="shared" si="1504"/>
        <v>3.2958576114008026E-6</v>
      </c>
      <c r="BJ1056" s="14">
        <f t="shared" si="1505"/>
        <v>0.82678337558981185</v>
      </c>
      <c r="BK1056" s="14">
        <f t="shared" si="1506"/>
        <v>0.11066781978011384</v>
      </c>
      <c r="BL1056" s="14">
        <f t="shared" si="1507"/>
        <v>3.8442579235036592E-2</v>
      </c>
      <c r="BM1056" s="14">
        <f t="shared" si="1508"/>
        <v>0.67938468522459428</v>
      </c>
      <c r="BN1056" s="14">
        <f t="shared" si="1509"/>
        <v>0.27816833384591022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1.4943</v>
      </c>
      <c r="F1057" s="10">
        <f>VLOOKUP(B1057,home!$B$2:$E$405,3,FALSE)</f>
        <v>1.1711</v>
      </c>
      <c r="G1057" s="10">
        <f>VLOOKUP(C1057,away!$B$2:$E$405,4,FALSE)</f>
        <v>0.73609999999999998</v>
      </c>
      <c r="H1057" s="10">
        <f>VLOOKUP(A1057,away!$A$2:$E$405,3,FALSE)</f>
        <v>1.0455000000000001</v>
      </c>
      <c r="I1057" s="10">
        <f>VLOOKUP(C1057,away!$B$2:$E$405,3,FALSE)</f>
        <v>1.6259999999999999</v>
      </c>
      <c r="J1057" s="10">
        <f>VLOOKUP(B1057,home!$B$2:$E$405,4,FALSE)</f>
        <v>1.0362</v>
      </c>
      <c r="K1057" s="12">
        <f t="shared" si="1454"/>
        <v>1.2881563987529998</v>
      </c>
      <c r="L1057" s="12">
        <f t="shared" si="1455"/>
        <v>1.7615223846000001</v>
      </c>
      <c r="M1057" s="13">
        <f t="shared" si="1456"/>
        <v>4.7374139309551089E-2</v>
      </c>
      <c r="N1057" s="13">
        <f t="shared" si="1457"/>
        <v>6.1025300687014249E-2</v>
      </c>
      <c r="O1057" s="13">
        <f t="shared" si="1458"/>
        <v>8.3450606844933051E-2</v>
      </c>
      <c r="P1057" s="13">
        <f t="shared" si="1459"/>
        <v>0.10749743318712138</v>
      </c>
      <c r="Q1057" s="13">
        <f t="shared" si="1460"/>
        <v>3.9305065782901626E-2</v>
      </c>
      <c r="R1057" s="13">
        <f t="shared" si="1461"/>
        <v>7.3500055982901769E-2</v>
      </c>
      <c r="S1057" s="13">
        <f t="shared" si="1462"/>
        <v>6.0981045303602398E-2</v>
      </c>
      <c r="T1057" s="13">
        <f t="shared" si="1463"/>
        <v>6.9236753204756751E-2</v>
      </c>
      <c r="U1057" s="13">
        <f t="shared" si="1464"/>
        <v>9.467956742307862E-2</v>
      </c>
      <c r="V1057" s="13">
        <f t="shared" si="1465"/>
        <v>1.5374787310696348E-2</v>
      </c>
      <c r="W1057" s="13">
        <f t="shared" si="1466"/>
        <v>1.6877023997217442E-2</v>
      </c>
      <c r="X1057" s="13">
        <f t="shared" si="1467"/>
        <v>2.9729255556529895E-2</v>
      </c>
      <c r="Y1057" s="13">
        <f t="shared" si="1468"/>
        <v>2.6184374570160672E-2</v>
      </c>
      <c r="Z1057" s="13">
        <f t="shared" si="1469"/>
        <v>4.3157331294411558E-2</v>
      </c>
      <c r="AA1057" s="13">
        <f t="shared" si="1470"/>
        <v>5.5593392459999336E-2</v>
      </c>
      <c r="AB1057" s="13">
        <f t="shared" si="1471"/>
        <v>3.5806492112867461E-2</v>
      </c>
      <c r="AC1057" s="13">
        <f t="shared" si="1472"/>
        <v>2.1804488110306569E-3</v>
      </c>
      <c r="AD1057" s="13">
        <f t="shared" si="1473"/>
        <v>5.4350616134808951E-3</v>
      </c>
      <c r="AE1057" s="13">
        <f t="shared" si="1474"/>
        <v>9.5739826938267911E-3</v>
      </c>
      <c r="AF1057" s="13">
        <f t="shared" si="1475"/>
        <v>8.4323924124744508E-3</v>
      </c>
      <c r="AG1057" s="13">
        <f t="shared" si="1476"/>
        <v>4.9512826634349827E-3</v>
      </c>
      <c r="AH1057" s="13">
        <f t="shared" si="1477"/>
        <v>1.9005651283676012E-2</v>
      </c>
      <c r="AI1057" s="13">
        <f t="shared" si="1478"/>
        <v>2.4482251313535416E-2</v>
      </c>
      <c r="AJ1057" s="13">
        <f t="shared" si="1479"/>
        <v>1.5768484342704843E-2</v>
      </c>
      <c r="AK1057" s="13">
        <f t="shared" si="1480"/>
        <v>6.7707580015639122E-3</v>
      </c>
      <c r="AL1057" s="13">
        <f t="shared" si="1481"/>
        <v>1.9790768026424084E-4</v>
      </c>
      <c r="AM1057" s="13">
        <f t="shared" si="1482"/>
        <v>1.4002418790044428E-3</v>
      </c>
      <c r="AN1057" s="13">
        <f t="shared" si="1483"/>
        <v>2.4665574137206913E-3</v>
      </c>
      <c r="AO1057" s="13">
        <f t="shared" si="1484"/>
        <v>2.1724480485850405E-3</v>
      </c>
      <c r="AP1057" s="13">
        <f t="shared" si="1485"/>
        <v>1.2756052889877129E-3</v>
      </c>
      <c r="AQ1057" s="13">
        <f t="shared" si="1486"/>
        <v>5.6175181761650194E-4</v>
      </c>
      <c r="AR1057" s="13">
        <f t="shared" si="1487"/>
        <v>6.6957760340193989E-3</v>
      </c>
      <c r="AS1057" s="13">
        <f t="shared" si="1488"/>
        <v>8.6252067428390731E-3</v>
      </c>
      <c r="AT1057" s="13">
        <f t="shared" si="1489"/>
        <v>5.5553076281778359E-3</v>
      </c>
      <c r="AU1057" s="13">
        <f t="shared" si="1490"/>
        <v>2.3853683560928771E-3</v>
      </c>
      <c r="AV1057" s="13">
        <f t="shared" si="1491"/>
        <v>7.6818187782099108E-4</v>
      </c>
      <c r="AW1057" s="13">
        <f t="shared" si="1492"/>
        <v>1.2474320815866084E-5</v>
      </c>
      <c r="AX1057" s="13">
        <f t="shared" si="1493"/>
        <v>3.0062175604024944E-4</v>
      </c>
      <c r="AY1057" s="13">
        <f t="shared" si="1494"/>
        <v>5.2955195256265979E-4</v>
      </c>
      <c r="AZ1057" s="13">
        <f t="shared" si="1495"/>
        <v>4.6640880912388126E-4</v>
      </c>
      <c r="BA1057" s="13">
        <f t="shared" si="1496"/>
        <v>2.7386318588211531E-4</v>
      </c>
      <c r="BB1057" s="13">
        <f t="shared" si="1497"/>
        <v>1.206040330623042E-4</v>
      </c>
      <c r="BC1057" s="13">
        <f t="shared" si="1498"/>
        <v>4.2489340782457435E-5</v>
      </c>
      <c r="BD1057" s="13">
        <f t="shared" si="1499"/>
        <v>1.9657932276988983E-3</v>
      </c>
      <c r="BE1057" s="13">
        <f t="shared" si="1500"/>
        <v>2.532249124885649E-3</v>
      </c>
      <c r="BF1057" s="13">
        <f t="shared" si="1501"/>
        <v>1.6309664567290664E-3</v>
      </c>
      <c r="BG1057" s="13">
        <f t="shared" si="1502"/>
        <v>7.0031329246235158E-4</v>
      </c>
      <c r="BH1057" s="13">
        <f t="shared" si="1503"/>
        <v>2.2552826220428981E-4</v>
      </c>
      <c r="BI1057" s="13">
        <f t="shared" si="1504"/>
        <v>5.810313481162002E-5</v>
      </c>
      <c r="BJ1057" s="14">
        <f t="shared" si="1505"/>
        <v>0.28036063670716588</v>
      </c>
      <c r="BK1057" s="14">
        <f t="shared" si="1506"/>
        <v>0.23413531355482878</v>
      </c>
      <c r="BL1057" s="14">
        <f t="shared" si="1507"/>
        <v>0.44020005390300249</v>
      </c>
      <c r="BM1057" s="14">
        <f t="shared" si="1508"/>
        <v>0.58518365603323885</v>
      </c>
      <c r="BN1057" s="14">
        <f t="shared" si="1509"/>
        <v>0.41215260179442315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1.4943</v>
      </c>
      <c r="F1058" s="10">
        <f>VLOOKUP(B1058,home!$B$2:$E$405,3,FALSE)</f>
        <v>0.54749999999999999</v>
      </c>
      <c r="G1058" s="10">
        <f>VLOOKUP(C1058,away!$B$2:$E$405,4,FALSE)</f>
        <v>1.3384</v>
      </c>
      <c r="H1058" s="10">
        <f>VLOOKUP(A1058,away!$A$2:$E$405,3,FALSE)</f>
        <v>1.0455000000000001</v>
      </c>
      <c r="I1058" s="10">
        <f>VLOOKUP(C1058,away!$B$2:$E$405,3,FALSE)</f>
        <v>0.26090000000000002</v>
      </c>
      <c r="J1058" s="10">
        <f>VLOOKUP(B1058,home!$B$2:$E$405,4,FALSE)</f>
        <v>1.3912</v>
      </c>
      <c r="K1058" s="12">
        <f t="shared" si="1454"/>
        <v>1.0949841882</v>
      </c>
      <c r="L1058" s="12">
        <f t="shared" si="1455"/>
        <v>0.37947894564000006</v>
      </c>
      <c r="M1058" s="13">
        <f t="shared" si="1456"/>
        <v>0.22890158357770743</v>
      </c>
      <c r="N1058" s="13">
        <f t="shared" si="1457"/>
        <v>0.2506436146715304</v>
      </c>
      <c r="O1058" s="13">
        <f t="shared" si="1458"/>
        <v>8.6863331591394768E-2</v>
      </c>
      <c r="P1058" s="13">
        <f t="shared" si="1459"/>
        <v>9.5113974626950801E-2</v>
      </c>
      <c r="Q1058" s="13">
        <f t="shared" si="1460"/>
        <v>0.13722539746930965</v>
      </c>
      <c r="R1058" s="13">
        <f t="shared" si="1461"/>
        <v>1.6481402743540097E-2</v>
      </c>
      <c r="S1058" s="13">
        <f t="shared" si="1462"/>
        <v>9.8805216066417921E-3</v>
      </c>
      <c r="T1058" s="13">
        <f t="shared" si="1463"/>
        <v>5.2074149146683554E-2</v>
      </c>
      <c r="U1058" s="13">
        <f t="shared" si="1464"/>
        <v>1.8046875403532503E-2</v>
      </c>
      <c r="V1058" s="13">
        <f t="shared" si="1465"/>
        <v>4.5617648651858397E-4</v>
      </c>
      <c r="W1058" s="13">
        <f t="shared" si="1466"/>
        <v>5.0086546816118127E-2</v>
      </c>
      <c r="X1058" s="13">
        <f t="shared" si="1467"/>
        <v>1.9006789976529007E-2</v>
      </c>
      <c r="Y1058" s="13">
        <f t="shared" si="1468"/>
        <v>3.6063383101470749E-3</v>
      </c>
      <c r="Z1058" s="13">
        <f t="shared" si="1469"/>
        <v>2.0847817785956007E-3</v>
      </c>
      <c r="AA1058" s="13">
        <f t="shared" si="1470"/>
        <v>2.2828030834096558E-3</v>
      </c>
      <c r="AB1058" s="13">
        <f t="shared" si="1471"/>
        <v>1.2498166405538892E-3</v>
      </c>
      <c r="AC1058" s="13">
        <f t="shared" si="1472"/>
        <v>1.1847001581962226E-5</v>
      </c>
      <c r="AD1058" s="13">
        <f t="shared" si="1473"/>
        <v>1.3710994201297098E-2</v>
      </c>
      <c r="AE1058" s="13">
        <f t="shared" si="1474"/>
        <v>5.2030336231843766E-3</v>
      </c>
      <c r="AF1058" s="13">
        <f t="shared" si="1475"/>
        <v>9.8722085672773847E-4</v>
      </c>
      <c r="AG1058" s="13">
        <f t="shared" si="1476"/>
        <v>1.2487650994161994E-4</v>
      </c>
      <c r="AH1058" s="13">
        <f t="shared" si="1477"/>
        <v>1.9778269780773558E-4</v>
      </c>
      <c r="AI1058" s="13">
        <f t="shared" si="1478"/>
        <v>2.1656892679900925E-4</v>
      </c>
      <c r="AJ1058" s="13">
        <f t="shared" si="1479"/>
        <v>1.1856977525017917E-4</v>
      </c>
      <c r="AK1058" s="13">
        <f t="shared" si="1480"/>
        <v>4.3277343032457968E-5</v>
      </c>
      <c r="AL1058" s="13">
        <f t="shared" si="1481"/>
        <v>1.9690827651957618E-7</v>
      </c>
      <c r="AM1058" s="13">
        <f t="shared" si="1482"/>
        <v>3.0026643709844428E-3</v>
      </c>
      <c r="AN1058" s="13">
        <f t="shared" si="1483"/>
        <v>1.1394479096119702E-3</v>
      </c>
      <c r="AO1058" s="13">
        <f t="shared" si="1484"/>
        <v>2.1619824567562629E-4</v>
      </c>
      <c r="AP1058" s="13">
        <f t="shared" si="1485"/>
        <v>2.7347560772734798E-5</v>
      </c>
      <c r="AQ1058" s="13">
        <f t="shared" si="1486"/>
        <v>2.5944558819658054E-6</v>
      </c>
      <c r="AR1058" s="13">
        <f t="shared" si="1487"/>
        <v>1.5010873925982857E-5</v>
      </c>
      <c r="AS1058" s="13">
        <f t="shared" si="1488"/>
        <v>1.6436669600014884E-5</v>
      </c>
      <c r="AT1058" s="13">
        <f t="shared" si="1489"/>
        <v>8.9989466593419577E-6</v>
      </c>
      <c r="AU1058" s="13">
        <f t="shared" si="1490"/>
        <v>3.2845681008115522E-6</v>
      </c>
      <c r="AV1058" s="13">
        <f t="shared" si="1491"/>
        <v>8.9913753386368814E-7</v>
      </c>
      <c r="AW1058" s="13">
        <f t="shared" si="1492"/>
        <v>2.272777929273205E-9</v>
      </c>
      <c r="AX1058" s="13">
        <f t="shared" si="1493"/>
        <v>5.4797833478324384E-4</v>
      </c>
      <c r="AY1058" s="13">
        <f t="shared" si="1494"/>
        <v>2.0794624071710833E-4</v>
      </c>
      <c r="AZ1058" s="13">
        <f t="shared" si="1495"/>
        <v>3.9455610088564961E-5</v>
      </c>
      <c r="BA1058" s="13">
        <f t="shared" si="1496"/>
        <v>4.9908577719971951E-6</v>
      </c>
      <c r="BB1058" s="13">
        <f t="shared" si="1497"/>
        <v>4.7348136128917365E-7</v>
      </c>
      <c r="BC1058" s="13">
        <f t="shared" si="1498"/>
        <v>3.593524155244153E-8</v>
      </c>
      <c r="BD1058" s="13">
        <f t="shared" si="1499"/>
        <v>9.4938510176115717E-7</v>
      </c>
      <c r="BE1058" s="13">
        <f t="shared" si="1500"/>
        <v>1.0395616749411149E-6</v>
      </c>
      <c r="BF1058" s="13">
        <f t="shared" si="1501"/>
        <v>5.6915179835961445E-7</v>
      </c>
      <c r="BG1058" s="13">
        <f t="shared" si="1502"/>
        <v>2.0773740662979088E-7</v>
      </c>
      <c r="BH1058" s="13">
        <f t="shared" si="1503"/>
        <v>5.6867293889323701E-8</v>
      </c>
      <c r="BI1058" s="13">
        <f t="shared" si="1504"/>
        <v>1.2453757526906391E-8</v>
      </c>
      <c r="BJ1058" s="14">
        <f t="shared" si="1505"/>
        <v>0.53785809458435918</v>
      </c>
      <c r="BK1058" s="14">
        <f t="shared" si="1506"/>
        <v>0.33457224644839417</v>
      </c>
      <c r="BL1058" s="14">
        <f t="shared" si="1507"/>
        <v>0.12554789355817342</v>
      </c>
      <c r="BM1058" s="14">
        <f t="shared" si="1508"/>
        <v>0.18462576772115002</v>
      </c>
      <c r="BN1058" s="14">
        <f t="shared" si="1509"/>
        <v>0.81522930468043309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1.4943</v>
      </c>
      <c r="F1059" s="10">
        <f>VLOOKUP(B1059,home!$B$2:$E$405,3,FALSE)</f>
        <v>0.73609999999999998</v>
      </c>
      <c r="G1059" s="10">
        <f>VLOOKUP(C1059,away!$B$2:$E$405,4,FALSE)</f>
        <v>0.79090000000000005</v>
      </c>
      <c r="H1059" s="10">
        <f>VLOOKUP(A1059,away!$A$2:$E$405,3,FALSE)</f>
        <v>1.0455000000000001</v>
      </c>
      <c r="I1059" s="10">
        <f>VLOOKUP(C1059,away!$B$2:$E$405,3,FALSE)</f>
        <v>1.3912</v>
      </c>
      <c r="J1059" s="10">
        <f>VLOOKUP(B1059,home!$B$2:$E$405,4,FALSE)</f>
        <v>1.0521</v>
      </c>
      <c r="K1059" s="12">
        <f t="shared" si="1454"/>
        <v>0.86995380050700011</v>
      </c>
      <c r="L1059" s="12">
        <f t="shared" si="1455"/>
        <v>1.5302790291600001</v>
      </c>
      <c r="M1059" s="13">
        <f t="shared" si="1456"/>
        <v>9.0696833917260786E-2</v>
      </c>
      <c r="N1059" s="13">
        <f t="shared" si="1457"/>
        <v>7.8902055360273213E-2</v>
      </c>
      <c r="O1059" s="13">
        <f t="shared" si="1458"/>
        <v>0.13879146295479161</v>
      </c>
      <c r="P1059" s="13">
        <f t="shared" si="1459"/>
        <v>0.12074216067544749</v>
      </c>
      <c r="Q1059" s="13">
        <f t="shared" si="1460"/>
        <v>3.4320571464241695E-2</v>
      </c>
      <c r="R1059" s="13">
        <f t="shared" si="1461"/>
        <v>0.10619483259307733</v>
      </c>
      <c r="S1059" s="13">
        <f t="shared" si="1462"/>
        <v>4.0185166159921112E-2</v>
      </c>
      <c r="T1059" s="13">
        <f t="shared" si="1463"/>
        <v>5.2520050780516185E-2</v>
      </c>
      <c r="U1059" s="13">
        <f t="shared" si="1464"/>
        <v>9.2384598208552271E-2</v>
      </c>
      <c r="V1059" s="13">
        <f t="shared" si="1465"/>
        <v>5.9441543138675744E-3</v>
      </c>
      <c r="W1059" s="13">
        <f t="shared" si="1466"/>
        <v>9.9524371936297231E-3</v>
      </c>
      <c r="X1059" s="13">
        <f t="shared" si="1467"/>
        <v>1.5230005926443569E-2</v>
      </c>
      <c r="Y1059" s="13">
        <f t="shared" si="1468"/>
        <v>1.1653079341609559E-2</v>
      </c>
      <c r="Z1059" s="13">
        <f t="shared" si="1469"/>
        <v>5.4169241774114356E-2</v>
      </c>
      <c r="AA1059" s="13">
        <f t="shared" si="1470"/>
        <v>4.7124737751973345E-2</v>
      </c>
      <c r="AB1059" s="13">
        <f t="shared" si="1471"/>
        <v>2.0498172352612452E-2</v>
      </c>
      <c r="AC1059" s="13">
        <f t="shared" si="1472"/>
        <v>4.945804088785726E-4</v>
      </c>
      <c r="AD1059" s="13">
        <f t="shared" si="1473"/>
        <v>2.1645401402263496E-3</v>
      </c>
      <c r="AE1059" s="13">
        <f t="shared" si="1474"/>
        <v>3.3123503843634286E-3</v>
      </c>
      <c r="AF1059" s="13">
        <f t="shared" si="1475"/>
        <v>2.534410165210711E-3</v>
      </c>
      <c r="AG1059" s="13">
        <f t="shared" si="1476"/>
        <v>1.2927849090372937E-3</v>
      </c>
      <c r="AH1059" s="13">
        <f t="shared" si="1477"/>
        <v>2.0723513678106275E-2</v>
      </c>
      <c r="AI1059" s="13">
        <f t="shared" si="1478"/>
        <v>1.8028499484127356E-2</v>
      </c>
      <c r="AJ1059" s="13">
        <f t="shared" si="1479"/>
        <v>7.8419808218275402E-3</v>
      </c>
      <c r="AK1059" s="13">
        <f t="shared" si="1480"/>
        <v>2.2740536731506262E-3</v>
      </c>
      <c r="AL1059" s="13">
        <f t="shared" si="1481"/>
        <v>2.6336843136210195E-5</v>
      </c>
      <c r="AM1059" s="13">
        <f t="shared" si="1482"/>
        <v>3.7660998426797368E-4</v>
      </c>
      <c r="AN1059" s="13">
        <f t="shared" si="1483"/>
        <v>5.7631836109755771E-4</v>
      </c>
      <c r="AO1059" s="13">
        <f t="shared" si="1484"/>
        <v>4.4096395105372655E-4</v>
      </c>
      <c r="AP1059" s="13">
        <f t="shared" si="1485"/>
        <v>2.249326289710181E-4</v>
      </c>
      <c r="AQ1059" s="13">
        <f t="shared" si="1486"/>
        <v>8.6052421272044086E-5</v>
      </c>
      <c r="AR1059" s="13">
        <f t="shared" si="1487"/>
        <v>6.3425516784232907E-3</v>
      </c>
      <c r="AS1059" s="13">
        <f t="shared" si="1488"/>
        <v>5.5177269375563951E-3</v>
      </c>
      <c r="AT1059" s="13">
        <f t="shared" si="1489"/>
        <v>2.400083759743518E-3</v>
      </c>
      <c r="AU1059" s="13">
        <f t="shared" si="1490"/>
        <v>6.9598732944133458E-4</v>
      </c>
      <c r="AV1059" s="13">
        <f t="shared" si="1491"/>
        <v>1.5136920558805159E-4</v>
      </c>
      <c r="AW1059" s="13">
        <f t="shared" si="1492"/>
        <v>9.7393064843099716E-7</v>
      </c>
      <c r="AX1059" s="13">
        <f t="shared" si="1493"/>
        <v>5.4605547853800842E-5</v>
      </c>
      <c r="AY1059" s="13">
        <f t="shared" si="1494"/>
        <v>8.3561724756464284E-5</v>
      </c>
      <c r="AZ1059" s="13">
        <f t="shared" si="1495"/>
        <v>6.3936377517628668E-5</v>
      </c>
      <c r="BA1059" s="13">
        <f t="shared" si="1496"/>
        <v>3.261349923856134E-5</v>
      </c>
      <c r="BB1059" s="13">
        <f t="shared" si="1497"/>
        <v>1.2476938488074023E-5</v>
      </c>
      <c r="BC1059" s="13">
        <f t="shared" si="1498"/>
        <v>3.8186394632837915E-6</v>
      </c>
      <c r="BD1059" s="13">
        <f t="shared" si="1499"/>
        <v>1.6176456374757868E-3</v>
      </c>
      <c r="BE1059" s="13">
        <f t="shared" si="1500"/>
        <v>1.4072769701956298E-3</v>
      </c>
      <c r="BF1059" s="13">
        <f t="shared" si="1501"/>
        <v>6.1213297429383218E-4</v>
      </c>
      <c r="BG1059" s="13">
        <f t="shared" si="1502"/>
        <v>1.7750913580085774E-4</v>
      </c>
      <c r="BH1059" s="13">
        <f t="shared" si="1503"/>
        <v>3.860618682866734E-5</v>
      </c>
      <c r="BI1059" s="13">
        <f t="shared" si="1504"/>
        <v>6.7171197909364902E-6</v>
      </c>
      <c r="BJ1059" s="14">
        <f t="shared" si="1505"/>
        <v>0.21383817573953184</v>
      </c>
      <c r="BK1059" s="14">
        <f t="shared" si="1506"/>
        <v>0.25817279404326821</v>
      </c>
      <c r="BL1059" s="14">
        <f t="shared" si="1507"/>
        <v>0.47282945845335717</v>
      </c>
      <c r="BM1059" s="14">
        <f t="shared" si="1508"/>
        <v>0.42927916525107135</v>
      </c>
      <c r="BN1059" s="14">
        <f t="shared" si="1509"/>
        <v>0.56964791696509209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2</v>
      </c>
      <c r="F1060" s="10">
        <f>VLOOKUP(B1060,home!$B$2:$E$405,3,FALSE)</f>
        <v>0.625</v>
      </c>
      <c r="G1060" s="10">
        <f>VLOOKUP(C1060,away!$B$2:$E$405,4,FALSE)</f>
        <v>0.6</v>
      </c>
      <c r="H1060" s="10">
        <f>VLOOKUP(A1060,away!$A$2:$E$405,3,FALSE)</f>
        <v>1.6135999999999999</v>
      </c>
      <c r="I1060" s="10">
        <f>VLOOKUP(C1060,away!$B$2:$E$405,3,FALSE)</f>
        <v>2.1071</v>
      </c>
      <c r="J1060" s="10">
        <f>VLOOKUP(B1060,home!$B$2:$E$405,4,FALSE)</f>
        <v>1.7042999999999999</v>
      </c>
      <c r="K1060" s="12">
        <f t="shared" si="1454"/>
        <v>0.75</v>
      </c>
      <c r="L1060" s="12">
        <f t="shared" si="1455"/>
        <v>5.7946482232079992</v>
      </c>
      <c r="M1060" s="13">
        <f t="shared" si="1456"/>
        <v>1.4377897746996712E-3</v>
      </c>
      <c r="N1060" s="13">
        <f t="shared" si="1457"/>
        <v>1.0783423310247535E-3</v>
      </c>
      <c r="O1060" s="13">
        <f t="shared" si="1458"/>
        <v>8.3314859633100789E-3</v>
      </c>
      <c r="P1060" s="13">
        <f t="shared" si="1459"/>
        <v>6.2486144724825587E-3</v>
      </c>
      <c r="Q1060" s="13">
        <f t="shared" si="1460"/>
        <v>4.0437837413428252E-4</v>
      </c>
      <c r="R1060" s="13">
        <f t="shared" si="1461"/>
        <v>2.4139015166988576E-2</v>
      </c>
      <c r="S1060" s="13">
        <f t="shared" si="1462"/>
        <v>6.7890980157155377E-3</v>
      </c>
      <c r="T1060" s="13">
        <f t="shared" si="1463"/>
        <v>2.3432304271809594E-3</v>
      </c>
      <c r="U1060" s="13">
        <f t="shared" si="1464"/>
        <v>1.8104261375241435E-2</v>
      </c>
      <c r="V1060" s="13">
        <f t="shared" si="1465"/>
        <v>3.2783695628292473E-3</v>
      </c>
      <c r="W1060" s="13">
        <f t="shared" si="1466"/>
        <v>1.0109459353357063E-4</v>
      </c>
      <c r="X1060" s="13">
        <f t="shared" si="1467"/>
        <v>5.8580760679523985E-4</v>
      </c>
      <c r="Y1060" s="13">
        <f t="shared" si="1468"/>
        <v>1.6972745039288844E-3</v>
      </c>
      <c r="Z1060" s="13">
        <f t="shared" si="1469"/>
        <v>4.6625700449127075E-2</v>
      </c>
      <c r="AA1060" s="13">
        <f t="shared" si="1470"/>
        <v>3.496927533684531E-2</v>
      </c>
      <c r="AB1060" s="13">
        <f t="shared" si="1471"/>
        <v>1.3113478251316989E-2</v>
      </c>
      <c r="AC1060" s="13">
        <f t="shared" si="1472"/>
        <v>8.9048429823129804E-4</v>
      </c>
      <c r="AD1060" s="13">
        <f t="shared" si="1473"/>
        <v>1.8955236287544493E-5</v>
      </c>
      <c r="AE1060" s="13">
        <f t="shared" si="1474"/>
        <v>1.0983892627410747E-4</v>
      </c>
      <c r="AF1060" s="13">
        <f t="shared" si="1475"/>
        <v>3.1823896948666579E-4</v>
      </c>
      <c r="AG1060" s="13">
        <f t="shared" si="1476"/>
        <v>6.1469429303048382E-4</v>
      </c>
      <c r="AH1060" s="13">
        <f t="shared" si="1477"/>
        <v>6.754488306584068E-2</v>
      </c>
      <c r="AI1060" s="13">
        <f t="shared" si="1478"/>
        <v>5.0658662299380521E-2</v>
      </c>
      <c r="AJ1060" s="13">
        <f t="shared" si="1479"/>
        <v>1.8996998362267693E-2</v>
      </c>
      <c r="AK1060" s="13">
        <f t="shared" si="1480"/>
        <v>4.7492495905669231E-3</v>
      </c>
      <c r="AL1060" s="13">
        <f t="shared" si="1481"/>
        <v>1.5480129769621844E-4</v>
      </c>
      <c r="AM1060" s="13">
        <f t="shared" si="1482"/>
        <v>2.8432854431316753E-6</v>
      </c>
      <c r="AN1060" s="13">
        <f t="shared" si="1483"/>
        <v>1.6475838941116129E-5</v>
      </c>
      <c r="AO1060" s="13">
        <f t="shared" si="1484"/>
        <v>4.7735845422999893E-5</v>
      </c>
      <c r="AP1060" s="13">
        <f t="shared" si="1485"/>
        <v>9.2204143954572628E-5</v>
      </c>
      <c r="AQ1060" s="13">
        <f t="shared" si="1486"/>
        <v>1.3357264473469477E-4</v>
      </c>
      <c r="AR1060" s="13">
        <f t="shared" si="1487"/>
        <v>7.8279767328853139E-2</v>
      </c>
      <c r="AS1060" s="13">
        <f t="shared" si="1488"/>
        <v>5.8709825496639854E-2</v>
      </c>
      <c r="AT1060" s="13">
        <f t="shared" si="1489"/>
        <v>2.2016184561239945E-2</v>
      </c>
      <c r="AU1060" s="13">
        <f t="shared" si="1490"/>
        <v>5.5040461403099861E-3</v>
      </c>
      <c r="AV1060" s="13">
        <f t="shared" si="1491"/>
        <v>1.0320086513081223E-3</v>
      </c>
      <c r="AW1060" s="13">
        <f t="shared" si="1492"/>
        <v>1.8687897180118422E-5</v>
      </c>
      <c r="AX1060" s="13">
        <f t="shared" si="1493"/>
        <v>3.5541068039145925E-7</v>
      </c>
      <c r="AY1060" s="13">
        <f t="shared" si="1494"/>
        <v>2.0594798676395152E-6</v>
      </c>
      <c r="AZ1060" s="13">
        <f t="shared" si="1495"/>
        <v>5.9669806778749841E-6</v>
      </c>
      <c r="BA1060" s="13">
        <f t="shared" si="1496"/>
        <v>1.1525517994321573E-5</v>
      </c>
      <c r="BB1060" s="13">
        <f t="shared" si="1497"/>
        <v>1.6696580591836839E-5</v>
      </c>
      <c r="BC1060" s="13">
        <f t="shared" si="1498"/>
        <v>1.9350162212027294E-5</v>
      </c>
      <c r="BD1060" s="13">
        <f t="shared" si="1499"/>
        <v>7.5600619110879064E-2</v>
      </c>
      <c r="BE1060" s="13">
        <f t="shared" si="1500"/>
        <v>5.6700464333159305E-2</v>
      </c>
      <c r="BF1060" s="13">
        <f t="shared" si="1501"/>
        <v>2.1262674124934738E-2</v>
      </c>
      <c r="BG1060" s="13">
        <f t="shared" si="1502"/>
        <v>5.3156685312336846E-3</v>
      </c>
      <c r="BH1060" s="13">
        <f t="shared" si="1503"/>
        <v>9.9668784960631586E-4</v>
      </c>
      <c r="BI1060" s="13">
        <f t="shared" si="1504"/>
        <v>1.4950317744094746E-4</v>
      </c>
      <c r="BJ1060" s="14">
        <f t="shared" si="1505"/>
        <v>7.6206411521970987E-3</v>
      </c>
      <c r="BK1060" s="14">
        <f t="shared" si="1506"/>
        <v>1.8801216901522172E-2</v>
      </c>
      <c r="BL1060" s="14">
        <f t="shared" si="1507"/>
        <v>0.56617475871736334</v>
      </c>
      <c r="BM1060" s="14">
        <f t="shared" si="1508"/>
        <v>0.59759931955488221</v>
      </c>
      <c r="BN1060" s="14">
        <f t="shared" si="1509"/>
        <v>4.1639626082639922E-2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2</v>
      </c>
      <c r="F1061" s="10">
        <f>VLOOKUP(B1061,home!$B$2:$E$405,3,FALSE)</f>
        <v>0.75</v>
      </c>
      <c r="G1061" s="10">
        <f>VLOOKUP(C1061,away!$B$2:$E$405,4,FALSE)</f>
        <v>0.375</v>
      </c>
      <c r="H1061" s="10">
        <f>VLOOKUP(A1061,away!$A$2:$E$405,3,FALSE)</f>
        <v>1.6135999999999999</v>
      </c>
      <c r="I1061" s="10">
        <f>VLOOKUP(C1061,away!$B$2:$E$405,3,FALSE)</f>
        <v>1.0845</v>
      </c>
      <c r="J1061" s="10">
        <f>VLOOKUP(B1061,home!$B$2:$E$405,4,FALSE)</f>
        <v>1.2395</v>
      </c>
      <c r="K1061" s="12">
        <f t="shared" si="1454"/>
        <v>0.5625</v>
      </c>
      <c r="L1061" s="12">
        <f t="shared" si="1455"/>
        <v>2.1690620333999999</v>
      </c>
      <c r="M1061" s="13">
        <f t="shared" si="1456"/>
        <v>6.5117494483778515E-2</v>
      </c>
      <c r="N1061" s="13">
        <f t="shared" si="1457"/>
        <v>3.6628590647125418E-2</v>
      </c>
      <c r="O1061" s="13">
        <f t="shared" si="1458"/>
        <v>0.14124388499489787</v>
      </c>
      <c r="P1061" s="13">
        <f t="shared" si="1459"/>
        <v>7.9449685309630064E-2</v>
      </c>
      <c r="Q1061" s="13">
        <f t="shared" si="1460"/>
        <v>1.0301791119504022E-2</v>
      </c>
      <c r="R1061" s="13">
        <f t="shared" si="1461"/>
        <v>0.15318337419617453</v>
      </c>
      <c r="S1061" s="13">
        <f t="shared" si="1462"/>
        <v>2.4234088495879172E-2</v>
      </c>
      <c r="T1061" s="13">
        <f t="shared" si="1463"/>
        <v>2.2345223993333455E-2</v>
      </c>
      <c r="U1061" s="13">
        <f t="shared" si="1464"/>
        <v>8.6165647985348176E-2</v>
      </c>
      <c r="V1061" s="13">
        <f t="shared" si="1465"/>
        <v>3.2853275794042019E-3</v>
      </c>
      <c r="W1061" s="13">
        <f t="shared" si="1466"/>
        <v>1.9315858349070046E-3</v>
      </c>
      <c r="X1061" s="13">
        <f t="shared" si="1467"/>
        <v>4.1897294987500236E-3</v>
      </c>
      <c r="Y1061" s="13">
        <f t="shared" si="1468"/>
        <v>4.5438915929773456E-3</v>
      </c>
      <c r="Z1061" s="13">
        <f t="shared" si="1469"/>
        <v>0.11075474703900913</v>
      </c>
      <c r="AA1061" s="13">
        <f t="shared" si="1470"/>
        <v>6.2299545209442642E-2</v>
      </c>
      <c r="AB1061" s="13">
        <f t="shared" si="1471"/>
        <v>1.7521747090155741E-2</v>
      </c>
      <c r="AC1061" s="13">
        <f t="shared" si="1472"/>
        <v>2.5052622608557891E-4</v>
      </c>
      <c r="AD1061" s="13">
        <f t="shared" si="1473"/>
        <v>2.7162925803379746E-4</v>
      </c>
      <c r="AE1061" s="13">
        <f t="shared" si="1474"/>
        <v>5.8918071076172196E-4</v>
      </c>
      <c r="AF1061" s="13">
        <f t="shared" si="1475"/>
        <v>6.3898475526243917E-4</v>
      </c>
      <c r="AG1061" s="13">
        <f t="shared" si="1476"/>
        <v>4.6199919085371585E-4</v>
      </c>
      <c r="AH1061" s="13">
        <f t="shared" si="1477"/>
        <v>6.0058479205283941E-2</v>
      </c>
      <c r="AI1061" s="13">
        <f t="shared" si="1478"/>
        <v>3.3782894552972217E-2</v>
      </c>
      <c r="AJ1061" s="13">
        <f t="shared" si="1479"/>
        <v>9.5014390930234366E-3</v>
      </c>
      <c r="AK1061" s="13">
        <f t="shared" si="1480"/>
        <v>1.7815198299418946E-3</v>
      </c>
      <c r="AL1061" s="13">
        <f t="shared" si="1481"/>
        <v>1.2226655820897312E-5</v>
      </c>
      <c r="AM1061" s="13">
        <f t="shared" si="1482"/>
        <v>3.0558291528802232E-5</v>
      </c>
      <c r="AN1061" s="13">
        <f t="shared" si="1483"/>
        <v>6.6282829960693758E-5</v>
      </c>
      <c r="AO1061" s="13">
        <f t="shared" si="1484"/>
        <v>7.1885784967024439E-5</v>
      </c>
      <c r="AP1061" s="13">
        <f t="shared" si="1485"/>
        <v>5.1974908971043061E-5</v>
      </c>
      <c r="AQ1061" s="13">
        <f t="shared" si="1486"/>
        <v>2.8184200434627642E-5</v>
      </c>
      <c r="AR1061" s="13">
        <f t="shared" si="1487"/>
        <v>2.6054113405584944E-2</v>
      </c>
      <c r="AS1061" s="13">
        <f t="shared" si="1488"/>
        <v>1.4655438790641533E-2</v>
      </c>
      <c r="AT1061" s="13">
        <f t="shared" si="1489"/>
        <v>4.1218421598679302E-3</v>
      </c>
      <c r="AU1061" s="13">
        <f t="shared" si="1490"/>
        <v>7.7284540497523713E-4</v>
      </c>
      <c r="AV1061" s="13">
        <f t="shared" si="1491"/>
        <v>1.086813850746427E-4</v>
      </c>
      <c r="AW1061" s="13">
        <f t="shared" si="1492"/>
        <v>4.143808583837105E-7</v>
      </c>
      <c r="AX1061" s="13">
        <f t="shared" si="1493"/>
        <v>2.8648398308252074E-6</v>
      </c>
      <c r="AY1061" s="13">
        <f t="shared" si="1494"/>
        <v>6.2140153088150356E-6</v>
      </c>
      <c r="AZ1061" s="13">
        <f t="shared" si="1495"/>
        <v>6.7392923406585374E-6</v>
      </c>
      <c r="BA1061" s="13">
        <f t="shared" si="1496"/>
        <v>4.8726477160352836E-6</v>
      </c>
      <c r="BB1061" s="13">
        <f t="shared" si="1497"/>
        <v>2.6422687907463395E-6</v>
      </c>
      <c r="BC1061" s="13">
        <f t="shared" si="1498"/>
        <v>1.1462489832091221E-6</v>
      </c>
      <c r="BD1061" s="13">
        <f t="shared" si="1499"/>
        <v>9.4188313669920538E-3</v>
      </c>
      <c r="BE1061" s="13">
        <f t="shared" si="1500"/>
        <v>5.2980926439330309E-3</v>
      </c>
      <c r="BF1061" s="13">
        <f t="shared" si="1501"/>
        <v>1.4900885561061647E-3</v>
      </c>
      <c r="BG1061" s="13">
        <f t="shared" si="1502"/>
        <v>2.7939160426990596E-4</v>
      </c>
      <c r="BH1061" s="13">
        <f t="shared" si="1503"/>
        <v>3.9289444350455515E-5</v>
      </c>
      <c r="BI1061" s="13">
        <f t="shared" si="1504"/>
        <v>4.4200624894262482E-6</v>
      </c>
      <c r="BJ1061" s="14">
        <f t="shared" si="1505"/>
        <v>8.2175971930341429E-2</v>
      </c>
      <c r="BK1061" s="14">
        <f t="shared" si="1506"/>
        <v>0.17235556276590724</v>
      </c>
      <c r="BL1061" s="14">
        <f t="shared" si="1507"/>
        <v>0.62778156698152598</v>
      </c>
      <c r="BM1061" s="14">
        <f t="shared" si="1508"/>
        <v>0.50713722833122288</v>
      </c>
      <c r="BN1061" s="14">
        <f t="shared" si="1509"/>
        <v>0.48592482075111043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1.4943</v>
      </c>
      <c r="F1063" s="10">
        <f>VLOOKUP(B1063,home!$B$2:$E$405,3,FALSE)</f>
        <v>1.3384</v>
      </c>
      <c r="G1063" s="10">
        <f>VLOOKUP(C1063,away!$B$2:$E$405,4,FALSE)</f>
        <v>1.0342</v>
      </c>
      <c r="H1063" s="10">
        <f>VLOOKUP(A1063,away!$A$2:$E$405,3,FALSE)</f>
        <v>1.0455000000000001</v>
      </c>
      <c r="I1063" s="10">
        <f>VLOOKUP(C1063,away!$B$2:$E$405,3,FALSE)</f>
        <v>0.86950000000000005</v>
      </c>
      <c r="J1063" s="10">
        <f>VLOOKUP(B1063,home!$B$2:$E$405,4,FALSE)</f>
        <v>0.95650000000000002</v>
      </c>
      <c r="K1063" s="12">
        <f t="shared" si="1454"/>
        <v>2.068370132304</v>
      </c>
      <c r="L1063" s="12">
        <f t="shared" si="1455"/>
        <v>0.86951804212500017</v>
      </c>
      <c r="M1063" s="13">
        <f t="shared" si="1456"/>
        <v>5.297748990463786E-2</v>
      </c>
      <c r="N1063" s="13">
        <f t="shared" si="1457"/>
        <v>0.10957705780318963</v>
      </c>
      <c r="O1063" s="13">
        <f t="shared" si="1458"/>
        <v>4.606488329857767E-2</v>
      </c>
      <c r="P1063" s="13">
        <f t="shared" si="1459"/>
        <v>9.5279228762847418E-2</v>
      </c>
      <c r="Q1063" s="13">
        <f t="shared" si="1460"/>
        <v>0.11332295677293322</v>
      </c>
      <c r="R1063" s="13">
        <f t="shared" si="1461"/>
        <v>2.0027123568247932E-2</v>
      </c>
      <c r="S1063" s="13">
        <f t="shared" si="1462"/>
        <v>4.2839569456688598E-2</v>
      </c>
      <c r="T1063" s="13">
        <f t="shared" si="1463"/>
        <v>9.8536355501016901E-2</v>
      </c>
      <c r="U1063" s="13">
        <f t="shared" si="1464"/>
        <v>4.1423504224525537E-2</v>
      </c>
      <c r="V1063" s="13">
        <f t="shared" si="1465"/>
        <v>8.5607032674800566E-3</v>
      </c>
      <c r="W1063" s="13">
        <f t="shared" si="1466"/>
        <v>7.8131273031170789E-2</v>
      </c>
      <c r="X1063" s="13">
        <f t="shared" si="1467"/>
        <v>6.7936551554797442E-2</v>
      </c>
      <c r="Y1063" s="13">
        <f t="shared" si="1468"/>
        <v>2.9536028648325798E-2</v>
      </c>
      <c r="Z1063" s="13">
        <f t="shared" si="1469"/>
        <v>5.8046484248194643E-3</v>
      </c>
      <c r="AA1063" s="13">
        <f t="shared" si="1470"/>
        <v>1.2006161430422041E-2</v>
      </c>
      <c r="AB1063" s="13">
        <f t="shared" si="1471"/>
        <v>1.2416592853152612E-2</v>
      </c>
      <c r="AC1063" s="13">
        <f t="shared" si="1472"/>
        <v>9.6226860509684325E-4</v>
      </c>
      <c r="AD1063" s="13">
        <f t="shared" si="1473"/>
        <v>4.0401097884140667E-2</v>
      </c>
      <c r="AE1063" s="13">
        <f t="shared" si="1474"/>
        <v>3.5129483531918478E-2</v>
      </c>
      <c r="AF1063" s="13">
        <f t="shared" si="1475"/>
        <v>1.5272859870768091E-2</v>
      </c>
      <c r="AG1063" s="13">
        <f t="shared" si="1476"/>
        <v>4.4266757374932519E-3</v>
      </c>
      <c r="AH1063" s="13">
        <f t="shared" si="1477"/>
        <v>1.2618116333932465E-3</v>
      </c>
      <c r="AI1063" s="13">
        <f t="shared" si="1478"/>
        <v>2.6098934951043155E-3</v>
      </c>
      <c r="AJ1063" s="13">
        <f t="shared" si="1479"/>
        <v>2.6991128768841313E-3</v>
      </c>
      <c r="AK1063" s="13">
        <f t="shared" si="1480"/>
        <v>1.8609214860880871E-3</v>
      </c>
      <c r="AL1063" s="13">
        <f t="shared" si="1481"/>
        <v>6.9225031779621444E-5</v>
      </c>
      <c r="AM1063" s="13">
        <f t="shared" si="1482"/>
        <v>1.6712884835169379E-2</v>
      </c>
      <c r="AN1063" s="13">
        <f t="shared" si="1483"/>
        <v>1.4532154900137083E-2</v>
      </c>
      <c r="AO1063" s="13">
        <f t="shared" si="1484"/>
        <v>6.3179854383122111E-3</v>
      </c>
      <c r="AP1063" s="13">
        <f t="shared" si="1485"/>
        <v>1.8312007761651652E-3</v>
      </c>
      <c r="AQ1063" s="13">
        <f t="shared" si="1486"/>
        <v>3.9806552840722869E-4</v>
      </c>
      <c r="AR1063" s="13">
        <f t="shared" si="1487"/>
        <v>2.1943359619972888E-4</v>
      </c>
      <c r="AS1063" s="13">
        <f t="shared" si="1488"/>
        <v>4.5386989640357574E-4</v>
      </c>
      <c r="AT1063" s="13">
        <f t="shared" si="1489"/>
        <v>4.693854688365334E-4</v>
      </c>
      <c r="AU1063" s="13">
        <f t="shared" si="1490"/>
        <v>3.2362096142633188E-4</v>
      </c>
      <c r="AV1063" s="13">
        <f t="shared" si="1491"/>
        <v>1.6734198270043244E-4</v>
      </c>
      <c r="AW1063" s="13">
        <f t="shared" si="1492"/>
        <v>3.4583386531601184E-6</v>
      </c>
      <c r="AX1063" s="13">
        <f t="shared" si="1493"/>
        <v>5.7614053029501284E-3</v>
      </c>
      <c r="AY1063" s="13">
        <f t="shared" si="1494"/>
        <v>5.009645858909788E-3</v>
      </c>
      <c r="AZ1063" s="13">
        <f t="shared" si="1495"/>
        <v>2.1779887294894264E-3</v>
      </c>
      <c r="BA1063" s="13">
        <f t="shared" si="1496"/>
        <v>6.3126683194532102E-4</v>
      </c>
      <c r="BB1063" s="13">
        <f t="shared" si="1497"/>
        <v>1.3722447494288675E-4</v>
      </c>
      <c r="BC1063" s="13">
        <f t="shared" si="1498"/>
        <v>2.3863831356794009E-5</v>
      </c>
      <c r="BD1063" s="13">
        <f t="shared" si="1499"/>
        <v>3.1800245157339349E-5</v>
      </c>
      <c r="BE1063" s="13">
        <f t="shared" si="1500"/>
        <v>6.5774677283385622E-5</v>
      </c>
      <c r="BF1063" s="13">
        <f t="shared" si="1501"/>
        <v>6.8023188977444623E-5</v>
      </c>
      <c r="BG1063" s="13">
        <f t="shared" si="1502"/>
        <v>4.6899044128339044E-5</v>
      </c>
      <c r="BH1063" s="13">
        <f t="shared" si="1503"/>
        <v>2.4251145527165943E-5</v>
      </c>
      <c r="BI1063" s="13">
        <f t="shared" si="1504"/>
        <v>1.0032069016509557E-5</v>
      </c>
      <c r="BJ1063" s="14">
        <f t="shared" si="1505"/>
        <v>0.64580402684353966</v>
      </c>
      <c r="BK1063" s="14">
        <f t="shared" si="1506"/>
        <v>0.20569813088744018</v>
      </c>
      <c r="BL1063" s="14">
        <f t="shared" si="1507"/>
        <v>0.14225043714205238</v>
      </c>
      <c r="BM1063" s="14">
        <f t="shared" si="1508"/>
        <v>0.55730231566716149</v>
      </c>
      <c r="BN1063" s="14">
        <f t="shared" si="1509"/>
        <v>0.43724874011043374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1.4943</v>
      </c>
      <c r="F1064" s="10">
        <f>VLOOKUP(B1064,home!$B$2:$E$405,3,FALSE)</f>
        <v>0.83650000000000002</v>
      </c>
      <c r="G1064" s="10">
        <f>VLOOKUP(C1064,away!$B$2:$E$405,4,FALSE)</f>
        <v>0.80310000000000004</v>
      </c>
      <c r="H1064" s="10">
        <f>VLOOKUP(A1064,away!$A$2:$E$405,3,FALSE)</f>
        <v>1.0455000000000001</v>
      </c>
      <c r="I1064" s="10">
        <f>VLOOKUP(C1064,away!$B$2:$E$405,3,FALSE)</f>
        <v>1.0521</v>
      </c>
      <c r="J1064" s="10">
        <f>VLOOKUP(B1064,home!$B$2:$E$405,4,FALSE)</f>
        <v>0.95650000000000002</v>
      </c>
      <c r="K1064" s="12">
        <f t="shared" si="1454"/>
        <v>1.0038605040450002</v>
      </c>
      <c r="L1064" s="12">
        <f t="shared" si="1455"/>
        <v>1.052121831075</v>
      </c>
      <c r="M1064" s="13">
        <f t="shared" si="1456"/>
        <v>0.12796706726995025</v>
      </c>
      <c r="N1064" s="13">
        <f t="shared" si="1457"/>
        <v>0.12846108465077269</v>
      </c>
      <c r="O1064" s="13">
        <f t="shared" si="1458"/>
        <v>0.13463694513335775</v>
      </c>
      <c r="P1064" s="13">
        <f t="shared" si="1459"/>
        <v>0.13515671160465154</v>
      </c>
      <c r="Q1064" s="13">
        <f t="shared" si="1460"/>
        <v>6.4478504593846048E-2</v>
      </c>
      <c r="R1064" s="13">
        <f t="shared" si="1461"/>
        <v>7.0827234622026322E-2</v>
      </c>
      <c r="S1064" s="13">
        <f t="shared" si="1462"/>
        <v>3.5687573923311587E-2</v>
      </c>
      <c r="T1064" s="13">
        <f t="shared" si="1463"/>
        <v>6.7839242318255097E-2</v>
      </c>
      <c r="U1064" s="13">
        <f t="shared" si="1464"/>
        <v>7.1100663447780821E-2</v>
      </c>
      <c r="V1064" s="13">
        <f t="shared" si="1465"/>
        <v>4.188069841826807E-3</v>
      </c>
      <c r="W1064" s="13">
        <f t="shared" si="1466"/>
        <v>2.1575808040548719E-2</v>
      </c>
      <c r="X1064" s="13">
        <f t="shared" si="1467"/>
        <v>2.2700378662544825E-2</v>
      </c>
      <c r="Y1064" s="13">
        <f t="shared" si="1468"/>
        <v>1.1941781982266258E-2</v>
      </c>
      <c r="Z1064" s="13">
        <f t="shared" si="1469"/>
        <v>2.4839626593501661E-2</v>
      </c>
      <c r="AA1064" s="13">
        <f t="shared" si="1470"/>
        <v>2.493552007244217E-2</v>
      </c>
      <c r="AB1064" s="13">
        <f t="shared" si="1471"/>
        <v>1.2515891874273006E-2</v>
      </c>
      <c r="AC1064" s="13">
        <f t="shared" si="1472"/>
        <v>2.764606550087191E-4</v>
      </c>
      <c r="AD1064" s="13">
        <f t="shared" si="1473"/>
        <v>5.4147753836908501E-3</v>
      </c>
      <c r="AE1064" s="13">
        <f t="shared" si="1474"/>
        <v>5.6970033915486528E-3</v>
      </c>
      <c r="AF1064" s="13">
        <f t="shared" si="1475"/>
        <v>2.9969708199783264E-3</v>
      </c>
      <c r="AG1064" s="13">
        <f t="shared" si="1476"/>
        <v>1.0510594755979805E-3</v>
      </c>
      <c r="AH1064" s="13">
        <f t="shared" si="1477"/>
        <v>6.533578353693557E-3</v>
      </c>
      <c r="AI1064" s="13">
        <f t="shared" si="1478"/>
        <v>6.5588012593563163E-3</v>
      </c>
      <c r="AJ1064" s="13">
        <f t="shared" si="1479"/>
        <v>3.2920607690742061E-3</v>
      </c>
      <c r="AK1064" s="13">
        <f t="shared" si="1480"/>
        <v>1.1015899276632013E-3</v>
      </c>
      <c r="AL1064" s="13">
        <f t="shared" si="1481"/>
        <v>1.1679727860051025E-5</v>
      </c>
      <c r="AM1064" s="13">
        <f t="shared" si="1482"/>
        <v>1.0871358291924716E-3</v>
      </c>
      <c r="AN1064" s="13">
        <f t="shared" si="1483"/>
        <v>1.1437993392372217E-3</v>
      </c>
      <c r="AO1064" s="13">
        <f t="shared" si="1484"/>
        <v>6.0170812759032021E-4</v>
      </c>
      <c r="AP1064" s="13">
        <f t="shared" si="1485"/>
        <v>2.1102341899101253E-4</v>
      </c>
      <c r="AQ1064" s="13">
        <f t="shared" si="1486"/>
        <v>5.5505586497132745E-5</v>
      </c>
      <c r="AR1064" s="13">
        <f t="shared" si="1487"/>
        <v>1.3748240841920105E-3</v>
      </c>
      <c r="AS1064" s="13">
        <f t="shared" si="1488"/>
        <v>1.3801315981301972E-3</v>
      </c>
      <c r="AT1064" s="13">
        <f t="shared" si="1489"/>
        <v>6.9272980087370568E-4</v>
      </c>
      <c r="AU1064" s="13">
        <f t="shared" si="1490"/>
        <v>2.3180136235735694E-4</v>
      </c>
      <c r="AV1064" s="13">
        <f t="shared" si="1491"/>
        <v>5.8174058113593509E-5</v>
      </c>
      <c r="AW1064" s="13">
        <f t="shared" si="1492"/>
        <v>3.4266490149020578E-7</v>
      </c>
      <c r="AX1064" s="13">
        <f t="shared" si="1493"/>
        <v>1.8188878690975557E-4</v>
      </c>
      <c r="AY1064" s="13">
        <f t="shared" si="1494"/>
        <v>1.9136916353550251E-4</v>
      </c>
      <c r="AZ1064" s="13">
        <f t="shared" si="1495"/>
        <v>1.0067183737513199E-4</v>
      </c>
      <c r="BA1064" s="13">
        <f t="shared" si="1496"/>
        <v>3.5306345958936172E-5</v>
      </c>
      <c r="BB1064" s="13">
        <f t="shared" si="1497"/>
        <v>9.2866443397208362E-6</v>
      </c>
      <c r="BC1064" s="13">
        <f t="shared" si="1498"/>
        <v>1.954136249449875E-6</v>
      </c>
      <c r="BD1064" s="13">
        <f t="shared" si="1499"/>
        <v>2.4108040547768457E-4</v>
      </c>
      <c r="BE1064" s="13">
        <f t="shared" si="1500"/>
        <v>2.4201109735820143E-4</v>
      </c>
      <c r="BF1064" s="13">
        <f t="shared" si="1501"/>
        <v>1.2147269108924383E-4</v>
      </c>
      <c r="BG1064" s="13">
        <f t="shared" si="1502"/>
        <v>4.0647212301516975E-5</v>
      </c>
      <c r="BH1064" s="13">
        <f t="shared" si="1503"/>
        <v>1.0201032757256239E-5</v>
      </c>
      <c r="BI1064" s="13">
        <f t="shared" si="1504"/>
        <v>2.0480827770957618E-6</v>
      </c>
      <c r="BJ1064" s="14">
        <f t="shared" si="1505"/>
        <v>0.33577625853492604</v>
      </c>
      <c r="BK1064" s="14">
        <f t="shared" si="1506"/>
        <v>0.30347893218614441</v>
      </c>
      <c r="BL1064" s="14">
        <f t="shared" si="1507"/>
        <v>0.33589740688509512</v>
      </c>
      <c r="BM1064" s="14">
        <f t="shared" si="1508"/>
        <v>0.33827364982642866</v>
      </c>
      <c r="BN1064" s="14">
        <f t="shared" si="1509"/>
        <v>0.66152754787460466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1.4943</v>
      </c>
      <c r="F1065" s="10">
        <f>VLOOKUP(B1065,home!$B$2:$E$405,3,FALSE)</f>
        <v>0.46839999999999998</v>
      </c>
      <c r="G1065" s="10">
        <f>VLOOKUP(C1065,away!$B$2:$E$405,4,FALSE)</f>
        <v>0.73</v>
      </c>
      <c r="H1065" s="10">
        <f>VLOOKUP(A1065,away!$A$2:$E$405,3,FALSE)</f>
        <v>1.0455000000000001</v>
      </c>
      <c r="I1065" s="10">
        <f>VLOOKUP(C1065,away!$B$2:$E$405,3,FALSE)</f>
        <v>0.60870000000000002</v>
      </c>
      <c r="J1065" s="10">
        <f>VLOOKUP(B1065,home!$B$2:$E$405,4,FALSE)</f>
        <v>0.47820000000000001</v>
      </c>
      <c r="K1065" s="12">
        <f t="shared" si="1454"/>
        <v>0.51094898759999996</v>
      </c>
      <c r="L1065" s="12">
        <f t="shared" si="1455"/>
        <v>0.30432449547000007</v>
      </c>
      <c r="M1065" s="13">
        <f t="shared" si="1456"/>
        <v>0.44251828955085198</v>
      </c>
      <c r="N1065" s="13">
        <f t="shared" si="1457"/>
        <v>0.22610427204049144</v>
      </c>
      <c r="O1065" s="13">
        <f t="shared" si="1458"/>
        <v>0.13466915520381045</v>
      </c>
      <c r="P1065" s="13">
        <f t="shared" si="1459"/>
        <v>6.8809068512334204E-2</v>
      </c>
      <c r="Q1065" s="13">
        <f t="shared" si="1460"/>
        <v>5.7763874445562031E-2</v>
      </c>
      <c r="R1065" s="13">
        <f t="shared" si="1461"/>
        <v>2.0491561356385368E-2</v>
      </c>
      <c r="S1065" s="13">
        <f t="shared" si="1462"/>
        <v>2.6748543627093486E-3</v>
      </c>
      <c r="T1065" s="13">
        <f t="shared" si="1463"/>
        <v>1.7578961947038094E-2</v>
      </c>
      <c r="U1065" s="13">
        <f t="shared" si="1464"/>
        <v>1.0470142529388386E-2</v>
      </c>
      <c r="V1065" s="13">
        <f t="shared" si="1465"/>
        <v>4.6213843071007537E-5</v>
      </c>
      <c r="W1065" s="13">
        <f t="shared" si="1466"/>
        <v>9.8381310559378116E-3</v>
      </c>
      <c r="X1065" s="13">
        <f t="shared" si="1467"/>
        <v>2.9939842699660138E-3</v>
      </c>
      <c r="Y1065" s="13">
        <f t="shared" si="1468"/>
        <v>4.555713762012617E-4</v>
      </c>
      <c r="Z1065" s="13">
        <f t="shared" si="1469"/>
        <v>2.0786946903915099E-3</v>
      </c>
      <c r="AA1065" s="13">
        <f t="shared" si="1470"/>
        <v>1.0621069475850373E-3</v>
      </c>
      <c r="AB1065" s="13">
        <f t="shared" si="1471"/>
        <v>2.7134123479575047E-4</v>
      </c>
      <c r="AC1065" s="13">
        <f t="shared" si="1472"/>
        <v>4.4912430304841056E-7</v>
      </c>
      <c r="AD1065" s="13">
        <f t="shared" si="1473"/>
        <v>1.2566957757268855E-3</v>
      </c>
      <c r="AE1065" s="13">
        <f t="shared" si="1474"/>
        <v>3.824433079073648E-4</v>
      </c>
      <c r="AF1065" s="13">
        <f t="shared" si="1475"/>
        <v>5.819343336239333E-5</v>
      </c>
      <c r="AG1065" s="13">
        <f t="shared" si="1476"/>
        <v>5.9032290825591416E-6</v>
      </c>
      <c r="AH1065" s="13">
        <f t="shared" si="1477"/>
        <v>1.5814942822239107E-4</v>
      </c>
      <c r="AI1065" s="13">
        <f t="shared" si="1478"/>
        <v>8.0806290239749564E-5</v>
      </c>
      <c r="AJ1065" s="13">
        <f t="shared" si="1479"/>
        <v>2.0643946094855896E-5</v>
      </c>
      <c r="AK1065" s="13">
        <f t="shared" si="1480"/>
        <v>3.516001119078532E-6</v>
      </c>
      <c r="AL1065" s="13">
        <f t="shared" si="1481"/>
        <v>2.7934506363910317E-9</v>
      </c>
      <c r="AM1065" s="13">
        <f t="shared" si="1482"/>
        <v>1.2842148686576977E-4</v>
      </c>
      <c r="AN1065" s="13">
        <f t="shared" si="1483"/>
        <v>3.9081804197932626E-5</v>
      </c>
      <c r="AO1065" s="13">
        <f t="shared" si="1484"/>
        <v>5.9467751722965874E-6</v>
      </c>
      <c r="AP1065" s="13">
        <f t="shared" si="1485"/>
        <v>6.0324978466089403E-7</v>
      </c>
      <c r="AQ1065" s="13">
        <f t="shared" si="1486"/>
        <v>4.5895921589828197E-8</v>
      </c>
      <c r="AR1065" s="13">
        <f t="shared" si="1487"/>
        <v>9.6257489905296371E-6</v>
      </c>
      <c r="AS1065" s="13">
        <f t="shared" si="1488"/>
        <v>4.9182667016028386E-6</v>
      </c>
      <c r="AT1065" s="13">
        <f t="shared" si="1489"/>
        <v>1.2564916959653806E-6</v>
      </c>
      <c r="AU1065" s="13">
        <f t="shared" si="1490"/>
        <v>2.1400105332710612E-7</v>
      </c>
      <c r="AV1065" s="13">
        <f t="shared" si="1491"/>
        <v>2.7335905385704609E-8</v>
      </c>
      <c r="AW1065" s="13">
        <f t="shared" si="1492"/>
        <v>1.2065711981980602E-11</v>
      </c>
      <c r="AX1065" s="13">
        <f t="shared" si="1493"/>
        <v>1.0936138116691957E-5</v>
      </c>
      <c r="AY1065" s="13">
        <f t="shared" si="1494"/>
        <v>3.3281347147525171E-6</v>
      </c>
      <c r="AZ1065" s="13">
        <f t="shared" si="1495"/>
        <v>5.0641645896162604E-7</v>
      </c>
      <c r="BA1065" s="13">
        <f t="shared" si="1496"/>
        <v>5.1371644457066963E-8</v>
      </c>
      <c r="BB1065" s="13">
        <f t="shared" si="1497"/>
        <v>3.9084124452152822E-9</v>
      </c>
      <c r="BC1065" s="13">
        <f t="shared" si="1498"/>
        <v>2.378851290957622E-10</v>
      </c>
      <c r="BD1065" s="13">
        <f t="shared" si="1499"/>
        <v>4.8822520084396539E-7</v>
      </c>
      <c r="BE1065" s="13">
        <f t="shared" si="1500"/>
        <v>2.4945817209203071E-7</v>
      </c>
      <c r="BF1065" s="13">
        <f t="shared" si="1501"/>
        <v>6.3730200239484815E-8</v>
      </c>
      <c r="BG1065" s="13">
        <f t="shared" si="1502"/>
        <v>1.0854293763970018E-8</v>
      </c>
      <c r="BH1065" s="13">
        <f t="shared" si="1503"/>
        <v>1.3864976024533678E-9</v>
      </c>
      <c r="BI1065" s="13">
        <f t="shared" si="1504"/>
        <v>1.4168590925667511E-10</v>
      </c>
      <c r="BJ1065" s="14">
        <f t="shared" si="1505"/>
        <v>0.31662695630045057</v>
      </c>
      <c r="BK1065" s="14">
        <f t="shared" si="1506"/>
        <v>0.51405220632143489</v>
      </c>
      <c r="BL1065" s="14">
        <f t="shared" si="1507"/>
        <v>0.16724427857803831</v>
      </c>
      <c r="BM1065" s="14">
        <f t="shared" si="1508"/>
        <v>4.9642586658230847E-2</v>
      </c>
      <c r="BN1065" s="14">
        <f t="shared" si="1509"/>
        <v>0.95035622110943552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1.4943</v>
      </c>
      <c r="F1066" s="10">
        <f>VLOOKUP(B1066,home!$B$2:$E$405,3,FALSE)</f>
        <v>0.66920000000000002</v>
      </c>
      <c r="G1066" s="10">
        <f>VLOOKUP(C1066,away!$B$2:$E$405,4,FALSE)</f>
        <v>1.0596000000000001</v>
      </c>
      <c r="H1066" s="10">
        <f>VLOOKUP(A1066,away!$A$2:$E$405,3,FALSE)</f>
        <v>1.0455000000000001</v>
      </c>
      <c r="I1066" s="10">
        <f>VLOOKUP(C1066,away!$B$2:$E$405,3,FALSE)</f>
        <v>1.1158999999999999</v>
      </c>
      <c r="J1066" s="10">
        <f>VLOOKUP(B1066,home!$B$2:$E$405,4,FALSE)</f>
        <v>1.0434000000000001</v>
      </c>
      <c r="K1066" s="12">
        <f t="shared" si="1454"/>
        <v>1.0595846993760001</v>
      </c>
      <c r="L1066" s="12">
        <f t="shared" si="1455"/>
        <v>1.2173070777300001</v>
      </c>
      <c r="M1066" s="13">
        <f t="shared" si="1456"/>
        <v>0.10260262342724864</v>
      </c>
      <c r="N1066" s="13">
        <f t="shared" si="1457"/>
        <v>0.10871616989935021</v>
      </c>
      <c r="O1066" s="13">
        <f t="shared" si="1458"/>
        <v>0.12489889969165567</v>
      </c>
      <c r="P1066" s="13">
        <f t="shared" si="1459"/>
        <v>0.13234096308217619</v>
      </c>
      <c r="Q1066" s="13">
        <f t="shared" si="1460"/>
        <v>5.7596995100056551E-2</v>
      </c>
      <c r="R1066" s="13">
        <f t="shared" si="1461"/>
        <v>7.6020157297670921E-2</v>
      </c>
      <c r="S1066" s="13">
        <f t="shared" si="1462"/>
        <v>4.267466543371691E-2</v>
      </c>
      <c r="T1066" s="13">
        <f t="shared" si="1463"/>
        <v>7.0113229791278972E-2</v>
      </c>
      <c r="U1066" s="13">
        <f t="shared" si="1464"/>
        <v>8.0549795516768885E-2</v>
      </c>
      <c r="V1066" s="13">
        <f t="shared" si="1465"/>
        <v>6.1159431666884968E-3</v>
      </c>
      <c r="W1066" s="13">
        <f t="shared" si="1466"/>
        <v>2.0342964912684794E-2</v>
      </c>
      <c r="X1066" s="13">
        <f t="shared" si="1467"/>
        <v>2.476363517022425E-2</v>
      </c>
      <c r="Y1066" s="13">
        <f t="shared" si="1468"/>
        <v>1.5072474181518773E-2</v>
      </c>
      <c r="Z1066" s="13">
        <f t="shared" si="1469"/>
        <v>3.0846625176200904E-2</v>
      </c>
      <c r="AA1066" s="13">
        <f t="shared" si="1470"/>
        <v>3.2684612064088993E-2</v>
      </c>
      <c r="AB1066" s="13">
        <f t="shared" si="1471"/>
        <v>1.7316057424074455E-2</v>
      </c>
      <c r="AC1066" s="13">
        <f t="shared" si="1472"/>
        <v>4.9303674080109871E-4</v>
      </c>
      <c r="AD1066" s="13">
        <f t="shared" si="1473"/>
        <v>5.3887735903559077E-3</v>
      </c>
      <c r="AE1066" s="13">
        <f t="shared" si="1474"/>
        <v>6.5597922318247504E-3</v>
      </c>
      <c r="AF1066" s="13">
        <f t="shared" si="1475"/>
        <v>3.9926407561192727E-3</v>
      </c>
      <c r="AG1066" s="13">
        <f t="shared" si="1476"/>
        <v>1.620089950419083E-3</v>
      </c>
      <c r="AH1066" s="13">
        <f t="shared" si="1477"/>
        <v>9.3874537877684447E-3</v>
      </c>
      <c r="AI1066" s="13">
        <f t="shared" si="1478"/>
        <v>9.9468023996187212E-3</v>
      </c>
      <c r="AJ1066" s="13">
        <f t="shared" si="1479"/>
        <v>5.269739815176238E-3</v>
      </c>
      <c r="AK1066" s="13">
        <f t="shared" si="1480"/>
        <v>1.8612452259510845E-3</v>
      </c>
      <c r="AL1066" s="13">
        <f t="shared" si="1481"/>
        <v>2.543753948310299E-5</v>
      </c>
      <c r="AM1066" s="13">
        <f t="shared" si="1482"/>
        <v>1.1419724089485191E-3</v>
      </c>
      <c r="AN1066" s="13">
        <f t="shared" si="1483"/>
        <v>1.3901310959854103E-3</v>
      </c>
      <c r="AO1066" s="13">
        <f t="shared" si="1484"/>
        <v>8.4610821105780137E-4</v>
      </c>
      <c r="AP1066" s="13">
        <f t="shared" si="1485"/>
        <v>3.4332450461537671E-4</v>
      </c>
      <c r="AQ1066" s="13">
        <f t="shared" si="1486"/>
        <v>1.0448283735661106E-4</v>
      </c>
      <c r="AR1066" s="13">
        <f t="shared" si="1487"/>
        <v>2.2854827875427625E-3</v>
      </c>
      <c r="AS1066" s="13">
        <f t="shared" si="1488"/>
        <v>2.4216625923675211E-3</v>
      </c>
      <c r="AT1066" s="13">
        <f t="shared" si="1489"/>
        <v>1.2829783149619222E-3</v>
      </c>
      <c r="AU1066" s="13">
        <f t="shared" si="1490"/>
        <v>4.5314139738828521E-4</v>
      </c>
      <c r="AV1066" s="13">
        <f t="shared" si="1491"/>
        <v>1.2003542283162167E-4</v>
      </c>
      <c r="AW1066" s="13">
        <f t="shared" si="1492"/>
        <v>9.1139874324670424E-7</v>
      </c>
      <c r="AX1066" s="13">
        <f t="shared" si="1493"/>
        <v>2.0166941527190044E-4</v>
      </c>
      <c r="AY1066" s="13">
        <f t="shared" si="1494"/>
        <v>2.4549360657215497E-4</v>
      </c>
      <c r="AZ1066" s="13">
        <f t="shared" si="1495"/>
        <v>1.4942055240887422E-4</v>
      </c>
      <c r="BA1066" s="13">
        <f t="shared" si="1496"/>
        <v>6.0630232001882983E-5</v>
      </c>
      <c r="BB1066" s="13">
        <f t="shared" si="1497"/>
        <v>1.845140263507603E-5</v>
      </c>
      <c r="BC1066" s="13">
        <f t="shared" si="1498"/>
        <v>4.492204604344801E-6</v>
      </c>
      <c r="BD1066" s="13">
        <f t="shared" si="1499"/>
        <v>4.6368906221764958E-4</v>
      </c>
      <c r="BE1066" s="13">
        <f t="shared" si="1500"/>
        <v>4.9131783559382765E-4</v>
      </c>
      <c r="BF1066" s="13">
        <f t="shared" si="1501"/>
        <v>2.602964305628764E-4</v>
      </c>
      <c r="BG1066" s="13">
        <f t="shared" si="1502"/>
        <v>9.1935371708870437E-5</v>
      </c>
      <c r="BH1066" s="13">
        <f t="shared" si="1503"/>
        <v>2.4353328298541075E-5</v>
      </c>
      <c r="BI1066" s="13">
        <f t="shared" si="1504"/>
        <v>5.1608828088029376E-6</v>
      </c>
      <c r="BJ1066" s="14">
        <f t="shared" si="1505"/>
        <v>0.31867294205529034</v>
      </c>
      <c r="BK1066" s="14">
        <f t="shared" si="1506"/>
        <v>0.28449816299668657</v>
      </c>
      <c r="BL1066" s="14">
        <f t="shared" si="1507"/>
        <v>0.36583481664905615</v>
      </c>
      <c r="BM1066" s="14">
        <f t="shared" si="1508"/>
        <v>0.39743215617124694</v>
      </c>
      <c r="BN1066" s="14">
        <f t="shared" si="1509"/>
        <v>0.6021758084981581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2</v>
      </c>
      <c r="F1067" s="10">
        <f>VLOOKUP(B1067,home!$B$2:$E$405,3,FALSE)</f>
        <v>0.6</v>
      </c>
      <c r="G1067" s="10">
        <f>VLOOKUP(C1067,away!$B$2:$E$405,4,FALSE)</f>
        <v>0.5</v>
      </c>
      <c r="H1067" s="10">
        <f>VLOOKUP(A1067,away!$A$2:$E$405,3,FALSE)</f>
        <v>1.6135999999999999</v>
      </c>
      <c r="I1067" s="10">
        <f>VLOOKUP(C1067,away!$B$2:$E$405,3,FALSE)</f>
        <v>0.46479999999999999</v>
      </c>
      <c r="J1067" s="10">
        <f>VLOOKUP(B1067,home!$B$2:$E$405,4,FALSE)</f>
        <v>0.61970000000000003</v>
      </c>
      <c r="K1067" s="12">
        <f t="shared" si="1454"/>
        <v>0.6</v>
      </c>
      <c r="L1067" s="12">
        <f t="shared" si="1455"/>
        <v>0.46477579321600004</v>
      </c>
      <c r="M1067" s="13">
        <f t="shared" si="1456"/>
        <v>0.3448051537560477</v>
      </c>
      <c r="N1067" s="13">
        <f t="shared" si="1457"/>
        <v>0.20688309225362864</v>
      </c>
      <c r="O1067" s="13">
        <f t="shared" si="1458"/>
        <v>0.16025708884193196</v>
      </c>
      <c r="P1067" s="13">
        <f t="shared" si="1459"/>
        <v>9.6154253305159185E-2</v>
      </c>
      <c r="Q1067" s="13">
        <f t="shared" si="1460"/>
        <v>6.2064927676088573E-2</v>
      </c>
      <c r="R1067" s="13">
        <f t="shared" si="1461"/>
        <v>3.7241807792497951E-2</v>
      </c>
      <c r="S1067" s="13">
        <f t="shared" si="1462"/>
        <v>6.703525402649629E-3</v>
      </c>
      <c r="T1067" s="13">
        <f t="shared" si="1463"/>
        <v>2.8846275991547748E-2</v>
      </c>
      <c r="U1067" s="13">
        <f t="shared" si="1464"/>
        <v>2.2345084675498769E-2</v>
      </c>
      <c r="V1067" s="13">
        <f t="shared" si="1465"/>
        <v>2.0770908909067257E-4</v>
      </c>
      <c r="W1067" s="13">
        <f t="shared" si="1466"/>
        <v>1.2412985535217717E-2</v>
      </c>
      <c r="X1067" s="13">
        <f t="shared" si="1467"/>
        <v>5.7692551983095502E-3</v>
      </c>
      <c r="Y1067" s="13">
        <f t="shared" si="1468"/>
        <v>1.340705080529926E-3</v>
      </c>
      <c r="Z1067" s="13">
        <f t="shared" si="1469"/>
        <v>5.7696969191853489E-3</v>
      </c>
      <c r="AA1067" s="13">
        <f t="shared" si="1470"/>
        <v>3.4618181515112096E-3</v>
      </c>
      <c r="AB1067" s="13">
        <f t="shared" si="1471"/>
        <v>1.0385454454533627E-3</v>
      </c>
      <c r="AC1067" s="13">
        <f t="shared" si="1472"/>
        <v>3.6201808740108801E-6</v>
      </c>
      <c r="AD1067" s="13">
        <f t="shared" si="1473"/>
        <v>1.8619478302826572E-3</v>
      </c>
      <c r="AE1067" s="13">
        <f t="shared" si="1474"/>
        <v>8.6538827974643232E-4</v>
      </c>
      <c r="AF1067" s="13">
        <f t="shared" si="1475"/>
        <v>2.0110576207948888E-4</v>
      </c>
      <c r="AG1067" s="13">
        <f t="shared" si="1476"/>
        <v>3.1156363363600877E-5</v>
      </c>
      <c r="AH1067" s="13">
        <f t="shared" si="1477"/>
        <v>6.7040386555757058E-4</v>
      </c>
      <c r="AI1067" s="13">
        <f t="shared" si="1478"/>
        <v>4.022423193345424E-4</v>
      </c>
      <c r="AJ1067" s="13">
        <f t="shared" si="1479"/>
        <v>1.2067269580036268E-4</v>
      </c>
      <c r="AK1067" s="13">
        <f t="shared" si="1480"/>
        <v>2.4134539160072541E-5</v>
      </c>
      <c r="AL1067" s="13">
        <f t="shared" si="1481"/>
        <v>4.0381738495291226E-8</v>
      </c>
      <c r="AM1067" s="13">
        <f t="shared" si="1482"/>
        <v>2.2343373963391896E-4</v>
      </c>
      <c r="AN1067" s="13">
        <f t="shared" si="1483"/>
        <v>1.0384659356957192E-4</v>
      </c>
      <c r="AO1067" s="13">
        <f t="shared" si="1484"/>
        <v>2.4132691449538673E-5</v>
      </c>
      <c r="AP1067" s="13">
        <f t="shared" si="1485"/>
        <v>3.7387636036321067E-6</v>
      </c>
      <c r="AQ1067" s="13">
        <f t="shared" si="1486"/>
        <v>4.3442170488130579E-7</v>
      </c>
      <c r="AR1067" s="13">
        <f t="shared" si="1487"/>
        <v>6.231749767791855E-5</v>
      </c>
      <c r="AS1067" s="13">
        <f t="shared" si="1488"/>
        <v>3.7390498606751128E-5</v>
      </c>
      <c r="AT1067" s="13">
        <f t="shared" si="1489"/>
        <v>1.1217149582025336E-5</v>
      </c>
      <c r="AU1067" s="13">
        <f t="shared" si="1490"/>
        <v>2.2434299164050678E-6</v>
      </c>
      <c r="AV1067" s="13">
        <f t="shared" si="1491"/>
        <v>3.3651448746076005E-7</v>
      </c>
      <c r="AW1067" s="13">
        <f t="shared" si="1492"/>
        <v>3.128075756765006E-10</v>
      </c>
      <c r="AX1067" s="13">
        <f t="shared" si="1493"/>
        <v>2.2343373963391882E-5</v>
      </c>
      <c r="AY1067" s="13">
        <f t="shared" si="1494"/>
        <v>1.0384659356957187E-5</v>
      </c>
      <c r="AZ1067" s="13">
        <f t="shared" si="1495"/>
        <v>2.413269144953866E-6</v>
      </c>
      <c r="BA1067" s="13">
        <f t="shared" si="1496"/>
        <v>3.7387636036321047E-7</v>
      </c>
      <c r="BB1067" s="13">
        <f t="shared" si="1497"/>
        <v>4.3442170488130556E-8</v>
      </c>
      <c r="BC1067" s="13">
        <f t="shared" si="1498"/>
        <v>4.0381738495291203E-9</v>
      </c>
      <c r="BD1067" s="13">
        <f t="shared" si="1499"/>
        <v>4.8272774024151346E-6</v>
      </c>
      <c r="BE1067" s="13">
        <f t="shared" si="1500"/>
        <v>2.8963664414490808E-6</v>
      </c>
      <c r="BF1067" s="13">
        <f t="shared" si="1501"/>
        <v>8.6890993243472397E-7</v>
      </c>
      <c r="BG1067" s="13">
        <f t="shared" si="1502"/>
        <v>1.7378198648694483E-7</v>
      </c>
      <c r="BH1067" s="13">
        <f t="shared" si="1503"/>
        <v>2.6067297973041717E-8</v>
      </c>
      <c r="BI1067" s="13">
        <f t="shared" si="1504"/>
        <v>3.1280757567650074E-9</v>
      </c>
      <c r="BJ1067" s="14">
        <f t="shared" si="1505"/>
        <v>0.32066798883992581</v>
      </c>
      <c r="BK1067" s="14">
        <f t="shared" si="1506"/>
        <v>0.44788468677491666</v>
      </c>
      <c r="BL1067" s="14">
        <f t="shared" si="1507"/>
        <v>0.22568409894815286</v>
      </c>
      <c r="BM1067" s="14">
        <f t="shared" si="1508"/>
        <v>9.2589763510277326E-2</v>
      </c>
      <c r="BN1067" s="14">
        <f t="shared" si="1509"/>
        <v>0.90740632362535401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2</v>
      </c>
      <c r="F1068" s="10">
        <f>VLOOKUP(B1068,home!$B$2:$E$405,3,FALSE)</f>
        <v>0.75</v>
      </c>
      <c r="G1068" s="10">
        <f>VLOOKUP(C1068,away!$B$2:$E$405,4,FALSE)</f>
        <v>1</v>
      </c>
      <c r="H1068" s="10">
        <f>VLOOKUP(A1068,away!$A$2:$E$405,3,FALSE)</f>
        <v>1.6135999999999999</v>
      </c>
      <c r="I1068" s="10">
        <f>VLOOKUP(C1068,away!$B$2:$E$405,3,FALSE)</f>
        <v>0.77470000000000006</v>
      </c>
      <c r="J1068" s="10">
        <f>VLOOKUP(B1068,home!$B$2:$E$405,4,FALSE)</f>
        <v>0.77470000000000006</v>
      </c>
      <c r="K1068" s="12">
        <f t="shared" si="1454"/>
        <v>1.5</v>
      </c>
      <c r="L1068" s="12">
        <f t="shared" si="1455"/>
        <v>0.96841832122400018</v>
      </c>
      <c r="M1068" s="13">
        <f t="shared" si="1456"/>
        <v>8.4718750936921425E-2</v>
      </c>
      <c r="N1068" s="13">
        <f t="shared" si="1457"/>
        <v>0.12707812640538213</v>
      </c>
      <c r="O1068" s="13">
        <f t="shared" si="1458"/>
        <v>8.2043190558527643E-2</v>
      </c>
      <c r="P1068" s="13">
        <f t="shared" si="1459"/>
        <v>0.12306478583779147</v>
      </c>
      <c r="Q1068" s="13">
        <f t="shared" si="1460"/>
        <v>9.5308594804036612E-2</v>
      </c>
      <c r="R1068" s="13">
        <f t="shared" si="1461"/>
        <v>3.9726064434275031E-2</v>
      </c>
      <c r="S1068" s="13">
        <f t="shared" si="1462"/>
        <v>4.4691822488559421E-2</v>
      </c>
      <c r="T1068" s="13">
        <f t="shared" si="1463"/>
        <v>9.2298589378343607E-2</v>
      </c>
      <c r="U1068" s="13">
        <f t="shared" si="1464"/>
        <v>5.958909665141255E-2</v>
      </c>
      <c r="V1068" s="13">
        <f t="shared" si="1465"/>
        <v>7.2133966178019584E-3</v>
      </c>
      <c r="W1068" s="13">
        <f t="shared" si="1466"/>
        <v>4.7654297402018313E-2</v>
      </c>
      <c r="X1068" s="13">
        <f t="shared" si="1467"/>
        <v>4.6149294689171817E-2</v>
      </c>
      <c r="Y1068" s="13">
        <f t="shared" si="1468"/>
        <v>2.2345911244279714E-2</v>
      </c>
      <c r="Z1068" s="13">
        <f t="shared" si="1469"/>
        <v>1.2823816209425699E-2</v>
      </c>
      <c r="AA1068" s="13">
        <f t="shared" si="1470"/>
        <v>1.9235724314138548E-2</v>
      </c>
      <c r="AB1068" s="13">
        <f t="shared" si="1471"/>
        <v>1.4426793235603913E-2</v>
      </c>
      <c r="AC1068" s="13">
        <f t="shared" si="1472"/>
        <v>6.5489863527512363E-4</v>
      </c>
      <c r="AD1068" s="13">
        <f t="shared" si="1473"/>
        <v>1.787036152575687E-2</v>
      </c>
      <c r="AE1068" s="13">
        <f t="shared" si="1474"/>
        <v>1.7305985508439432E-2</v>
      </c>
      <c r="AF1068" s="13">
        <f t="shared" si="1475"/>
        <v>8.3797167166048941E-3</v>
      </c>
      <c r="AG1068" s="13">
        <f t="shared" si="1476"/>
        <v>2.7050237316757347E-3</v>
      </c>
      <c r="AH1068" s="13">
        <f t="shared" si="1477"/>
        <v>3.1047046413042881E-3</v>
      </c>
      <c r="AI1068" s="13">
        <f t="shared" si="1478"/>
        <v>4.6570569619564326E-3</v>
      </c>
      <c r="AJ1068" s="13">
        <f t="shared" si="1479"/>
        <v>3.4927927214673245E-3</v>
      </c>
      <c r="AK1068" s="13">
        <f t="shared" si="1480"/>
        <v>1.7463963607336627E-3</v>
      </c>
      <c r="AL1068" s="13">
        <f t="shared" si="1481"/>
        <v>3.8052950216701419E-5</v>
      </c>
      <c r="AM1068" s="13">
        <f t="shared" si="1482"/>
        <v>5.3611084577270558E-3</v>
      </c>
      <c r="AN1068" s="13">
        <f t="shared" si="1483"/>
        <v>5.1917956525318245E-3</v>
      </c>
      <c r="AO1068" s="13">
        <f t="shared" si="1484"/>
        <v>2.5139150149814655E-3</v>
      </c>
      <c r="AP1068" s="13">
        <f t="shared" si="1485"/>
        <v>8.1150711950271962E-4</v>
      </c>
      <c r="AQ1068" s="13">
        <f t="shared" si="1486"/>
        <v>1.9646959058253687E-4</v>
      </c>
      <c r="AR1068" s="13">
        <f t="shared" si="1487"/>
        <v>6.0133057132565233E-4</v>
      </c>
      <c r="AS1068" s="13">
        <f t="shared" si="1488"/>
        <v>9.019958569884785E-4</v>
      </c>
      <c r="AT1068" s="13">
        <f t="shared" si="1489"/>
        <v>6.7649689274135898E-4</v>
      </c>
      <c r="AU1068" s="13">
        <f t="shared" si="1490"/>
        <v>3.3824844637067955E-4</v>
      </c>
      <c r="AV1068" s="13">
        <f t="shared" si="1491"/>
        <v>1.2684316738900486E-4</v>
      </c>
      <c r="AW1068" s="13">
        <f t="shared" si="1492"/>
        <v>1.5354655902699363E-6</v>
      </c>
      <c r="AX1068" s="13">
        <f t="shared" si="1493"/>
        <v>1.3402771144317657E-3</v>
      </c>
      <c r="AY1068" s="13">
        <f t="shared" si="1494"/>
        <v>1.2979489131329579E-3</v>
      </c>
      <c r="AZ1068" s="13">
        <f t="shared" si="1495"/>
        <v>6.2847875374536725E-4</v>
      </c>
      <c r="BA1068" s="13">
        <f t="shared" si="1496"/>
        <v>2.0287677987568015E-4</v>
      </c>
      <c r="BB1068" s="13">
        <f t="shared" si="1497"/>
        <v>4.9117397645634279E-5</v>
      </c>
      <c r="BC1068" s="13">
        <f t="shared" si="1498"/>
        <v>9.5132375541753666E-6</v>
      </c>
      <c r="BD1068" s="13">
        <f t="shared" si="1499"/>
        <v>9.7056590397309479E-5</v>
      </c>
      <c r="BE1068" s="13">
        <f t="shared" si="1500"/>
        <v>1.4558488559596422E-4</v>
      </c>
      <c r="BF1068" s="13">
        <f t="shared" si="1501"/>
        <v>1.0918866419697318E-4</v>
      </c>
      <c r="BG1068" s="13">
        <f t="shared" si="1502"/>
        <v>5.4594332098486602E-5</v>
      </c>
      <c r="BH1068" s="13">
        <f t="shared" si="1503"/>
        <v>2.0472874536932478E-5</v>
      </c>
      <c r="BI1068" s="13">
        <f t="shared" si="1504"/>
        <v>6.1418623610797377E-6</v>
      </c>
      <c r="BJ1068" s="14">
        <f t="shared" si="1505"/>
        <v>0.49469890943742029</v>
      </c>
      <c r="BK1068" s="14">
        <f t="shared" si="1506"/>
        <v>0.26167965637969903</v>
      </c>
      <c r="BL1068" s="14">
        <f t="shared" si="1507"/>
        <v>0.23109977402342133</v>
      </c>
      <c r="BM1068" s="14">
        <f t="shared" si="1508"/>
        <v>0.44706622962548936</v>
      </c>
      <c r="BN1068" s="14">
        <f t="shared" si="1509"/>
        <v>0.55193951297693433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1.6236999999999999</v>
      </c>
      <c r="F1069" s="10">
        <f>VLOOKUP(B1069,home!$B$2:$E$405,3,FALSE)</f>
        <v>0.74790000000000001</v>
      </c>
      <c r="G1069" s="10">
        <f>VLOOKUP(C1069,away!$B$2:$E$405,4,FALSE)</f>
        <v>0.4738</v>
      </c>
      <c r="H1069" s="10">
        <f>VLOOKUP(A1069,away!$A$2:$E$405,3,FALSE)</f>
        <v>1.1289</v>
      </c>
      <c r="I1069" s="10">
        <f>VLOOKUP(C1069,away!$B$2:$E$405,3,FALSE)</f>
        <v>0.88580000000000003</v>
      </c>
      <c r="J1069" s="10">
        <f>VLOOKUP(B1069,home!$B$2:$E$405,4,FALSE)</f>
        <v>1.9615</v>
      </c>
      <c r="K1069" s="12">
        <f t="shared" si="1454"/>
        <v>0.57536624597399988</v>
      </c>
      <c r="L1069" s="12">
        <f t="shared" si="1455"/>
        <v>1.9614600246300002</v>
      </c>
      <c r="M1069" s="13">
        <f t="shared" si="1456"/>
        <v>7.9117098015779555E-2</v>
      </c>
      <c r="N1069" s="13">
        <f t="shared" si="1457"/>
        <v>4.5521307677696077E-2</v>
      </c>
      <c r="O1069" s="13">
        <f t="shared" si="1458"/>
        <v>0.15518502502268508</v>
      </c>
      <c r="P1069" s="13">
        <f t="shared" si="1459"/>
        <v>8.9288225278683561E-2</v>
      </c>
      <c r="Q1069" s="13">
        <f t="shared" si="1460"/>
        <v>1.3095711955171703E-2</v>
      </c>
      <c r="R1069" s="13">
        <f t="shared" si="1461"/>
        <v>0.1521946115016016</v>
      </c>
      <c r="S1069" s="13">
        <f t="shared" si="1462"/>
        <v>2.5191732802898339E-2</v>
      </c>
      <c r="T1069" s="13">
        <f t="shared" si="1463"/>
        <v>2.5686715494138476E-2</v>
      </c>
      <c r="U1069" s="13">
        <f t="shared" si="1464"/>
        <v>8.7567642277147861E-2</v>
      </c>
      <c r="V1069" s="13">
        <f t="shared" si="1465"/>
        <v>3.1589254269622407E-3</v>
      </c>
      <c r="W1069" s="13">
        <f t="shared" si="1466"/>
        <v>2.5116102086679909E-3</v>
      </c>
      <c r="X1069" s="13">
        <f t="shared" si="1467"/>
        <v>4.9264230217548775E-3</v>
      </c>
      <c r="Y1069" s="13">
        <f t="shared" si="1468"/>
        <v>4.8314909107945629E-3</v>
      </c>
      <c r="Z1069" s="13">
        <f t="shared" si="1469"/>
        <v>9.9507882141494905E-2</v>
      </c>
      <c r="AA1069" s="13">
        <f t="shared" si="1470"/>
        <v>5.7253476592575153E-2</v>
      </c>
      <c r="AB1069" s="13">
        <f t="shared" si="1471"/>
        <v>1.6470858948015116E-2</v>
      </c>
      <c r="AC1069" s="13">
        <f t="shared" si="1472"/>
        <v>2.2281438860481185E-4</v>
      </c>
      <c r="AD1069" s="13">
        <f t="shared" si="1473"/>
        <v>3.6127393427781907E-4</v>
      </c>
      <c r="AE1069" s="13">
        <f t="shared" si="1474"/>
        <v>7.0862438002674806E-4</v>
      </c>
      <c r="AF1069" s="13">
        <f t="shared" si="1475"/>
        <v>6.9496919695034224E-4</v>
      </c>
      <c r="AG1069" s="13">
        <f t="shared" si="1476"/>
        <v>4.5438476605576977E-4</v>
      </c>
      <c r="AH1069" s="13">
        <f t="shared" si="1477"/>
        <v>4.8795183239033951E-2</v>
      </c>
      <c r="AI1069" s="13">
        <f t="shared" si="1478"/>
        <v>2.8075101401856407E-2</v>
      </c>
      <c r="AJ1069" s="13">
        <f t="shared" si="1479"/>
        <v>8.0767328494627498E-3</v>
      </c>
      <c r="AK1069" s="13">
        <f t="shared" si="1480"/>
        <v>1.5490264864434233E-3</v>
      </c>
      <c r="AL1069" s="13">
        <f t="shared" si="1481"/>
        <v>1.0058357459526979E-5</v>
      </c>
      <c r="AM1069" s="13">
        <f t="shared" si="1482"/>
        <v>4.1572965466737279E-5</v>
      </c>
      <c r="AN1069" s="13">
        <f t="shared" si="1483"/>
        <v>8.1543709868328658E-5</v>
      </c>
      <c r="AO1069" s="13">
        <f t="shared" si="1484"/>
        <v>7.9972363583376784E-5</v>
      </c>
      <c r="AP1069" s="13">
        <f t="shared" si="1485"/>
        <v>5.2287531414656504E-5</v>
      </c>
      <c r="AQ1069" s="13">
        <f t="shared" si="1486"/>
        <v>2.5639975664108522E-5</v>
      </c>
      <c r="AR1069" s="13">
        <f t="shared" si="1487"/>
        <v>1.9141960263572178E-2</v>
      </c>
      <c r="AS1069" s="13">
        <f t="shared" si="1488"/>
        <v>1.1013637817435001E-2</v>
      </c>
      <c r="AT1069" s="13">
        <f t="shared" si="1489"/>
        <v>3.1684377227674267E-3</v>
      </c>
      <c r="AU1069" s="13">
        <f t="shared" si="1490"/>
        <v>6.0767070605036774E-4</v>
      </c>
      <c r="AV1069" s="13">
        <f t="shared" si="1491"/>
        <v>8.7408303232142508E-5</v>
      </c>
      <c r="AW1069" s="13">
        <f t="shared" si="1492"/>
        <v>3.1531774115117146E-7</v>
      </c>
      <c r="AX1069" s="13">
        <f t="shared" si="1493"/>
        <v>3.9866135124338926E-6</v>
      </c>
      <c r="AY1069" s="13">
        <f t="shared" si="1494"/>
        <v>7.8195830382888748E-6</v>
      </c>
      <c r="AZ1069" s="13">
        <f t="shared" si="1495"/>
        <v>7.6688997694392161E-6</v>
      </c>
      <c r="BA1069" s="13">
        <f t="shared" si="1496"/>
        <v>5.0140801102164144E-6</v>
      </c>
      <c r="BB1069" s="13">
        <f t="shared" si="1497"/>
        <v>2.4587294241204717E-6</v>
      </c>
      <c r="BC1069" s="13">
        <f t="shared" si="1498"/>
        <v>9.6453989535876909E-7</v>
      </c>
      <c r="BD1069" s="13">
        <f t="shared" si="1499"/>
        <v>6.2576983083421278E-3</v>
      </c>
      <c r="BE1069" s="13">
        <f t="shared" si="1500"/>
        <v>3.6004683841086597E-3</v>
      </c>
      <c r="BF1069" s="13">
        <f t="shared" si="1501"/>
        <v>1.0357939889563364E-3</v>
      </c>
      <c r="BG1069" s="13">
        <f t="shared" si="1502"/>
        <v>1.9865363300941398E-4</v>
      </c>
      <c r="BH1069" s="13">
        <f t="shared" si="1503"/>
        <v>2.8574648768430794E-5</v>
      </c>
      <c r="BI1069" s="13">
        <f t="shared" si="1504"/>
        <v>3.2881776783835224E-6</v>
      </c>
      <c r="BJ1069" s="14">
        <f t="shared" si="1505"/>
        <v>9.9101440537281468E-2</v>
      </c>
      <c r="BK1069" s="14">
        <f t="shared" si="1506"/>
        <v>0.19699667385342629</v>
      </c>
      <c r="BL1069" s="14">
        <f t="shared" si="1507"/>
        <v>0.6003112502727419</v>
      </c>
      <c r="BM1069" s="14">
        <f t="shared" si="1508"/>
        <v>0.46150776308802971</v>
      </c>
      <c r="BN1069" s="14">
        <f t="shared" si="1509"/>
        <v>0.5344019794516176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1.6236999999999999</v>
      </c>
      <c r="F1070" s="10">
        <f>VLOOKUP(B1070,home!$B$2:$E$405,3,FALSE)</f>
        <v>0.8468</v>
      </c>
      <c r="G1070" s="10">
        <f>VLOOKUP(C1070,away!$B$2:$E$405,4,FALSE)</f>
        <v>0.78010000000000002</v>
      </c>
      <c r="H1070" s="10">
        <f>VLOOKUP(A1070,away!$A$2:$E$405,3,FALSE)</f>
        <v>1.1289</v>
      </c>
      <c r="I1070" s="10">
        <f>VLOOKUP(C1070,away!$B$2:$E$405,3,FALSE)</f>
        <v>1.7125999999999999</v>
      </c>
      <c r="J1070" s="10">
        <f>VLOOKUP(B1070,home!$B$2:$E$405,4,FALSE)</f>
        <v>0.99650000000000005</v>
      </c>
      <c r="K1070" s="12">
        <f t="shared" si="1454"/>
        <v>1.0725978397159999</v>
      </c>
      <c r="L1070" s="12">
        <f t="shared" si="1455"/>
        <v>1.9265874005099999</v>
      </c>
      <c r="M1070" s="13">
        <f t="shared" si="1456"/>
        <v>4.9827649398086066E-2</v>
      </c>
      <c r="N1070" s="13">
        <f t="shared" si="1457"/>
        <v>5.344502910251335E-2</v>
      </c>
      <c r="O1070" s="13">
        <f t="shared" si="1458"/>
        <v>9.5997321527382301E-2</v>
      </c>
      <c r="P1070" s="13">
        <f t="shared" si="1459"/>
        <v>0.1029665196887925</v>
      </c>
      <c r="Q1070" s="13">
        <f t="shared" si="1460"/>
        <v>2.866251137945728E-2</v>
      </c>
      <c r="R1070" s="13">
        <f t="shared" si="1461"/>
        <v>9.247361506868107E-2</v>
      </c>
      <c r="S1070" s="13">
        <f t="shared" si="1462"/>
        <v>5.3193880831702109E-2</v>
      </c>
      <c r="T1070" s="13">
        <f t="shared" si="1463"/>
        <v>5.52208332906369E-2</v>
      </c>
      <c r="U1070" s="13">
        <f t="shared" si="1464"/>
        <v>9.9186999753396232E-2</v>
      </c>
      <c r="V1070" s="13">
        <f t="shared" si="1465"/>
        <v>1.2213631151344752E-2</v>
      </c>
      <c r="W1070" s="13">
        <f t="shared" si="1466"/>
        <v>1.0247782595480382E-2</v>
      </c>
      <c r="X1070" s="13">
        <f t="shared" si="1467"/>
        <v>1.9743248831618172E-2</v>
      </c>
      <c r="Y1070" s="13">
        <f t="shared" si="1468"/>
        <v>1.9018547222064676E-2</v>
      </c>
      <c r="Z1070" s="13">
        <f t="shared" si="1469"/>
        <v>5.9386167223644197E-2</v>
      </c>
      <c r="AA1070" s="13">
        <f t="shared" si="1470"/>
        <v>6.3697474673093876E-2</v>
      </c>
      <c r="AB1070" s="13">
        <f t="shared" si="1471"/>
        <v>3.4160886864862551E-2</v>
      </c>
      <c r="AC1070" s="13">
        <f t="shared" si="1472"/>
        <v>1.5774312901675005E-3</v>
      </c>
      <c r="AD1070" s="13">
        <f t="shared" si="1473"/>
        <v>2.7479373684478692E-3</v>
      </c>
      <c r="AE1070" s="13">
        <f t="shared" si="1474"/>
        <v>5.294141511442271E-3</v>
      </c>
      <c r="AF1070" s="13">
        <f t="shared" si="1475"/>
        <v>5.0998131662308233E-3</v>
      </c>
      <c r="AG1070" s="13">
        <f t="shared" si="1476"/>
        <v>3.2750785970051041E-3</v>
      </c>
      <c r="AH1070" s="13">
        <f t="shared" si="1477"/>
        <v>2.8603160384413212E-2</v>
      </c>
      <c r="AI1070" s="13">
        <f t="shared" si="1478"/>
        <v>3.0679688037371877E-2</v>
      </c>
      <c r="AJ1070" s="13">
        <f t="shared" si="1479"/>
        <v>1.6453483556022937E-2</v>
      </c>
      <c r="AK1070" s="13">
        <f t="shared" si="1480"/>
        <v>5.8826569726643119E-3</v>
      </c>
      <c r="AL1070" s="13">
        <f t="shared" si="1481"/>
        <v>1.3038753540157018E-4</v>
      </c>
      <c r="AM1070" s="13">
        <f t="shared" si="1482"/>
        <v>5.8948633701441113E-4</v>
      </c>
      <c r="AN1070" s="13">
        <f t="shared" si="1483"/>
        <v>1.1356969496647562E-3</v>
      </c>
      <c r="AO1070" s="13">
        <f t="shared" si="1484"/>
        <v>1.0940097170108794E-3</v>
      </c>
      <c r="AP1070" s="13">
        <f t="shared" si="1485"/>
        <v>7.0256844560955684E-4</v>
      </c>
      <c r="AQ1070" s="13">
        <f t="shared" si="1486"/>
        <v>3.3838987882681685E-4</v>
      </c>
      <c r="AR1070" s="13">
        <f t="shared" si="1487"/>
        <v>1.1021297682275451E-2</v>
      </c>
      <c r="AS1070" s="13">
        <f t="shared" si="1488"/>
        <v>1.1821420084875602E-2</v>
      </c>
      <c r="AT1070" s="13">
        <f t="shared" si="1489"/>
        <v>6.3398148227064516E-3</v>
      </c>
      <c r="AU1070" s="13">
        <f t="shared" si="1490"/>
        <v>2.2666905610114721E-3</v>
      </c>
      <c r="AV1070" s="13">
        <f t="shared" si="1491"/>
        <v>6.0781184976138787E-4</v>
      </c>
      <c r="AW1070" s="13">
        <f t="shared" si="1492"/>
        <v>7.4844382437810057E-6</v>
      </c>
      <c r="AX1070" s="13">
        <f t="shared" si="1493"/>
        <v>1.0538029527062583E-4</v>
      </c>
      <c r="AY1070" s="13">
        <f t="shared" si="1494"/>
        <v>2.0302434913041127E-4</v>
      </c>
      <c r="AZ1070" s="13">
        <f t="shared" si="1495"/>
        <v>1.9557207651569689E-4</v>
      </c>
      <c r="BA1070" s="13">
        <f t="shared" si="1496"/>
        <v>1.255955661689064E-4</v>
      </c>
      <c r="BB1070" s="13">
        <f t="shared" si="1497"/>
        <v>6.0492708835233771E-5</v>
      </c>
      <c r="BC1070" s="13">
        <f t="shared" si="1498"/>
        <v>2.3308898132936262E-5</v>
      </c>
      <c r="BD1070" s="13">
        <f t="shared" si="1499"/>
        <v>3.5389155419903221E-3</v>
      </c>
      <c r="BE1070" s="13">
        <f t="shared" si="1500"/>
        <v>3.7958331652761957E-3</v>
      </c>
      <c r="BF1070" s="13">
        <f t="shared" si="1501"/>
        <v>2.0357012264987967E-3</v>
      </c>
      <c r="BG1070" s="13">
        <f t="shared" si="1502"/>
        <v>7.2782957928327363E-4</v>
      </c>
      <c r="BH1070" s="13">
        <f t="shared" si="1503"/>
        <v>1.9516710860516102E-4</v>
      </c>
      <c r="BI1070" s="13">
        <f t="shared" si="1504"/>
        <v>4.1867163814702747E-5</v>
      </c>
      <c r="BJ1070" s="14">
        <f t="shared" si="1505"/>
        <v>0.20732844828707703</v>
      </c>
      <c r="BK1070" s="14">
        <f t="shared" si="1506"/>
        <v>0.22011252424462488</v>
      </c>
      <c r="BL1070" s="14">
        <f t="shared" si="1507"/>
        <v>0.50952763562398717</v>
      </c>
      <c r="BM1070" s="14">
        <f t="shared" si="1508"/>
        <v>0.57278658930353432</v>
      </c>
      <c r="BN1070" s="14">
        <f t="shared" si="1509"/>
        <v>0.4233726461649126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1.6236999999999999</v>
      </c>
      <c r="F1071" s="10">
        <f>VLOOKUP(B1071,home!$B$2:$E$405,3,FALSE)</f>
        <v>0.74790000000000001</v>
      </c>
      <c r="G1071" s="10">
        <f>VLOOKUP(C1071,away!$B$2:$E$405,4,FALSE)</f>
        <v>0.87980000000000003</v>
      </c>
      <c r="H1071" s="10">
        <f>VLOOKUP(A1071,away!$A$2:$E$405,3,FALSE)</f>
        <v>1.1289</v>
      </c>
      <c r="I1071" s="10">
        <f>VLOOKUP(C1071,away!$B$2:$E$405,3,FALSE)</f>
        <v>0.94910000000000005</v>
      </c>
      <c r="J1071" s="10">
        <f>VLOOKUP(B1071,home!$B$2:$E$405,4,FALSE)</f>
        <v>0.69599999999999995</v>
      </c>
      <c r="K1071" s="12">
        <f t="shared" si="1454"/>
        <v>1.0683985293539999</v>
      </c>
      <c r="L1071" s="12">
        <f t="shared" si="1455"/>
        <v>0.74572153703999999</v>
      </c>
      <c r="M1071" s="13">
        <f t="shared" si="1456"/>
        <v>0.16298125799793947</v>
      </c>
      <c r="N1071" s="13">
        <f t="shared" si="1457"/>
        <v>0.17412893635726334</v>
      </c>
      <c r="O1071" s="13">
        <f t="shared" si="1458"/>
        <v>0.12153863422293623</v>
      </c>
      <c r="P1071" s="13">
        <f t="shared" si="1459"/>
        <v>0.12985169806347879</v>
      </c>
      <c r="Q1071" s="13">
        <f t="shared" si="1460"/>
        <v>9.3019549761038184E-2</v>
      </c>
      <c r="R1071" s="13">
        <f t="shared" si="1461"/>
        <v>4.5316988561235165E-2</v>
      </c>
      <c r="S1071" s="13">
        <f t="shared" si="1462"/>
        <v>2.5864114219473669E-2</v>
      </c>
      <c r="T1071" s="13">
        <f t="shared" si="1463"/>
        <v>6.9366681622570175E-2</v>
      </c>
      <c r="U1071" s="13">
        <f t="shared" si="1464"/>
        <v>4.8416603933575685E-2</v>
      </c>
      <c r="V1071" s="13">
        <f t="shared" si="1465"/>
        <v>2.2896287391583831E-3</v>
      </c>
      <c r="W1071" s="13">
        <f t="shared" si="1466"/>
        <v>3.3127316721954805E-2</v>
      </c>
      <c r="X1071" s="13">
        <f t="shared" si="1467"/>
        <v>2.4703753543907036E-2</v>
      </c>
      <c r="Y1071" s="13">
        <f t="shared" si="1468"/>
        <v>9.2110605317098481E-3</v>
      </c>
      <c r="Z1071" s="13">
        <f t="shared" si="1469"/>
        <v>1.1264618121302796E-2</v>
      </c>
      <c r="AA1071" s="13">
        <f t="shared" si="1470"/>
        <v>1.2035101434534323E-2</v>
      </c>
      <c r="AB1071" s="13">
        <f t="shared" si="1471"/>
        <v>6.4291423366413421E-3</v>
      </c>
      <c r="AC1071" s="13">
        <f t="shared" si="1472"/>
        <v>1.1401317832754146E-4</v>
      </c>
      <c r="AD1071" s="13">
        <f t="shared" si="1473"/>
        <v>8.8482941167951704E-3</v>
      </c>
      <c r="AE1071" s="13">
        <f t="shared" si="1474"/>
        <v>6.5983634889584843E-3</v>
      </c>
      <c r="AF1071" s="13">
        <f t="shared" si="1475"/>
        <v>2.4602708814673684E-3</v>
      </c>
      <c r="AG1071" s="13">
        <f t="shared" si="1476"/>
        <v>6.1155899442086727E-4</v>
      </c>
      <c r="AH1071" s="13">
        <f t="shared" si="1477"/>
        <v>2.1000670848966394E-3</v>
      </c>
      <c r="AI1071" s="13">
        <f t="shared" si="1478"/>
        <v>2.2437085850483111E-3</v>
      </c>
      <c r="AJ1071" s="13">
        <f t="shared" si="1479"/>
        <v>1.1985874762822795E-3</v>
      </c>
      <c r="AK1071" s="13">
        <f t="shared" si="1480"/>
        <v>4.268563656540366E-4</v>
      </c>
      <c r="AL1071" s="13">
        <f t="shared" si="1481"/>
        <v>3.6334987198669578E-6</v>
      </c>
      <c r="AM1071" s="13">
        <f t="shared" si="1482"/>
        <v>1.8907008843351229E-3</v>
      </c>
      <c r="AN1071" s="13">
        <f t="shared" si="1483"/>
        <v>1.4099363695492752E-3</v>
      </c>
      <c r="AO1071" s="13">
        <f t="shared" si="1484"/>
        <v>5.2570995831444133E-4</v>
      </c>
      <c r="AP1071" s="13">
        <f t="shared" si="1485"/>
        <v>1.3067774605049319E-4</v>
      </c>
      <c r="AQ1071" s="13">
        <f t="shared" si="1486"/>
        <v>2.436230241042414E-5</v>
      </c>
      <c r="AR1071" s="13">
        <f t="shared" si="1487"/>
        <v>3.1321305088724685E-4</v>
      </c>
      <c r="AS1071" s="13">
        <f t="shared" si="1488"/>
        <v>3.3463636294241405E-4</v>
      </c>
      <c r="AT1071" s="13">
        <f t="shared" si="1489"/>
        <v>1.7876249901802323E-4</v>
      </c>
      <c r="AU1071" s="13">
        <f t="shared" si="1490"/>
        <v>6.3663197018167301E-5</v>
      </c>
      <c r="AV1071" s="13">
        <f t="shared" si="1491"/>
        <v>1.700441651704597E-5</v>
      </c>
      <c r="AW1071" s="13">
        <f t="shared" si="1492"/>
        <v>8.0414150491559646E-8</v>
      </c>
      <c r="AX1071" s="13">
        <f t="shared" si="1493"/>
        <v>3.3667034071199184E-4</v>
      </c>
      <c r="AY1071" s="13">
        <f t="shared" si="1494"/>
        <v>2.5106232395152709E-4</v>
      </c>
      <c r="AZ1071" s="13">
        <f t="shared" si="1495"/>
        <v>9.3611291054983577E-5</v>
      </c>
      <c r="BA1071" s="13">
        <f t="shared" si="1496"/>
        <v>2.3269318616607053E-5</v>
      </c>
      <c r="BB1071" s="13">
        <f t="shared" si="1497"/>
        <v>4.338108011162424E-6</v>
      </c>
      <c r="BC1071" s="13">
        <f t="shared" si="1498"/>
        <v>6.4700411478591614E-7</v>
      </c>
      <c r="BD1071" s="13">
        <f t="shared" si="1499"/>
        <v>3.8928286288104237E-5</v>
      </c>
      <c r="BE1071" s="13">
        <f t="shared" si="1500"/>
        <v>4.159092382048204E-5</v>
      </c>
      <c r="BF1071" s="13">
        <f t="shared" si="1501"/>
        <v>2.2217840922138626E-5</v>
      </c>
      <c r="BG1071" s="13">
        <f t="shared" si="1502"/>
        <v>7.9125028555446743E-6</v>
      </c>
      <c r="BH1071" s="13">
        <f t="shared" si="1503"/>
        <v>2.1134266035933136E-6</v>
      </c>
      <c r="BI1071" s="13">
        <f t="shared" si="1504"/>
        <v>4.5159637503534327E-7</v>
      </c>
      <c r="BJ1071" s="14">
        <f t="shared" si="1505"/>
        <v>0.42676677166720617</v>
      </c>
      <c r="BK1071" s="14">
        <f t="shared" si="1506"/>
        <v>0.32135540802104917</v>
      </c>
      <c r="BL1071" s="14">
        <f t="shared" si="1507"/>
        <v>0.2407261841040518</v>
      </c>
      <c r="BM1071" s="14">
        <f t="shared" si="1508"/>
        <v>0.27302493503991776</v>
      </c>
      <c r="BN1071" s="14">
        <f t="shared" si="1509"/>
        <v>0.72683706496389122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1.2513000000000001</v>
      </c>
      <c r="F1073" s="10">
        <f>VLOOKUP(B1073,home!$B$2:$E$405,3,FALSE)</f>
        <v>0.89910000000000001</v>
      </c>
      <c r="G1073" s="10">
        <f>VLOOKUP(C1073,away!$B$2:$E$405,4,FALSE)</f>
        <v>0.57079999999999997</v>
      </c>
      <c r="H1073" s="10">
        <f>VLOOKUP(A1073,away!$A$2:$E$405,3,FALSE)</f>
        <v>0.94869999999999999</v>
      </c>
      <c r="I1073" s="10">
        <f>VLOOKUP(C1073,away!$B$2:$E$405,3,FALSE)</f>
        <v>0.60229999999999995</v>
      </c>
      <c r="J1073" s="10">
        <f>VLOOKUP(B1073,home!$B$2:$E$405,4,FALSE)</f>
        <v>0.79059999999999997</v>
      </c>
      <c r="K1073" s="12">
        <f t="shared" ref="K1073:K1136" si="1510">E1073*F1073*G1073</f>
        <v>0.64217501816400002</v>
      </c>
      <c r="L1073" s="12">
        <f t="shared" ref="L1073:L1136" si="1511">H1073*I1073*J1073</f>
        <v>0.45175042910599988</v>
      </c>
      <c r="M1073" s="13">
        <f t="shared" ref="M1073:M1136" si="1512">_xlfn.POISSON.DIST(0,K1073,FALSE) * _xlfn.POISSON.DIST(0,L1073,FALSE)</f>
        <v>0.33489928060609414</v>
      </c>
      <c r="N1073" s="13">
        <f t="shared" ref="N1073:N1136" si="1513">_xlfn.POISSON.DIST(1,K1073,FALSE) * _xlfn.POISSON.DIST(0,L1073,FALSE)</f>
        <v>0.21506395160632905</v>
      </c>
      <c r="O1073" s="13">
        <f t="shared" ref="O1073:O1136" si="1514">_xlfn.POISSON.DIST(0,K1073,FALSE) * _xlfn.POISSON.DIST(1,L1073,FALSE)</f>
        <v>0.15129089372109372</v>
      </c>
      <c r="P1073" s="13">
        <f t="shared" ref="P1073:P1136" si="1515">_xlfn.POISSON.DIST(1,K1073,FALSE) * _xlfn.POISSON.DIST(1,L1073,FALSE)</f>
        <v>9.715523242339115E-2</v>
      </c>
      <c r="Q1073" s="13">
        <f t="shared" ref="Q1073:Q1136" si="1516">_xlfn.POISSON.DIST(2,K1073,FALSE) * _xlfn.POISSON.DIST(0,L1073,FALSE)</f>
        <v>6.9054348514607983E-2</v>
      </c>
      <c r="R1073" s="13">
        <f t="shared" ref="R1073:R1136" si="1517">_xlfn.POISSON.DIST(0,K1073,FALSE) * _xlfn.POISSON.DIST(2,L1073,FALSE)</f>
        <v>3.4172863079167143E-2</v>
      </c>
      <c r="S1073" s="13">
        <f t="shared" ref="S1073:S1136" si="1518">_xlfn.POISSON.DIST(2,K1073,FALSE) * _xlfn.POISSON.DIST(2,L1073,FALSE)</f>
        <v>7.0462522121280636E-3</v>
      </c>
      <c r="T1073" s="13">
        <f t="shared" ref="T1073:T1136" si="1519">_xlfn.POISSON.DIST(2,K1073,FALSE) * _xlfn.POISSON.DIST(1,L1073,FALSE)</f>
        <v>3.1195331573109428E-2</v>
      </c>
      <c r="U1073" s="13">
        <f t="shared" ref="U1073:U1136" si="1520">_xlfn.POISSON.DIST(1,K1073,FALSE) * _xlfn.POISSON.DIST(2,L1073,FALSE)</f>
        <v>2.1944958968580047E-2</v>
      </c>
      <c r="V1073" s="13">
        <f t="shared" ref="V1073:V1136" si="1521">_xlfn.POISSON.DIST(3,K1073,FALSE) * _xlfn.POISSON.DIST(3,L1073,FALSE)</f>
        <v>2.2712641980139899E-4</v>
      </c>
      <c r="W1073" s="13">
        <f t="shared" ref="W1073:W1136" si="1522">_xlfn.POISSON.DIST(3,K1073,FALSE) * _xlfn.POISSON.DIST(0,L1073,FALSE)</f>
        <v>1.4781659170557192E-2</v>
      </c>
      <c r="X1073" s="13">
        <f t="shared" ref="X1073:X1136" si="1523">_xlfn.POISSON.DIST(3,K1073,FALSE) * _xlfn.POISSON.DIST(1,L1073,FALSE)</f>
        <v>6.6776208731978513E-3</v>
      </c>
      <c r="Y1073" s="13">
        <f t="shared" ref="Y1073:Y1136" si="1524">_xlfn.POISSON.DIST(3,K1073,FALSE) * _xlfn.POISSON.DIST(2,L1073,FALSE)</f>
        <v>1.5083090474371551E-3</v>
      </c>
      <c r="Z1073" s="13">
        <f t="shared" ref="Z1073:Z1136" si="1525">_xlfn.POISSON.DIST(0,K1073,FALSE) * _xlfn.POISSON.DIST(3,L1073,FALSE)</f>
        <v>5.1458685199314473E-3</v>
      </c>
      <c r="AA1073" s="13">
        <f t="shared" ref="AA1073:AA1136" si="1526">_xlfn.POISSON.DIST(1,K1073,FALSE) * _xlfn.POISSON.DIST(3,L1073,FALSE)</f>
        <v>3.3045482102565331E-3</v>
      </c>
      <c r="AB1073" s="13">
        <f t="shared" ref="AB1073:AB1136" si="1527">_xlfn.POISSON.DIST(2,K1073,FALSE) * _xlfn.POISSON.DIST(3,L1073,FALSE)</f>
        <v>1.0610491534726516E-3</v>
      </c>
      <c r="AC1073" s="13">
        <f t="shared" ref="AC1073:AC1136" si="1528">_xlfn.POISSON.DIST(4,K1073,FALSE) * _xlfn.POISSON.DIST(4,L1073,FALSE)</f>
        <v>4.1181262142012627E-6</v>
      </c>
      <c r="AD1073" s="13">
        <f t="shared" ref="AD1073:AD1136" si="1529">_xlfn.POISSON.DIST(4,K1073,FALSE) * _xlfn.POISSON.DIST(0,L1073,FALSE)</f>
        <v>2.3731030615866552E-3</v>
      </c>
      <c r="AE1073" s="13">
        <f t="shared" ref="AE1073:AE1136" si="1530">_xlfn.POISSON.DIST(4,K1073,FALSE) * _xlfn.POISSON.DIST(1,L1073,FALSE)</f>
        <v>1.0720503263845337E-3</v>
      </c>
      <c r="AF1073" s="13">
        <f t="shared" ref="AF1073:AF1136" si="1531">_xlfn.POISSON.DIST(4,K1073,FALSE) * _xlfn.POISSON.DIST(2,L1073,FALSE)</f>
        <v>2.4214959748372009E-4</v>
      </c>
      <c r="AG1073" s="13">
        <f t="shared" ref="AG1073:AG1136" si="1532">_xlfn.POISSON.DIST(4,K1073,FALSE) * _xlfn.POISSON.DIST(3,L1073,FALSE)</f>
        <v>3.6463728190371913E-5</v>
      </c>
      <c r="AH1073" s="13">
        <f t="shared" ref="AH1073:AH1136" si="1533">_xlfn.POISSON.DIST(0,K1073,FALSE) * _xlfn.POISSON.DIST(4,L1073,FALSE)</f>
        <v>5.8116207800052182E-4</v>
      </c>
      <c r="AI1073" s="13">
        <f t="shared" ref="AI1073:AI1136" si="1534">_xlfn.POISSON.DIST(1,K1073,FALSE) * _xlfn.POISSON.DIST(4,L1073,FALSE)</f>
        <v>3.7320776799621309E-4</v>
      </c>
      <c r="AJ1073" s="13">
        <f t="shared" ref="AJ1073:AJ1136" si="1535">_xlfn.POISSON.DIST(2,K1073,FALSE) * _xlfn.POISSON.DIST(4,L1073,FALSE)</f>
        <v>1.1983235259595703E-4</v>
      </c>
      <c r="AK1073" s="13">
        <f t="shared" ref="AK1073:AK1136" si="1536">_xlfn.POISSON.DIST(3,K1073,FALSE) * _xlfn.POISSON.DIST(4,L1073,FALSE)</f>
        <v>2.5651114401647859E-5</v>
      </c>
      <c r="AL1073" s="13">
        <f t="shared" ref="AL1073:AL1136" si="1537">_xlfn.POISSON.DIST(5,K1073,FALSE) * _xlfn.POISSON.DIST(5,L1073,FALSE)</f>
        <v>4.778720441148696E-8</v>
      </c>
      <c r="AM1073" s="13">
        <f t="shared" ref="AM1073:AM1136" si="1538">_xlfn.POISSON.DIST(5,K1073,FALSE) * _xlfn.POISSON.DIST(0,L1073,FALSE)</f>
        <v>3.0478950033589102E-4</v>
      </c>
      <c r="AN1073" s="13">
        <f t="shared" ref="AN1073:AN1136" si="1539">_xlfn.POISSON.DIST(5,K1073,FALSE) * _xlfn.POISSON.DIST(1,L1073,FALSE)</f>
        <v>1.376887875637421E-4</v>
      </c>
      <c r="AO1073" s="13">
        <f t="shared" ref="AO1073:AO1136" si="1540">_xlfn.POISSON.DIST(5,K1073,FALSE) * _xlfn.POISSON.DIST(2,L1073,FALSE)</f>
        <v>3.1100484432502668E-5</v>
      </c>
      <c r="AP1073" s="13">
        <f t="shared" ref="AP1073:AP1136" si="1541">_xlfn.POISSON.DIST(5,K1073,FALSE) * _xlfn.POISSON.DIST(3,L1073,FALSE)</f>
        <v>4.6832190625958506E-6</v>
      </c>
      <c r="AQ1073" s="13">
        <f t="shared" ref="AQ1073:AQ1136" si="1542">_xlfn.POISSON.DIST(5,K1073,FALSE) * _xlfn.POISSON.DIST(4,L1073,FALSE)</f>
        <v>5.2891155528126843E-7</v>
      </c>
      <c r="AR1073" s="13">
        <f t="shared" ref="AR1073:AR1136" si="1543">_xlfn.POISSON.DIST(0,K1073,FALSE) * _xlfn.POISSON.DIST(5,L1073,FALSE)</f>
        <v>5.2508043623374064E-5</v>
      </c>
      <c r="AS1073" s="13">
        <f t="shared" ref="AS1073:AS1136" si="1544">_xlfn.POISSON.DIST(1,K1073,FALSE) * _xlfn.POISSON.DIST(5,L1073,FALSE)</f>
        <v>3.3719353867596345E-5</v>
      </c>
      <c r="AT1073" s="13">
        <f t="shared" ref="AT1073:AT1136" si="1545">_xlfn.POISSON.DIST(2,K1073,FALSE) * _xlfn.POISSON.DIST(5,L1073,FALSE)</f>
        <v>1.0826863341201014E-5</v>
      </c>
      <c r="AU1073" s="13">
        <f t="shared" ref="AU1073:AU1136" si="1546">_xlfn.POISSON.DIST(3,K1073,FALSE) * _xlfn.POISSON.DIST(5,L1073,FALSE)</f>
        <v>2.3175803875983027E-6</v>
      </c>
      <c r="AV1073" s="13">
        <f t="shared" ref="AV1073:AV1136" si="1547">_xlfn.POISSON.DIST(4,K1073,FALSE) * _xlfn.POISSON.DIST(5,L1073,FALSE)</f>
        <v>3.7207305687561749E-7</v>
      </c>
      <c r="AW1073" s="13">
        <f t="shared" ref="AW1073:AW1136" si="1548">_xlfn.POISSON.DIST(6,K1073,FALSE) * _xlfn.POISSON.DIST(6,L1073,FALSE)</f>
        <v>3.8508899211757933E-10</v>
      </c>
      <c r="AX1073" s="13">
        <f t="shared" ref="AX1073:AX1136" si="1549">_xlfn.POISSON.DIST(6,K1073,FALSE) * _xlfn.POISSON.DIST(0,L1073,FALSE)</f>
        <v>3.2621367152399532E-5</v>
      </c>
      <c r="AY1073" s="13">
        <f t="shared" ref="AY1073:AY1136" si="1550">_xlfn.POISSON.DIST(6,K1073,FALSE) * _xlfn.POISSON.DIST(1,L1073,FALSE)</f>
        <v>1.4736716609120858E-5</v>
      </c>
      <c r="AZ1073" s="13">
        <f t="shared" ref="AZ1073:AZ1136" si="1551">_xlfn.POISSON.DIST(6,K1073,FALSE) * _xlfn.POISSON.DIST(2,L1073,FALSE)</f>
        <v>3.3286590258919307E-6</v>
      </c>
      <c r="BA1073" s="13">
        <f t="shared" ref="BA1073:BA1136" si="1552">_xlfn.POISSON.DIST(6,K1073,FALSE) * _xlfn.POISSON.DIST(3,L1073,FALSE)</f>
        <v>5.0124104776474665E-7</v>
      </c>
      <c r="BB1073" s="13">
        <f t="shared" ref="BB1073:BB1136" si="1553">_xlfn.POISSON.DIST(6,K1073,FALSE) * _xlfn.POISSON.DIST(4,L1073,FALSE)</f>
        <v>5.6608964603316299E-8</v>
      </c>
      <c r="BC1073" s="13">
        <f t="shared" ref="BC1073:BC1136" si="1554">_xlfn.POISSON.DIST(6,K1073,FALSE) * _xlfn.POISSON.DIST(5,L1073,FALSE)</f>
        <v>5.1146248101588997E-9</v>
      </c>
      <c r="BD1073" s="13">
        <f t="shared" ref="BD1073:BD1136" si="1555">_xlfn.POISSON.DIST(0,K1073,FALSE) * _xlfn.POISSON.DIST(6,L1073,FALSE)</f>
        <v>3.9534218730626323E-6</v>
      </c>
      <c r="BE1073" s="13">
        <f t="shared" ref="BE1073:BE1136" si="1556">_xlfn.POISSON.DIST(1,K1073,FALSE) * _xlfn.POISSON.DIST(6,L1073,FALSE)</f>
        <v>2.5387887631439509E-6</v>
      </c>
      <c r="BF1073" s="13">
        <f t="shared" ref="BF1073:BF1136" si="1557">_xlfn.POISSON.DIST(2,K1073,FALSE) * _xlfn.POISSON.DIST(6,L1073,FALSE)</f>
        <v>8.1517336004326292E-7</v>
      </c>
      <c r="BG1073" s="13">
        <f t="shared" ref="BG1073:BG1136" si="1558">_xlfn.POISSON.DIST(3,K1073,FALSE) * _xlfn.POISSON.DIST(6,L1073,FALSE)</f>
        <v>1.7449465576419714E-7</v>
      </c>
      <c r="BH1073" s="13">
        <f t="shared" ref="BH1073:BH1136" si="1559">_xlfn.POISSON.DIST(4,K1073,FALSE) * _xlfn.POISSON.DIST(6,L1073,FALSE)</f>
        <v>2.8014027183723548E-8</v>
      </c>
      <c r="BI1073" s="13">
        <f t="shared" ref="BI1073:BI1136" si="1560">_xlfn.POISSON.DIST(5,K1073,FALSE) * _xlfn.POISSON.DIST(6,L1073,FALSE)</f>
        <v>3.597981683110894E-9</v>
      </c>
      <c r="BJ1073" s="14">
        <f t="shared" ref="BJ1073:BJ1136" si="1561">SUM(N1073,Q1073,T1073,W1073,X1073,Y1073,AD1073,AE1073,AF1073,AG1073,AM1073,AN1073,AO1073,AP1073,AQ1073,AX1073,AY1073,AZ1073,BA1073,BB1073,BC1073)</f>
        <v>0.34253502810925862</v>
      </c>
      <c r="BK1073" s="14">
        <f t="shared" ref="BK1073:BK1136" si="1562">SUM(M1073,P1073,S1073,V1073,AC1073,AL1073,AY1073)</f>
        <v>0.43934679429144247</v>
      </c>
      <c r="BL1073" s="14">
        <f t="shared" ref="BL1073:BL1136" si="1563">SUM(O1073,R1073,U1073,AA1073,AB1073,AH1073,AI1073,AJ1073,AK1073,AR1073,AS1073,AT1073,AU1073,AV1073,BD1073,BE1073,BF1073,BG1073,BH1073,BI1073)</f>
        <v>0.21298142385050189</v>
      </c>
      <c r="BM1073" s="14">
        <f t="shared" ref="BM1073:BM1136" si="1564">SUM(S1073:BI1073)</f>
        <v>9.8357808488931095E-2</v>
      </c>
      <c r="BN1073" s="14">
        <f t="shared" ref="BN1073:BN1136" si="1565">SUM(M1073:R1073)</f>
        <v>0.9016365699506832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1.3654999999999999</v>
      </c>
      <c r="F1074" s="10">
        <f>VLOOKUP(B1074,home!$B$2:$E$405,3,FALSE)</f>
        <v>1.6215999999999999</v>
      </c>
      <c r="G1074" s="10">
        <f>VLOOKUP(C1074,away!$B$2:$E$405,4,FALSE)</f>
        <v>1.0253000000000001</v>
      </c>
      <c r="H1074" s="10">
        <f>VLOOKUP(A1074,away!$A$2:$E$405,3,FALSE)</f>
        <v>1.2</v>
      </c>
      <c r="I1074" s="10">
        <f>VLOOKUP(C1074,away!$B$2:$E$405,3,FALSE)</f>
        <v>1</v>
      </c>
      <c r="J1074" s="10">
        <f>VLOOKUP(B1074,home!$B$2:$E$405,4,FALSE)</f>
        <v>1.0119</v>
      </c>
      <c r="K1074" s="12">
        <f t="shared" si="1510"/>
        <v>2.27031645844</v>
      </c>
      <c r="L1074" s="12">
        <f t="shared" si="1511"/>
        <v>1.21428</v>
      </c>
      <c r="M1074" s="13">
        <f t="shared" si="1512"/>
        <v>3.0666130990955557E-2</v>
      </c>
      <c r="N1074" s="13">
        <f t="shared" si="1513"/>
        <v>6.9621821905443346E-2</v>
      </c>
      <c r="O1074" s="13">
        <f t="shared" si="1514"/>
        <v>3.7237269539697512E-2</v>
      </c>
      <c r="P1074" s="13">
        <f t="shared" si="1515"/>
        <v>8.4540385903341744E-2</v>
      </c>
      <c r="Q1074" s="13">
        <f t="shared" si="1516"/>
        <v>7.9031784069253291E-2</v>
      </c>
      <c r="R1074" s="13">
        <f t="shared" si="1517"/>
        <v>2.2608235828331956E-2</v>
      </c>
      <c r="S1074" s="13">
        <f t="shared" si="1518"/>
        <v>5.826523119915139E-2</v>
      </c>
      <c r="T1074" s="13">
        <f t="shared" si="1519"/>
        <v>9.5966714759612881E-2</v>
      </c>
      <c r="U1074" s="13">
        <f t="shared" si="1520"/>
        <v>5.1327849897354928E-2</v>
      </c>
      <c r="V1074" s="13">
        <f t="shared" si="1521"/>
        <v>1.7847286860675403E-2</v>
      </c>
      <c r="W1074" s="13">
        <f t="shared" si="1522"/>
        <v>5.98090533707673E-2</v>
      </c>
      <c r="X1074" s="13">
        <f t="shared" si="1523"/>
        <v>7.2624937327055314E-2</v>
      </c>
      <c r="Y1074" s="13">
        <f t="shared" si="1524"/>
        <v>4.4093504448748384E-2</v>
      </c>
      <c r="Z1074" s="13">
        <f t="shared" si="1525"/>
        <v>9.1509095338756456E-3</v>
      </c>
      <c r="AA1074" s="13">
        <f t="shared" si="1526"/>
        <v>2.0775460524453386E-2</v>
      </c>
      <c r="AB1074" s="13">
        <f t="shared" si="1527"/>
        <v>2.3583434980168523E-2</v>
      </c>
      <c r="AC1074" s="13">
        <f t="shared" si="1528"/>
        <v>3.075087380142073E-3</v>
      </c>
      <c r="AD1074" s="13">
        <f t="shared" si="1529"/>
        <v>3.3946369557842353E-2</v>
      </c>
      <c r="AE1074" s="13">
        <f t="shared" si="1530"/>
        <v>4.1220397626696811E-2</v>
      </c>
      <c r="AF1074" s="13">
        <f t="shared" si="1531"/>
        <v>2.502655221507271E-2</v>
      </c>
      <c r="AG1074" s="13">
        <f t="shared" si="1532"/>
        <v>1.0129747274572833E-2</v>
      </c>
      <c r="AH1074" s="13">
        <f t="shared" si="1533"/>
        <v>2.7779416071986277E-3</v>
      </c>
      <c r="AI1074" s="13">
        <f t="shared" si="1534"/>
        <v>6.3068065514083104E-3</v>
      </c>
      <c r="AJ1074" s="13">
        <f t="shared" si="1535"/>
        <v>7.1592233569297533E-3</v>
      </c>
      <c r="AK1074" s="13">
        <f t="shared" si="1536"/>
        <v>5.4179008722952272E-3</v>
      </c>
      <c r="AL1074" s="13">
        <f t="shared" si="1537"/>
        <v>3.3909601948857573E-4</v>
      </c>
      <c r="AM1074" s="13">
        <f t="shared" si="1538"/>
        <v>1.5413800302291216E-2</v>
      </c>
      <c r="AN1074" s="13">
        <f t="shared" si="1539"/>
        <v>1.8716669431066178E-2</v>
      </c>
      <c r="AO1074" s="13">
        <f t="shared" si="1540"/>
        <v>1.1363638678377523E-2</v>
      </c>
      <c r="AP1074" s="13">
        <f t="shared" si="1541"/>
        <v>4.5995463914600878E-3</v>
      </c>
      <c r="AQ1074" s="13">
        <f t="shared" si="1542"/>
        <v>1.3962842980555377E-3</v>
      </c>
      <c r="AR1074" s="13">
        <f t="shared" si="1543"/>
        <v>6.7463978695783005E-4</v>
      </c>
      <c r="AS1074" s="13">
        <f t="shared" si="1544"/>
        <v>1.5316458118488168E-3</v>
      </c>
      <c r="AT1074" s="13">
        <f t="shared" si="1545"/>
        <v>1.7386603475705324E-3</v>
      </c>
      <c r="AU1074" s="13">
        <f t="shared" si="1546"/>
        <v>1.31576973424213E-3</v>
      </c>
      <c r="AV1074" s="13">
        <f t="shared" si="1547"/>
        <v>7.4680342079178335E-4</v>
      </c>
      <c r="AW1074" s="13">
        <f t="shared" si="1548"/>
        <v>2.5967218393247928E-5</v>
      </c>
      <c r="AX1074" s="13">
        <f t="shared" si="1549"/>
        <v>5.8323674188998633E-3</v>
      </c>
      <c r="AY1074" s="13">
        <f t="shared" si="1550"/>
        <v>7.0821271094217257E-3</v>
      </c>
      <c r="AZ1074" s="13">
        <f t="shared" si="1551"/>
        <v>4.2998426532143081E-3</v>
      </c>
      <c r="BA1074" s="13">
        <f t="shared" si="1552"/>
        <v>1.740404312315024E-3</v>
      </c>
      <c r="BB1074" s="13">
        <f t="shared" si="1553"/>
        <v>5.2833453708947141E-4</v>
      </c>
      <c r="BC1074" s="13">
        <f t="shared" si="1554"/>
        <v>1.2830921233940068E-4</v>
      </c>
      <c r="BD1074" s="13">
        <f t="shared" si="1555"/>
        <v>1.3653360008452571E-4</v>
      </c>
      <c r="BE1074" s="13">
        <f t="shared" si="1556"/>
        <v>3.0997447940196373E-4</v>
      </c>
      <c r="BF1074" s="13">
        <f t="shared" si="1557"/>
        <v>3.5187008114132457E-4</v>
      </c>
      <c r="BG1074" s="13">
        <f t="shared" si="1558"/>
        <v>2.6628547881592241E-4</v>
      </c>
      <c r="BH1074" s="13">
        <f t="shared" si="1559"/>
        <v>1.5113807629984119E-4</v>
      </c>
      <c r="BI1074" s="13">
        <f t="shared" si="1560"/>
        <v>6.8626252424097998E-5</v>
      </c>
      <c r="BJ1074" s="14">
        <f t="shared" si="1561"/>
        <v>0.60257220689959545</v>
      </c>
      <c r="BK1074" s="14">
        <f t="shared" si="1562"/>
        <v>0.20181534546317645</v>
      </c>
      <c r="BL1074" s="14">
        <f t="shared" si="1563"/>
        <v>0.18448607022741698</v>
      </c>
      <c r="BM1074" s="14">
        <f t="shared" si="1564"/>
        <v>0.66726274399601249</v>
      </c>
      <c r="BN1074" s="14">
        <f t="shared" si="1565"/>
        <v>0.32370562823702342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1.3654999999999999</v>
      </c>
      <c r="F1075" s="10">
        <f>VLOOKUP(B1075,home!$B$2:$E$405,3,FALSE)</f>
        <v>1.0741000000000001</v>
      </c>
      <c r="G1075" s="10">
        <f>VLOOKUP(C1075,away!$B$2:$E$405,4,FALSE)</f>
        <v>1.5169999999999999</v>
      </c>
      <c r="H1075" s="10">
        <f>VLOOKUP(A1075,away!$A$2:$E$405,3,FALSE)</f>
        <v>1.2</v>
      </c>
      <c r="I1075" s="10">
        <f>VLOOKUP(C1075,away!$B$2:$E$405,3,FALSE)</f>
        <v>0.65480000000000005</v>
      </c>
      <c r="J1075" s="10">
        <f>VLOOKUP(B1075,home!$B$2:$E$405,4,FALSE)</f>
        <v>1.0556000000000001</v>
      </c>
      <c r="K1075" s="12">
        <f t="shared" si="1510"/>
        <v>2.2249589453499996</v>
      </c>
      <c r="L1075" s="12">
        <f t="shared" si="1511"/>
        <v>0.82944825600000005</v>
      </c>
      <c r="M1075" s="13">
        <f t="shared" si="1512"/>
        <v>4.7150663336924518E-2</v>
      </c>
      <c r="N1075" s="13">
        <f t="shared" si="1513"/>
        <v>0.10490829017067647</v>
      </c>
      <c r="O1075" s="13">
        <f t="shared" si="1514"/>
        <v>3.9109035474055184E-2</v>
      </c>
      <c r="P1075" s="13">
        <f t="shared" si="1515"/>
        <v>8.7015998322009541E-2</v>
      </c>
      <c r="Q1075" s="13">
        <f t="shared" si="1516"/>
        <v>0.11670831932831004</v>
      </c>
      <c r="R1075" s="13">
        <f t="shared" si="1517"/>
        <v>1.6219460633898602E-2</v>
      </c>
      <c r="S1075" s="13">
        <f t="shared" si="1518"/>
        <v>4.0146752071494027E-2</v>
      </c>
      <c r="T1075" s="13">
        <f t="shared" si="1519"/>
        <v>9.6803511927557845E-2</v>
      </c>
      <c r="U1075" s="13">
        <f t="shared" si="1520"/>
        <v>3.6087634026144864E-2</v>
      </c>
      <c r="V1075" s="13">
        <f t="shared" si="1521"/>
        <v>8.2322624343453606E-3</v>
      </c>
      <c r="W1075" s="13">
        <f t="shared" si="1522"/>
        <v>8.655707302876256E-2</v>
      </c>
      <c r="X1075" s="13">
        <f t="shared" si="1523"/>
        <v>7.1794613268171742E-2</v>
      </c>
      <c r="Y1075" s="13">
        <f t="shared" si="1524"/>
        <v>2.9774958382739754E-2</v>
      </c>
      <c r="Z1075" s="13">
        <f t="shared" si="1525"/>
        <v>4.4844011120159519E-3</v>
      </c>
      <c r="AA1075" s="13">
        <f t="shared" si="1526"/>
        <v>9.9776083687173767E-3</v>
      </c>
      <c r="AB1075" s="13">
        <f t="shared" si="1527"/>
        <v>1.1099884496588374E-2</v>
      </c>
      <c r="AC1075" s="13">
        <f t="shared" si="1528"/>
        <v>9.4953400901090902E-4</v>
      </c>
      <c r="AD1075" s="13">
        <f t="shared" si="1529"/>
        <v>4.8146483479664624E-2</v>
      </c>
      <c r="AE1075" s="13">
        <f t="shared" si="1530"/>
        <v>3.9935016754740628E-2</v>
      </c>
      <c r="AF1075" s="13">
        <f t="shared" si="1531"/>
        <v>1.6562015000275196E-2</v>
      </c>
      <c r="AG1075" s="13">
        <f t="shared" si="1532"/>
        <v>4.579111485941369E-3</v>
      </c>
      <c r="AH1075" s="13">
        <f t="shared" si="1533"/>
        <v>9.2989467039152269E-4</v>
      </c>
      <c r="AI1075" s="13">
        <f t="shared" si="1534"/>
        <v>2.068977465120908E-3</v>
      </c>
      <c r="AJ1075" s="13">
        <f t="shared" si="1535"/>
        <v>2.3016949593741656E-3</v>
      </c>
      <c r="AK1075" s="13">
        <f t="shared" si="1536"/>
        <v>1.7070589297755181E-3</v>
      </c>
      <c r="AL1075" s="13">
        <f t="shared" si="1537"/>
        <v>7.0094156804856165E-5</v>
      </c>
      <c r="AM1075" s="13">
        <f t="shared" si="1538"/>
        <v>2.1424789821045148E-2</v>
      </c>
      <c r="AN1075" s="13">
        <f t="shared" si="1539"/>
        <v>1.777075455223245E-2</v>
      </c>
      <c r="AO1075" s="13">
        <f t="shared" si="1540"/>
        <v>7.369960685576632E-3</v>
      </c>
      <c r="AP1075" s="13">
        <f t="shared" si="1541"/>
        <v>2.0376670124800348E-3</v>
      </c>
      <c r="AQ1075" s="13">
        <f t="shared" si="1542"/>
        <v>4.2253483745257372E-4</v>
      </c>
      <c r="AR1075" s="13">
        <f t="shared" si="1543"/>
        <v>1.5425990252398872E-4</v>
      </c>
      <c r="AS1075" s="13">
        <f t="shared" si="1544"/>
        <v>3.4322195002956765E-4</v>
      </c>
      <c r="AT1075" s="13">
        <f t="shared" si="1545"/>
        <v>3.8182737397937861E-4</v>
      </c>
      <c r="AU1075" s="13">
        <f t="shared" si="1546"/>
        <v>2.8318341043830607E-4</v>
      </c>
      <c r="AV1075" s="13">
        <f t="shared" si="1547"/>
        <v>1.575178655573574E-4</v>
      </c>
      <c r="AW1075" s="13">
        <f t="shared" si="1548"/>
        <v>3.5932763184935799E-6</v>
      </c>
      <c r="AX1075" s="13">
        <f t="shared" si="1549"/>
        <v>7.9448796274296674E-3</v>
      </c>
      <c r="AY1075" s="13">
        <f t="shared" si="1550"/>
        <v>6.5898665511014681E-3</v>
      </c>
      <c r="AZ1075" s="13">
        <f t="shared" si="1551"/>
        <v>2.7329766590419233E-3</v>
      </c>
      <c r="BA1075" s="13">
        <f t="shared" si="1552"/>
        <v>7.55620907843677E-4</v>
      </c>
      <c r="BB1075" s="13">
        <f t="shared" si="1553"/>
        <v>1.5668711105201863E-4</v>
      </c>
      <c r="BC1075" s="13">
        <f t="shared" si="1554"/>
        <v>2.599277019995504E-5</v>
      </c>
      <c r="BD1075" s="13">
        <f t="shared" si="1555"/>
        <v>2.1325101186542072E-5</v>
      </c>
      <c r="BE1075" s="13">
        <f t="shared" si="1556"/>
        <v>4.7447474645490671E-5</v>
      </c>
      <c r="BF1075" s="13">
        <f t="shared" si="1557"/>
        <v>5.2784341573375895E-5</v>
      </c>
      <c r="BG1075" s="13">
        <f t="shared" si="1558"/>
        <v>3.9147664319364191E-5</v>
      </c>
      <c r="BH1075" s="13">
        <f t="shared" si="1559"/>
        <v>2.1775486479232092E-5</v>
      </c>
      <c r="BI1075" s="13">
        <f t="shared" si="1560"/>
        <v>9.6899126862630798E-6</v>
      </c>
      <c r="BJ1075" s="14">
        <f t="shared" si="1561"/>
        <v>0.68300112336229568</v>
      </c>
      <c r="BK1075" s="14">
        <f t="shared" si="1562"/>
        <v>0.19015517088169068</v>
      </c>
      <c r="BL1075" s="14">
        <f t="shared" si="1563"/>
        <v>0.12101342950748542</v>
      </c>
      <c r="BM1075" s="14">
        <f t="shared" si="1564"/>
        <v>0.58095608432283019</v>
      </c>
      <c r="BN1075" s="14">
        <f t="shared" si="1565"/>
        <v>0.41111176726587434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1.3654999999999999</v>
      </c>
      <c r="F1076" s="10">
        <f>VLOOKUP(B1076,home!$B$2:$E$405,3,FALSE)</f>
        <v>0.97640000000000005</v>
      </c>
      <c r="G1076" s="10">
        <f>VLOOKUP(C1076,away!$B$2:$E$405,4,FALSE)</f>
        <v>0.68</v>
      </c>
      <c r="H1076" s="10">
        <f>VLOOKUP(A1076,away!$A$2:$E$405,3,FALSE)</f>
        <v>1.2</v>
      </c>
      <c r="I1076" s="10">
        <f>VLOOKUP(C1076,away!$B$2:$E$405,3,FALSE)</f>
        <v>0.83330000000000004</v>
      </c>
      <c r="J1076" s="10">
        <f>VLOOKUP(B1076,home!$B$2:$E$405,4,FALSE)</f>
        <v>1.1111</v>
      </c>
      <c r="K1076" s="12">
        <f t="shared" si="1510"/>
        <v>0.90662645600000002</v>
      </c>
      <c r="L1076" s="12">
        <f t="shared" si="1511"/>
        <v>1.1110555559999999</v>
      </c>
      <c r="M1076" s="13">
        <f t="shared" si="1512"/>
        <v>0.13296331551527732</v>
      </c>
      <c r="N1076" s="13">
        <f t="shared" si="1513"/>
        <v>0.12054805952362568</v>
      </c>
      <c r="O1076" s="13">
        <f t="shared" si="1514"/>
        <v>0.1477296304474299</v>
      </c>
      <c r="P1076" s="13">
        <f t="shared" si="1515"/>
        <v>0.13393559129874305</v>
      </c>
      <c r="Q1076" s="13">
        <f t="shared" si="1516"/>
        <v>5.4646029991790905E-2</v>
      </c>
      <c r="R1076" s="13">
        <f t="shared" si="1517"/>
        <v>8.2067913347221882E-2</v>
      </c>
      <c r="S1076" s="13">
        <f t="shared" si="1518"/>
        <v>3.3728744178470028E-2</v>
      </c>
      <c r="T1076" s="13">
        <f t="shared" si="1519"/>
        <v>6.0714775235721927E-2</v>
      </c>
      <c r="U1076" s="13">
        <f t="shared" si="1520"/>
        <v>7.440494142930687E-2</v>
      </c>
      <c r="V1076" s="13">
        <f t="shared" si="1521"/>
        <v>3.7750423263578606E-3</v>
      </c>
      <c r="W1076" s="13">
        <f t="shared" si="1522"/>
        <v>1.6514512168642366E-2</v>
      </c>
      <c r="X1076" s="13">
        <f t="shared" si="1523"/>
        <v>1.8348540499599712E-2</v>
      </c>
      <c r="Y1076" s="13">
        <f t="shared" si="1524"/>
        <v>1.0193123933285638E-2</v>
      </c>
      <c r="Z1076" s="13">
        <f t="shared" si="1525"/>
        <v>3.0394003697919142E-2</v>
      </c>
      <c r="AA1076" s="13">
        <f t="shared" si="1526"/>
        <v>2.7556007856295323E-2</v>
      </c>
      <c r="AB1076" s="13">
        <f t="shared" si="1527"/>
        <v>1.2491502872130593E-2</v>
      </c>
      <c r="AC1076" s="13">
        <f t="shared" si="1528"/>
        <v>2.376654249515669E-4</v>
      </c>
      <c r="AD1076" s="13">
        <f t="shared" si="1529"/>
        <v>3.7431234100062751E-3</v>
      </c>
      <c r="AE1076" s="13">
        <f t="shared" si="1530"/>
        <v>4.1588180614811386E-3</v>
      </c>
      <c r="AF1076" s="13">
        <f t="shared" si="1531"/>
        <v>2.3103389568008845E-3</v>
      </c>
      <c r="AG1076" s="13">
        <f t="shared" si="1532"/>
        <v>8.5563831139895549E-4</v>
      </c>
      <c r="AH1076" s="13">
        <f t="shared" si="1533"/>
        <v>8.4423566694144022E-3</v>
      </c>
      <c r="AI1076" s="13">
        <f t="shared" si="1534"/>
        <v>7.6540639074791422E-3</v>
      </c>
      <c r="AJ1076" s="13">
        <f t="shared" si="1535"/>
        <v>3.469688417217663E-3</v>
      </c>
      <c r="AK1076" s="13">
        <f t="shared" si="1536"/>
        <v>1.0485704377087666E-3</v>
      </c>
      <c r="AL1076" s="13">
        <f t="shared" si="1537"/>
        <v>9.5761328149184695E-6</v>
      </c>
      <c r="AM1076" s="13">
        <f t="shared" si="1538"/>
        <v>6.787229423169251E-4</v>
      </c>
      <c r="AN1076" s="13">
        <f t="shared" si="1539"/>
        <v>7.5409889604588726E-4</v>
      </c>
      <c r="AO1076" s="13">
        <f t="shared" si="1540"/>
        <v>4.1892288411262476E-4</v>
      </c>
      <c r="AP1076" s="13">
        <f t="shared" si="1541"/>
        <v>1.5514886597629195E-4</v>
      </c>
      <c r="AQ1076" s="13">
        <f t="shared" si="1542"/>
        <v>4.3094752387514634E-5</v>
      </c>
      <c r="AR1076" s="13">
        <f t="shared" si="1543"/>
        <v>1.8759854566573033E-3</v>
      </c>
      <c r="AS1076" s="13">
        <f t="shared" si="1544"/>
        <v>1.7008180460767522E-3</v>
      </c>
      <c r="AT1076" s="13">
        <f t="shared" si="1545"/>
        <v>7.7100331870770533E-4</v>
      </c>
      <c r="AU1076" s="13">
        <f t="shared" si="1546"/>
        <v>2.3300400213473513E-4</v>
      </c>
      <c r="AV1076" s="13">
        <f t="shared" si="1547"/>
        <v>5.2811898172307829E-5</v>
      </c>
      <c r="AW1076" s="13">
        <f t="shared" si="1548"/>
        <v>2.6794880434814231E-7</v>
      </c>
      <c r="AX1076" s="13">
        <f t="shared" si="1549"/>
        <v>1.02558029299781E-4</v>
      </c>
      <c r="AY1076" s="13">
        <f t="shared" si="1550"/>
        <v>1.1394766826593248E-4</v>
      </c>
      <c r="AZ1076" s="13">
        <f t="shared" si="1551"/>
        <v>6.3301094960054586E-5</v>
      </c>
      <c r="BA1076" s="13">
        <f t="shared" si="1552"/>
        <v>2.3443677752084082E-5</v>
      </c>
      <c r="BB1076" s="13">
        <f t="shared" si="1553"/>
        <v>6.5118071048816525E-6</v>
      </c>
      <c r="BC1076" s="13">
        <f t="shared" si="1554"/>
        <v>1.4469958926958054E-6</v>
      </c>
      <c r="BD1076" s="13">
        <f t="shared" si="1555"/>
        <v>3.473873440990489E-4</v>
      </c>
      <c r="BE1076" s="13">
        <f t="shared" si="1556"/>
        <v>3.1495055663977321E-4</v>
      </c>
      <c r="BF1076" s="13">
        <f t="shared" si="1557"/>
        <v>1.4277125349077243E-4</v>
      </c>
      <c r="BG1076" s="13">
        <f t="shared" si="1558"/>
        <v>4.3146731857005543E-5</v>
      </c>
      <c r="BH1076" s="13">
        <f t="shared" si="1559"/>
        <v>9.7794921478748086E-6</v>
      </c>
      <c r="BI1076" s="13">
        <f t="shared" si="1560"/>
        <v>1.7732692615015138E-6</v>
      </c>
      <c r="BJ1076" s="14">
        <f t="shared" si="1561"/>
        <v>0.29439415770646815</v>
      </c>
      <c r="BK1076" s="14">
        <f t="shared" si="1562"/>
        <v>0.30476388254488074</v>
      </c>
      <c r="BL1076" s="14">
        <f t="shared" si="1563"/>
        <v>0.37035810675344927</v>
      </c>
      <c r="BM1076" s="14">
        <f t="shared" si="1564"/>
        <v>0.32790593085916697</v>
      </c>
      <c r="BN1076" s="14">
        <f t="shared" si="1565"/>
        <v>0.67189054012408866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1.3654999999999999</v>
      </c>
      <c r="F1077" s="10">
        <f>VLOOKUP(B1077,home!$B$2:$E$405,3,FALSE)</f>
        <v>1.3077000000000001</v>
      </c>
      <c r="G1077" s="10">
        <f>VLOOKUP(C1077,away!$B$2:$E$405,4,FALSE)</f>
        <v>0.53700000000000003</v>
      </c>
      <c r="H1077" s="10">
        <f>VLOOKUP(A1077,away!$A$2:$E$405,3,FALSE)</f>
        <v>1.2</v>
      </c>
      <c r="I1077" s="10">
        <f>VLOOKUP(C1077,away!$B$2:$E$405,3,FALSE)</f>
        <v>1.2222</v>
      </c>
      <c r="J1077" s="10">
        <f>VLOOKUP(B1077,home!$B$2:$E$405,4,FALSE)</f>
        <v>0.65480000000000005</v>
      </c>
      <c r="K1077" s="12">
        <f t="shared" si="1510"/>
        <v>0.95890175595000005</v>
      </c>
      <c r="L1077" s="12">
        <f t="shared" si="1511"/>
        <v>0.96035587200000005</v>
      </c>
      <c r="M1077" s="13">
        <f t="shared" si="1512"/>
        <v>0.1467158394501103</v>
      </c>
      <c r="N1077" s="13">
        <f t="shared" si="1513"/>
        <v>0.14068607607438904</v>
      </c>
      <c r="O1077" s="13">
        <f t="shared" si="1514"/>
        <v>0.14089941793132268</v>
      </c>
      <c r="P1077" s="13">
        <f t="shared" si="1515"/>
        <v>0.13510869926667823</v>
      </c>
      <c r="Q1077" s="13">
        <f t="shared" si="1516"/>
        <v>6.7452062692723455E-2</v>
      </c>
      <c r="R1077" s="13">
        <f t="shared" si="1517"/>
        <v>6.7656791685863915E-2</v>
      </c>
      <c r="S1077" s="13">
        <f t="shared" si="1518"/>
        <v>3.1104958888472575E-2</v>
      </c>
      <c r="T1077" s="13">
        <f t="shared" si="1519"/>
        <v>6.4777984485469106E-2</v>
      </c>
      <c r="U1077" s="13">
        <f t="shared" si="1520"/>
        <v>6.4876216349518262E-2</v>
      </c>
      <c r="V1077" s="13">
        <f t="shared" si="1521"/>
        <v>3.1826833511911013E-3</v>
      </c>
      <c r="W1077" s="13">
        <f t="shared" si="1522"/>
        <v>2.1559967119500676E-2</v>
      </c>
      <c r="X1077" s="13">
        <f t="shared" si="1523"/>
        <v>2.0705241023339399E-2</v>
      </c>
      <c r="Y1077" s="13">
        <f t="shared" si="1524"/>
        <v>9.9421998989696406E-3</v>
      </c>
      <c r="Z1077" s="13">
        <f t="shared" si="1525"/>
        <v>2.1658199058733403E-2</v>
      </c>
      <c r="AA1077" s="13">
        <f t="shared" si="1526"/>
        <v>2.0768085108134094E-2</v>
      </c>
      <c r="AB1077" s="13">
        <f t="shared" si="1527"/>
        <v>9.9572766389544147E-3</v>
      </c>
      <c r="AC1077" s="13">
        <f t="shared" si="1528"/>
        <v>1.8318071917490687E-4</v>
      </c>
      <c r="AD1077" s="13">
        <f t="shared" si="1529"/>
        <v>5.1684725822783648E-3</v>
      </c>
      <c r="AE1077" s="13">
        <f t="shared" si="1530"/>
        <v>4.9635729936620314E-3</v>
      </c>
      <c r="AF1077" s="13">
        <f t="shared" si="1531"/>
        <v>2.383398235281975E-3</v>
      </c>
      <c r="AG1077" s="13">
        <f t="shared" si="1532"/>
        <v>7.6297016352249434E-4</v>
      </c>
      <c r="AH1077" s="13">
        <f t="shared" si="1533"/>
        <v>5.1998946607498733E-3</v>
      </c>
      <c r="AI1077" s="13">
        <f t="shared" si="1534"/>
        <v>4.9861881209480822E-3</v>
      </c>
      <c r="AJ1077" s="13">
        <f t="shared" si="1535"/>
        <v>2.3906322723370732E-3</v>
      </c>
      <c r="AK1077" s="13">
        <f t="shared" si="1536"/>
        <v>7.6412716125825292E-4</v>
      </c>
      <c r="AL1077" s="13">
        <f t="shared" si="1537"/>
        <v>6.7475492192844456E-6</v>
      </c>
      <c r="AM1077" s="13">
        <f t="shared" si="1538"/>
        <v>9.912114869452314E-4</v>
      </c>
      <c r="AN1077" s="13">
        <f t="shared" si="1539"/>
        <v>9.5191577188170429E-4</v>
      </c>
      <c r="AO1077" s="13">
        <f t="shared" si="1540"/>
        <v>4.5708895058800357E-4</v>
      </c>
      <c r="AP1077" s="13">
        <f t="shared" si="1541"/>
        <v>1.4632268590783574E-4</v>
      </c>
      <c r="AQ1077" s="13">
        <f t="shared" si="1542"/>
        <v>3.5130462654600419E-5</v>
      </c>
      <c r="AR1077" s="13">
        <f t="shared" si="1543"/>
        <v>9.9874987424651801E-4</v>
      </c>
      <c r="AS1077" s="13">
        <f t="shared" si="1544"/>
        <v>9.5770300816982762E-4</v>
      </c>
      <c r="AT1077" s="13">
        <f t="shared" si="1545"/>
        <v>4.5917154810632245E-4</v>
      </c>
      <c r="AU1077" s="13">
        <f t="shared" si="1546"/>
        <v>1.4676680125381086E-4</v>
      </c>
      <c r="AV1077" s="13">
        <f t="shared" si="1547"/>
        <v>3.5183735859360972E-5</v>
      </c>
      <c r="AW1077" s="13">
        <f t="shared" si="1548"/>
        <v>1.7260360830695226E-7</v>
      </c>
      <c r="AX1077" s="13">
        <f t="shared" si="1549"/>
        <v>1.5841240589159876E-4</v>
      </c>
      <c r="AY1077" s="13">
        <f t="shared" si="1550"/>
        <v>1.5213228419564426E-4</v>
      </c>
      <c r="AZ1077" s="13">
        <f t="shared" si="1551"/>
        <v>7.3050566224029876E-5</v>
      </c>
      <c r="BA1077" s="13">
        <f t="shared" si="1552"/>
        <v>2.3384846742057328E-5</v>
      </c>
      <c r="BB1077" s="13">
        <f t="shared" si="1553"/>
        <v>5.6144437211387047E-6</v>
      </c>
      <c r="BC1077" s="13">
        <f t="shared" si="1554"/>
        <v>1.0783727991218173E-6</v>
      </c>
      <c r="BD1077" s="13">
        <f t="shared" si="1555"/>
        <v>1.5985921773198415E-4</v>
      </c>
      <c r="BE1077" s="13">
        <f t="shared" si="1556"/>
        <v>1.5328928458799296E-4</v>
      </c>
      <c r="BF1077" s="13">
        <f t="shared" si="1557"/>
        <v>7.3494682079872846E-5</v>
      </c>
      <c r="BG1077" s="13">
        <f t="shared" si="1558"/>
        <v>2.3491393233125698E-5</v>
      </c>
      <c r="BH1077" s="13">
        <f t="shared" si="1559"/>
        <v>5.6314845552390447E-6</v>
      </c>
      <c r="BI1077" s="13">
        <f t="shared" si="1560"/>
        <v>1.0800080857248053E-6</v>
      </c>
      <c r="BJ1077" s="14">
        <f t="shared" si="1561"/>
        <v>0.34139728754668724</v>
      </c>
      <c r="BK1077" s="14">
        <f t="shared" si="1562"/>
        <v>0.31645424150904206</v>
      </c>
      <c r="BL1077" s="14">
        <f t="shared" si="1563"/>
        <v>0.3205130509669965</v>
      </c>
      <c r="BM1077" s="14">
        <f t="shared" si="1564"/>
        <v>0.30135193229978413</v>
      </c>
      <c r="BN1077" s="14">
        <f t="shared" si="1565"/>
        <v>0.69851888710108756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1.3654999999999999</v>
      </c>
      <c r="F1078" s="10">
        <f>VLOOKUP(B1078,home!$B$2:$E$405,3,FALSE)</f>
        <v>0.68</v>
      </c>
      <c r="G1078" s="10">
        <f>VLOOKUP(C1078,away!$B$2:$E$405,4,FALSE)</f>
        <v>1.0462</v>
      </c>
      <c r="H1078" s="10">
        <f>VLOOKUP(A1078,away!$A$2:$E$405,3,FALSE)</f>
        <v>1.2</v>
      </c>
      <c r="I1078" s="10">
        <f>VLOOKUP(C1078,away!$B$2:$E$405,3,FALSE)</f>
        <v>1.25</v>
      </c>
      <c r="J1078" s="10">
        <f>VLOOKUP(B1078,home!$B$2:$E$405,4,FALSE)</f>
        <v>1.369</v>
      </c>
      <c r="K1078" s="12">
        <f t="shared" si="1510"/>
        <v>0.97143854800000007</v>
      </c>
      <c r="L1078" s="12">
        <f t="shared" si="1511"/>
        <v>2.0535000000000001</v>
      </c>
      <c r="M1078" s="13">
        <f t="shared" si="1512"/>
        <v>4.8560805336930142E-2</v>
      </c>
      <c r="N1078" s="13">
        <f t="shared" si="1513"/>
        <v>4.7173838226218075E-2</v>
      </c>
      <c r="O1078" s="13">
        <f t="shared" si="1514"/>
        <v>9.9719613759386053E-2</v>
      </c>
      <c r="P1078" s="13">
        <f t="shared" si="1515"/>
        <v>9.6871476797538811E-2</v>
      </c>
      <c r="Q1078" s="13">
        <f t="shared" si="1516"/>
        <v>2.2913242455032089E-2</v>
      </c>
      <c r="R1078" s="13">
        <f t="shared" si="1517"/>
        <v>0.10238711342744965</v>
      </c>
      <c r="S1078" s="13">
        <f t="shared" si="1518"/>
        <v>4.8310993566861082E-2</v>
      </c>
      <c r="T1078" s="13">
        <f t="shared" si="1519"/>
        <v>4.7052343381408401E-2</v>
      </c>
      <c r="U1078" s="13">
        <f t="shared" si="1520"/>
        <v>9.9462788801872995E-2</v>
      </c>
      <c r="V1078" s="13">
        <f t="shared" si="1521"/>
        <v>1.0708126669251092E-2</v>
      </c>
      <c r="W1078" s="13">
        <f t="shared" si="1522"/>
        <v>7.4196023268294446E-3</v>
      </c>
      <c r="X1078" s="13">
        <f t="shared" si="1523"/>
        <v>1.5236153378144265E-2</v>
      </c>
      <c r="Y1078" s="13">
        <f t="shared" si="1524"/>
        <v>1.5643720481009628E-2</v>
      </c>
      <c r="Z1078" s="13">
        <f t="shared" si="1525"/>
        <v>7.0083979141089298E-2</v>
      </c>
      <c r="AA1078" s="13">
        <f t="shared" si="1526"/>
        <v>6.8082278934882084E-2</v>
      </c>
      <c r="AB1078" s="13">
        <f t="shared" si="1527"/>
        <v>3.3068875096516417E-2</v>
      </c>
      <c r="AC1078" s="13">
        <f t="shared" si="1528"/>
        <v>1.3350685251565877E-3</v>
      </c>
      <c r="AD1078" s="13">
        <f t="shared" si="1529"/>
        <v>1.8019219277781539E-3</v>
      </c>
      <c r="AE1078" s="13">
        <f t="shared" si="1530"/>
        <v>3.7002466786924394E-3</v>
      </c>
      <c r="AF1078" s="13">
        <f t="shared" si="1531"/>
        <v>3.7992282773474627E-3</v>
      </c>
      <c r="AG1078" s="13">
        <f t="shared" si="1532"/>
        <v>2.6005717558443388E-3</v>
      </c>
      <c r="AH1078" s="13">
        <f t="shared" si="1533"/>
        <v>3.5979362791556731E-2</v>
      </c>
      <c r="AI1078" s="13">
        <f t="shared" si="1534"/>
        <v>3.4951739948195101E-2</v>
      </c>
      <c r="AJ1078" s="13">
        <f t="shared" si="1535"/>
        <v>1.6976733752674122E-2</v>
      </c>
      <c r="AK1078" s="13">
        <f t="shared" si="1536"/>
        <v>5.4972845288267808E-3</v>
      </c>
      <c r="AL1078" s="13">
        <f t="shared" si="1537"/>
        <v>1.0653040760794479E-4</v>
      </c>
      <c r="AM1078" s="13">
        <f t="shared" si="1538"/>
        <v>3.5009128422603433E-4</v>
      </c>
      <c r="AN1078" s="13">
        <f t="shared" si="1539"/>
        <v>7.1891245215816154E-4</v>
      </c>
      <c r="AO1078" s="13">
        <f t="shared" si="1540"/>
        <v>7.3814336025339246E-4</v>
      </c>
      <c r="AP1078" s="13">
        <f t="shared" si="1541"/>
        <v>5.0525913009344728E-4</v>
      </c>
      <c r="AQ1078" s="13">
        <f t="shared" si="1542"/>
        <v>2.5938740591172353E-4</v>
      </c>
      <c r="AR1078" s="13">
        <f t="shared" si="1543"/>
        <v>1.4776724298492338E-2</v>
      </c>
      <c r="AS1078" s="13">
        <f t="shared" si="1544"/>
        <v>1.4354679596723718E-2</v>
      </c>
      <c r="AT1078" s="13">
        <f t="shared" si="1545"/>
        <v>6.9723445522232568E-3</v>
      </c>
      <c r="AU1078" s="13">
        <f t="shared" si="1546"/>
        <v>2.2577347559891575E-3</v>
      </c>
      <c r="AV1078" s="13">
        <f t="shared" si="1547"/>
        <v>5.4831264328181022E-4</v>
      </c>
      <c r="AW1078" s="13">
        <f t="shared" si="1548"/>
        <v>5.9031134249705963E-6</v>
      </c>
      <c r="AX1078" s="13">
        <f t="shared" si="1549"/>
        <v>5.6682028135998987E-5</v>
      </c>
      <c r="AY1078" s="13">
        <f t="shared" si="1550"/>
        <v>1.1639654477727393E-4</v>
      </c>
      <c r="AZ1078" s="13">
        <f t="shared" si="1551"/>
        <v>1.1951015235006602E-4</v>
      </c>
      <c r="BA1078" s="13">
        <f t="shared" si="1552"/>
        <v>8.1804699283620218E-5</v>
      </c>
      <c r="BB1078" s="13">
        <f t="shared" si="1553"/>
        <v>4.1996487494728541E-5</v>
      </c>
      <c r="BC1078" s="13">
        <f t="shared" si="1554"/>
        <v>1.7247957414085E-5</v>
      </c>
      <c r="BD1078" s="13">
        <f t="shared" si="1555"/>
        <v>5.0573338911590075E-3</v>
      </c>
      <c r="BE1078" s="13">
        <f t="shared" si="1556"/>
        <v>4.9128890919786974E-3</v>
      </c>
      <c r="BF1078" s="13">
        <f t="shared" si="1557"/>
        <v>2.3862849229984119E-3</v>
      </c>
      <c r="BG1078" s="13">
        <f t="shared" si="1558"/>
        <v>7.7270972023728984E-4</v>
      </c>
      <c r="BH1078" s="13">
        <f t="shared" si="1559"/>
        <v>1.8766000216319974E-4</v>
      </c>
      <c r="BI1078" s="13">
        <f t="shared" si="1560"/>
        <v>3.6460032003819137E-5</v>
      </c>
      <c r="BJ1078" s="14">
        <f t="shared" si="1561"/>
        <v>0.17034630039040277</v>
      </c>
      <c r="BK1078" s="14">
        <f t="shared" si="1562"/>
        <v>0.20600939784812292</v>
      </c>
      <c r="BL1078" s="14">
        <f t="shared" si="1563"/>
        <v>0.54838892454861077</v>
      </c>
      <c r="BM1078" s="14">
        <f t="shared" si="1564"/>
        <v>0.57709201849431857</v>
      </c>
      <c r="BN1078" s="14">
        <f t="shared" si="1565"/>
        <v>0.4176260900025548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1.2939000000000001</v>
      </c>
      <c r="F1079" s="10">
        <f>VLOOKUP(B1079,home!$B$2:$E$405,3,FALSE)</f>
        <v>0.61829999999999996</v>
      </c>
      <c r="G1079" s="10">
        <f>VLOOKUP(C1079,away!$B$2:$E$405,4,FALSE)</f>
        <v>0.96609999999999996</v>
      </c>
      <c r="H1079" s="10">
        <f>VLOOKUP(A1079,away!$A$2:$E$405,3,FALSE)</f>
        <v>1.1342000000000001</v>
      </c>
      <c r="I1079" s="10">
        <f>VLOOKUP(C1079,away!$B$2:$E$405,3,FALSE)</f>
        <v>1.3775999999999999</v>
      </c>
      <c r="J1079" s="10">
        <f>VLOOKUP(B1079,home!$B$2:$E$405,4,FALSE)</f>
        <v>1.4107000000000001</v>
      </c>
      <c r="K1079" s="12">
        <f t="shared" si="1510"/>
        <v>0.772897747257</v>
      </c>
      <c r="L1079" s="12">
        <f t="shared" si="1511"/>
        <v>2.2041819589439999</v>
      </c>
      <c r="M1079" s="13">
        <f t="shared" si="1512"/>
        <v>5.0941380657237391E-2</v>
      </c>
      <c r="N1079" s="13">
        <f t="shared" si="1513"/>
        <v>3.9372478352140097E-2</v>
      </c>
      <c r="O1079" s="13">
        <f t="shared" si="1514"/>
        <v>0.11228407220838151</v>
      </c>
      <c r="P1079" s="13">
        <f t="shared" si="1515"/>
        <v>8.6784106462700392E-2</v>
      </c>
      <c r="Q1079" s="13">
        <f t="shared" si="1516"/>
        <v>1.5215449911147037E-2</v>
      </c>
      <c r="R1079" s="13">
        <f t="shared" si="1517"/>
        <v>0.12374726311923995</v>
      </c>
      <c r="S1079" s="13">
        <f t="shared" si="1518"/>
        <v>3.6961508685862905E-2</v>
      </c>
      <c r="T1079" s="13">
        <f t="shared" si="1519"/>
        <v>3.3537620191366385E-2</v>
      </c>
      <c r="U1079" s="13">
        <f t="shared" si="1520"/>
        <v>9.56439808940798E-2</v>
      </c>
      <c r="V1079" s="13">
        <f t="shared" si="1521"/>
        <v>6.9964327700041294E-3</v>
      </c>
      <c r="W1079" s="13">
        <f t="shared" si="1522"/>
        <v>3.9199956532757554E-3</v>
      </c>
      <c r="X1079" s="13">
        <f t="shared" si="1523"/>
        <v>8.6403836980893187E-3</v>
      </c>
      <c r="Y1079" s="13">
        <f t="shared" si="1524"/>
        <v>9.5224889328411593E-3</v>
      </c>
      <c r="Z1079" s="13">
        <f t="shared" si="1525"/>
        <v>9.0920494945374977E-2</v>
      </c>
      <c r="AA1079" s="13">
        <f t="shared" si="1526"/>
        <v>7.0272245722771784E-2</v>
      </c>
      <c r="AB1079" s="13">
        <f t="shared" si="1527"/>
        <v>2.7156630206910327E-2</v>
      </c>
      <c r="AC1079" s="13">
        <f t="shared" si="1528"/>
        <v>7.4494835845809139E-4</v>
      </c>
      <c r="AD1079" s="13">
        <f t="shared" si="1529"/>
        <v>7.5743895241851583E-4</v>
      </c>
      <c r="AE1079" s="13">
        <f t="shared" si="1530"/>
        <v>1.6695332739223353E-3</v>
      </c>
      <c r="AF1079" s="13">
        <f t="shared" si="1531"/>
        <v>1.8399775611181615E-3</v>
      </c>
      <c r="AG1079" s="13">
        <f t="shared" si="1532"/>
        <v>1.351881781692811E-3</v>
      </c>
      <c r="AH1079" s="13">
        <f t="shared" si="1533"/>
        <v>5.0101328664213671E-2</v>
      </c>
      <c r="AI1079" s="13">
        <f t="shared" si="1534"/>
        <v>3.8723204059153311E-2</v>
      </c>
      <c r="AJ1079" s="13">
        <f t="shared" si="1535"/>
        <v>1.4964538591946354E-2</v>
      </c>
      <c r="AK1079" s="13">
        <f t="shared" si="1536"/>
        <v>3.8553527221519249E-3</v>
      </c>
      <c r="AL1079" s="13">
        <f t="shared" si="1537"/>
        <v>5.0763977587997215E-5</v>
      </c>
      <c r="AM1079" s="13">
        <f t="shared" si="1538"/>
        <v>1.170845720017946E-4</v>
      </c>
      <c r="AN1079" s="13">
        <f t="shared" si="1539"/>
        <v>2.5807570127703544E-4</v>
      </c>
      <c r="AO1079" s="13">
        <f t="shared" si="1540"/>
        <v>2.8442290239833129E-4</v>
      </c>
      <c r="AP1079" s="13">
        <f t="shared" si="1541"/>
        <v>2.0897327672563066E-4</v>
      </c>
      <c r="AQ1079" s="13">
        <f t="shared" si="1542"/>
        <v>1.1515378161501181E-4</v>
      </c>
      <c r="AR1079" s="13">
        <f t="shared" si="1543"/>
        <v>2.2086488952156716E-2</v>
      </c>
      <c r="AS1079" s="13">
        <f t="shared" si="1544"/>
        <v>1.7070597555938545E-2</v>
      </c>
      <c r="AT1079" s="13">
        <f t="shared" si="1545"/>
        <v>6.5969131976578747E-3</v>
      </c>
      <c r="AU1079" s="13">
        <f t="shared" si="1546"/>
        <v>1.6995797831065812E-3</v>
      </c>
      <c r="AV1079" s="13">
        <f t="shared" si="1547"/>
        <v>3.2840034641165431E-4</v>
      </c>
      <c r="AW1079" s="13">
        <f t="shared" si="1548"/>
        <v>2.402274480669832E-6</v>
      </c>
      <c r="AX1079" s="13">
        <f t="shared" si="1549"/>
        <v>1.5082400323122837E-5</v>
      </c>
      <c r="AY1079" s="13">
        <f t="shared" si="1550"/>
        <v>3.3244354689798517E-5</v>
      </c>
      <c r="AZ1079" s="13">
        <f t="shared" si="1551"/>
        <v>3.6638303421994626E-5</v>
      </c>
      <c r="BA1079" s="13">
        <f t="shared" si="1552"/>
        <v>2.6919162469692259E-5</v>
      </c>
      <c r="BB1079" s="13">
        <f t="shared" si="1553"/>
        <v>1.4833683066394522E-5</v>
      </c>
      <c r="BC1079" s="13">
        <f t="shared" si="1554"/>
        <v>6.5392273199279785E-6</v>
      </c>
      <c r="BD1079" s="13">
        <f t="shared" si="1555"/>
        <v>8.1137734141266439E-3</v>
      </c>
      <c r="BE1079" s="13">
        <f t="shared" si="1556"/>
        <v>6.2711171935322212E-3</v>
      </c>
      <c r="BF1079" s="13">
        <f t="shared" si="1557"/>
        <v>2.4234661758328465E-3</v>
      </c>
      <c r="BG1079" s="13">
        <f t="shared" si="1558"/>
        <v>6.243638492849146E-4</v>
      </c>
      <c r="BH1079" s="13">
        <f t="shared" si="1559"/>
        <v>1.2064235314525487E-4</v>
      </c>
      <c r="BI1079" s="13">
        <f t="shared" si="1560"/>
        <v>1.8648840593950192E-5</v>
      </c>
      <c r="BJ1079" s="14">
        <f t="shared" si="1561"/>
        <v>0.11694421567332032</v>
      </c>
      <c r="BK1079" s="14">
        <f t="shared" si="1562"/>
        <v>0.18251238526654071</v>
      </c>
      <c r="BL1079" s="14">
        <f t="shared" si="1563"/>
        <v>0.60210260785063585</v>
      </c>
      <c r="BM1079" s="14">
        <f t="shared" si="1564"/>
        <v>0.56410411094481649</v>
      </c>
      <c r="BN1079" s="14">
        <f t="shared" si="1565"/>
        <v>0.42834475071084638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1.6092</v>
      </c>
      <c r="F1080" s="10">
        <f>VLOOKUP(B1080,home!$B$2:$E$405,3,FALSE)</f>
        <v>0.62139999999999995</v>
      </c>
      <c r="G1080" s="10">
        <f>VLOOKUP(C1080,away!$B$2:$E$405,4,FALSE)</f>
        <v>0.74570000000000003</v>
      </c>
      <c r="H1080" s="10">
        <f>VLOOKUP(A1080,away!$A$2:$E$405,3,FALSE)</f>
        <v>1.1609</v>
      </c>
      <c r="I1080" s="10">
        <f>VLOOKUP(C1080,away!$B$2:$E$405,3,FALSE)</f>
        <v>1.3782000000000001</v>
      </c>
      <c r="J1080" s="10">
        <f>VLOOKUP(B1080,home!$B$2:$E$405,4,FALSE)</f>
        <v>2.4119000000000002</v>
      </c>
      <c r="K1080" s="12">
        <f t="shared" si="1510"/>
        <v>0.74566784541599995</v>
      </c>
      <c r="L1080" s="12">
        <f t="shared" si="1511"/>
        <v>3.8589251453220008</v>
      </c>
      <c r="M1080" s="13">
        <f t="shared" si="1512"/>
        <v>1.0005773618593228E-2</v>
      </c>
      <c r="N1080" s="13">
        <f t="shared" si="1513"/>
        <v>7.4609836558966643E-3</v>
      </c>
      <c r="O1080" s="13">
        <f t="shared" si="1514"/>
        <v>3.8611531415188909E-2</v>
      </c>
      <c r="P1080" s="13">
        <f t="shared" si="1515"/>
        <v>2.8791377438576109E-2</v>
      </c>
      <c r="Q1080" s="13">
        <f t="shared" si="1516"/>
        <v>2.781707803688228E-3</v>
      </c>
      <c r="R1080" s="13">
        <f t="shared" si="1517"/>
        <v>7.4499504738731445E-2</v>
      </c>
      <c r="S1080" s="13">
        <f t="shared" si="1518"/>
        <v>2.0711627266635474E-2</v>
      </c>
      <c r="T1080" s="13">
        <f t="shared" si="1519"/>
        <v>1.0734402190590938E-2</v>
      </c>
      <c r="U1080" s="13">
        <f t="shared" si="1520"/>
        <v>5.5551885183088949E-2</v>
      </c>
      <c r="V1080" s="13">
        <f t="shared" si="1521"/>
        <v>6.6219131821240789E-3</v>
      </c>
      <c r="W1080" s="13">
        <f t="shared" si="1522"/>
        <v>6.9141002151769154E-4</v>
      </c>
      <c r="X1080" s="13">
        <f t="shared" si="1523"/>
        <v>2.6680995177622456E-3</v>
      </c>
      <c r="Y1080" s="13">
        <f t="shared" si="1524"/>
        <v>5.1479981596571174E-3</v>
      </c>
      <c r="Z1080" s="13">
        <f t="shared" si="1525"/>
        <v>9.5829337383442112E-2</v>
      </c>
      <c r="AA1080" s="13">
        <f t="shared" si="1526"/>
        <v>7.1456855534354213E-2</v>
      </c>
      <c r="AB1080" s="13">
        <f t="shared" si="1527"/>
        <v>2.6641539753252137E-2</v>
      </c>
      <c r="AC1080" s="13">
        <f t="shared" si="1528"/>
        <v>1.1908999310016753E-3</v>
      </c>
      <c r="AD1080" s="13">
        <f t="shared" si="1529"/>
        <v>1.2889055526103178E-4</v>
      </c>
      <c r="AE1080" s="13">
        <f t="shared" si="1530"/>
        <v>4.9737900469131043E-4</v>
      </c>
      <c r="AF1080" s="13">
        <f t="shared" si="1531"/>
        <v>9.5967417397926382E-4</v>
      </c>
      <c r="AG1080" s="13">
        <f t="shared" si="1532"/>
        <v>1.2344369337615672E-3</v>
      </c>
      <c r="AH1080" s="13">
        <f t="shared" si="1533"/>
        <v>9.2449559922127597E-2</v>
      </c>
      <c r="AI1080" s="13">
        <f t="shared" si="1534"/>
        <v>6.893666415679027E-2</v>
      </c>
      <c r="AJ1080" s="13">
        <f t="shared" si="1535"/>
        <v>2.570192691598009E-2</v>
      </c>
      <c r="AK1080" s="13">
        <f t="shared" si="1536"/>
        <v>6.3883668221594589E-3</v>
      </c>
      <c r="AL1080" s="13">
        <f t="shared" si="1537"/>
        <v>1.3707145778844509E-4</v>
      </c>
      <c r="AM1080" s="13">
        <f t="shared" si="1538"/>
        <v>1.9221908527193095E-5</v>
      </c>
      <c r="AN1080" s="13">
        <f t="shared" si="1539"/>
        <v>7.4175906156664814E-5</v>
      </c>
      <c r="AO1080" s="13">
        <f t="shared" si="1540"/>
        <v>1.4311963472249945E-4</v>
      </c>
      <c r="AP1080" s="13">
        <f t="shared" si="1541"/>
        <v>1.840959857399843E-4</v>
      </c>
      <c r="AQ1080" s="13">
        <f t="shared" si="1542"/>
        <v>1.7760315713121649E-4</v>
      </c>
      <c r="AR1080" s="13">
        <f t="shared" si="1543"/>
        <v>7.1351186291490232E-2</v>
      </c>
      <c r="AS1080" s="13">
        <f t="shared" si="1544"/>
        <v>5.3204285349851152E-2</v>
      </c>
      <c r="AT1080" s="13">
        <f t="shared" si="1545"/>
        <v>1.9836362411860778E-2</v>
      </c>
      <c r="AU1080" s="13">
        <f t="shared" si="1546"/>
        <v>4.9304458735143861E-3</v>
      </c>
      <c r="AV1080" s="13">
        <f t="shared" si="1547"/>
        <v>9.1911873786091984E-4</v>
      </c>
      <c r="AW1080" s="13">
        <f t="shared" si="1548"/>
        <v>1.0956107909063836E-5</v>
      </c>
      <c r="AX1080" s="13">
        <f t="shared" si="1549"/>
        <v>2.3888598527092509E-6</v>
      </c>
      <c r="AY1080" s="13">
        <f t="shared" si="1550"/>
        <v>9.218431354269939E-6</v>
      </c>
      <c r="AZ1080" s="13">
        <f t="shared" si="1551"/>
        <v>1.7786618276708509E-5</v>
      </c>
      <c r="BA1080" s="13">
        <f t="shared" si="1552"/>
        <v>2.2879076172744784E-5</v>
      </c>
      <c r="BB1080" s="13">
        <f t="shared" si="1553"/>
        <v>2.2072160586185572E-5</v>
      </c>
      <c r="BC1080" s="13">
        <f t="shared" si="1554"/>
        <v>1.7034963099523336E-5</v>
      </c>
      <c r="BD1080" s="13">
        <f t="shared" si="1555"/>
        <v>4.5889814488131023E-2</v>
      </c>
      <c r="BE1080" s="13">
        <f t="shared" si="1556"/>
        <v>3.4218559095904599E-2</v>
      </c>
      <c r="BF1080" s="13">
        <f t="shared" si="1557"/>
        <v>1.2757839617141623E-2</v>
      </c>
      <c r="BG1080" s="13">
        <f t="shared" si="1558"/>
        <v>3.1710369264922938E-3</v>
      </c>
      <c r="BH1080" s="13">
        <f t="shared" si="1559"/>
        <v>5.9113506817802075E-4</v>
      </c>
      <c r="BI1080" s="13">
        <f t="shared" si="1560"/>
        <v>8.815808252762901E-5</v>
      </c>
      <c r="BJ1080" s="14">
        <f t="shared" si="1561"/>
        <v>3.299457871842576E-2</v>
      </c>
      <c r="BK1080" s="14">
        <f t="shared" si="1562"/>
        <v>6.7467881326073273E-2</v>
      </c>
      <c r="BL1080" s="14">
        <f t="shared" si="1563"/>
        <v>0.70719577638462583</v>
      </c>
      <c r="BM1080" s="14">
        <f t="shared" si="1564"/>
        <v>0.74133843281844702</v>
      </c>
      <c r="BN1080" s="14">
        <f t="shared" si="1565"/>
        <v>0.16215087867067457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1.6092</v>
      </c>
      <c r="F1081" s="10">
        <f>VLOOKUP(B1081,home!$B$2:$E$405,3,FALSE)</f>
        <v>0.8286</v>
      </c>
      <c r="G1081" s="10">
        <f>VLOOKUP(C1081,away!$B$2:$E$405,4,FALSE)</f>
        <v>0.77680000000000005</v>
      </c>
      <c r="H1081" s="10">
        <f>VLOOKUP(A1081,away!$A$2:$E$405,3,FALSE)</f>
        <v>1.1609</v>
      </c>
      <c r="I1081" s="10">
        <f>VLOOKUP(C1081,away!$B$2:$E$405,3,FALSE)</f>
        <v>1.7228000000000001</v>
      </c>
      <c r="J1081" s="10">
        <f>VLOOKUP(B1081,home!$B$2:$E$405,4,FALSE)</f>
        <v>0.71779999999999999</v>
      </c>
      <c r="K1081" s="12">
        <f t="shared" si="1510"/>
        <v>1.035772007616</v>
      </c>
      <c r="L1081" s="12">
        <f t="shared" si="1511"/>
        <v>1.4355989376560001</v>
      </c>
      <c r="M1081" s="13">
        <f t="shared" si="1512"/>
        <v>8.4468977240959531E-2</v>
      </c>
      <c r="N1081" s="13">
        <f t="shared" si="1513"/>
        <v>8.7490602138138848E-2</v>
      </c>
      <c r="O1081" s="13">
        <f t="shared" si="1514"/>
        <v>0.12126357399201032</v>
      </c>
      <c r="P1081" s="13">
        <f t="shared" si="1515"/>
        <v>0.12560141548439588</v>
      </c>
      <c r="Q1081" s="13">
        <f t="shared" si="1516"/>
        <v>4.5310158312076389E-2</v>
      </c>
      <c r="R1081" s="13">
        <f t="shared" si="1517"/>
        <v>8.704292899964991E-2</v>
      </c>
      <c r="S1081" s="13">
        <f t="shared" si="1518"/>
        <v>4.6690856474683663E-2</v>
      </c>
      <c r="T1081" s="13">
        <f t="shared" si="1519"/>
        <v>6.5047215137842035E-2</v>
      </c>
      <c r="U1081" s="13">
        <f t="shared" si="1520"/>
        <v>9.0156629318744311E-2</v>
      </c>
      <c r="V1081" s="13">
        <f t="shared" si="1521"/>
        <v>7.7141242395219727E-3</v>
      </c>
      <c r="W1081" s="13">
        <f t="shared" si="1522"/>
        <v>1.5643664546766051E-2</v>
      </c>
      <c r="X1081" s="13">
        <f t="shared" si="1523"/>
        <v>2.2458028204384171E-2</v>
      </c>
      <c r="Y1081" s="13">
        <f t="shared" si="1524"/>
        <v>1.6120360716031207E-2</v>
      </c>
      <c r="Z1081" s="13">
        <f t="shared" si="1525"/>
        <v>4.1652912134121353E-2</v>
      </c>
      <c r="AA1081" s="13">
        <f t="shared" si="1526"/>
        <v>4.3142920424211716E-2</v>
      </c>
      <c r="AB1081" s="13">
        <f t="shared" si="1527"/>
        <v>2.2343114651101552E-2</v>
      </c>
      <c r="AC1081" s="13">
        <f t="shared" si="1528"/>
        <v>7.1690885470185133E-4</v>
      </c>
      <c r="AD1081" s="13">
        <f t="shared" si="1529"/>
        <v>4.0508174585187776E-3</v>
      </c>
      <c r="AE1081" s="13">
        <f t="shared" si="1530"/>
        <v>5.8153492400879348E-3</v>
      </c>
      <c r="AF1081" s="13">
        <f t="shared" si="1531"/>
        <v>4.1742545955844347E-3</v>
      </c>
      <c r="AG1081" s="13">
        <f t="shared" si="1532"/>
        <v>1.9975184876422302E-3</v>
      </c>
      <c r="AH1081" s="13">
        <f t="shared" si="1533"/>
        <v>1.4949219102505832E-2</v>
      </c>
      <c r="AI1081" s="13">
        <f t="shared" si="1534"/>
        <v>1.548398268209392E-2</v>
      </c>
      <c r="AJ1081" s="13">
        <f t="shared" si="1535"/>
        <v>8.0189379142618974E-3</v>
      </c>
      <c r="AK1081" s="13">
        <f t="shared" si="1536"/>
        <v>2.7685971408010356E-3</v>
      </c>
      <c r="AL1081" s="13">
        <f t="shared" si="1537"/>
        <v>4.2640396446134017E-5</v>
      </c>
      <c r="AM1081" s="13">
        <f t="shared" si="1538"/>
        <v>8.391446662991877E-4</v>
      </c>
      <c r="AN1081" s="13">
        <f t="shared" si="1539"/>
        <v>1.2046751914788123E-3</v>
      </c>
      <c r="AO1081" s="13">
        <f t="shared" si="1540"/>
        <v>8.64715212553761E-4</v>
      </c>
      <c r="AP1081" s="13">
        <f t="shared" si="1541"/>
        <v>4.1379474683905391E-4</v>
      </c>
      <c r="AQ1081" s="13">
        <f t="shared" si="1542"/>
        <v>1.485108247424448E-4</v>
      </c>
      <c r="AR1081" s="13">
        <f t="shared" si="1543"/>
        <v>4.2922166124688289E-3</v>
      </c>
      <c r="AS1081" s="13">
        <f t="shared" si="1544"/>
        <v>4.4457578178195853E-3</v>
      </c>
      <c r="AT1081" s="13">
        <f t="shared" si="1545"/>
        <v>2.3023957501687596E-3</v>
      </c>
      <c r="AU1081" s="13">
        <f t="shared" si="1546"/>
        <v>7.9491902282628085E-4</v>
      </c>
      <c r="AV1081" s="13">
        <f t="shared" si="1547"/>
        <v>2.0583871804123142E-4</v>
      </c>
      <c r="AW1081" s="13">
        <f t="shared" si="1548"/>
        <v>1.7612298244427184E-6</v>
      </c>
      <c r="AX1081" s="13">
        <f t="shared" si="1549"/>
        <v>1.4486042594882796E-4</v>
      </c>
      <c r="AY1081" s="13">
        <f t="shared" si="1550"/>
        <v>2.0796147360053305E-4</v>
      </c>
      <c r="AZ1081" s="13">
        <f t="shared" si="1551"/>
        <v>1.4927463528715081E-4</v>
      </c>
      <c r="BA1081" s="13">
        <f t="shared" si="1552"/>
        <v>7.1432835945740204E-5</v>
      </c>
      <c r="BB1081" s="13">
        <f t="shared" si="1553"/>
        <v>2.5637225849364989E-5</v>
      </c>
      <c r="BC1081" s="13">
        <f t="shared" si="1554"/>
        <v>7.3609548387590612E-6</v>
      </c>
      <c r="BD1081" s="13">
        <f t="shared" si="1555"/>
        <v>1.026983601508282E-3</v>
      </c>
      <c r="BE1081" s="13">
        <f t="shared" si="1556"/>
        <v>1.0637208667229432E-3</v>
      </c>
      <c r="BF1081" s="13">
        <f t="shared" si="1557"/>
        <v>5.5088614883432724E-4</v>
      </c>
      <c r="BG1081" s="13">
        <f t="shared" si="1558"/>
        <v>1.9019748411532589E-4</v>
      </c>
      <c r="BH1081" s="13">
        <f t="shared" si="1559"/>
        <v>4.9250307491410837E-5</v>
      </c>
      <c r="BI1081" s="13">
        <f t="shared" si="1560"/>
        <v>1.0202417973216788E-5</v>
      </c>
      <c r="BJ1081" s="14">
        <f t="shared" si="1561"/>
        <v>0.27218533703045567</v>
      </c>
      <c r="BK1081" s="14">
        <f t="shared" si="1562"/>
        <v>0.2654428841643095</v>
      </c>
      <c r="BL1081" s="14">
        <f t="shared" si="1563"/>
        <v>0.42010227297335073</v>
      </c>
      <c r="BM1081" s="14">
        <f t="shared" si="1564"/>
        <v>0.44799954989123031</v>
      </c>
      <c r="BN1081" s="14">
        <f t="shared" si="1565"/>
        <v>0.55117765616723091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1.25</v>
      </c>
      <c r="F1082" s="10">
        <f>VLOOKUP(B1082,home!$B$2:$E$405,3,FALSE)</f>
        <v>0.5333</v>
      </c>
      <c r="G1082" s="10">
        <f>VLOOKUP(C1082,away!$B$2:$E$405,4,FALSE)</f>
        <v>1.44</v>
      </c>
      <c r="H1082" s="10">
        <f>VLOOKUP(A1082,away!$A$2:$E$405,3,FALSE)</f>
        <v>0.84089999999999998</v>
      </c>
      <c r="I1082" s="10">
        <f>VLOOKUP(C1082,away!$B$2:$E$405,3,FALSE)</f>
        <v>1.1892</v>
      </c>
      <c r="J1082" s="10">
        <f>VLOOKUP(B1082,home!$B$2:$E$405,4,FALSE)</f>
        <v>0.99099999999999999</v>
      </c>
      <c r="K1082" s="12">
        <f t="shared" si="1510"/>
        <v>0.95994000000000002</v>
      </c>
      <c r="L1082" s="12">
        <f t="shared" si="1511"/>
        <v>0.99099829547999996</v>
      </c>
      <c r="M1082" s="13">
        <f t="shared" si="1512"/>
        <v>0.14214063907757224</v>
      </c>
      <c r="N1082" s="13">
        <f t="shared" si="1513"/>
        <v>0.1364464850761247</v>
      </c>
      <c r="O1082" s="13">
        <f t="shared" si="1514"/>
        <v>0.14086113104431197</v>
      </c>
      <c r="P1082" s="13">
        <f t="shared" si="1515"/>
        <v>0.13521823413467682</v>
      </c>
      <c r="Q1082" s="13">
        <f t="shared" si="1516"/>
        <v>6.5490219441987574E-2</v>
      </c>
      <c r="R1082" s="13">
        <f t="shared" si="1517"/>
        <v>6.9796570382149037E-2</v>
      </c>
      <c r="S1082" s="13">
        <f t="shared" si="1518"/>
        <v>3.2158239475274089E-2</v>
      </c>
      <c r="T1082" s="13">
        <f t="shared" si="1519"/>
        <v>6.4900695837620842E-2</v>
      </c>
      <c r="U1082" s="13">
        <f t="shared" si="1520"/>
        <v>6.7000519772640141E-2</v>
      </c>
      <c r="V1082" s="13">
        <f t="shared" si="1521"/>
        <v>3.3991219955309517E-3</v>
      </c>
      <c r="W1082" s="13">
        <f t="shared" si="1522"/>
        <v>2.0955560417047183E-2</v>
      </c>
      <c r="X1082" s="13">
        <f t="shared" si="1523"/>
        <v>2.0766924654121915E-2</v>
      </c>
      <c r="Y1082" s="13">
        <f t="shared" si="1524"/>
        <v>1.0289993467298204E-2</v>
      </c>
      <c r="Z1082" s="13">
        <f t="shared" si="1525"/>
        <v>2.3056094093019851E-2</v>
      </c>
      <c r="AA1082" s="13">
        <f t="shared" si="1526"/>
        <v>2.2132466963653473E-2</v>
      </c>
      <c r="AB1082" s="13">
        <f t="shared" si="1527"/>
        <v>1.0622920168544757E-2</v>
      </c>
      <c r="AC1082" s="13">
        <f t="shared" si="1528"/>
        <v>2.0209881425659602E-4</v>
      </c>
      <c r="AD1082" s="13">
        <f t="shared" si="1529"/>
        <v>5.029020166685068E-3</v>
      </c>
      <c r="AE1082" s="13">
        <f t="shared" si="1530"/>
        <v>4.9837504131194478E-3</v>
      </c>
      <c r="AF1082" s="13">
        <f t="shared" si="1531"/>
        <v>2.4694440822495595E-3</v>
      </c>
      <c r="AG1082" s="13">
        <f t="shared" si="1532"/>
        <v>8.1573829209749538E-4</v>
      </c>
      <c r="AH1082" s="13">
        <f t="shared" si="1533"/>
        <v>5.7121374866522905E-3</v>
      </c>
      <c r="AI1082" s="13">
        <f t="shared" si="1534"/>
        <v>5.483309258936999E-3</v>
      </c>
      <c r="AJ1082" s="13">
        <f t="shared" si="1535"/>
        <v>2.6318239450119916E-3</v>
      </c>
      <c r="AK1082" s="13">
        <f t="shared" si="1536"/>
        <v>8.421310259249372E-4</v>
      </c>
      <c r="AL1082" s="13">
        <f t="shared" si="1537"/>
        <v>7.6902552181646588E-6</v>
      </c>
      <c r="AM1082" s="13">
        <f t="shared" si="1538"/>
        <v>9.6551152376153312E-4</v>
      </c>
      <c r="AN1082" s="13">
        <f t="shared" si="1539"/>
        <v>9.5682027431397685E-4</v>
      </c>
      <c r="AO1082" s="13">
        <f t="shared" si="1540"/>
        <v>4.7410363046292852E-4</v>
      </c>
      <c r="AP1082" s="13">
        <f t="shared" si="1541"/>
        <v>1.5661196322321399E-4</v>
      </c>
      <c r="AQ1082" s="13">
        <f t="shared" si="1542"/>
        <v>3.8800547151495371E-5</v>
      </c>
      <c r="AR1082" s="13">
        <f t="shared" si="1543"/>
        <v>1.1321437025639666E-3</v>
      </c>
      <c r="AS1082" s="13">
        <f t="shared" si="1544"/>
        <v>1.0867900258392539E-3</v>
      </c>
      <c r="AT1082" s="13">
        <f t="shared" si="1545"/>
        <v>5.2162660870206669E-4</v>
      </c>
      <c r="AU1082" s="13">
        <f t="shared" si="1546"/>
        <v>1.6691008225248733E-4</v>
      </c>
      <c r="AV1082" s="13">
        <f t="shared" si="1547"/>
        <v>4.0055916089363169E-5</v>
      </c>
      <c r="AW1082" s="13">
        <f t="shared" si="1548"/>
        <v>2.0321475996384089E-7</v>
      </c>
      <c r="AX1082" s="13">
        <f t="shared" si="1549"/>
        <v>1.5447218868660763E-4</v>
      </c>
      <c r="AY1082" s="13">
        <f t="shared" si="1550"/>
        <v>1.5308167568749311E-4</v>
      </c>
      <c r="AZ1082" s="13">
        <f t="shared" si="1551"/>
        <v>7.5851839837763911E-5</v>
      </c>
      <c r="BA1082" s="13">
        <f t="shared" si="1552"/>
        <v>2.5056347996081999E-5</v>
      </c>
      <c r="BB1082" s="13">
        <f t="shared" si="1553"/>
        <v>6.2076995387677419E-6</v>
      </c>
      <c r="BC1082" s="13">
        <f t="shared" si="1554"/>
        <v>1.2303639323541633E-6</v>
      </c>
      <c r="BD1082" s="13">
        <f t="shared" si="1555"/>
        <v>1.8699207991321778E-4</v>
      </c>
      <c r="BE1082" s="13">
        <f t="shared" si="1556"/>
        <v>1.7950117719189426E-4</v>
      </c>
      <c r="BF1082" s="13">
        <f t="shared" si="1557"/>
        <v>8.6155180016793482E-5</v>
      </c>
      <c r="BG1082" s="13">
        <f t="shared" si="1558"/>
        <v>2.7567934501773584E-5</v>
      </c>
      <c r="BH1082" s="13">
        <f t="shared" si="1559"/>
        <v>6.6158907614081321E-6</v>
      </c>
      <c r="BI1082" s="13">
        <f t="shared" si="1560"/>
        <v>1.2701716355012248E-6</v>
      </c>
      <c r="BJ1082" s="14">
        <f t="shared" si="1561"/>
        <v>0.33515557990294409</v>
      </c>
      <c r="BK1082" s="14">
        <f t="shared" si="1562"/>
        <v>0.31327910542821635</v>
      </c>
      <c r="BL1082" s="14">
        <f t="shared" si="1563"/>
        <v>0.32851863881729337</v>
      </c>
      <c r="BM1082" s="14">
        <f t="shared" si="1564"/>
        <v>0.30990326062372381</v>
      </c>
      <c r="BN1082" s="14">
        <f t="shared" si="1565"/>
        <v>0.68995327915682236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1.2513000000000001</v>
      </c>
      <c r="F1083" s="10">
        <f>VLOOKUP(B1083,home!$B$2:$E$405,3,FALSE)</f>
        <v>1.2558</v>
      </c>
      <c r="G1083" s="10">
        <f>VLOOKUP(C1083,away!$B$2:$E$405,4,FALSE)</f>
        <v>1.1988000000000001</v>
      </c>
      <c r="H1083" s="10">
        <f>VLOOKUP(A1083,away!$A$2:$E$405,3,FALSE)</f>
        <v>0.94869999999999999</v>
      </c>
      <c r="I1083" s="10">
        <f>VLOOKUP(C1083,away!$B$2:$E$405,3,FALSE)</f>
        <v>1.5810999999999999</v>
      </c>
      <c r="J1083" s="10">
        <f>VLOOKUP(B1083,home!$B$2:$E$405,4,FALSE)</f>
        <v>0.75290000000000001</v>
      </c>
      <c r="K1083" s="12">
        <f t="shared" si="1510"/>
        <v>1.8837733889520003</v>
      </c>
      <c r="L1083" s="12">
        <f t="shared" si="1511"/>
        <v>1.1293421472529999</v>
      </c>
      <c r="M1083" s="13">
        <f t="shared" si="1512"/>
        <v>4.9138347728895262E-2</v>
      </c>
      <c r="N1083" s="13">
        <f t="shared" si="1513"/>
        <v>9.2565511828762853E-2</v>
      </c>
      <c r="O1083" s="13">
        <f t="shared" si="1514"/>
        <v>5.5494007136615148E-2</v>
      </c>
      <c r="P1083" s="13">
        <f t="shared" si="1515"/>
        <v>0.10453813389026802</v>
      </c>
      <c r="Q1083" s="13">
        <f t="shared" si="1516"/>
        <v>8.7186223958872544E-2</v>
      </c>
      <c r="R1083" s="13">
        <f t="shared" si="1517"/>
        <v>3.1335860589669133E-2</v>
      </c>
      <c r="S1083" s="13">
        <f t="shared" si="1518"/>
        <v>5.5599251614810524E-2</v>
      </c>
      <c r="T1083" s="13">
        <f t="shared" si="1519"/>
        <v>9.8463077376594071E-2</v>
      </c>
      <c r="U1083" s="13">
        <f t="shared" si="1520"/>
        <v>5.9029660298728449E-2</v>
      </c>
      <c r="V1083" s="13">
        <f t="shared" si="1521"/>
        <v>1.3142580033136246E-2</v>
      </c>
      <c r="W1083" s="13">
        <f t="shared" si="1522"/>
        <v>5.4746362858977812E-2</v>
      </c>
      <c r="X1083" s="13">
        <f t="shared" si="1523"/>
        <v>6.1827374985449886E-2</v>
      </c>
      <c r="Y1083" s="13">
        <f t="shared" si="1524"/>
        <v>3.4912130212542199E-2</v>
      </c>
      <c r="Z1083" s="13">
        <f t="shared" si="1525"/>
        <v>1.1796302694785864E-2</v>
      </c>
      <c r="AA1083" s="13">
        <f t="shared" si="1526"/>
        <v>2.2221561104460382E-2</v>
      </c>
      <c r="AB1083" s="13">
        <f t="shared" si="1527"/>
        <v>2.0930192734776646E-2</v>
      </c>
      <c r="AC1083" s="13">
        <f t="shared" si="1528"/>
        <v>1.7474905733852817E-3</v>
      </c>
      <c r="AD1083" s="13">
        <f t="shared" si="1529"/>
        <v>2.5782435373913139E-2</v>
      </c>
      <c r="AE1083" s="13">
        <f t="shared" si="1530"/>
        <v>2.9117190926586767E-2</v>
      </c>
      <c r="AF1083" s="13">
        <f t="shared" si="1531"/>
        <v>1.6441635461503536E-2</v>
      </c>
      <c r="AG1083" s="13">
        <f t="shared" si="1532"/>
        <v>6.1894106321484909E-3</v>
      </c>
      <c r="AH1083" s="13">
        <f t="shared" si="1533"/>
        <v>3.3305154537439556E-3</v>
      </c>
      <c r="AI1083" s="13">
        <f t="shared" si="1534"/>
        <v>6.2739363832562609E-3</v>
      </c>
      <c r="AJ1083" s="13">
        <f t="shared" si="1535"/>
        <v>5.9093372013779514E-3</v>
      </c>
      <c r="AK1083" s="13">
        <f t="shared" si="1536"/>
        <v>3.7106173887666246E-3</v>
      </c>
      <c r="AL1083" s="13">
        <f t="shared" si="1537"/>
        <v>1.4870618323628251E-4</v>
      </c>
      <c r="AM1083" s="13">
        <f t="shared" si="1538"/>
        <v>9.7136531319504602E-3</v>
      </c>
      <c r="AN1083" s="13">
        <f t="shared" si="1539"/>
        <v>1.0970037885707761E-2</v>
      </c>
      <c r="AO1083" s="13">
        <f t="shared" si="1540"/>
        <v>6.194463070645982E-3</v>
      </c>
      <c r="AP1083" s="13">
        <f t="shared" si="1541"/>
        <v>2.3318894084275814E-3</v>
      </c>
      <c r="AQ1083" s="13">
        <f t="shared" si="1542"/>
        <v>6.583752479175334E-4</v>
      </c>
      <c r="AR1083" s="13">
        <f t="shared" si="1543"/>
        <v>7.5225829479809892E-4</v>
      </c>
      <c r="AS1083" s="13">
        <f t="shared" si="1544"/>
        <v>1.4170841573590677E-3</v>
      </c>
      <c r="AT1083" s="13">
        <f t="shared" si="1545"/>
        <v>1.3347327127692405E-3</v>
      </c>
      <c r="AU1083" s="13">
        <f t="shared" si="1546"/>
        <v>8.3811132189280299E-4</v>
      </c>
      <c r="AV1083" s="13">
        <f t="shared" si="1547"/>
        <v>3.947029512902616E-4</v>
      </c>
      <c r="AW1083" s="13">
        <f t="shared" si="1548"/>
        <v>8.7878112467455248E-6</v>
      </c>
      <c r="AX1083" s="13">
        <f t="shared" si="1549"/>
        <v>3.0497202132464211E-3</v>
      </c>
      <c r="AY1083" s="13">
        <f t="shared" si="1550"/>
        <v>3.4441775741485903E-3</v>
      </c>
      <c r="AZ1083" s="13">
        <f t="shared" si="1551"/>
        <v>1.9448274485547989E-3</v>
      </c>
      <c r="BA1083" s="13">
        <f t="shared" si="1552"/>
        <v>7.3212520226248327E-4</v>
      </c>
      <c r="BB1083" s="13">
        <f t="shared" si="1553"/>
        <v>2.0670496199528751E-4</v>
      </c>
      <c r="BC1083" s="13">
        <f t="shared" si="1554"/>
        <v>4.66881251255215E-5</v>
      </c>
      <c r="BD1083" s="13">
        <f t="shared" si="1555"/>
        <v>1.4159283298936077E-4</v>
      </c>
      <c r="BE1083" s="13">
        <f t="shared" si="1556"/>
        <v>2.6672881085168277E-4</v>
      </c>
      <c r="BF1083" s="13">
        <f t="shared" si="1557"/>
        <v>2.5122831797460578E-4</v>
      </c>
      <c r="BG1083" s="13">
        <f t="shared" si="1558"/>
        <v>1.5775240665057795E-4</v>
      </c>
      <c r="BH1083" s="13">
        <f t="shared" si="1559"/>
        <v>7.4292446422873331E-5</v>
      </c>
      <c r="BI1083" s="13">
        <f t="shared" si="1560"/>
        <v>2.7990026714310205E-5</v>
      </c>
      <c r="BJ1083" s="14">
        <f t="shared" si="1561"/>
        <v>0.54652401588533384</v>
      </c>
      <c r="BK1083" s="14">
        <f t="shared" si="1562"/>
        <v>0.22775868759788021</v>
      </c>
      <c r="BL1083" s="14">
        <f t="shared" si="1563"/>
        <v>0.21389216257110746</v>
      </c>
      <c r="BM1083" s="14">
        <f t="shared" si="1564"/>
        <v>0.57627769385312255</v>
      </c>
      <c r="BN1083" s="14">
        <f t="shared" si="1565"/>
        <v>0.42025808513308299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1.2513000000000001</v>
      </c>
      <c r="F1084" s="10">
        <f>VLOOKUP(B1084,home!$B$2:$E$405,3,FALSE)</f>
        <v>0.89910000000000001</v>
      </c>
      <c r="G1084" s="10">
        <f>VLOOKUP(C1084,away!$B$2:$E$405,4,FALSE)</f>
        <v>1.37</v>
      </c>
      <c r="H1084" s="10">
        <f>VLOOKUP(A1084,away!$A$2:$E$405,3,FALSE)</f>
        <v>0.94869999999999999</v>
      </c>
      <c r="I1084" s="10">
        <f>VLOOKUP(C1084,away!$B$2:$E$405,3,FALSE)</f>
        <v>0.90349999999999997</v>
      </c>
      <c r="J1084" s="10">
        <f>VLOOKUP(B1084,home!$B$2:$E$405,4,FALSE)</f>
        <v>2.1080999999999999</v>
      </c>
      <c r="K1084" s="12">
        <f t="shared" si="1510"/>
        <v>1.5413100471000003</v>
      </c>
      <c r="L1084" s="12">
        <f t="shared" si="1511"/>
        <v>1.8069588636449998</v>
      </c>
      <c r="M1084" s="13">
        <f t="shared" si="1512"/>
        <v>3.5145140847709963E-2</v>
      </c>
      <c r="N1084" s="13">
        <f t="shared" si="1513"/>
        <v>5.4169558695319989E-2</v>
      </c>
      <c r="O1084" s="13">
        <f t="shared" si="1514"/>
        <v>6.3505823768821454E-2</v>
      </c>
      <c r="P1084" s="13">
        <f t="shared" si="1515"/>
        <v>9.7882164224246518E-2</v>
      </c>
      <c r="Q1084" s="13">
        <f t="shared" si="1516"/>
        <v>4.1746042532034955E-2</v>
      </c>
      <c r="R1084" s="13">
        <f t="shared" si="1517"/>
        <v>5.7376205576074639E-2</v>
      </c>
      <c r="S1084" s="13">
        <f t="shared" si="1518"/>
        <v>6.8152508726157648E-2</v>
      </c>
      <c r="T1084" s="13">
        <f t="shared" si="1519"/>
        <v>7.543338157536171E-2</v>
      </c>
      <c r="U1084" s="13">
        <f t="shared" si="1520"/>
        <v>8.8434522118878908E-2</v>
      </c>
      <c r="V1084" s="13">
        <f t="shared" si="1521"/>
        <v>2.1090050163799928E-2</v>
      </c>
      <c r="W1084" s="13">
        <f t="shared" si="1522"/>
        <v>2.1447864927096466E-2</v>
      </c>
      <c r="X1084" s="13">
        <f t="shared" si="1523"/>
        <v>3.8755409636277674E-2</v>
      </c>
      <c r="Y1084" s="13">
        <f t="shared" si="1524"/>
        <v>3.50147154782324E-2</v>
      </c>
      <c r="Z1084" s="13">
        <f t="shared" si="1525"/>
        <v>3.4558814409335226E-2</v>
      </c>
      <c r="AA1084" s="13">
        <f t="shared" si="1526"/>
        <v>5.3265847864972654E-2</v>
      </c>
      <c r="AB1084" s="13">
        <f t="shared" si="1527"/>
        <v>4.1049593240791236E-2</v>
      </c>
      <c r="AC1084" s="13">
        <f t="shared" si="1528"/>
        <v>3.6710973833050764E-3</v>
      </c>
      <c r="AD1084" s="13">
        <f t="shared" si="1529"/>
        <v>8.2644524252443747E-3</v>
      </c>
      <c r="AE1084" s="13">
        <f t="shared" si="1530"/>
        <v>1.4933525562967738E-2</v>
      </c>
      <c r="AF1084" s="13">
        <f t="shared" si="1531"/>
        <v>1.3492133190736874E-2</v>
      </c>
      <c r="AG1084" s="13">
        <f t="shared" si="1532"/>
        <v>8.1265765528269595E-3</v>
      </c>
      <c r="AH1084" s="13">
        <f t="shared" si="1533"/>
        <v>1.5611589003502711E-2</v>
      </c>
      <c r="AI1084" s="13">
        <f t="shared" si="1534"/>
        <v>2.4062298982294613E-2</v>
      </c>
      <c r="AJ1084" s="13">
        <f t="shared" si="1535"/>
        <v>1.8543731588867404E-2</v>
      </c>
      <c r="AK1084" s="13">
        <f t="shared" si="1536"/>
        <v>9.5272132695489922E-3</v>
      </c>
      <c r="AL1084" s="13">
        <f t="shared" si="1537"/>
        <v>4.0897256154178487E-4</v>
      </c>
      <c r="AM1084" s="13">
        <f t="shared" si="1538"/>
        <v>2.5476167113618218E-3</v>
      </c>
      <c r="AN1084" s="13">
        <f t="shared" si="1539"/>
        <v>4.6034385977653689E-3</v>
      </c>
      <c r="AO1084" s="13">
        <f t="shared" si="1540"/>
        <v>4.1591120887388222E-3</v>
      </c>
      <c r="AP1084" s="13">
        <f t="shared" si="1541"/>
        <v>2.5051148178798937E-3</v>
      </c>
      <c r="AQ1084" s="13">
        <f t="shared" si="1542"/>
        <v>1.1316598561541262E-3</v>
      </c>
      <c r="AR1084" s="13">
        <f t="shared" si="1543"/>
        <v>5.641899825092409E-3</v>
      </c>
      <c r="AS1084" s="13">
        <f t="shared" si="1544"/>
        <v>8.695916885146664E-3</v>
      </c>
      <c r="AT1084" s="13">
        <f t="shared" si="1545"/>
        <v>6.7015520319115484E-3</v>
      </c>
      <c r="AU1084" s="13">
        <f t="shared" si="1546"/>
        <v>3.443056492649563E-3</v>
      </c>
      <c r="AV1084" s="13">
        <f t="shared" si="1547"/>
        <v>1.3267043912134151E-3</v>
      </c>
      <c r="AW1084" s="13">
        <f t="shared" si="1548"/>
        <v>3.1639524354088598E-5</v>
      </c>
      <c r="AX1084" s="13">
        <f t="shared" si="1549"/>
        <v>6.5444453889697339E-4</v>
      </c>
      <c r="AY1084" s="13">
        <f t="shared" si="1550"/>
        <v>1.1825543603239507E-3</v>
      </c>
      <c r="AZ1084" s="13">
        <f t="shared" si="1551"/>
        <v>1.0684135415647033E-3</v>
      </c>
      <c r="BA1084" s="13">
        <f t="shared" si="1552"/>
        <v>6.4352643965622837E-4</v>
      </c>
      <c r="BB1084" s="13">
        <f t="shared" si="1553"/>
        <v>2.9070645103168282E-4</v>
      </c>
      <c r="BC1084" s="13">
        <f t="shared" si="1554"/>
        <v>1.050589196820961E-4</v>
      </c>
      <c r="BD1084" s="13">
        <f t="shared" si="1555"/>
        <v>1.699113482791316E-3</v>
      </c>
      <c r="BE1084" s="13">
        <f t="shared" si="1556"/>
        <v>2.6188606821893291E-3</v>
      </c>
      <c r="BF1084" s="13">
        <f t="shared" si="1557"/>
        <v>2.0182381407067873E-3</v>
      </c>
      <c r="BG1084" s="13">
        <f t="shared" si="1558"/>
        <v>1.036910241237265E-3</v>
      </c>
      <c r="BH1084" s="13">
        <f t="shared" si="1559"/>
        <v>3.9955004318997041E-4</v>
      </c>
      <c r="BI1084" s="13">
        <f t="shared" si="1560"/>
        <v>1.2316609917758798E-4</v>
      </c>
      <c r="BJ1084" s="14">
        <f t="shared" si="1561"/>
        <v>0.33027530689915474</v>
      </c>
      <c r="BK1084" s="14">
        <f t="shared" si="1562"/>
        <v>0.22753248826708483</v>
      </c>
      <c r="BL1084" s="14">
        <f t="shared" si="1563"/>
        <v>0.40508179372905834</v>
      </c>
      <c r="BM1084" s="14">
        <f t="shared" si="1564"/>
        <v>0.64647255282445615</v>
      </c>
      <c r="BN1084" s="14">
        <f t="shared" si="1565"/>
        <v>0.34982493564420752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1.2513000000000001</v>
      </c>
      <c r="F1085" s="10">
        <f>VLOOKUP(B1085,home!$B$2:$E$405,3,FALSE)</f>
        <v>0.4995</v>
      </c>
      <c r="G1085" s="10">
        <f>VLOOKUP(C1085,away!$B$2:$E$405,4,FALSE)</f>
        <v>1.4842</v>
      </c>
      <c r="H1085" s="10">
        <f>VLOOKUP(A1085,away!$A$2:$E$405,3,FALSE)</f>
        <v>0.94869999999999999</v>
      </c>
      <c r="I1085" s="10">
        <f>VLOOKUP(C1085,away!$B$2:$E$405,3,FALSE)</f>
        <v>1.8069999999999999</v>
      </c>
      <c r="J1085" s="10">
        <f>VLOOKUP(B1085,home!$B$2:$E$405,4,FALSE)</f>
        <v>0.79059999999999997</v>
      </c>
      <c r="K1085" s="12">
        <f t="shared" si="1510"/>
        <v>0.92766114027000002</v>
      </c>
      <c r="L1085" s="12">
        <f t="shared" si="1511"/>
        <v>1.3553262915399999</v>
      </c>
      <c r="M1085" s="13">
        <f t="shared" si="1512"/>
        <v>0.10197909559898242</v>
      </c>
      <c r="N1085" s="13">
        <f t="shared" si="1513"/>
        <v>9.4602044107055375E-2</v>
      </c>
      <c r="O1085" s="13">
        <f t="shared" si="1514"/>
        <v>0.13821494945277196</v>
      </c>
      <c r="P1085" s="13">
        <f t="shared" si="1515"/>
        <v>0.12821663761171884</v>
      </c>
      <c r="Q1085" s="13">
        <f t="shared" si="1516"/>
        <v>4.3879320054111909E-2</v>
      </c>
      <c r="R1085" s="13">
        <f t="shared" si="1517"/>
        <v>9.3663177438606998E-2</v>
      </c>
      <c r="S1085" s="13">
        <f t="shared" si="1518"/>
        <v>4.0301166782996251E-2</v>
      </c>
      <c r="T1085" s="13">
        <f t="shared" si="1519"/>
        <v>5.9470796124236239E-2</v>
      </c>
      <c r="U1085" s="13">
        <f t="shared" si="1520"/>
        <v>8.6887689984009489E-2</v>
      </c>
      <c r="V1085" s="13">
        <f t="shared" si="1521"/>
        <v>5.6299992620976094E-3</v>
      </c>
      <c r="W1085" s="13">
        <f t="shared" si="1522"/>
        <v>1.3568380025223247E-2</v>
      </c>
      <c r="X1085" s="13">
        <f t="shared" si="1523"/>
        <v>1.8389582181791233E-2</v>
      </c>
      <c r="Y1085" s="13">
        <f t="shared" si="1524"/>
        <v>1.2461942110708587E-2</v>
      </c>
      <c r="Z1085" s="13">
        <f t="shared" si="1525"/>
        <v>4.2314722310573399E-2</v>
      </c>
      <c r="AA1085" s="13">
        <f t="shared" si="1526"/>
        <v>3.9253723548834926E-2</v>
      </c>
      <c r="AB1085" s="13">
        <f t="shared" si="1527"/>
        <v>1.820707697357778E-2</v>
      </c>
      <c r="AC1085" s="13">
        <f t="shared" si="1528"/>
        <v>4.4240658520669929E-4</v>
      </c>
      <c r="AD1085" s="13">
        <f t="shared" si="1529"/>
        <v>3.1467147214538208E-3</v>
      </c>
      <c r="AE1085" s="13">
        <f t="shared" si="1530"/>
        <v>4.2648251939623304E-3</v>
      </c>
      <c r="AF1085" s="13">
        <f t="shared" si="1531"/>
        <v>2.8901148570996634E-3</v>
      </c>
      <c r="AG1085" s="13">
        <f t="shared" si="1532"/>
        <v>1.3056828837991813E-3</v>
      </c>
      <c r="AH1085" s="13">
        <f t="shared" si="1533"/>
        <v>1.4337563916683588E-2</v>
      </c>
      <c r="AI1085" s="13">
        <f t="shared" si="1534"/>
        <v>1.3300400891644703E-2</v>
      </c>
      <c r="AJ1085" s="13">
        <f t="shared" si="1535"/>
        <v>6.1691325285956255E-3</v>
      </c>
      <c r="AK1085" s="13">
        <f t="shared" si="1536"/>
        <v>1.9076215053179225E-3</v>
      </c>
      <c r="AL1085" s="13">
        <f t="shared" si="1537"/>
        <v>2.2249220579693552E-5</v>
      </c>
      <c r="AM1085" s="13">
        <f t="shared" si="1538"/>
        <v>5.8381699332164978E-4</v>
      </c>
      <c r="AN1085" s="13">
        <f t="shared" si="1539"/>
        <v>7.9126252049666437E-4</v>
      </c>
      <c r="AO1085" s="13">
        <f t="shared" si="1540"/>
        <v>5.3620944876966873E-4</v>
      </c>
      <c r="AP1085" s="13">
        <f t="shared" si="1541"/>
        <v>2.4224625456323421E-4</v>
      </c>
      <c r="AQ1085" s="13">
        <f t="shared" si="1542"/>
        <v>8.208067945916077E-5</v>
      </c>
      <c r="AR1085" s="13">
        <f t="shared" si="1543"/>
        <v>3.8864154665832953E-3</v>
      </c>
      <c r="AS1085" s="13">
        <f t="shared" si="1544"/>
        <v>3.6052766032936235E-3</v>
      </c>
      <c r="AT1085" s="13">
        <f t="shared" si="1545"/>
        <v>1.6722375024000576E-3</v>
      </c>
      <c r="AU1085" s="13">
        <f t="shared" si="1546"/>
        <v>5.1708991609289824E-4</v>
      </c>
      <c r="AV1085" s="13">
        <f t="shared" si="1547"/>
        <v>1.1992105529621411E-4</v>
      </c>
      <c r="AW1085" s="13">
        <f t="shared" si="1548"/>
        <v>7.7704385161109136E-7</v>
      </c>
      <c r="AX1085" s="13">
        <f t="shared" si="1549"/>
        <v>9.0264056288960718E-5</v>
      </c>
      <c r="AY1085" s="13">
        <f t="shared" si="1550"/>
        <v>1.2233724866947491E-4</v>
      </c>
      <c r="AZ1085" s="13">
        <f t="shared" si="1551"/>
        <v>8.2903444778203121E-5</v>
      </c>
      <c r="BA1085" s="13">
        <f t="shared" si="1552"/>
        <v>3.7453739455711068E-5</v>
      </c>
      <c r="BB1085" s="13">
        <f t="shared" si="1553"/>
        <v>1.2690509450203566E-5</v>
      </c>
      <c r="BC1085" s="13">
        <f t="shared" si="1554"/>
        <v>3.4399562221795434E-6</v>
      </c>
      <c r="BD1085" s="13">
        <f t="shared" si="1555"/>
        <v>8.7789351028467273E-4</v>
      </c>
      <c r="BE1085" s="13">
        <f t="shared" si="1556"/>
        <v>8.1438769478631243E-4</v>
      </c>
      <c r="BF1085" s="13">
        <f t="shared" si="1557"/>
        <v>3.7773790878366362E-4</v>
      </c>
      <c r="BG1085" s="13">
        <f t="shared" si="1558"/>
        <v>1.1680425972848625E-4</v>
      </c>
      <c r="BH1085" s="13">
        <f t="shared" si="1559"/>
        <v>2.7088693192030187E-5</v>
      </c>
      <c r="BI1085" s="13">
        <f t="shared" si="1560"/>
        <v>5.0258256029885854E-6</v>
      </c>
      <c r="BJ1085" s="14">
        <f t="shared" si="1561"/>
        <v>0.25656410711091665</v>
      </c>
      <c r="BK1085" s="14">
        <f t="shared" si="1562"/>
        <v>0.27671389231025106</v>
      </c>
      <c r="BL1085" s="14">
        <f t="shared" si="1563"/>
        <v>0.42396121467608722</v>
      </c>
      <c r="BM1085" s="14">
        <f t="shared" si="1564"/>
        <v>0.39887715193976286</v>
      </c>
      <c r="BN1085" s="14">
        <f t="shared" si="1565"/>
        <v>0.60055522426324748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1.2513000000000001</v>
      </c>
      <c r="F1086" s="10">
        <f>VLOOKUP(B1086,home!$B$2:$E$405,3,FALSE)</f>
        <v>1.5983000000000001</v>
      </c>
      <c r="G1086" s="10">
        <f>VLOOKUP(C1086,away!$B$2:$E$405,4,FALSE)</f>
        <v>1.3985000000000001</v>
      </c>
      <c r="H1086" s="10">
        <f>VLOOKUP(A1086,away!$A$2:$E$405,3,FALSE)</f>
        <v>0.94869999999999999</v>
      </c>
      <c r="I1086" s="10">
        <f>VLOOKUP(C1086,away!$B$2:$E$405,3,FALSE)</f>
        <v>1.4494</v>
      </c>
      <c r="J1086" s="10">
        <f>VLOOKUP(B1086,home!$B$2:$E$405,4,FALSE)</f>
        <v>0.30120000000000002</v>
      </c>
      <c r="K1086" s="12">
        <f t="shared" si="1510"/>
        <v>2.7969339768150006</v>
      </c>
      <c r="L1086" s="12">
        <f t="shared" si="1511"/>
        <v>0.41416378893600003</v>
      </c>
      <c r="M1086" s="13">
        <f t="shared" si="1512"/>
        <v>4.0312335471927536E-2</v>
      </c>
      <c r="N1086" s="13">
        <f t="shared" si="1513"/>
        <v>0.1127509407661987</v>
      </c>
      <c r="O1086" s="13">
        <f t="shared" si="1514"/>
        <v>1.6695909599912621E-2</v>
      </c>
      <c r="P1086" s="13">
        <f t="shared" si="1515"/>
        <v>4.6697356833827357E-2</v>
      </c>
      <c r="Q1086" s="13">
        <f t="shared" si="1516"/>
        <v>0.15767846857341838</v>
      </c>
      <c r="R1086" s="13">
        <f t="shared" si="1517"/>
        <v>3.4574205898163738E-3</v>
      </c>
      <c r="S1086" s="13">
        <f t="shared" si="1518"/>
        <v>1.3523423474089873E-2</v>
      </c>
      <c r="T1086" s="13">
        <f t="shared" si="1519"/>
        <v>6.5304711977992952E-2</v>
      </c>
      <c r="U1086" s="13">
        <f t="shared" si="1520"/>
        <v>9.6701771197971759E-3</v>
      </c>
      <c r="V1086" s="13">
        <f t="shared" si="1521"/>
        <v>1.7405979920196385E-3</v>
      </c>
      <c r="W1086" s="13">
        <f t="shared" si="1522"/>
        <v>0.14700542205505004</v>
      </c>
      <c r="X1086" s="13">
        <f t="shared" si="1523"/>
        <v>6.0884322592455339E-2</v>
      </c>
      <c r="Y1086" s="13">
        <f t="shared" si="1524"/>
        <v>1.2608040865846505E-2</v>
      </c>
      <c r="Z1086" s="13">
        <f t="shared" si="1525"/>
        <v>4.7731280380789652E-4</v>
      </c>
      <c r="AA1086" s="13">
        <f t="shared" si="1526"/>
        <v>1.3350123985391381E-3</v>
      </c>
      <c r="AB1086" s="13">
        <f t="shared" si="1527"/>
        <v>1.8669707684717024E-3</v>
      </c>
      <c r="AC1086" s="13">
        <f t="shared" si="1528"/>
        <v>1.2601807329264424E-4</v>
      </c>
      <c r="AD1086" s="13">
        <f t="shared" si="1529"/>
        <v>0.10279111493044966</v>
      </c>
      <c r="AE1086" s="13">
        <f t="shared" si="1530"/>
        <v>4.2572357628550876E-2</v>
      </c>
      <c r="AF1086" s="13">
        <f t="shared" si="1531"/>
        <v>8.8159644696895276E-3</v>
      </c>
      <c r="AG1086" s="13">
        <f t="shared" si="1532"/>
        <v>1.217084415963923E-3</v>
      </c>
      <c r="AH1086" s="13">
        <f t="shared" si="1533"/>
        <v>4.9421419833185998E-5</v>
      </c>
      <c r="AI1086" s="13">
        <f t="shared" si="1534"/>
        <v>1.3822844831387667E-4</v>
      </c>
      <c r="AJ1086" s="13">
        <f t="shared" si="1535"/>
        <v>1.9330792182574894E-4</v>
      </c>
      <c r="AK1086" s="13">
        <f t="shared" si="1536"/>
        <v>1.8022316484731172E-4</v>
      </c>
      <c r="AL1086" s="13">
        <f t="shared" si="1537"/>
        <v>5.8391168531091179E-6</v>
      </c>
      <c r="AM1086" s="13">
        <f t="shared" si="1538"/>
        <v>5.7499992372734052E-2</v>
      </c>
      <c r="AN1086" s="13">
        <f t="shared" si="1539"/>
        <v>2.3814414704882634E-2</v>
      </c>
      <c r="AO1086" s="13">
        <f t="shared" si="1540"/>
        <v>4.9315341127336935E-3</v>
      </c>
      <c r="AP1086" s="13">
        <f t="shared" si="1541"/>
        <v>6.808209511323072E-4</v>
      </c>
      <c r="AQ1086" s="13">
        <f t="shared" si="1542"/>
        <v>7.0492846176991908E-5</v>
      </c>
      <c r="AR1086" s="13">
        <f t="shared" si="1543"/>
        <v>4.0937124985418179E-6</v>
      </c>
      <c r="AS1086" s="13">
        <f t="shared" si="1544"/>
        <v>1.1449843578483839E-5</v>
      </c>
      <c r="AT1086" s="13">
        <f t="shared" si="1545"/>
        <v>1.6012228266939254E-5</v>
      </c>
      <c r="AU1086" s="13">
        <f t="shared" si="1546"/>
        <v>1.4928381761439989E-5</v>
      </c>
      <c r="AV1086" s="13">
        <f t="shared" si="1547"/>
        <v>1.0438424541859218E-5</v>
      </c>
      <c r="AW1086" s="13">
        <f t="shared" si="1548"/>
        <v>1.8788798356352921E-7</v>
      </c>
      <c r="AX1086" s="13">
        <f t="shared" si="1549"/>
        <v>2.6803947055650569E-2</v>
      </c>
      <c r="AY1086" s="13">
        <f t="shared" si="1550"/>
        <v>1.1101224271008179E-2</v>
      </c>
      <c r="AZ1086" s="13">
        <f t="shared" si="1551"/>
        <v>2.2988625529545164E-3</v>
      </c>
      <c r="BA1086" s="13">
        <f t="shared" si="1552"/>
        <v>3.1736854172490951E-4</v>
      </c>
      <c r="BB1086" s="13">
        <f t="shared" si="1553"/>
        <v>3.2860639432470379E-5</v>
      </c>
      <c r="BC1086" s="13">
        <f t="shared" si="1554"/>
        <v>2.7219373868423319E-6</v>
      </c>
      <c r="BD1086" s="13">
        <f t="shared" si="1555"/>
        <v>2.8257791320178986E-7</v>
      </c>
      <c r="BE1086" s="13">
        <f t="shared" si="1556"/>
        <v>7.9035176653156615E-7</v>
      </c>
      <c r="BF1086" s="13">
        <f t="shared" si="1557"/>
        <v>1.1052808547239472E-6</v>
      </c>
      <c r="BG1086" s="13">
        <f t="shared" si="1558"/>
        <v>1.0304658588335109E-6</v>
      </c>
      <c r="BH1086" s="13">
        <f t="shared" si="1559"/>
        <v>7.205362431298241E-7</v>
      </c>
      <c r="BI1086" s="13">
        <f t="shared" si="1560"/>
        <v>4.0305845998728761E-7</v>
      </c>
      <c r="BJ1086" s="14">
        <f t="shared" si="1561"/>
        <v>0.83918266826143317</v>
      </c>
      <c r="BK1086" s="14">
        <f t="shared" si="1562"/>
        <v>0.11350679523301833</v>
      </c>
      <c r="BL1086" s="14">
        <f t="shared" si="1563"/>
        <v>3.3647926293100802E-2</v>
      </c>
      <c r="BM1086" s="14">
        <f t="shared" si="1564"/>
        <v>0.5981212343732345</v>
      </c>
      <c r="BN1086" s="14">
        <f t="shared" si="1565"/>
        <v>0.37759243183510094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1.2513000000000001</v>
      </c>
      <c r="F1087" s="10">
        <f>VLOOKUP(B1087,home!$B$2:$E$405,3,FALSE)</f>
        <v>0.68500000000000005</v>
      </c>
      <c r="G1087" s="10">
        <f>VLOOKUP(C1087,away!$B$2:$E$405,4,FALSE)</f>
        <v>1.5983000000000001</v>
      </c>
      <c r="H1087" s="10">
        <f>VLOOKUP(A1087,away!$A$2:$E$405,3,FALSE)</f>
        <v>0.94869999999999999</v>
      </c>
      <c r="I1087" s="10">
        <f>VLOOKUP(C1087,away!$B$2:$E$405,3,FALSE)</f>
        <v>0.79059999999999997</v>
      </c>
      <c r="J1087" s="10">
        <f>VLOOKUP(B1087,home!$B$2:$E$405,4,FALSE)</f>
        <v>1.3552</v>
      </c>
      <c r="K1087" s="12">
        <f t="shared" si="1510"/>
        <v>1.3699676611500002</v>
      </c>
      <c r="L1087" s="12">
        <f t="shared" si="1511"/>
        <v>1.016457216544</v>
      </c>
      <c r="M1087" s="13">
        <f t="shared" si="1512"/>
        <v>9.1957857485073527E-2</v>
      </c>
      <c r="N1087" s="13">
        <f t="shared" si="1513"/>
        <v>0.12597929094319121</v>
      </c>
      <c r="O1087" s="13">
        <f t="shared" si="1514"/>
        <v>9.3471227858627673E-2</v>
      </c>
      <c r="P1087" s="13">
        <f t="shared" si="1515"/>
        <v>0.12805255941430288</v>
      </c>
      <c r="Q1087" s="13">
        <f t="shared" si="1516"/>
        <v>8.629377728338955E-2</v>
      </c>
      <c r="R1087" s="13">
        <f t="shared" si="1517"/>
        <v>4.7504752048065334E-2</v>
      </c>
      <c r="S1087" s="13">
        <f t="shared" si="1518"/>
        <v>4.4578729923147639E-2</v>
      </c>
      <c r="T1087" s="13">
        <f t="shared" si="1519"/>
        <v>8.7713932662542002E-2</v>
      </c>
      <c r="U1087" s="13">
        <f t="shared" si="1520"/>
        <v>6.5079974056798745E-2</v>
      </c>
      <c r="V1087" s="13">
        <f t="shared" si="1521"/>
        <v>6.8973871029571112E-3</v>
      </c>
      <c r="W1087" s="13">
        <f t="shared" si="1522"/>
        <v>3.9406561412241414E-2</v>
      </c>
      <c r="X1087" s="13">
        <f t="shared" si="1523"/>
        <v>4.0055083726657101E-2</v>
      </c>
      <c r="Y1087" s="13">
        <f t="shared" si="1524"/>
        <v>2.0357139456617372E-2</v>
      </c>
      <c r="Z1087" s="13">
        <f t="shared" si="1525"/>
        <v>1.6095516013129793E-2</v>
      </c>
      <c r="AA1087" s="13">
        <f t="shared" si="1526"/>
        <v>2.2050336427509795E-2</v>
      </c>
      <c r="AB1087" s="13">
        <f t="shared" si="1527"/>
        <v>1.5104123911583126E-2</v>
      </c>
      <c r="AC1087" s="13">
        <f t="shared" si="1528"/>
        <v>6.0029404770292876E-4</v>
      </c>
      <c r="AD1087" s="13">
        <f t="shared" si="1529"/>
        <v>1.349642869297305E-2</v>
      </c>
      <c r="AE1087" s="13">
        <f t="shared" si="1530"/>
        <v>1.3718542342543962E-2</v>
      </c>
      <c r="AF1087" s="13">
        <f t="shared" si="1531"/>
        <v>6.9721556822716201E-3</v>
      </c>
      <c r="AG1087" s="13">
        <f t="shared" si="1532"/>
        <v>2.3622993193710817E-3</v>
      </c>
      <c r="AH1087" s="13">
        <f t="shared" si="1533"/>
        <v>4.0901008513863218E-3</v>
      </c>
      <c r="AI1087" s="13">
        <f t="shared" si="1534"/>
        <v>5.6033058972413431E-3</v>
      </c>
      <c r="AJ1087" s="13">
        <f t="shared" si="1535"/>
        <v>3.8381739373758638E-3</v>
      </c>
      <c r="AK1087" s="13">
        <f t="shared" si="1536"/>
        <v>1.7527247240245671E-3</v>
      </c>
      <c r="AL1087" s="13">
        <f t="shared" si="1537"/>
        <v>3.3436702990610212E-5</v>
      </c>
      <c r="AM1087" s="13">
        <f t="shared" si="1538"/>
        <v>3.6979341700780072E-3</v>
      </c>
      <c r="AN1087" s="13">
        <f t="shared" si="1539"/>
        <v>3.7587918734804378E-3</v>
      </c>
      <c r="AO1087" s="13">
        <f t="shared" si="1540"/>
        <v>1.9103255626430663E-3</v>
      </c>
      <c r="AP1087" s="13">
        <f t="shared" si="1541"/>
        <v>6.4725473469900735E-4</v>
      </c>
      <c r="AQ1087" s="13">
        <f t="shared" si="1542"/>
        <v>1.6447668650676952E-4</v>
      </c>
      <c r="AR1087" s="13">
        <f t="shared" si="1543"/>
        <v>8.3148250535687725E-4</v>
      </c>
      <c r="AS1087" s="13">
        <f t="shared" si="1544"/>
        <v>1.1391041431509036E-3</v>
      </c>
      <c r="AT1087" s="13">
        <f t="shared" si="1545"/>
        <v>7.8026791939935934E-4</v>
      </c>
      <c r="AU1087" s="13">
        <f t="shared" si="1546"/>
        <v>3.5631393886997246E-4</v>
      </c>
      <c r="AV1087" s="13">
        <f t="shared" si="1547"/>
        <v>1.2203464336721006E-4</v>
      </c>
      <c r="AW1087" s="13">
        <f t="shared" si="1548"/>
        <v>1.2933628008830349E-6</v>
      </c>
      <c r="AX1087" s="13">
        <f t="shared" si="1549"/>
        <v>8.4434170434473962E-4</v>
      </c>
      <c r="AY1087" s="13">
        <f t="shared" si="1550"/>
        <v>8.5823721861027103E-4</v>
      </c>
      <c r="AZ1087" s="13">
        <f t="shared" si="1551"/>
        <v>4.3618070718153023E-4</v>
      </c>
      <c r="BA1087" s="13">
        <f t="shared" si="1552"/>
        <v>1.4778634251064394E-4</v>
      </c>
      <c r="BB1087" s="13">
        <f t="shared" si="1553"/>
        <v>3.7554623587896828E-5</v>
      </c>
      <c r="BC1087" s="13">
        <f t="shared" si="1554"/>
        <v>7.6345336321022533E-6</v>
      </c>
      <c r="BD1087" s="13">
        <f t="shared" si="1555"/>
        <v>1.408610655000138E-4</v>
      </c>
      <c r="BE1087" s="13">
        <f t="shared" si="1556"/>
        <v>1.9297510445015088E-4</v>
      </c>
      <c r="BF1087" s="13">
        <f t="shared" si="1557"/>
        <v>1.3218482625187511E-4</v>
      </c>
      <c r="BG1087" s="13">
        <f t="shared" si="1558"/>
        <v>6.0362979086600181E-5</v>
      </c>
      <c r="BH1087" s="13">
        <f t="shared" si="1559"/>
        <v>2.0673832319829002E-5</v>
      </c>
      <c r="BI1087" s="13">
        <f t="shared" si="1560"/>
        <v>5.6644963420406815E-6</v>
      </c>
      <c r="BJ1087" s="14">
        <f t="shared" si="1561"/>
        <v>0.44886572967907296</v>
      </c>
      <c r="BK1087" s="14">
        <f t="shared" si="1562"/>
        <v>0.27297850189478501</v>
      </c>
      <c r="BL1087" s="14">
        <f t="shared" si="1563"/>
        <v>0.26227664516670751</v>
      </c>
      <c r="BM1087" s="14">
        <f t="shared" si="1564"/>
        <v>0.42609998386523568</v>
      </c>
      <c r="BN1087" s="14">
        <f t="shared" si="1565"/>
        <v>0.57325946503265013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1.7</v>
      </c>
      <c r="F1088" s="10">
        <f>VLOOKUP(B1088,home!$B$2:$E$405,3,FALSE)</f>
        <v>0.47060000000000002</v>
      </c>
      <c r="G1088" s="10">
        <f>VLOOKUP(C1088,away!$B$2:$E$405,4,FALSE)</f>
        <v>1.0784</v>
      </c>
      <c r="H1088" s="10">
        <f>VLOOKUP(A1088,away!$A$2:$E$405,3,FALSE)</f>
        <v>1.3667</v>
      </c>
      <c r="I1088" s="10">
        <f>VLOOKUP(C1088,away!$B$2:$E$405,3,FALSE)</f>
        <v>0.97560000000000002</v>
      </c>
      <c r="J1088" s="10">
        <f>VLOOKUP(B1088,home!$B$2:$E$405,4,FALSE)</f>
        <v>1.3169999999999999</v>
      </c>
      <c r="K1088" s="12">
        <f t="shared" si="1510"/>
        <v>0.86274156800000013</v>
      </c>
      <c r="L1088" s="12">
        <f t="shared" si="1511"/>
        <v>1.75602526884</v>
      </c>
      <c r="M1088" s="13">
        <f t="shared" si="1512"/>
        <v>7.2892696013920927E-2</v>
      </c>
      <c r="N1088" s="13">
        <f t="shared" si="1513"/>
        <v>6.2887558854797507E-2</v>
      </c>
      <c r="O1088" s="13">
        <f t="shared" si="1514"/>
        <v>0.1280014161143179</v>
      </c>
      <c r="P1088" s="13">
        <f t="shared" si="1515"/>
        <v>0.1104321424446871</v>
      </c>
      <c r="Q1088" s="13">
        <f t="shared" si="1516"/>
        <v>2.712785556704014E-2</v>
      </c>
      <c r="R1088" s="13">
        <f t="shared" si="1517"/>
        <v>0.11238686057202291</v>
      </c>
      <c r="S1088" s="13">
        <f t="shared" si="1518"/>
        <v>4.1826063350005029E-2</v>
      </c>
      <c r="T1088" s="13">
        <f t="shared" si="1519"/>
        <v>4.7637199865164355E-2</v>
      </c>
      <c r="U1088" s="13">
        <f t="shared" si="1520"/>
        <v>9.6960816312504444E-2</v>
      </c>
      <c r="V1088" s="13">
        <f t="shared" si="1521"/>
        <v>7.0407020461451739E-3</v>
      </c>
      <c r="W1088" s="13">
        <f t="shared" si="1522"/>
        <v>7.8014428827952479E-3</v>
      </c>
      <c r="X1088" s="13">
        <f t="shared" si="1523"/>
        <v>1.3699530835600431E-2</v>
      </c>
      <c r="Y1088" s="13">
        <f t="shared" si="1524"/>
        <v>1.202836115928356E-2</v>
      </c>
      <c r="Z1088" s="13">
        <f t="shared" si="1525"/>
        <v>6.5784722350023361E-2</v>
      </c>
      <c r="AA1088" s="13">
        <f t="shared" si="1526"/>
        <v>5.6755214510703811E-2</v>
      </c>
      <c r="AB1088" s="13">
        <f t="shared" si="1527"/>
        <v>2.4482541379570479E-2</v>
      </c>
      <c r="AC1088" s="13">
        <f t="shared" si="1528"/>
        <v>6.6666471212871458E-4</v>
      </c>
      <c r="AD1088" s="13">
        <f t="shared" si="1529"/>
        <v>1.6826572663413029E-3</v>
      </c>
      <c r="AE1088" s="13">
        <f t="shared" si="1530"/>
        <v>2.9547886784925662E-3</v>
      </c>
      <c r="AF1088" s="13">
        <f t="shared" si="1531"/>
        <v>2.5943417917576486E-3</v>
      </c>
      <c r="AG1088" s="13">
        <f t="shared" si="1532"/>
        <v>1.5185765807780238E-3</v>
      </c>
      <c r="AH1088" s="13">
        <f t="shared" si="1533"/>
        <v>2.8879908687566142E-2</v>
      </c>
      <c r="AI1088" s="13">
        <f t="shared" si="1534"/>
        <v>2.4915897704807642E-2</v>
      </c>
      <c r="AJ1088" s="13">
        <f t="shared" si="1535"/>
        <v>1.0747990326986673E-2</v>
      </c>
      <c r="AK1088" s="13">
        <f t="shared" si="1536"/>
        <v>3.0909126758511055E-3</v>
      </c>
      <c r="AL1088" s="13">
        <f t="shared" si="1537"/>
        <v>4.0399774725623779E-5</v>
      </c>
      <c r="AM1088" s="13">
        <f t="shared" si="1538"/>
        <v>2.9033967367397801E-4</v>
      </c>
      <c r="AN1088" s="13">
        <f t="shared" si="1539"/>
        <v>5.0984380351826511E-4</v>
      </c>
      <c r="AO1088" s="13">
        <f t="shared" si="1540"/>
        <v>4.4764930106978488E-4</v>
      </c>
      <c r="AP1088" s="13">
        <f t="shared" si="1541"/>
        <v>2.6202782808570229E-4</v>
      </c>
      <c r="AQ1088" s="13">
        <f t="shared" si="1542"/>
        <v>1.1503187181443922E-4</v>
      </c>
      <c r="AR1088" s="13">
        <f t="shared" si="1543"/>
        <v>1.0142769883431589E-2</v>
      </c>
      <c r="AS1088" s="13">
        <f t="shared" si="1544"/>
        <v>8.7505891930949476E-3</v>
      </c>
      <c r="AT1088" s="13">
        <f t="shared" si="1545"/>
        <v>3.7747485206872954E-3</v>
      </c>
      <c r="AU1088" s="13">
        <f t="shared" si="1546"/>
        <v>1.0855441525144795E-3</v>
      </c>
      <c r="AV1088" s="13">
        <f t="shared" si="1547"/>
        <v>2.3413601606839325E-4</v>
      </c>
      <c r="AW1088" s="13">
        <f t="shared" si="1548"/>
        <v>1.7001526906456373E-6</v>
      </c>
      <c r="AX1088" s="13">
        <f t="shared" si="1549"/>
        <v>4.1748017553016008E-5</v>
      </c>
      <c r="AY1088" s="13">
        <f t="shared" si="1550"/>
        <v>7.3310573747071975E-5</v>
      </c>
      <c r="AZ1088" s="13">
        <f t="shared" si="1551"/>
        <v>6.4367609986508369E-5</v>
      </c>
      <c r="BA1088" s="13">
        <f t="shared" si="1552"/>
        <v>3.7677049877048867E-5</v>
      </c>
      <c r="BB1088" s="13">
        <f t="shared" si="1553"/>
        <v>1.6540462909860713E-5</v>
      </c>
      <c r="BC1088" s="13">
        <f t="shared" si="1554"/>
        <v>5.8090941656052363E-6</v>
      </c>
      <c r="BD1088" s="13">
        <f t="shared" si="1555"/>
        <v>2.9684933685558725E-3</v>
      </c>
      <c r="BE1088" s="13">
        <f t="shared" si="1556"/>
        <v>2.5610426233854955E-3</v>
      </c>
      <c r="BF1088" s="13">
        <f t="shared" si="1557"/>
        <v>1.104758964307218E-3</v>
      </c>
      <c r="BG1088" s="13">
        <f t="shared" si="1558"/>
        <v>3.1770716037615514E-4</v>
      </c>
      <c r="BH1088" s="13">
        <f t="shared" si="1559"/>
        <v>6.852479342693789E-5</v>
      </c>
      <c r="BI1088" s="13">
        <f t="shared" si="1560"/>
        <v>1.1823837545606503E-5</v>
      </c>
      <c r="BJ1088" s="14">
        <f t="shared" si="1561"/>
        <v>0.18179665876845214</v>
      </c>
      <c r="BK1088" s="14">
        <f t="shared" si="1562"/>
        <v>0.23297197891535965</v>
      </c>
      <c r="BL1088" s="14">
        <f t="shared" si="1563"/>
        <v>0.51724169679772491</v>
      </c>
      <c r="BM1088" s="14">
        <f t="shared" si="1564"/>
        <v>0.48399491684371743</v>
      </c>
      <c r="BN1088" s="14">
        <f t="shared" si="1565"/>
        <v>0.51372852956678638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1.7</v>
      </c>
      <c r="F1089" s="10">
        <f>VLOOKUP(B1089,home!$B$2:$E$405,3,FALSE)</f>
        <v>0.82350000000000001</v>
      </c>
      <c r="G1089" s="10">
        <f>VLOOKUP(C1089,away!$B$2:$E$405,4,FALSE)</f>
        <v>1.8824000000000001</v>
      </c>
      <c r="H1089" s="10">
        <f>VLOOKUP(A1089,away!$A$2:$E$405,3,FALSE)</f>
        <v>1.3667</v>
      </c>
      <c r="I1089" s="10">
        <f>VLOOKUP(C1089,away!$B$2:$E$405,3,FALSE)</f>
        <v>0.73170000000000002</v>
      </c>
      <c r="J1089" s="10">
        <f>VLOOKUP(B1089,home!$B$2:$E$405,4,FALSE)</f>
        <v>1.0244</v>
      </c>
      <c r="K1089" s="12">
        <f t="shared" si="1510"/>
        <v>2.6352658799999999</v>
      </c>
      <c r="L1089" s="12">
        <f t="shared" si="1511"/>
        <v>1.0244147411160001</v>
      </c>
      <c r="M1089" s="13">
        <f t="shared" si="1512"/>
        <v>2.5740732460091828E-2</v>
      </c>
      <c r="N1089" s="13">
        <f t="shared" si="1513"/>
        <v>6.7833673978288447E-2</v>
      </c>
      <c r="O1089" s="13">
        <f t="shared" si="1514"/>
        <v>2.6369185779241192E-2</v>
      </c>
      <c r="P1089" s="13">
        <f t="shared" si="1515"/>
        <v>6.9489815567415514E-2</v>
      </c>
      <c r="Q1089" s="13">
        <f t="shared" si="1516"/>
        <v>8.9379883275013727E-2</v>
      </c>
      <c r="R1089" s="13">
        <f t="shared" si="1517"/>
        <v>1.3506491311740535E-2</v>
      </c>
      <c r="S1089" s="13">
        <f t="shared" si="1518"/>
        <v>4.6898767110454223E-2</v>
      </c>
      <c r="T1089" s="13">
        <f t="shared" si="1519"/>
        <v>9.1562069986151504E-2</v>
      </c>
      <c r="U1089" s="13">
        <f t="shared" si="1520"/>
        <v>3.5593195712346273E-2</v>
      </c>
      <c r="V1089" s="13">
        <f t="shared" si="1521"/>
        <v>1.4067572914715085E-2</v>
      </c>
      <c r="W1089" s="13">
        <f t="shared" si="1522"/>
        <v>7.8513252251008775E-2</v>
      </c>
      <c r="X1089" s="13">
        <f t="shared" si="1523"/>
        <v>8.0430132978892371E-2</v>
      </c>
      <c r="Y1089" s="13">
        <f t="shared" si="1524"/>
        <v>4.1196906926748732E-2</v>
      </c>
      <c r="Z1089" s="13">
        <f t="shared" si="1525"/>
        <v>4.6120829335007281E-3</v>
      </c>
      <c r="AA1089" s="13">
        <f t="shared" si="1526"/>
        <v>1.2154064790384778E-2</v>
      </c>
      <c r="AB1089" s="13">
        <f t="shared" si="1527"/>
        <v>1.6014596122705182E-2</v>
      </c>
      <c r="AC1089" s="13">
        <f t="shared" si="1528"/>
        <v>2.3735558245096306E-3</v>
      </c>
      <c r="AD1089" s="13">
        <f t="shared" si="1529"/>
        <v>5.1725823696229155E-2</v>
      </c>
      <c r="AE1089" s="13">
        <f t="shared" si="1530"/>
        <v>5.2988696290784461E-2</v>
      </c>
      <c r="AF1089" s="13">
        <f t="shared" si="1531"/>
        <v>2.7141200796399152E-2</v>
      </c>
      <c r="AG1089" s="13">
        <f t="shared" si="1532"/>
        <v>9.2679487291402046E-3</v>
      </c>
      <c r="AH1089" s="13">
        <f t="shared" si="1533"/>
        <v>1.1811714360819175E-3</v>
      </c>
      <c r="AI1089" s="13">
        <f t="shared" si="1534"/>
        <v>3.1127007839372779E-3</v>
      </c>
      <c r="AJ1089" s="13">
        <f t="shared" si="1535"/>
        <v>4.1013970852795808E-3</v>
      </c>
      <c r="AK1089" s="13">
        <f t="shared" si="1536"/>
        <v>3.6027572663895769E-3</v>
      </c>
      <c r="AL1089" s="13">
        <f t="shared" si="1537"/>
        <v>2.563065472046801E-4</v>
      </c>
      <c r="AM1089" s="13">
        <f t="shared" si="1538"/>
        <v>2.7262259660313634E-2</v>
      </c>
      <c r="AN1089" s="13">
        <f t="shared" si="1539"/>
        <v>2.7927860672157367E-2</v>
      </c>
      <c r="AO1089" s="13">
        <f t="shared" si="1540"/>
        <v>1.4304856080195901E-2</v>
      </c>
      <c r="AP1089" s="13">
        <f t="shared" si="1541"/>
        <v>4.8847018126985083E-3</v>
      </c>
      <c r="AQ1089" s="13">
        <f t="shared" si="1542"/>
        <v>1.2509901357210995E-3</v>
      </c>
      <c r="AR1089" s="13">
        <f t="shared" si="1543"/>
        <v>2.4200188618149444E-4</v>
      </c>
      <c r="AS1089" s="13">
        <f t="shared" si="1544"/>
        <v>6.3773931354973567E-4</v>
      </c>
      <c r="AT1089" s="13">
        <f t="shared" si="1545"/>
        <v>8.4030632666612023E-4</v>
      </c>
      <c r="AU1089" s="13">
        <f t="shared" si="1546"/>
        <v>7.3814353047045361E-4</v>
      </c>
      <c r="AV1089" s="13">
        <f t="shared" si="1547"/>
        <v>4.8630111509788171E-4</v>
      </c>
      <c r="AW1089" s="13">
        <f t="shared" si="1548"/>
        <v>1.9220180313210051E-5</v>
      </c>
      <c r="AX1089" s="13">
        <f t="shared" si="1549"/>
        <v>1.1973883782420824E-2</v>
      </c>
      <c r="AY1089" s="13">
        <f t="shared" si="1550"/>
        <v>1.2266223055121702E-2</v>
      </c>
      <c r="AZ1089" s="13">
        <f t="shared" si="1551"/>
        <v>6.282849857741803E-3</v>
      </c>
      <c r="BA1089" s="13">
        <f t="shared" si="1552"/>
        <v>2.1454146701630891E-3</v>
      </c>
      <c r="BB1089" s="13">
        <f t="shared" si="1553"/>
        <v>5.494486034803974E-4</v>
      </c>
      <c r="BC1089" s="13">
        <f t="shared" si="1554"/>
        <v>1.1257264977818386E-4</v>
      </c>
      <c r="BD1089" s="13">
        <f t="shared" si="1555"/>
        <v>4.131838326369987E-5</v>
      </c>
      <c r="BE1089" s="13">
        <f t="shared" si="1556"/>
        <v>1.0888492563159128E-4</v>
      </c>
      <c r="BF1089" s="13">
        <f t="shared" si="1557"/>
        <v>1.4347036468163502E-4</v>
      </c>
      <c r="BG1089" s="13">
        <f t="shared" si="1558"/>
        <v>1.260275189455566E-4</v>
      </c>
      <c r="BH1089" s="13">
        <f t="shared" si="1559"/>
        <v>8.3029005154569731E-5</v>
      </c>
      <c r="BI1089" s="13">
        <f t="shared" si="1560"/>
        <v>4.3760700866836343E-5</v>
      </c>
      <c r="BJ1089" s="14">
        <f t="shared" si="1561"/>
        <v>0.6990006498884489</v>
      </c>
      <c r="BK1089" s="14">
        <f t="shared" si="1562"/>
        <v>0.17109297347951266</v>
      </c>
      <c r="BL1089" s="14">
        <f t="shared" si="1563"/>
        <v>0.1191265433586159</v>
      </c>
      <c r="BM1089" s="14">
        <f t="shared" si="1564"/>
        <v>0.68926546441347825</v>
      </c>
      <c r="BN1089" s="14">
        <f t="shared" si="1565"/>
        <v>0.29231978237179124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1.7</v>
      </c>
      <c r="F1090" s="10">
        <f>VLOOKUP(B1090,home!$B$2:$E$405,3,FALSE)</f>
        <v>0.7843</v>
      </c>
      <c r="G1090" s="10">
        <f>VLOOKUP(C1090,away!$B$2:$E$405,4,FALSE)</f>
        <v>0.23530000000000001</v>
      </c>
      <c r="H1090" s="10">
        <f>VLOOKUP(A1090,away!$A$2:$E$405,3,FALSE)</f>
        <v>1.3667</v>
      </c>
      <c r="I1090" s="10">
        <f>VLOOKUP(C1090,away!$B$2:$E$405,3,FALSE)</f>
        <v>1.4634</v>
      </c>
      <c r="J1090" s="10">
        <f>VLOOKUP(B1090,home!$B$2:$E$405,4,FALSE)</f>
        <v>1.3413999999999999</v>
      </c>
      <c r="K1090" s="12">
        <f t="shared" si="1510"/>
        <v>0.31372784300000001</v>
      </c>
      <c r="L1090" s="12">
        <f t="shared" si="1511"/>
        <v>2.6828386054919999</v>
      </c>
      <c r="M1090" s="13">
        <f t="shared" si="1512"/>
        <v>4.995830864445909E-2</v>
      </c>
      <c r="N1090" s="13">
        <f t="shared" si="1513"/>
        <v>1.5673312410954401E-2</v>
      </c>
      <c r="O1090" s="13">
        <f t="shared" si="1514"/>
        <v>0.13403007909643952</v>
      </c>
      <c r="P1090" s="13">
        <f t="shared" si="1515"/>
        <v>4.2048967612045351E-2</v>
      </c>
      <c r="Q1090" s="13">
        <f t="shared" si="1516"/>
        <v>2.4585772476769267E-3</v>
      </c>
      <c r="R1090" s="13">
        <f t="shared" si="1517"/>
        <v>0.17979053524853719</v>
      </c>
      <c r="S1090" s="13">
        <f t="shared" si="1518"/>
        <v>8.847956051825541E-3</v>
      </c>
      <c r="T1090" s="13">
        <f t="shared" si="1519"/>
        <v>6.595965954651924E-3</v>
      </c>
      <c r="U1090" s="13">
        <f t="shared" si="1520"/>
        <v>5.6405296815339026E-2</v>
      </c>
      <c r="V1090" s="13">
        <f t="shared" si="1521"/>
        <v>8.2746199903911059E-4</v>
      </c>
      <c r="W1090" s="13">
        <f t="shared" si="1522"/>
        <v>2.5710804558751969E-4</v>
      </c>
      <c r="X1090" s="13">
        <f t="shared" si="1523"/>
        <v>6.8977939048479463E-4</v>
      </c>
      <c r="Y1090" s="13">
        <f t="shared" si="1524"/>
        <v>9.2528338903267429E-4</v>
      </c>
      <c r="Z1090" s="13">
        <f t="shared" si="1525"/>
        <v>0.1607829962889486</v>
      </c>
      <c r="AA1090" s="13">
        <f t="shared" si="1526"/>
        <v>5.0442102616808836E-2</v>
      </c>
      <c r="AB1090" s="13">
        <f t="shared" si="1527"/>
        <v>7.9125460251780449E-3</v>
      </c>
      <c r="AC1090" s="13">
        <f t="shared" si="1528"/>
        <v>4.3528698906489209E-5</v>
      </c>
      <c r="AD1090" s="13">
        <f t="shared" si="1529"/>
        <v>2.0165488140029548E-5</v>
      </c>
      <c r="AE1090" s="13">
        <f t="shared" si="1530"/>
        <v>5.4100750080662323E-5</v>
      </c>
      <c r="AF1090" s="13">
        <f t="shared" si="1531"/>
        <v>7.2571790451237675E-5</v>
      </c>
      <c r="AG1090" s="13">
        <f t="shared" si="1532"/>
        <v>6.4899467030752033E-5</v>
      </c>
      <c r="AH1090" s="13">
        <f t="shared" si="1533"/>
        <v>0.10783870738766707</v>
      </c>
      <c r="AI1090" s="13">
        <f t="shared" si="1534"/>
        <v>3.3832005060640942E-2</v>
      </c>
      <c r="AJ1090" s="13">
        <f t="shared" si="1535"/>
        <v>5.3070209860199835E-3</v>
      </c>
      <c r="AK1090" s="13">
        <f t="shared" si="1536"/>
        <v>5.5498674889992757E-4</v>
      </c>
      <c r="AL1090" s="13">
        <f t="shared" si="1537"/>
        <v>1.4654914469098577E-6</v>
      </c>
      <c r="AM1090" s="13">
        <f t="shared" si="1538"/>
        <v>1.2652950194427107E-6</v>
      </c>
      <c r="AN1090" s="13">
        <f t="shared" si="1539"/>
        <v>3.3945823254976541E-6</v>
      </c>
      <c r="AO1090" s="13">
        <f t="shared" si="1540"/>
        <v>4.5535582561829592E-6</v>
      </c>
      <c r="AP1090" s="13">
        <f t="shared" si="1541"/>
        <v>4.0721539606814918E-6</v>
      </c>
      <c r="AQ1090" s="13">
        <f t="shared" si="1542"/>
        <v>2.7312329633058645E-6</v>
      </c>
      <c r="AR1090" s="13">
        <f t="shared" si="1543"/>
        <v>5.786276946919771E-2</v>
      </c>
      <c r="AS1090" s="13">
        <f t="shared" si="1544"/>
        <v>1.8153161855577648E-2</v>
      </c>
      <c r="AT1090" s="13">
        <f t="shared" si="1545"/>
        <v>2.8475761562901263E-3</v>
      </c>
      <c r="AU1090" s="13">
        <f t="shared" si="1546"/>
        <v>2.9778797509704406E-4</v>
      </c>
      <c r="AV1090" s="13">
        <f t="shared" si="1547"/>
        <v>2.335609477463333E-5</v>
      </c>
      <c r="AW1090" s="13">
        <f t="shared" si="1548"/>
        <v>3.4263237609112946E-8</v>
      </c>
      <c r="AX1090" s="13">
        <f t="shared" si="1549"/>
        <v>6.6159712868067415E-8</v>
      </c>
      <c r="AY1090" s="13">
        <f t="shared" si="1550"/>
        <v>1.7749583181071708E-7</v>
      </c>
      <c r="AZ1090" s="13">
        <f t="shared" si="1551"/>
        <v>2.3809633494785344E-7</v>
      </c>
      <c r="BA1090" s="13">
        <f t="shared" si="1552"/>
        <v>2.1292467974141843E-7</v>
      </c>
      <c r="BB1090" s="13">
        <f t="shared" si="1553"/>
        <v>1.4281063771807443E-7</v>
      </c>
      <c r="BC1090" s="13">
        <f t="shared" si="1554"/>
        <v>7.66275784289964E-8</v>
      </c>
      <c r="BD1090" s="13">
        <f t="shared" si="1555"/>
        <v>2.5872745292107924E-2</v>
      </c>
      <c r="BE1090" s="13">
        <f t="shared" si="1556"/>
        <v>8.1170005729814219E-3</v>
      </c>
      <c r="BF1090" s="13">
        <f t="shared" si="1557"/>
        <v>1.2732645406956127E-3</v>
      </c>
      <c r="BG1090" s="13">
        <f t="shared" si="1558"/>
        <v>1.3315284597360677E-4</v>
      </c>
      <c r="BH1090" s="13">
        <f t="shared" si="1559"/>
        <v>1.0443438789152719E-5</v>
      </c>
      <c r="BI1090" s="13">
        <f t="shared" si="1560"/>
        <v>6.5527950496468305E-7</v>
      </c>
      <c r="BJ1090" s="14">
        <f t="shared" si="1561"/>
        <v>2.6828694871391542E-2</v>
      </c>
      <c r="BK1090" s="14">
        <f t="shared" si="1562"/>
        <v>0.10172786599355431</v>
      </c>
      <c r="BL1090" s="14">
        <f t="shared" si="1563"/>
        <v>0.6907051935065206</v>
      </c>
      <c r="BM1090" s="14">
        <f t="shared" si="1564"/>
        <v>0.55608482716770835</v>
      </c>
      <c r="BN1090" s="14">
        <f t="shared" si="1565"/>
        <v>0.4239597802601125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1.1861999999999999</v>
      </c>
      <c r="F1091" s="10">
        <f>VLOOKUP(B1091,home!$B$2:$E$405,3,FALSE)</f>
        <v>0.97270000000000001</v>
      </c>
      <c r="G1091" s="10">
        <f>VLOOKUP(C1091,away!$B$2:$E$405,4,FALSE)</f>
        <v>1.4915</v>
      </c>
      <c r="H1091" s="10">
        <f>VLOOKUP(A1091,away!$A$2:$E$405,3,FALSE)</f>
        <v>1.0607</v>
      </c>
      <c r="I1091" s="10">
        <f>VLOOKUP(C1091,away!$B$2:$E$405,3,FALSE)</f>
        <v>1.0153000000000001</v>
      </c>
      <c r="J1091" s="10">
        <f>VLOOKUP(B1091,home!$B$2:$E$405,4,FALSE)</f>
        <v>0.72519999999999996</v>
      </c>
      <c r="K1091" s="12">
        <f t="shared" si="1510"/>
        <v>1.72091766771</v>
      </c>
      <c r="L1091" s="12">
        <f t="shared" si="1511"/>
        <v>0.78098870049199998</v>
      </c>
      <c r="M1091" s="13">
        <f t="shared" si="1512"/>
        <v>8.1928663456203865E-2</v>
      </c>
      <c r="N1091" s="13">
        <f t="shared" si="1513"/>
        <v>0.14099248443364787</v>
      </c>
      <c r="O1091" s="13">
        <f t="shared" si="1514"/>
        <v>6.398536040570707E-2</v>
      </c>
      <c r="P1091" s="13">
        <f t="shared" si="1515"/>
        <v>0.11011353719697319</v>
      </c>
      <c r="Q1091" s="13">
        <f t="shared" si="1516"/>
        <v>0.1213182287380959</v>
      </c>
      <c r="R1091" s="13">
        <f t="shared" si="1517"/>
        <v>2.4985921736882712E-2</v>
      </c>
      <c r="S1091" s="13">
        <f t="shared" si="1518"/>
        <v>3.6998623444256425E-2</v>
      </c>
      <c r="T1091" s="13">
        <f t="shared" si="1519"/>
        <v>9.4748165808156731E-2</v>
      </c>
      <c r="U1091" s="13">
        <f t="shared" si="1520"/>
        <v>4.2998714161020787E-2</v>
      </c>
      <c r="V1091" s="13">
        <f t="shared" si="1521"/>
        <v>5.5251986938663969E-3</v>
      </c>
      <c r="W1091" s="13">
        <f t="shared" si="1522"/>
        <v>6.9592894416890774E-2</v>
      </c>
      <c r="X1091" s="13">
        <f t="shared" si="1523"/>
        <v>5.4351264174124482E-2</v>
      </c>
      <c r="Y1091" s="13">
        <f t="shared" si="1524"/>
        <v>2.1223861588723435E-2</v>
      </c>
      <c r="Z1091" s="13">
        <f t="shared" si="1525"/>
        <v>6.5045741826276152E-3</v>
      </c>
      <c r="AA1091" s="13">
        <f t="shared" si="1526"/>
        <v>1.1193836631814195E-2</v>
      </c>
      <c r="AB1091" s="13">
        <f t="shared" si="1527"/>
        <v>9.6318356145742249E-3</v>
      </c>
      <c r="AC1091" s="13">
        <f t="shared" si="1528"/>
        <v>4.6412264816128221E-4</v>
      </c>
      <c r="AD1091" s="13">
        <f t="shared" si="1529"/>
        <v>2.994091038727598E-2</v>
      </c>
      <c r="AE1091" s="13">
        <f t="shared" si="1530"/>
        <v>2.338351269490609E-2</v>
      </c>
      <c r="AF1091" s="13">
        <f t="shared" si="1531"/>
        <v>9.1311295962664442E-3</v>
      </c>
      <c r="AG1091" s="13">
        <f t="shared" si="1532"/>
        <v>2.3771030124707239E-3</v>
      </c>
      <c r="AH1091" s="13">
        <f t="shared" si="1533"/>
        <v>1.2699997345360385E-3</v>
      </c>
      <c r="AI1091" s="13">
        <f t="shared" si="1534"/>
        <v>2.1855649811500784E-3</v>
      </c>
      <c r="AJ1091" s="13">
        <f t="shared" si="1535"/>
        <v>1.8805886949947218E-3</v>
      </c>
      <c r="AK1091" s="13">
        <f t="shared" si="1536"/>
        <v>1.0787794369707031E-3</v>
      </c>
      <c r="AL1091" s="13">
        <f t="shared" si="1537"/>
        <v>2.495155386470311E-5</v>
      </c>
      <c r="AM1091" s="13">
        <f t="shared" si="1538"/>
        <v>1.0305168334557024E-2</v>
      </c>
      <c r="AN1091" s="13">
        <f t="shared" si="1539"/>
        <v>8.0482200259569987E-3</v>
      </c>
      <c r="AO1091" s="13">
        <f t="shared" si="1540"/>
        <v>3.1427844496729226E-3</v>
      </c>
      <c r="AP1091" s="13">
        <f t="shared" si="1541"/>
        <v>8.181597144255072E-4</v>
      </c>
      <c r="AQ1091" s="13">
        <f t="shared" si="1542"/>
        <v>1.5974337304102066E-4</v>
      </c>
      <c r="AR1091" s="13">
        <f t="shared" si="1543"/>
        <v>1.9837108846009719E-4</v>
      </c>
      <c r="AS1091" s="13">
        <f t="shared" si="1544"/>
        <v>3.4138031089384454E-4</v>
      </c>
      <c r="AT1091" s="13">
        <f t="shared" si="1545"/>
        <v>2.9374370421277485E-4</v>
      </c>
      <c r="AU1091" s="13">
        <f t="shared" si="1546"/>
        <v>1.6850291011944821E-4</v>
      </c>
      <c r="AV1091" s="13">
        <f t="shared" si="1547"/>
        <v>7.2494908771277131E-5</v>
      </c>
      <c r="AW1091" s="13">
        <f t="shared" si="1548"/>
        <v>9.3153663561904726E-7</v>
      </c>
      <c r="AX1091" s="13">
        <f t="shared" si="1549"/>
        <v>2.9557243759441359E-3</v>
      </c>
      <c r="AY1091" s="13">
        <f t="shared" si="1550"/>
        <v>2.3083873393811385E-3</v>
      </c>
      <c r="AZ1091" s="13">
        <f t="shared" si="1551"/>
        <v>9.0141221420773009E-4</v>
      </c>
      <c r="BA1091" s="13">
        <f t="shared" si="1552"/>
        <v>2.3466425126057052E-4</v>
      </c>
      <c r="BB1091" s="13">
        <f t="shared" si="1553"/>
        <v>4.5817532160980279E-5</v>
      </c>
      <c r="BC1091" s="13">
        <f t="shared" si="1554"/>
        <v>7.1565949804308833E-6</v>
      </c>
      <c r="BD1091" s="13">
        <f t="shared" si="1555"/>
        <v>2.5820929765272467E-5</v>
      </c>
      <c r="BE1091" s="13">
        <f t="shared" si="1556"/>
        <v>4.4435694229756415E-5</v>
      </c>
      <c r="BF1091" s="13">
        <f t="shared" si="1557"/>
        <v>3.8235085638473562E-5</v>
      </c>
      <c r="BG1091" s="13">
        <f t="shared" si="1558"/>
        <v>2.1933144800551346E-5</v>
      </c>
      <c r="BH1091" s="13">
        <f t="shared" si="1559"/>
        <v>9.4362840989276318E-6</v>
      </c>
      <c r="BI1091" s="13">
        <f t="shared" si="1560"/>
        <v>3.2478136046751021E-6</v>
      </c>
      <c r="BJ1091" s="14">
        <f t="shared" si="1561"/>
        <v>0.59598679305614699</v>
      </c>
      <c r="BK1091" s="14">
        <f t="shared" si="1562"/>
        <v>0.23736348433270699</v>
      </c>
      <c r="BL1091" s="14">
        <f t="shared" si="1563"/>
        <v>0.16042820327224566</v>
      </c>
      <c r="BM1091" s="14">
        <f t="shared" si="1564"/>
        <v>0.45465140307347102</v>
      </c>
      <c r="BN1091" s="14">
        <f t="shared" si="1565"/>
        <v>0.54332419596751069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1.1861999999999999</v>
      </c>
      <c r="F1092" s="10">
        <f>VLOOKUP(B1092,home!$B$2:$E$405,3,FALSE)</f>
        <v>1.1240000000000001</v>
      </c>
      <c r="G1092" s="10">
        <f>VLOOKUP(C1092,away!$B$2:$E$405,4,FALSE)</f>
        <v>0.84299999999999997</v>
      </c>
      <c r="H1092" s="10">
        <f>VLOOKUP(A1092,away!$A$2:$E$405,3,FALSE)</f>
        <v>1.0607</v>
      </c>
      <c r="I1092" s="10">
        <f>VLOOKUP(C1092,away!$B$2:$E$405,3,FALSE)</f>
        <v>1.1999</v>
      </c>
      <c r="J1092" s="10">
        <f>VLOOKUP(B1092,home!$B$2:$E$405,4,FALSE)</f>
        <v>1.1785000000000001</v>
      </c>
      <c r="K1092" s="12">
        <f t="shared" si="1510"/>
        <v>1.1239624584000001</v>
      </c>
      <c r="L1092" s="12">
        <f t="shared" si="1511"/>
        <v>1.4999169365050002</v>
      </c>
      <c r="M1092" s="13">
        <f t="shared" si="1512"/>
        <v>7.2520978895380728E-2</v>
      </c>
      <c r="N1092" s="13">
        <f t="shared" si="1513"/>
        <v>8.1510857724826635E-2</v>
      </c>
      <c r="O1092" s="13">
        <f t="shared" si="1514"/>
        <v>0.10877544449710323</v>
      </c>
      <c r="P1092" s="13">
        <f t="shared" si="1515"/>
        <v>0.12225951601051689</v>
      </c>
      <c r="Q1092" s="13">
        <f t="shared" si="1516"/>
        <v>4.5807572017344401E-2</v>
      </c>
      <c r="R1092" s="13">
        <f t="shared" si="1517"/>
        <v>8.1577065738532392E-2</v>
      </c>
      <c r="S1092" s="13">
        <f t="shared" si="1518"/>
        <v>5.1527811271994323E-2</v>
      </c>
      <c r="T1092" s="13">
        <f t="shared" si="1519"/>
        <v>6.8707553088987378E-2</v>
      </c>
      <c r="U1092" s="13">
        <f t="shared" si="1520"/>
        <v>9.1689559356539288E-2</v>
      </c>
      <c r="V1092" s="13">
        <f t="shared" si="1521"/>
        <v>9.6520197222798258E-3</v>
      </c>
      <c r="W1092" s="13">
        <f t="shared" si="1522"/>
        <v>1.7161997085983156E-2</v>
      </c>
      <c r="X1092" s="13">
        <f t="shared" si="1523"/>
        <v>2.5741570093515596E-2</v>
      </c>
      <c r="Y1092" s="13">
        <f t="shared" si="1524"/>
        <v>1.9305108477747329E-2</v>
      </c>
      <c r="Z1092" s="13">
        <f t="shared" si="1525"/>
        <v>4.0786274177202167E-2</v>
      </c>
      <c r="AA1092" s="13">
        <f t="shared" si="1526"/>
        <v>4.5842240993184583E-2</v>
      </c>
      <c r="AB1092" s="13">
        <f t="shared" si="1527"/>
        <v>2.5762478942632509E-2</v>
      </c>
      <c r="AC1092" s="13">
        <f t="shared" si="1528"/>
        <v>1.0169912880246051E-3</v>
      </c>
      <c r="AD1092" s="13">
        <f t="shared" si="1529"/>
        <v>4.8223601089538151E-3</v>
      </c>
      <c r="AE1092" s="13">
        <f t="shared" si="1530"/>
        <v>7.2331396013459257E-3</v>
      </c>
      <c r="AF1092" s="13">
        <f t="shared" si="1531"/>
        <v>5.4245542960818915E-3</v>
      </c>
      <c r="AG1092" s="13">
        <f t="shared" si="1532"/>
        <v>2.7121269538947289E-3</v>
      </c>
      <c r="AH1092" s="13">
        <f t="shared" si="1533"/>
        <v>1.5294005853830521E-2</v>
      </c>
      <c r="AI1092" s="13">
        <f t="shared" si="1534"/>
        <v>1.7189888418255344E-2</v>
      </c>
      <c r="AJ1092" s="13">
        <f t="shared" si="1535"/>
        <v>9.6603946231019842E-3</v>
      </c>
      <c r="AK1092" s="13">
        <f t="shared" si="1536"/>
        <v>3.61930696323195E-3</v>
      </c>
      <c r="AL1092" s="13">
        <f t="shared" si="1537"/>
        <v>6.8579803833133271E-5</v>
      </c>
      <c r="AM1092" s="13">
        <f t="shared" si="1538"/>
        <v>1.0840303446699642E-3</v>
      </c>
      <c r="AN1092" s="13">
        <f t="shared" si="1539"/>
        <v>1.6259554736558321E-3</v>
      </c>
      <c r="AO1092" s="13">
        <f t="shared" si="1540"/>
        <v>1.2193990764696964E-3</v>
      </c>
      <c r="AP1092" s="13">
        <f t="shared" si="1541"/>
        <v>6.0966577571848436E-4</v>
      </c>
      <c r="AQ1092" s="13">
        <f t="shared" si="1542"/>
        <v>2.2861200565190345E-4</v>
      </c>
      <c r="AR1092" s="13">
        <f t="shared" si="1543"/>
        <v>4.5879476814333969E-3</v>
      </c>
      <c r="AS1092" s="13">
        <f t="shared" si="1544"/>
        <v>5.1566809550344607E-3</v>
      </c>
      <c r="AT1092" s="13">
        <f t="shared" si="1545"/>
        <v>2.897957901702497E-3</v>
      </c>
      <c r="AU1092" s="13">
        <f t="shared" si="1546"/>
        <v>1.085731962512415E-3</v>
      </c>
      <c r="AV1092" s="13">
        <f t="shared" si="1547"/>
        <v>3.0508049143722761E-4</v>
      </c>
      <c r="AW1092" s="13">
        <f t="shared" si="1548"/>
        <v>3.2115356872689957E-6</v>
      </c>
      <c r="AX1092" s="13">
        <f t="shared" si="1549"/>
        <v>2.0306823519590882E-4</v>
      </c>
      <c r="AY1092" s="13">
        <f t="shared" si="1550"/>
        <v>3.0458548523652442E-4</v>
      </c>
      <c r="AZ1092" s="13">
        <f t="shared" si="1551"/>
        <v>2.2842646395992842E-4</v>
      </c>
      <c r="BA1092" s="13">
        <f t="shared" si="1552"/>
        <v>1.1420690734648187E-4</v>
      </c>
      <c r="BB1092" s="13">
        <f t="shared" si="1553"/>
        <v>4.2825218648711377E-5</v>
      </c>
      <c r="BC1092" s="13">
        <f t="shared" si="1554"/>
        <v>1.2846854152146379E-5</v>
      </c>
      <c r="BD1092" s="13">
        <f t="shared" si="1555"/>
        <v>1.1469234051968021E-3</v>
      </c>
      <c r="BE1092" s="13">
        <f t="shared" si="1556"/>
        <v>1.289098850101497E-3</v>
      </c>
      <c r="BF1092" s="13">
        <f t="shared" si="1557"/>
        <v>7.2444935634034607E-4</v>
      </c>
      <c r="BG1092" s="13">
        <f t="shared" si="1558"/>
        <v>2.7141795984619773E-4</v>
      </c>
      <c r="BH1092" s="13">
        <f t="shared" si="1559"/>
        <v>7.6265899350661206E-5</v>
      </c>
      <c r="BI1092" s="13">
        <f t="shared" si="1560"/>
        <v>1.7144001545251222E-5</v>
      </c>
      <c r="BJ1092" s="14">
        <f t="shared" si="1561"/>
        <v>0.28410046128938643</v>
      </c>
      <c r="BK1092" s="14">
        <f t="shared" si="1562"/>
        <v>0.25735048247726605</v>
      </c>
      <c r="BL1092" s="14">
        <f t="shared" si="1563"/>
        <v>0.41696908385091253</v>
      </c>
      <c r="BM1092" s="14">
        <f t="shared" si="1564"/>
        <v>0.48645349296151363</v>
      </c>
      <c r="BN1092" s="14">
        <f t="shared" si="1565"/>
        <v>0.51245143488370426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1.2939000000000001</v>
      </c>
      <c r="F1093" s="10">
        <f>VLOOKUP(B1093,home!$B$2:$E$405,3,FALSE)</f>
        <v>0.4637</v>
      </c>
      <c r="G1093" s="10">
        <f>VLOOKUP(C1093,away!$B$2:$E$405,4,FALSE)</f>
        <v>1.2881</v>
      </c>
      <c r="H1093" s="10">
        <f>VLOOKUP(A1093,away!$A$2:$E$405,3,FALSE)</f>
        <v>1.1342000000000001</v>
      </c>
      <c r="I1093" s="10">
        <f>VLOOKUP(C1093,away!$B$2:$E$405,3,FALSE)</f>
        <v>0.58779999999999999</v>
      </c>
      <c r="J1093" s="10">
        <f>VLOOKUP(B1093,home!$B$2:$E$405,4,FALSE)</f>
        <v>1.1168</v>
      </c>
      <c r="K1093" s="12">
        <f t="shared" si="1510"/>
        <v>0.77283607998300008</v>
      </c>
      <c r="L1093" s="12">
        <f t="shared" si="1511"/>
        <v>0.74455130636800004</v>
      </c>
      <c r="M1093" s="13">
        <f t="shared" si="1512"/>
        <v>0.21928404370007917</v>
      </c>
      <c r="N1093" s="13">
        <f t="shared" si="1513"/>
        <v>0.16947062073599009</v>
      </c>
      <c r="O1093" s="13">
        <f t="shared" si="1514"/>
        <v>0.16326822120255155</v>
      </c>
      <c r="P1093" s="13">
        <f t="shared" si="1515"/>
        <v>0.12617957205997729</v>
      </c>
      <c r="Q1093" s="13">
        <f t="shared" si="1516"/>
        <v>6.5486505100944142E-2</v>
      </c>
      <c r="R1093" s="13">
        <f t="shared" si="1517"/>
        <v>6.0780783692369666E-2</v>
      </c>
      <c r="S1093" s="13">
        <f t="shared" si="1518"/>
        <v>1.8151439722416569E-2</v>
      </c>
      <c r="T1093" s="13">
        <f t="shared" si="1519"/>
        <v>4.8758062922382654E-2</v>
      </c>
      <c r="U1093" s="13">
        <f t="shared" si="1520"/>
        <v>4.6973582607105629E-2</v>
      </c>
      <c r="V1093" s="13">
        <f t="shared" si="1521"/>
        <v>1.1605145432994047E-3</v>
      </c>
      <c r="W1093" s="13">
        <f t="shared" si="1522"/>
        <v>1.6870111298000139E-2</v>
      </c>
      <c r="X1093" s="13">
        <f t="shared" si="1523"/>
        <v>1.2560663405499559E-2</v>
      </c>
      <c r="Y1093" s="13">
        <f t="shared" si="1524"/>
        <v>4.676029173706713E-3</v>
      </c>
      <c r="Z1093" s="13">
        <f t="shared" si="1525"/>
        <v>1.5084803966741561E-2</v>
      </c>
      <c r="AA1093" s="13">
        <f t="shared" si="1526"/>
        <v>1.1658080764968557E-2</v>
      </c>
      <c r="AB1093" s="13">
        <f t="shared" si="1527"/>
        <v>4.5048927192617568E-3</v>
      </c>
      <c r="AC1093" s="13">
        <f t="shared" si="1528"/>
        <v>4.1736172971156646E-5</v>
      </c>
      <c r="AD1093" s="13">
        <f t="shared" si="1529"/>
        <v>3.2594576711058366E-3</v>
      </c>
      <c r="AE1093" s="13">
        <f t="shared" si="1530"/>
        <v>2.4268334670730497E-3</v>
      </c>
      <c r="AF1093" s="13">
        <f t="shared" si="1531"/>
        <v>9.0345101412341066E-4</v>
      </c>
      <c r="AG1093" s="13">
        <f t="shared" si="1532"/>
        <v>2.2422187760169336E-4</v>
      </c>
      <c r="AH1093" s="13">
        <f t="shared" si="1533"/>
        <v>2.807852624935654E-3</v>
      </c>
      <c r="AI1093" s="13">
        <f t="shared" si="1534"/>
        <v>2.1700098158252477E-3</v>
      </c>
      <c r="AJ1093" s="13">
        <f t="shared" si="1535"/>
        <v>8.3853093979350808E-4</v>
      </c>
      <c r="AK1093" s="13">
        <f t="shared" si="1536"/>
        <v>2.1601565481815864E-4</v>
      </c>
      <c r="AL1093" s="13">
        <f t="shared" si="1537"/>
        <v>9.6062665683501089E-7</v>
      </c>
      <c r="AM1093" s="13">
        <f t="shared" si="1538"/>
        <v>5.0380529788159078E-4</v>
      </c>
      <c r="AN1093" s="13">
        <f t="shared" si="1539"/>
        <v>3.7510889269285776E-4</v>
      </c>
      <c r="AO1093" s="13">
        <f t="shared" si="1540"/>
        <v>1.3964390804236055E-4</v>
      </c>
      <c r="AP1093" s="13">
        <f t="shared" si="1541"/>
        <v>3.4657351386424153E-5</v>
      </c>
      <c r="AQ1093" s="13">
        <f t="shared" si="1542"/>
        <v>6.4510440625042282E-6</v>
      </c>
      <c r="AR1093" s="13">
        <f t="shared" si="1543"/>
        <v>4.1811806799693196E-4</v>
      </c>
      <c r="AS1093" s="13">
        <f t="shared" si="1544"/>
        <v>3.2313672864081437E-4</v>
      </c>
      <c r="AT1093" s="13">
        <f t="shared" si="1545"/>
        <v>1.2486586133064867E-4</v>
      </c>
      <c r="AU1093" s="13">
        <f t="shared" si="1546"/>
        <v>3.2166947598159808E-5</v>
      </c>
      <c r="AV1093" s="13">
        <f t="shared" si="1547"/>
        <v>6.2149444216951003E-6</v>
      </c>
      <c r="AW1093" s="13">
        <f t="shared" si="1548"/>
        <v>1.5354446024484483E-8</v>
      </c>
      <c r="AX1093" s="13">
        <f t="shared" si="1549"/>
        <v>6.4893151914912701E-5</v>
      </c>
      <c r="AY1093" s="13">
        <f t="shared" si="1550"/>
        <v>4.8316281032585329E-5</v>
      </c>
      <c r="AZ1093" s="13">
        <f t="shared" si="1551"/>
        <v>1.7986975080827408E-5</v>
      </c>
      <c r="BA1093" s="13">
        <f t="shared" si="1552"/>
        <v>4.4640752646795714E-6</v>
      </c>
      <c r="BB1093" s="13">
        <f t="shared" si="1553"/>
        <v>8.3093326751056249E-7</v>
      </c>
      <c r="BC1093" s="13">
        <f t="shared" si="1554"/>
        <v>1.2373448996592407E-7</v>
      </c>
      <c r="BD1093" s="13">
        <f t="shared" si="1555"/>
        <v>5.188505895719663E-5</v>
      </c>
      <c r="BE1093" s="13">
        <f t="shared" si="1556"/>
        <v>4.009864557416669E-5</v>
      </c>
      <c r="BF1093" s="13">
        <f t="shared" si="1557"/>
        <v>1.5494840029083326E-5</v>
      </c>
      <c r="BG1093" s="13">
        <f t="shared" si="1558"/>
        <v>3.9916571426801454E-6</v>
      </c>
      <c r="BH1093" s="13">
        <f t="shared" si="1559"/>
        <v>7.7122416469626649E-7</v>
      </c>
      <c r="BI1093" s="13">
        <f t="shared" si="1560"/>
        <v>1.1920597204640525E-7</v>
      </c>
      <c r="BJ1093" s="14">
        <f t="shared" si="1561"/>
        <v>0.32583223831154356</v>
      </c>
      <c r="BK1093" s="14">
        <f t="shared" si="1562"/>
        <v>0.364866583106433</v>
      </c>
      <c r="BL1093" s="14">
        <f t="shared" si="1563"/>
        <v>0.29423483320345789</v>
      </c>
      <c r="BM1093" s="14">
        <f t="shared" si="1564"/>
        <v>0.19550041116967734</v>
      </c>
      <c r="BN1093" s="14">
        <f t="shared" si="1565"/>
        <v>0.80446974649191194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1.2939000000000001</v>
      </c>
      <c r="F1094" s="10">
        <f>VLOOKUP(B1094,home!$B$2:$E$405,3,FALSE)</f>
        <v>1.2881</v>
      </c>
      <c r="G1094" s="10">
        <f>VLOOKUP(C1094,away!$B$2:$E$405,4,FALSE)</f>
        <v>0.91779999999999995</v>
      </c>
      <c r="H1094" s="10">
        <f>VLOOKUP(A1094,away!$A$2:$E$405,3,FALSE)</f>
        <v>1.1342000000000001</v>
      </c>
      <c r="I1094" s="10">
        <f>VLOOKUP(C1094,away!$B$2:$E$405,3,FALSE)</f>
        <v>0.88170000000000004</v>
      </c>
      <c r="J1094" s="10">
        <f>VLOOKUP(B1094,home!$B$2:$E$405,4,FALSE)</f>
        <v>1.2930999999999999</v>
      </c>
      <c r="K1094" s="12">
        <f t="shared" si="1510"/>
        <v>1.529672103102</v>
      </c>
      <c r="L1094" s="12">
        <f t="shared" si="1511"/>
        <v>1.293131215434</v>
      </c>
      <c r="M1094" s="13">
        <f t="shared" si="1512"/>
        <v>5.9439082255662468E-2</v>
      </c>
      <c r="N1094" s="13">
        <f t="shared" si="1513"/>
        <v>9.0922305960471989E-2</v>
      </c>
      <c r="O1094" s="13">
        <f t="shared" si="1514"/>
        <v>7.6862532681546317E-2</v>
      </c>
      <c r="P1094" s="13">
        <f t="shared" si="1515"/>
        <v>0.11757447201672717</v>
      </c>
      <c r="Q1094" s="13">
        <f t="shared" si="1516"/>
        <v>6.9540657488719348E-2</v>
      </c>
      <c r="R1094" s="13">
        <f t="shared" si="1517"/>
        <v>4.9696670153911778E-2</v>
      </c>
      <c r="S1094" s="13">
        <f t="shared" si="1518"/>
        <v>5.8142538315752855E-2</v>
      </c>
      <c r="T1094" s="13">
        <f t="shared" si="1519"/>
        <v>8.9925194940467162E-2</v>
      </c>
      <c r="U1094" s="13">
        <f t="shared" si="1520"/>
        <v>7.601960995150063E-2</v>
      </c>
      <c r="V1094" s="13">
        <f t="shared" si="1521"/>
        <v>1.2778869062732668E-2</v>
      </c>
      <c r="W1094" s="13">
        <f t="shared" si="1522"/>
        <v>3.5458134597288388E-2</v>
      </c>
      <c r="X1094" s="13">
        <f t="shared" si="1523"/>
        <v>4.5852020688813902E-2</v>
      </c>
      <c r="Y1094" s="13">
        <f t="shared" si="1524"/>
        <v>2.9646339621715419E-2</v>
      </c>
      <c r="Z1094" s="13">
        <f t="shared" si="1525"/>
        <v>2.1421438493050171E-2</v>
      </c>
      <c r="AA1094" s="13">
        <f t="shared" si="1526"/>
        <v>3.2767776871134198E-2</v>
      </c>
      <c r="AB1094" s="13">
        <f t="shared" si="1527"/>
        <v>2.5061977080222463E-2</v>
      </c>
      <c r="AC1094" s="13">
        <f t="shared" si="1528"/>
        <v>1.5798409964499307E-3</v>
      </c>
      <c r="AD1094" s="13">
        <f t="shared" si="1529"/>
        <v>1.355982983037698E-2</v>
      </c>
      <c r="AE1094" s="13">
        <f t="shared" si="1530"/>
        <v>1.7534639229633598E-2</v>
      </c>
      <c r="AF1094" s="13">
        <f t="shared" si="1531"/>
        <v>1.1337294669606398E-2</v>
      </c>
      <c r="AG1094" s="13">
        <f t="shared" si="1532"/>
        <v>4.8868698786138426E-3</v>
      </c>
      <c r="AH1094" s="13">
        <f t="shared" si="1533"/>
        <v>6.9251826987156611E-3</v>
      </c>
      <c r="AI1094" s="13">
        <f t="shared" si="1534"/>
        <v>1.0593258783109972E-2</v>
      </c>
      <c r="AJ1094" s="13">
        <f t="shared" si="1535"/>
        <v>8.1021062207317814E-3</v>
      </c>
      <c r="AK1094" s="13">
        <f t="shared" si="1536"/>
        <v>4.1311886207408598E-3</v>
      </c>
      <c r="AL1094" s="13">
        <f t="shared" si="1537"/>
        <v>1.2500123755547059E-4</v>
      </c>
      <c r="AM1094" s="13">
        <f t="shared" si="1538"/>
        <v>4.1484186828676019E-3</v>
      </c>
      <c r="AN1094" s="13">
        <f t="shared" si="1539"/>
        <v>5.3644496935056967E-3</v>
      </c>
      <c r="AO1094" s="13">
        <f t="shared" si="1540"/>
        <v>3.4684686761487856E-3</v>
      </c>
      <c r="AP1094" s="13">
        <f t="shared" si="1541"/>
        <v>1.4950617049610117E-3</v>
      </c>
      <c r="AQ1094" s="13">
        <f t="shared" si="1542"/>
        <v>4.833277399212654E-4</v>
      </c>
      <c r="AR1094" s="13">
        <f t="shared" si="1543"/>
        <v>1.791033984058535E-3</v>
      </c>
      <c r="AS1094" s="13">
        <f t="shared" si="1544"/>
        <v>2.7396947211219733E-3</v>
      </c>
      <c r="AT1094" s="13">
        <f t="shared" si="1545"/>
        <v>2.0954172929580485E-3</v>
      </c>
      <c r="AU1094" s="13">
        <f t="shared" si="1546"/>
        <v>1.0684337924651455E-3</v>
      </c>
      <c r="AV1094" s="13">
        <f t="shared" si="1547"/>
        <v>4.0858834158635137E-4</v>
      </c>
      <c r="AW1094" s="13">
        <f t="shared" si="1548"/>
        <v>6.8683553112442864E-6</v>
      </c>
      <c r="AX1094" s="13">
        <f t="shared" si="1549"/>
        <v>1.0576200551949517E-3</v>
      </c>
      <c r="AY1094" s="13">
        <f t="shared" si="1550"/>
        <v>1.3676415074416223E-3</v>
      </c>
      <c r="AZ1094" s="13">
        <f t="shared" si="1551"/>
        <v>8.8426996239798663E-4</v>
      </c>
      <c r="BA1094" s="13">
        <f t="shared" si="1552"/>
        <v>3.8115903041582855E-4</v>
      </c>
      <c r="BB1094" s="13">
        <f t="shared" si="1553"/>
        <v>1.2322216006881636E-4</v>
      </c>
      <c r="BC1094" s="13">
        <f t="shared" si="1554"/>
        <v>3.1868484323638222E-5</v>
      </c>
      <c r="BD1094" s="13">
        <f t="shared" si="1555"/>
        <v>3.8600699211486925E-4</v>
      </c>
      <c r="BE1094" s="13">
        <f t="shared" si="1556"/>
        <v>5.9046412744042927E-4</v>
      </c>
      <c r="BF1094" s="13">
        <f t="shared" si="1557"/>
        <v>4.5160825181404443E-4</v>
      </c>
      <c r="BG1094" s="13">
        <f t="shared" si="1558"/>
        <v>2.3027084811020227E-4</v>
      </c>
      <c r="BH1094" s="13">
        <f t="shared" si="1559"/>
        <v>8.8059723127953586E-5</v>
      </c>
      <c r="BI1094" s="13">
        <f t="shared" si="1560"/>
        <v>2.6940500375143344E-5</v>
      </c>
      <c r="BJ1094" s="14">
        <f t="shared" si="1561"/>
        <v>0.42746879460295417</v>
      </c>
      <c r="BK1094" s="14">
        <f t="shared" si="1562"/>
        <v>0.25100744539232217</v>
      </c>
      <c r="BL1094" s="14">
        <f t="shared" si="1563"/>
        <v>0.30003682163678635</v>
      </c>
      <c r="BM1094" s="14">
        <f t="shared" si="1564"/>
        <v>0.53453800641594362</v>
      </c>
      <c r="BN1094" s="14">
        <f t="shared" si="1565"/>
        <v>0.46403572055703907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1.2939000000000001</v>
      </c>
      <c r="F1095" s="10">
        <f>VLOOKUP(B1095,home!$B$2:$E$405,3,FALSE)</f>
        <v>0.82440000000000002</v>
      </c>
      <c r="G1095" s="10">
        <f>VLOOKUP(C1095,away!$B$2:$E$405,4,FALSE)</f>
        <v>0.91779999999999995</v>
      </c>
      <c r="H1095" s="10">
        <f>VLOOKUP(A1095,away!$A$2:$E$405,3,FALSE)</f>
        <v>1.1342000000000001</v>
      </c>
      <c r="I1095" s="10">
        <f>VLOOKUP(C1095,away!$B$2:$E$405,3,FALSE)</f>
        <v>1.7634000000000001</v>
      </c>
      <c r="J1095" s="10">
        <f>VLOOKUP(B1095,home!$B$2:$E$405,4,FALSE)</f>
        <v>1.4695</v>
      </c>
      <c r="K1095" s="12">
        <f t="shared" si="1510"/>
        <v>0.97900914664799987</v>
      </c>
      <c r="L1095" s="12">
        <f t="shared" si="1511"/>
        <v>2.9390709474600003</v>
      </c>
      <c r="M1095" s="13">
        <f t="shared" si="1512"/>
        <v>1.9879224370007918E-2</v>
      </c>
      <c r="N1095" s="13">
        <f t="shared" si="1513"/>
        <v>1.9461942486505575E-2</v>
      </c>
      <c r="O1095" s="13">
        <f t="shared" si="1514"/>
        <v>5.8426450803929102E-2</v>
      </c>
      <c r="P1095" s="13">
        <f t="shared" si="1515"/>
        <v>5.7200029743225973E-2</v>
      </c>
      <c r="Q1095" s="13">
        <f t="shared" si="1516"/>
        <v>9.5267098529131372E-3</v>
      </c>
      <c r="R1095" s="13">
        <f t="shared" si="1517"/>
        <v>8.5859742060514513E-2</v>
      </c>
      <c r="S1095" s="13">
        <f t="shared" si="1518"/>
        <v>4.1146517360634745E-2</v>
      </c>
      <c r="T1095" s="13">
        <f t="shared" si="1519"/>
        <v>2.7999676153577933E-2</v>
      </c>
      <c r="U1095" s="13">
        <f t="shared" si="1520"/>
        <v>8.4057472806081696E-2</v>
      </c>
      <c r="V1095" s="13">
        <f t="shared" si="1521"/>
        <v>1.31548951868976E-2</v>
      </c>
      <c r="W1095" s="13">
        <f t="shared" si="1522"/>
        <v>3.1089120278211947E-3</v>
      </c>
      <c r="X1095" s="13">
        <f t="shared" si="1523"/>
        <v>9.1373130191782295E-3</v>
      </c>
      <c r="Y1095" s="13">
        <f t="shared" si="1524"/>
        <v>1.3427605616257379E-2</v>
      </c>
      <c r="Z1095" s="13">
        <f t="shared" si="1525"/>
        <v>8.4115957815489209E-2</v>
      </c>
      <c r="AA1095" s="13">
        <f t="shared" si="1526"/>
        <v>8.2350292080421245E-2</v>
      </c>
      <c r="AB1095" s="13">
        <f t="shared" si="1527"/>
        <v>4.0310844587933367E-2</v>
      </c>
      <c r="AC1095" s="13">
        <f t="shared" si="1528"/>
        <v>2.3657248327266576E-3</v>
      </c>
      <c r="AD1095" s="13">
        <f t="shared" si="1529"/>
        <v>7.609133278402325E-4</v>
      </c>
      <c r="AE1095" s="13">
        <f t="shared" si="1530"/>
        <v>2.2363782553903341E-3</v>
      </c>
      <c r="AF1095" s="13">
        <f t="shared" si="1531"/>
        <v>3.2864371789745063E-3</v>
      </c>
      <c r="AG1095" s="13">
        <f t="shared" si="1532"/>
        <v>3.2196906777921244E-3</v>
      </c>
      <c r="AH1095" s="13">
        <f t="shared" si="1533"/>
        <v>6.180569195831883E-2</v>
      </c>
      <c r="AI1095" s="13">
        <f t="shared" si="1534"/>
        <v>6.0508337742102861E-2</v>
      </c>
      <c r="AJ1095" s="13">
        <f t="shared" si="1535"/>
        <v>2.9619108048992541E-2</v>
      </c>
      <c r="AK1095" s="13">
        <f t="shared" si="1536"/>
        <v>9.6657925651730328E-3</v>
      </c>
      <c r="AL1095" s="13">
        <f t="shared" si="1537"/>
        <v>2.7228332107446135E-4</v>
      </c>
      <c r="AM1095" s="13">
        <f t="shared" si="1538"/>
        <v>1.489882215523912E-4</v>
      </c>
      <c r="AN1095" s="13">
        <f t="shared" si="1539"/>
        <v>4.3788695347836681E-4</v>
      </c>
      <c r="AO1095" s="13">
        <f t="shared" si="1540"/>
        <v>6.4349041162001838E-4</v>
      </c>
      <c r="AP1095" s="13">
        <f t="shared" si="1541"/>
        <v>6.3042132458715776E-4</v>
      </c>
      <c r="AQ1095" s="13">
        <f t="shared" si="1542"/>
        <v>4.6321324993834153E-4</v>
      </c>
      <c r="AR1095" s="13">
        <f t="shared" si="1543"/>
        <v>3.6330262724471388E-2</v>
      </c>
      <c r="AS1095" s="13">
        <f t="shared" si="1544"/>
        <v>3.5567659507382374E-2</v>
      </c>
      <c r="AT1095" s="13">
        <f t="shared" si="1545"/>
        <v>1.7410531991294515E-2</v>
      </c>
      <c r="AU1095" s="13">
        <f t="shared" si="1546"/>
        <v>5.681690022494983E-3</v>
      </c>
      <c r="AV1095" s="13">
        <f t="shared" si="1547"/>
        <v>1.390606625110317E-3</v>
      </c>
      <c r="AW1095" s="13">
        <f t="shared" si="1548"/>
        <v>2.1762829393805045E-5</v>
      </c>
      <c r="AX1095" s="13">
        <f t="shared" si="1549"/>
        <v>2.4310138607101599E-5</v>
      </c>
      <c r="AY1095" s="13">
        <f t="shared" si="1550"/>
        <v>7.1449222108858025E-5</v>
      </c>
      <c r="AZ1095" s="13">
        <f t="shared" si="1551"/>
        <v>1.049971664593807E-4</v>
      </c>
      <c r="BA1095" s="13">
        <f t="shared" si="1552"/>
        <v>1.0286470716879579E-4</v>
      </c>
      <c r="BB1095" s="13">
        <f t="shared" si="1553"/>
        <v>7.5581668089697043E-5</v>
      </c>
      <c r="BC1095" s="13">
        <f t="shared" si="1554"/>
        <v>4.4427976968598611E-5</v>
      </c>
      <c r="BD1095" s="13">
        <f t="shared" si="1555"/>
        <v>1.7796203281180489E-2</v>
      </c>
      <c r="BE1095" s="13">
        <f t="shared" si="1556"/>
        <v>1.7422645787882843E-2</v>
      </c>
      <c r="BF1095" s="13">
        <f t="shared" si="1557"/>
        <v>8.528464792572776E-3</v>
      </c>
      <c r="BG1095" s="13">
        <f t="shared" si="1558"/>
        <v>2.7831483462647283E-3</v>
      </c>
      <c r="BH1095" s="13">
        <f t="shared" si="1559"/>
        <v>6.8118192186785581E-4</v>
      </c>
      <c r="BI1095" s="13">
        <f t="shared" si="1560"/>
        <v>1.3337666640797884E-4</v>
      </c>
      <c r="BJ1095" s="14">
        <f t="shared" si="1561"/>
        <v>9.4913209636829338E-2</v>
      </c>
      <c r="BK1095" s="14">
        <f t="shared" si="1562"/>
        <v>0.13409012403667622</v>
      </c>
      <c r="BL1095" s="14">
        <f t="shared" si="1563"/>
        <v>0.65632950432039749</v>
      </c>
      <c r="BM1095" s="14">
        <f t="shared" si="1564"/>
        <v>0.71904501009958111</v>
      </c>
      <c r="BN1095" s="14">
        <f t="shared" si="1565"/>
        <v>0.25035409931709618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1.2939000000000001</v>
      </c>
      <c r="F1096" s="10">
        <f>VLOOKUP(B1096,home!$B$2:$E$405,3,FALSE)</f>
        <v>1.0627</v>
      </c>
      <c r="G1096" s="10">
        <f>VLOOKUP(C1096,away!$B$2:$E$405,4,FALSE)</f>
        <v>0.86950000000000005</v>
      </c>
      <c r="H1096" s="10">
        <f>VLOOKUP(A1096,away!$A$2:$E$405,3,FALSE)</f>
        <v>1.1342000000000001</v>
      </c>
      <c r="I1096" s="10">
        <f>VLOOKUP(C1096,away!$B$2:$E$405,3,FALSE)</f>
        <v>0.71640000000000004</v>
      </c>
      <c r="J1096" s="10">
        <f>VLOOKUP(B1096,home!$B$2:$E$405,4,FALSE)</f>
        <v>0.8266</v>
      </c>
      <c r="K1096" s="12">
        <f t="shared" si="1510"/>
        <v>1.1955864373350003</v>
      </c>
      <c r="L1096" s="12">
        <f t="shared" si="1511"/>
        <v>0.67164629140800014</v>
      </c>
      <c r="M1096" s="13">
        <f t="shared" si="1512"/>
        <v>0.15455075446255082</v>
      </c>
      <c r="N1096" s="13">
        <f t="shared" si="1513"/>
        <v>0.18477878591531749</v>
      </c>
      <c r="O1096" s="13">
        <f t="shared" si="1514"/>
        <v>0.10380344106908068</v>
      </c>
      <c r="P1096" s="13">
        <f t="shared" si="1515"/>
        <v>0.12410598629089582</v>
      </c>
      <c r="Q1096" s="13">
        <f t="shared" si="1516"/>
        <v>0.11045950517379063</v>
      </c>
      <c r="R1096" s="13">
        <f t="shared" si="1517"/>
        <v>3.4859598114718469E-2</v>
      </c>
      <c r="S1096" s="13">
        <f t="shared" si="1518"/>
        <v>2.4914624142077801E-2</v>
      </c>
      <c r="T1096" s="13">
        <f t="shared" si="1519"/>
        <v>7.4189717000739286E-2</v>
      </c>
      <c r="U1096" s="13">
        <f t="shared" si="1520"/>
        <v>4.1677662716906136E-2</v>
      </c>
      <c r="V1096" s="13">
        <f t="shared" si="1521"/>
        <v>2.22296912750056E-3</v>
      </c>
      <c r="W1096" s="13">
        <f t="shared" si="1522"/>
        <v>4.4021295420173107E-2</v>
      </c>
      <c r="X1096" s="13">
        <f t="shared" si="1523"/>
        <v>2.956673981193525E-2</v>
      </c>
      <c r="Y1096" s="13">
        <f t="shared" si="1524"/>
        <v>9.9291955718557902E-3</v>
      </c>
      <c r="Z1096" s="13">
        <f t="shared" si="1525"/>
        <v>7.8044399312413252E-3</v>
      </c>
      <c r="AA1096" s="13">
        <f t="shared" si="1526"/>
        <v>9.3308825327878299E-3</v>
      </c>
      <c r="AB1096" s="13">
        <f t="shared" si="1527"/>
        <v>5.577938302283595E-3</v>
      </c>
      <c r="AC1096" s="13">
        <f t="shared" si="1528"/>
        <v>1.1156681870546881E-4</v>
      </c>
      <c r="AD1096" s="13">
        <f t="shared" si="1529"/>
        <v>1.3157815939569089E-2</v>
      </c>
      <c r="AE1096" s="13">
        <f t="shared" si="1530"/>
        <v>8.83739827884065E-3</v>
      </c>
      <c r="AF1096" s="13">
        <f t="shared" si="1531"/>
        <v>2.967802889839383E-3</v>
      </c>
      <c r="AG1096" s="13">
        <f t="shared" si="1532"/>
        <v>6.6443793486352257E-4</v>
      </c>
      <c r="AH1096" s="13">
        <f t="shared" si="1533"/>
        <v>1.3104557840836859E-3</v>
      </c>
      <c r="AI1096" s="13">
        <f t="shared" si="1534"/>
        <v>1.5667631621776581E-3</v>
      </c>
      <c r="AJ1096" s="13">
        <f t="shared" si="1535"/>
        <v>9.3660039360785323E-4</v>
      </c>
      <c r="AK1096" s="13">
        <f t="shared" si="1536"/>
        <v>3.7326224260005725E-4</v>
      </c>
      <c r="AL1096" s="13">
        <f t="shared" si="1537"/>
        <v>3.5835761839997542E-6</v>
      </c>
      <c r="AM1096" s="13">
        <f t="shared" si="1538"/>
        <v>3.1462612564598161E-3</v>
      </c>
      <c r="AN1096" s="13">
        <f t="shared" si="1539"/>
        <v>2.1131747047019103E-3</v>
      </c>
      <c r="AO1096" s="13">
        <f t="shared" si="1540"/>
        <v>7.0965297675511696E-4</v>
      </c>
      <c r="AP1096" s="13">
        <f t="shared" si="1541"/>
        <v>1.5887859667474072E-4</v>
      </c>
      <c r="AQ1096" s="13">
        <f t="shared" si="1542"/>
        <v>2.6677555060174254E-5</v>
      </c>
      <c r="AR1096" s="13">
        <f t="shared" si="1543"/>
        <v>1.7603255348679417E-4</v>
      </c>
      <c r="AS1096" s="13">
        <f t="shared" si="1544"/>
        <v>2.1046213347825909E-4</v>
      </c>
      <c r="AT1096" s="13">
        <f t="shared" si="1545"/>
        <v>1.2581283617959759E-4</v>
      </c>
      <c r="AU1096" s="13">
        <f t="shared" si="1546"/>
        <v>5.0140040192992351E-5</v>
      </c>
      <c r="AV1096" s="13">
        <f t="shared" si="1547"/>
        <v>1.4986688005543369E-5</v>
      </c>
      <c r="AW1096" s="13">
        <f t="shared" si="1548"/>
        <v>7.9934772221024527E-8</v>
      </c>
      <c r="AX1096" s="13">
        <f t="shared" si="1549"/>
        <v>6.2693788108932156E-4</v>
      </c>
      <c r="AY1096" s="13">
        <f t="shared" si="1550"/>
        <v>4.2108050277683265E-4</v>
      </c>
      <c r="AZ1096" s="13">
        <f t="shared" si="1551"/>
        <v>1.4140857903713786E-4</v>
      </c>
      <c r="BA1096" s="13">
        <f t="shared" si="1552"/>
        <v>3.1658849227856244E-5</v>
      </c>
      <c r="BB1096" s="13">
        <f t="shared" si="1553"/>
        <v>5.3158871685336691E-6</v>
      </c>
      <c r="BC1096" s="13">
        <f t="shared" si="1554"/>
        <v>7.1407918045780282E-7</v>
      </c>
      <c r="BD1096" s="13">
        <f t="shared" si="1555"/>
        <v>1.9705268619414278E-5</v>
      </c>
      <c r="BE1096" s="13">
        <f t="shared" si="1556"/>
        <v>2.3559351905414696E-5</v>
      </c>
      <c r="BF1096" s="13">
        <f t="shared" si="1557"/>
        <v>1.4083620805258158E-5</v>
      </c>
      <c r="BG1096" s="13">
        <f t="shared" si="1558"/>
        <v>5.6127286744452269E-6</v>
      </c>
      <c r="BH1096" s="13">
        <f t="shared" si="1559"/>
        <v>1.6776255699019928E-6</v>
      </c>
      <c r="BI1096" s="13">
        <f t="shared" si="1560"/>
        <v>4.0114927566024448E-7</v>
      </c>
      <c r="BJ1096" s="14">
        <f t="shared" si="1561"/>
        <v>0.48595445480505617</v>
      </c>
      <c r="BK1096" s="14">
        <f t="shared" si="1562"/>
        <v>0.30633056492069133</v>
      </c>
      <c r="BL1096" s="14">
        <f t="shared" si="1563"/>
        <v>0.20007907831443925</v>
      </c>
      <c r="BM1096" s="14">
        <f t="shared" si="1564"/>
        <v>0.28718946637706949</v>
      </c>
      <c r="BN1096" s="14">
        <f t="shared" si="1565"/>
        <v>0.71255807102635405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1.8332999999999999</v>
      </c>
      <c r="F1100" s="10">
        <f>VLOOKUP(B1100,home!$B$2:$E$405,3,FALSE)</f>
        <v>0.76370000000000005</v>
      </c>
      <c r="G1100" s="10">
        <f>VLOOKUP(C1100,away!$B$2:$E$405,4,FALSE)</f>
        <v>0.89259999999999995</v>
      </c>
      <c r="H1100" s="10">
        <f>VLOOKUP(A1100,away!$A$2:$E$405,3,FALSE)</f>
        <v>1.256</v>
      </c>
      <c r="I1100" s="10">
        <f>VLOOKUP(C1100,away!$B$2:$E$405,3,FALSE)</f>
        <v>1.0133000000000001</v>
      </c>
      <c r="J1100" s="10">
        <f>VLOOKUP(B1100,home!$B$2:$E$405,4,FALSE)</f>
        <v>0.95540000000000003</v>
      </c>
      <c r="K1100" s="12">
        <f t="shared" si="1510"/>
        <v>1.249721414046</v>
      </c>
      <c r="L1100" s="12">
        <f t="shared" si="1511"/>
        <v>1.21594216592</v>
      </c>
      <c r="M1100" s="13">
        <f t="shared" si="1512"/>
        <v>8.495245091915718E-2</v>
      </c>
      <c r="N1100" s="13">
        <f t="shared" si="1513"/>
        <v>0.10616689708936253</v>
      </c>
      <c r="O1100" s="13">
        <f t="shared" si="1514"/>
        <v>0.1032972671708525</v>
      </c>
      <c r="P1100" s="13">
        <f t="shared" si="1515"/>
        <v>0.12909280679584523</v>
      </c>
      <c r="Q1100" s="13">
        <f t="shared" si="1516"/>
        <v>6.6339522377697163E-2</v>
      </c>
      <c r="R1100" s="13">
        <f t="shared" si="1517"/>
        <v>6.2801751388671667E-2</v>
      </c>
      <c r="S1100" s="13">
        <f t="shared" si="1518"/>
        <v>4.9042001102146557E-2</v>
      </c>
      <c r="T1100" s="13">
        <f t="shared" si="1519"/>
        <v>8.0665022526035413E-2</v>
      </c>
      <c r="U1100" s="13">
        <f t="shared" si="1520"/>
        <v>7.8484693550016096E-2</v>
      </c>
      <c r="V1100" s="13">
        <f t="shared" si="1521"/>
        <v>8.2804092886498461E-3</v>
      </c>
      <c r="W1100" s="13">
        <f t="shared" si="1522"/>
        <v>2.763530723766399E-2</v>
      </c>
      <c r="X1100" s="13">
        <f t="shared" si="1523"/>
        <v>3.3602935338429812E-2</v>
      </c>
      <c r="Y1100" s="13">
        <f t="shared" si="1524"/>
        <v>2.0429612988340031E-2</v>
      </c>
      <c r="Z1100" s="13">
        <f t="shared" si="1525"/>
        <v>2.5454432535703595E-2</v>
      </c>
      <c r="AA1100" s="13">
        <f t="shared" si="1526"/>
        <v>3.1810949422258004E-2</v>
      </c>
      <c r="AB1100" s="13">
        <f t="shared" si="1527"/>
        <v>1.9877412347065037E-2</v>
      </c>
      <c r="AC1100" s="13">
        <f t="shared" si="1528"/>
        <v>7.8642616025539056E-4</v>
      </c>
      <c r="AD1100" s="13">
        <f t="shared" si="1529"/>
        <v>8.6341088096622744E-3</v>
      </c>
      <c r="AE1100" s="13">
        <f t="shared" si="1530"/>
        <v>1.0498576966809701E-2</v>
      </c>
      <c r="AF1100" s="13">
        <f t="shared" si="1531"/>
        <v>6.3828312080502075E-3</v>
      </c>
      <c r="AG1100" s="13">
        <f t="shared" si="1532"/>
        <v>2.5870512012727796E-3</v>
      </c>
      <c r="AH1100" s="13">
        <f t="shared" si="1533"/>
        <v>7.7377794574319883E-3</v>
      </c>
      <c r="AI1100" s="13">
        <f t="shared" si="1534"/>
        <v>9.6700686851179957E-3</v>
      </c>
      <c r="AJ1100" s="13">
        <f t="shared" si="1535"/>
        <v>6.0424459555438043E-3</v>
      </c>
      <c r="AK1100" s="13">
        <f t="shared" si="1536"/>
        <v>2.517124701286246E-3</v>
      </c>
      <c r="AL1100" s="13">
        <f t="shared" si="1537"/>
        <v>4.7801780533281277E-5</v>
      </c>
      <c r="AM1100" s="13">
        <f t="shared" si="1538"/>
        <v>2.158046134127632E-3</v>
      </c>
      <c r="AN1100" s="13">
        <f t="shared" si="1539"/>
        <v>2.6240592904864359E-3</v>
      </c>
      <c r="AO1100" s="13">
        <f t="shared" si="1540"/>
        <v>1.5953521685882883E-3</v>
      </c>
      <c r="AP1100" s="13">
        <f t="shared" si="1541"/>
        <v>6.4661865709280395E-4</v>
      </c>
      <c r="AQ1100" s="13">
        <f t="shared" si="1542"/>
        <v>1.9656272260742651E-4</v>
      </c>
      <c r="AR1100" s="13">
        <f t="shared" si="1543"/>
        <v>1.8817384625762273E-3</v>
      </c>
      <c r="AS1100" s="13">
        <f t="shared" si="1544"/>
        <v>2.351648852315509E-3</v>
      </c>
      <c r="AT1100" s="13">
        <f t="shared" si="1545"/>
        <v>1.4694529645276958E-3</v>
      </c>
      <c r="AU1100" s="13">
        <f t="shared" si="1546"/>
        <v>6.1213561223454624E-4</v>
      </c>
      <c r="AV1100" s="13">
        <f t="shared" si="1547"/>
        <v>1.9124974572741778E-4</v>
      </c>
      <c r="AW1100" s="13">
        <f t="shared" si="1548"/>
        <v>2.0177516141590444E-6</v>
      </c>
      <c r="AX1100" s="13">
        <f t="shared" si="1549"/>
        <v>4.4949274438641445E-4</v>
      </c>
      <c r="AY1100" s="13">
        <f t="shared" si="1550"/>
        <v>5.4655718117454176E-4</v>
      </c>
      <c r="AZ1100" s="13">
        <f t="shared" si="1551"/>
        <v>3.322909613382512E-4</v>
      </c>
      <c r="BA1100" s="13">
        <f t="shared" si="1552"/>
        <v>1.3468219708175736E-4</v>
      </c>
      <c r="BB1100" s="13">
        <f t="shared" si="1553"/>
        <v>4.0941440607614101E-5</v>
      </c>
      <c r="BC1100" s="13">
        <f t="shared" si="1554"/>
        <v>9.9564847936614672E-6</v>
      </c>
      <c r="BD1100" s="13">
        <f t="shared" si="1555"/>
        <v>3.8134752364665136E-4</v>
      </c>
      <c r="BE1100" s="13">
        <f t="shared" si="1556"/>
        <v>4.7657816649463353E-4</v>
      </c>
      <c r="BF1100" s="13">
        <f t="shared" si="1557"/>
        <v>2.977949700675618E-4</v>
      </c>
      <c r="BG1100" s="13">
        <f t="shared" si="1558"/>
        <v>1.2405358369620655E-4</v>
      </c>
      <c r="BH1100" s="13">
        <f t="shared" si="1559"/>
        <v>3.8758105008574255E-5</v>
      </c>
      <c r="BI1100" s="13">
        <f t="shared" si="1560"/>
        <v>9.6873667594117512E-6</v>
      </c>
      <c r="BJ1100" s="14">
        <f t="shared" si="1561"/>
        <v>0.37167642572560877</v>
      </c>
      <c r="BK1100" s="14">
        <f t="shared" si="1562"/>
        <v>0.27274845322776198</v>
      </c>
      <c r="BL1100" s="14">
        <f t="shared" si="1563"/>
        <v>0.33007393803129786</v>
      </c>
      <c r="BM1100" s="14">
        <f t="shared" si="1564"/>
        <v>0.44675801434922557</v>
      </c>
      <c r="BN1100" s="14">
        <f t="shared" si="1565"/>
        <v>0.55265069574158621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1.8332999999999999</v>
      </c>
      <c r="F1101" s="10">
        <f>VLOOKUP(B1101,home!$B$2:$E$405,3,FALSE)</f>
        <v>1.3636999999999999</v>
      </c>
      <c r="G1101" s="10">
        <f>VLOOKUP(C1101,away!$B$2:$E$405,4,FALSE)</f>
        <v>1.2545999999999999</v>
      </c>
      <c r="H1101" s="10">
        <f>VLOOKUP(A1101,away!$A$2:$E$405,3,FALSE)</f>
        <v>1.256</v>
      </c>
      <c r="I1101" s="10">
        <f>VLOOKUP(C1101,away!$B$2:$E$405,3,FALSE)</f>
        <v>0.63690000000000002</v>
      </c>
      <c r="J1101" s="10">
        <f>VLOOKUP(B1101,home!$B$2:$E$405,4,FALSE)</f>
        <v>0.63690000000000002</v>
      </c>
      <c r="K1101" s="12">
        <f t="shared" si="1510"/>
        <v>3.1365893400659997</v>
      </c>
      <c r="L1101" s="12">
        <f t="shared" si="1511"/>
        <v>0.50948586216000002</v>
      </c>
      <c r="M1101" s="13">
        <f t="shared" si="1512"/>
        <v>2.6093339149443305E-2</v>
      </c>
      <c r="N1101" s="13">
        <f t="shared" si="1513"/>
        <v>8.1844089422870678E-2</v>
      </c>
      <c r="O1101" s="13">
        <f t="shared" si="1514"/>
        <v>1.3294187393187403E-2</v>
      </c>
      <c r="P1101" s="13">
        <f t="shared" si="1515"/>
        <v>4.1698406462311412E-2</v>
      </c>
      <c r="Q1101" s="13">
        <f t="shared" si="1516"/>
        <v>0.12835564921559234</v>
      </c>
      <c r="R1101" s="13">
        <f t="shared" si="1517"/>
        <v>3.3866002628673434E-3</v>
      </c>
      <c r="S1101" s="13">
        <f t="shared" si="1518"/>
        <v>1.6659012972025374E-2</v>
      </c>
      <c r="T1101" s="13">
        <f t="shared" si="1519"/>
        <v>6.5395388603712593E-2</v>
      </c>
      <c r="U1101" s="13">
        <f t="shared" si="1520"/>
        <v>1.0622374283574421E-2</v>
      </c>
      <c r="V1101" s="13">
        <f t="shared" si="1521"/>
        <v>2.9579890109543861E-3</v>
      </c>
      <c r="W1101" s="13">
        <f t="shared" si="1522"/>
        <v>0.13419965368895923</v>
      </c>
      <c r="X1101" s="13">
        <f t="shared" si="1523"/>
        <v>6.8372826261292818E-2</v>
      </c>
      <c r="Y1101" s="13">
        <f t="shared" si="1524"/>
        <v>1.7417494168025328E-2</v>
      </c>
      <c r="Z1101" s="13">
        <f t="shared" si="1525"/>
        <v>5.7514165157275044E-4</v>
      </c>
      <c r="AA1101" s="13">
        <f t="shared" si="1526"/>
        <v>1.8039831733510422E-3</v>
      </c>
      <c r="AB1101" s="13">
        <f t="shared" si="1527"/>
        <v>2.8291771955956573E-3</v>
      </c>
      <c r="AC1101" s="13">
        <f t="shared" si="1528"/>
        <v>2.9543801241623094E-4</v>
      </c>
      <c r="AD1101" s="13">
        <f t="shared" si="1529"/>
        <v>0.10523230080033458</v>
      </c>
      <c r="AE1101" s="13">
        <f t="shared" si="1530"/>
        <v>5.3614369500338925E-2</v>
      </c>
      <c r="AF1101" s="13">
        <f t="shared" si="1531"/>
        <v>1.3657881634522492E-2</v>
      </c>
      <c r="AG1101" s="13">
        <f t="shared" si="1532"/>
        <v>2.319499199947974E-3</v>
      </c>
      <c r="AH1101" s="13">
        <f t="shared" si="1533"/>
        <v>7.3256635053917267E-5</v>
      </c>
      <c r="AI1101" s="13">
        <f t="shared" si="1534"/>
        <v>2.2977598059922212E-4</v>
      </c>
      <c r="AJ1101" s="13">
        <f t="shared" si="1535"/>
        <v>3.6035644567536612E-4</v>
      </c>
      <c r="AK1101" s="13">
        <f t="shared" si="1536"/>
        <v>3.7676339537647528E-4</v>
      </c>
      <c r="AL1101" s="13">
        <f t="shared" si="1537"/>
        <v>1.8884964098452291E-5</v>
      </c>
      <c r="AM1101" s="13">
        <f t="shared" si="1538"/>
        <v>6.6014102584189632E-2</v>
      </c>
      <c r="AN1101" s="13">
        <f t="shared" si="1539"/>
        <v>3.3633251969824543E-2</v>
      </c>
      <c r="AO1101" s="13">
        <f t="shared" si="1540"/>
        <v>8.5678331885452874E-3</v>
      </c>
      <c r="AP1101" s="13">
        <f t="shared" si="1541"/>
        <v>1.4550632929696858E-3</v>
      </c>
      <c r="AQ1101" s="13">
        <f t="shared" si="1542"/>
        <v>1.8533354407900728E-4</v>
      </c>
      <c r="AR1101" s="13">
        <f t="shared" si="1543"/>
        <v>7.4646439738771084E-6</v>
      </c>
      <c r="AS1101" s="13">
        <f t="shared" si="1544"/>
        <v>2.3413522715850839E-5</v>
      </c>
      <c r="AT1101" s="13">
        <f t="shared" si="1545"/>
        <v>3.6719302881965451E-5</v>
      </c>
      <c r="AU1101" s="13">
        <f t="shared" si="1546"/>
        <v>3.8391124664742517E-5</v>
      </c>
      <c r="AV1101" s="13">
        <f t="shared" si="1547"/>
        <v>3.0104298094144063E-5</v>
      </c>
      <c r="AW1101" s="13">
        <f t="shared" si="1548"/>
        <v>8.3830771320748846E-7</v>
      </c>
      <c r="AX1101" s="13">
        <f t="shared" si="1549"/>
        <v>3.4509855076598754E-2</v>
      </c>
      <c r="AY1101" s="13">
        <f t="shared" si="1550"/>
        <v>1.7582283266717572E-2</v>
      </c>
      <c r="AZ1101" s="13">
        <f t="shared" si="1551"/>
        <v>4.4789623744424713E-3</v>
      </c>
      <c r="BA1101" s="13">
        <f t="shared" si="1552"/>
        <v>7.6065600230834109E-4</v>
      </c>
      <c r="BB1101" s="13">
        <f t="shared" si="1553"/>
        <v>9.6885869785811034E-5</v>
      </c>
      <c r="BC1101" s="13">
        <f t="shared" si="1554"/>
        <v>9.872396179789092E-6</v>
      </c>
      <c r="BD1101" s="13">
        <f t="shared" si="1555"/>
        <v>6.3385509512470382E-7</v>
      </c>
      <c r="BE1101" s="13">
        <f t="shared" si="1556"/>
        <v>1.9881431345146662E-6</v>
      </c>
      <c r="BF1101" s="13">
        <f t="shared" si="1557"/>
        <v>3.1179942811220532E-6</v>
      </c>
      <c r="BG1101" s="13">
        <f t="shared" si="1558"/>
        <v>3.2599558748513934E-6</v>
      </c>
      <c r="BH1101" s="13">
        <f t="shared" si="1559"/>
        <v>2.5562857115361028E-6</v>
      </c>
      <c r="BI1101" s="13">
        <f t="shared" si="1560"/>
        <v>1.6036037025934335E-6</v>
      </c>
      <c r="BJ1101" s="14">
        <f t="shared" si="1561"/>
        <v>0.83770325206123808</v>
      </c>
      <c r="BK1101" s="14">
        <f t="shared" si="1562"/>
        <v>0.10530535383796673</v>
      </c>
      <c r="BL1101" s="14">
        <f t="shared" si="1563"/>
        <v>3.3125727495411171E-2</v>
      </c>
      <c r="BM1101" s="14">
        <f t="shared" si="1564"/>
        <v>0.66445575818091174</v>
      </c>
      <c r="BN1101" s="14">
        <f t="shared" si="1565"/>
        <v>0.29467227190627249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1.6092</v>
      </c>
      <c r="F1102" s="10">
        <f>VLOOKUP(B1102,home!$B$2:$E$405,3,FALSE)</f>
        <v>0.62139999999999995</v>
      </c>
      <c r="G1102" s="10">
        <f>VLOOKUP(C1102,away!$B$2:$E$405,4,FALSE)</f>
        <v>0.74570000000000003</v>
      </c>
      <c r="H1102" s="10">
        <f>VLOOKUP(A1102,away!$A$2:$E$405,3,FALSE)</f>
        <v>1.1609</v>
      </c>
      <c r="I1102" s="10">
        <f>VLOOKUP(C1102,away!$B$2:$E$405,3,FALSE)</f>
        <v>0.68910000000000005</v>
      </c>
      <c r="J1102" s="10">
        <f>VLOOKUP(B1102,home!$B$2:$E$405,4,FALSE)</f>
        <v>1.0337000000000001</v>
      </c>
      <c r="K1102" s="12">
        <f t="shared" si="1510"/>
        <v>0.74566784541599995</v>
      </c>
      <c r="L1102" s="12">
        <f t="shared" si="1511"/>
        <v>0.82693538760300012</v>
      </c>
      <c r="M1102" s="13">
        <f t="shared" si="1512"/>
        <v>0.20750429660015285</v>
      </c>
      <c r="N1102" s="13">
        <f t="shared" si="1513"/>
        <v>0.15472928176039857</v>
      </c>
      <c r="O1102" s="13">
        <f t="shared" si="1514"/>
        <v>0.17159264593833529</v>
      </c>
      <c r="P1102" s="13">
        <f t="shared" si="1515"/>
        <v>0.127951118586069</v>
      </c>
      <c r="Q1102" s="13">
        <f t="shared" si="1516"/>
        <v>5.7688325076520788E-2</v>
      </c>
      <c r="R1102" s="13">
        <f t="shared" si="1517"/>
        <v>7.0948015589420821E-2</v>
      </c>
      <c r="S1102" s="13">
        <f t="shared" si="1518"/>
        <v>1.9724276816991741E-2</v>
      </c>
      <c r="T1102" s="13">
        <f t="shared" si="1519"/>
        <v>4.7704517457320579E-2</v>
      </c>
      <c r="U1102" s="13">
        <f t="shared" si="1520"/>
        <v>5.2903653921104195E-2</v>
      </c>
      <c r="V1102" s="13">
        <f t="shared" si="1521"/>
        <v>1.3513740429505156E-3</v>
      </c>
      <c r="W1102" s="13">
        <f t="shared" si="1522"/>
        <v>1.4338776355155689E-2</v>
      </c>
      <c r="X1102" s="13">
        <f t="shared" si="1523"/>
        <v>1.1857241583003402E-2</v>
      </c>
      <c r="Y1102" s="13">
        <f t="shared" si="1524"/>
        <v>4.9025863321716639E-3</v>
      </c>
      <c r="Z1102" s="13">
        <f t="shared" si="1525"/>
        <v>1.9556474923700471E-2</v>
      </c>
      <c r="AA1102" s="13">
        <f t="shared" si="1526"/>
        <v>1.4582634520287761E-2</v>
      </c>
      <c r="AB1102" s="13">
        <f t="shared" si="1527"/>
        <v>5.4369008316159789E-3</v>
      </c>
      <c r="AC1102" s="13">
        <f t="shared" si="1528"/>
        <v>5.2080192813092298E-5</v>
      </c>
      <c r="AD1102" s="13">
        <f t="shared" si="1529"/>
        <v>2.6729911176627064E-3</v>
      </c>
      <c r="AE1102" s="13">
        <f t="shared" si="1530"/>
        <v>2.2103909459437864E-3</v>
      </c>
      <c r="AF1102" s="13">
        <f t="shared" si="1531"/>
        <v>9.1392524681909349E-4</v>
      </c>
      <c r="AG1102" s="13">
        <f t="shared" si="1532"/>
        <v>2.5191904273950494E-4</v>
      </c>
      <c r="AH1102" s="13">
        <f t="shared" si="1533"/>
        <v>4.0429852927946494E-3</v>
      </c>
      <c r="AI1102" s="13">
        <f t="shared" si="1534"/>
        <v>3.0147241323267618E-3</v>
      </c>
      <c r="AJ1102" s="13">
        <f t="shared" si="1535"/>
        <v>1.123991424137858E-3</v>
      </c>
      <c r="AK1102" s="13">
        <f t="shared" si="1536"/>
        <v>2.7937475450097937E-4</v>
      </c>
      <c r="AL1102" s="13">
        <f t="shared" si="1537"/>
        <v>1.2845457247478331E-6</v>
      </c>
      <c r="AM1102" s="13">
        <f t="shared" si="1538"/>
        <v>3.9863270550473124E-4</v>
      </c>
      <c r="AN1102" s="13">
        <f t="shared" si="1539"/>
        <v>3.2964349083778748E-4</v>
      </c>
      <c r="AO1102" s="13">
        <f t="shared" si="1540"/>
        <v>1.3629693393337589E-4</v>
      </c>
      <c r="AP1102" s="13">
        <f t="shared" si="1541"/>
        <v>3.7569585963765572E-5</v>
      </c>
      <c r="AQ1102" s="13">
        <f t="shared" si="1542"/>
        <v>7.7669050327576766E-6</v>
      </c>
      <c r="AR1102" s="13">
        <f t="shared" si="1543"/>
        <v>6.6865752203407473E-4</v>
      </c>
      <c r="AS1102" s="13">
        <f t="shared" si="1544"/>
        <v>4.9859641377635001E-4</v>
      </c>
      <c r="AT1102" s="13">
        <f t="shared" si="1545"/>
        <v>1.8589365679637764E-4</v>
      </c>
      <c r="AU1102" s="13">
        <f t="shared" si="1546"/>
        <v>4.62049741799521E-5</v>
      </c>
      <c r="AV1102" s="13">
        <f t="shared" si="1547"/>
        <v>8.613390886066696E-6</v>
      </c>
      <c r="AW1102" s="13">
        <f t="shared" si="1548"/>
        <v>2.200209626838969E-8</v>
      </c>
      <c r="AX1102" s="13">
        <f t="shared" si="1549"/>
        <v>4.9541265104343939E-5</v>
      </c>
      <c r="AY1102" s="13">
        <f t="shared" si="1550"/>
        <v>4.0967425261403636E-5</v>
      </c>
      <c r="AZ1102" s="13">
        <f t="shared" si="1551"/>
        <v>1.6938706843817879E-5</v>
      </c>
      <c r="BA1102" s="13">
        <f t="shared" si="1552"/>
        <v>4.6690720364620434E-6</v>
      </c>
      <c r="BB1102" s="13">
        <f t="shared" si="1553"/>
        <v>9.6525522355451688E-7</v>
      </c>
      <c r="BC1102" s="13">
        <f t="shared" si="1554"/>
        <v>1.5964074048517508E-7</v>
      </c>
      <c r="BD1102" s="13">
        <f t="shared" si="1555"/>
        <v>9.215609452615149E-5</v>
      </c>
      <c r="BE1102" s="13">
        <f t="shared" si="1556"/>
        <v>6.8717836447268599E-5</v>
      </c>
      <c r="BF1102" s="13">
        <f t="shared" si="1557"/>
        <v>2.5620340522641923E-5</v>
      </c>
      <c r="BG1102" s="13">
        <f t="shared" si="1558"/>
        <v>6.3680880387808806E-6</v>
      </c>
      <c r="BH1102" s="13">
        <f t="shared" si="1559"/>
        <v>1.1871196218242848E-6</v>
      </c>
      <c r="BI1102" s="13">
        <f t="shared" si="1560"/>
        <v>1.7703938613135427E-7</v>
      </c>
      <c r="BJ1102" s="14">
        <f t="shared" si="1561"/>
        <v>0.2982931059042182</v>
      </c>
      <c r="BK1102" s="14">
        <f t="shared" si="1562"/>
        <v>0.35662539820996331</v>
      </c>
      <c r="BL1102" s="14">
        <f t="shared" si="1563"/>
        <v>0.3255271188807401</v>
      </c>
      <c r="BM1102" s="14">
        <f t="shared" si="1564"/>
        <v>0.20954746894455956</v>
      </c>
      <c r="BN1102" s="14">
        <f t="shared" si="1565"/>
        <v>0.79041368355089725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1.6092</v>
      </c>
      <c r="F1103" s="10">
        <f>VLOOKUP(B1103,home!$B$2:$E$405,3,FALSE)</f>
        <v>0.24859999999999999</v>
      </c>
      <c r="G1103" s="10">
        <f>VLOOKUP(C1103,away!$B$2:$E$405,4,FALSE)</f>
        <v>1.0874999999999999</v>
      </c>
      <c r="H1103" s="10">
        <f>VLOOKUP(A1103,away!$A$2:$E$405,3,FALSE)</f>
        <v>1.1609</v>
      </c>
      <c r="I1103" s="10">
        <f>VLOOKUP(C1103,away!$B$2:$E$405,3,FALSE)</f>
        <v>0.64610000000000001</v>
      </c>
      <c r="J1103" s="10">
        <f>VLOOKUP(B1103,home!$B$2:$E$405,4,FALSE)</f>
        <v>1.0337000000000001</v>
      </c>
      <c r="K1103" s="12">
        <f t="shared" si="1510"/>
        <v>0.43505124299999992</v>
      </c>
      <c r="L1103" s="12">
        <f t="shared" si="1511"/>
        <v>0.77533442741300007</v>
      </c>
      <c r="M1103" s="13">
        <f t="shared" si="1512"/>
        <v>0.29808229573630368</v>
      </c>
      <c r="N1103" s="13">
        <f t="shared" si="1513"/>
        <v>0.12968107327637249</v>
      </c>
      <c r="O1103" s="13">
        <f t="shared" si="1514"/>
        <v>0.23111346608665956</v>
      </c>
      <c r="P1103" s="13">
        <f t="shared" si="1515"/>
        <v>0.10054620069503957</v>
      </c>
      <c r="Q1103" s="13">
        <f t="shared" si="1516"/>
        <v>2.8208956061229966E-2</v>
      </c>
      <c r="R1103" s="13">
        <f t="shared" si="1517"/>
        <v>8.9595113447866997E-2</v>
      </c>
      <c r="S1103" s="13">
        <f t="shared" si="1518"/>
        <v>8.4788149269610629E-3</v>
      </c>
      <c r="T1103" s="13">
        <f t="shared" si="1519"/>
        <v>2.187137479565221E-2</v>
      </c>
      <c r="U1103" s="13">
        <f t="shared" si="1520"/>
        <v>3.8978465472220544E-2</v>
      </c>
      <c r="V1103" s="13">
        <f t="shared" si="1521"/>
        <v>3.1777675699200329E-4</v>
      </c>
      <c r="W1103" s="13">
        <f t="shared" si="1522"/>
        <v>4.0907804660568264E-3</v>
      </c>
      <c r="X1103" s="13">
        <f t="shared" si="1523"/>
        <v>3.171722930322455E-3</v>
      </c>
      <c r="Y1103" s="13">
        <f t="shared" si="1524"/>
        <v>1.2295729910471215E-3</v>
      </c>
      <c r="Z1103" s="13">
        <f t="shared" si="1525"/>
        <v>2.3155391994701579E-2</v>
      </c>
      <c r="AA1103" s="13">
        <f t="shared" si="1526"/>
        <v>1.007378206944717E-2</v>
      </c>
      <c r="AB1103" s="13">
        <f t="shared" si="1527"/>
        <v>2.1913057055120513E-3</v>
      </c>
      <c r="AC1103" s="13">
        <f t="shared" si="1528"/>
        <v>6.6993339678671767E-6</v>
      </c>
      <c r="AD1103" s="13">
        <f t="shared" si="1529"/>
        <v>4.4492478164953527E-4</v>
      </c>
      <c r="AE1103" s="13">
        <f t="shared" si="1530"/>
        <v>3.449655008220965E-4</v>
      </c>
      <c r="AF1103" s="13">
        <f t="shared" si="1531"/>
        <v>1.3373181452856948E-4</v>
      </c>
      <c r="AG1103" s="13">
        <f t="shared" si="1532"/>
        <v>3.4562293281469984E-5</v>
      </c>
      <c r="AH1103" s="13">
        <f t="shared" si="1533"/>
        <v>4.4882931484338789E-3</v>
      </c>
      <c r="AI1103" s="13">
        <f t="shared" si="1534"/>
        <v>1.952637513174542E-3</v>
      </c>
      <c r="AJ1103" s="13">
        <f t="shared" si="1535"/>
        <v>4.2474868861750662E-4</v>
      </c>
      <c r="AK1103" s="13">
        <f t="shared" si="1536"/>
        <v>6.1595814981888733E-5</v>
      </c>
      <c r="AL1103" s="13">
        <f t="shared" si="1537"/>
        <v>9.0390148934193456E-8</v>
      </c>
      <c r="AM1103" s="13">
        <f t="shared" si="1538"/>
        <v>3.8713015859626811E-5</v>
      </c>
      <c r="AN1103" s="13">
        <f t="shared" si="1539"/>
        <v>3.0015533984954141E-5</v>
      </c>
      <c r="AO1103" s="13">
        <f t="shared" si="1540"/>
        <v>1.1636038427859931E-5</v>
      </c>
      <c r="AP1103" s="13">
        <f t="shared" si="1541"/>
        <v>3.007273730606815E-6</v>
      </c>
      <c r="AQ1103" s="13">
        <f t="shared" si="1542"/>
        <v>5.8291071399854783E-7</v>
      </c>
      <c r="AR1103" s="13">
        <f t="shared" si="1543"/>
        <v>6.959856396605347E-4</v>
      </c>
      <c r="AS1103" s="13">
        <f t="shared" si="1544"/>
        <v>3.0278941764446565E-4</v>
      </c>
      <c r="AT1103" s="13">
        <f t="shared" si="1545"/>
        <v>6.5864456256735455E-5</v>
      </c>
      <c r="AU1103" s="13">
        <f t="shared" si="1546"/>
        <v>9.5514711880039608E-6</v>
      </c>
      <c r="AV1103" s="13">
        <f t="shared" si="1547"/>
        <v>1.0388448532049522E-6</v>
      </c>
      <c r="AW1103" s="13">
        <f t="shared" si="1548"/>
        <v>8.4693110534219506E-10</v>
      </c>
      <c r="AX1103" s="13">
        <f t="shared" si="1549"/>
        <v>2.8070242783348899E-6</v>
      </c>
      <c r="AY1103" s="13">
        <f t="shared" si="1550"/>
        <v>2.1763825615771714E-6</v>
      </c>
      <c r="AZ1103" s="13">
        <f t="shared" si="1551"/>
        <v>8.4371216360603729E-7</v>
      </c>
      <c r="BA1103" s="13">
        <f t="shared" si="1552"/>
        <v>2.1805302909029011E-7</v>
      </c>
      <c r="BB1103" s="13">
        <f t="shared" si="1553"/>
        <v>4.2266005113847582E-8</v>
      </c>
      <c r="BC1103" s="13">
        <f t="shared" si="1554"/>
        <v>6.5540577747959917E-9</v>
      </c>
      <c r="BD1103" s="13">
        <f t="shared" si="1555"/>
        <v>8.993693790231186E-5</v>
      </c>
      <c r="BE1103" s="13">
        <f t="shared" si="1556"/>
        <v>3.9127176626014575E-5</v>
      </c>
      <c r="BF1103" s="13">
        <f t="shared" si="1557"/>
        <v>8.511163413114092E-6</v>
      </c>
      <c r="BG1103" s="13">
        <f t="shared" si="1558"/>
        <v>1.2342640740838028E-6</v>
      </c>
      <c r="BH1103" s="13">
        <f t="shared" si="1559"/>
        <v>1.3424202990510057E-7</v>
      </c>
      <c r="BI1103" s="13">
        <f t="shared" si="1560"/>
        <v>1.1680432394611443E-8</v>
      </c>
      <c r="BJ1103" s="14">
        <f t="shared" si="1561"/>
        <v>0.18930171367577525</v>
      </c>
      <c r="BK1103" s="14">
        <f t="shared" si="1562"/>
        <v>0.40743405422197465</v>
      </c>
      <c r="BL1103" s="14">
        <f t="shared" si="1563"/>
        <v>0.3800935932409949</v>
      </c>
      <c r="BM1103" s="14">
        <f t="shared" si="1564"/>
        <v>0.12275547229434375</v>
      </c>
      <c r="BN1103" s="14">
        <f t="shared" si="1565"/>
        <v>0.87722710530347225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1.6092</v>
      </c>
      <c r="F1104" s="10">
        <f>VLOOKUP(B1104,home!$B$2:$E$405,3,FALSE)</f>
        <v>1.2428999999999999</v>
      </c>
      <c r="G1104" s="10">
        <f>VLOOKUP(C1104,away!$B$2:$E$405,4,FALSE)</f>
        <v>0.93210000000000004</v>
      </c>
      <c r="H1104" s="10">
        <f>VLOOKUP(A1104,away!$A$2:$E$405,3,FALSE)</f>
        <v>1.1609</v>
      </c>
      <c r="I1104" s="10">
        <f>VLOOKUP(C1104,away!$B$2:$E$405,3,FALSE)</f>
        <v>1.7228000000000001</v>
      </c>
      <c r="J1104" s="10">
        <f>VLOOKUP(B1104,home!$B$2:$E$405,4,FALSE)</f>
        <v>1.1485000000000001</v>
      </c>
      <c r="K1104" s="12">
        <f t="shared" si="1510"/>
        <v>1.864269609228</v>
      </c>
      <c r="L1104" s="12">
        <f t="shared" si="1511"/>
        <v>2.2969983002200003</v>
      </c>
      <c r="M1104" s="13">
        <f t="shared" si="1512"/>
        <v>1.5587781489846556E-2</v>
      </c>
      <c r="N1104" s="13">
        <f t="shared" si="1513"/>
        <v>2.9059827306807687E-2</v>
      </c>
      <c r="O1104" s="13">
        <f t="shared" si="1514"/>
        <v>3.5805107586378324E-2</v>
      </c>
      <c r="P1104" s="13">
        <f t="shared" si="1515"/>
        <v>6.6750373928424006E-2</v>
      </c>
      <c r="Q1104" s="13">
        <f t="shared" si="1516"/>
        <v>2.7087676448747777E-2</v>
      </c>
      <c r="R1104" s="13">
        <f t="shared" si="1517"/>
        <v>4.1122135632552625E-2</v>
      </c>
      <c r="S1104" s="13">
        <f t="shared" si="1518"/>
        <v>7.1460015373045402E-2</v>
      </c>
      <c r="T1104" s="13">
        <f t="shared" si="1519"/>
        <v>6.2220346759682972E-2</v>
      </c>
      <c r="U1104" s="13">
        <f t="shared" si="1520"/>
        <v>7.6662747726319688E-2</v>
      </c>
      <c r="V1104" s="13">
        <f t="shared" si="1521"/>
        <v>3.4000866855511458E-2</v>
      </c>
      <c r="W1104" s="13">
        <f t="shared" si="1522"/>
        <v>1.6832910662667171E-2</v>
      </c>
      <c r="X1104" s="13">
        <f t="shared" si="1523"/>
        <v>3.8665167179901608E-2</v>
      </c>
      <c r="Y1104" s="13">
        <f t="shared" si="1524"/>
        <v>4.4406911644978071E-2</v>
      </c>
      <c r="Z1104" s="13">
        <f t="shared" si="1525"/>
        <v>3.1485825216463231E-2</v>
      </c>
      <c r="AA1104" s="13">
        <f t="shared" si="1526"/>
        <v>5.8698067072517013E-2</v>
      </c>
      <c r="AB1104" s="13">
        <f t="shared" si="1527"/>
        <v>5.4714511281860133E-2</v>
      </c>
      <c r="AC1104" s="13">
        <f t="shared" si="1528"/>
        <v>9.0999582668895278E-3</v>
      </c>
      <c r="AD1104" s="13">
        <f t="shared" si="1529"/>
        <v>7.8452709458150891E-3</v>
      </c>
      <c r="AE1104" s="13">
        <f t="shared" si="1530"/>
        <v>1.8020574027302613E-2</v>
      </c>
      <c r="AF1104" s="13">
        <f t="shared" si="1531"/>
        <v>2.0696613954851398E-2</v>
      </c>
      <c r="AG1104" s="13">
        <f t="shared" si="1532"/>
        <v>1.58466956915344E-2</v>
      </c>
      <c r="AH1104" s="13">
        <f t="shared" si="1533"/>
        <v>1.8080721750810012E-2</v>
      </c>
      <c r="AI1104" s="13">
        <f t="shared" si="1534"/>
        <v>3.3707340072942779E-2</v>
      </c>
      <c r="AJ1104" s="13">
        <f t="shared" si="1535"/>
        <v>3.1419784852950182E-2</v>
      </c>
      <c r="AK1104" s="13">
        <f t="shared" si="1536"/>
        <v>1.9524983343279088E-2</v>
      </c>
      <c r="AL1104" s="13">
        <f t="shared" si="1537"/>
        <v>1.5587224325503655E-3</v>
      </c>
      <c r="AM1104" s="13">
        <f t="shared" si="1538"/>
        <v>2.925140040088496E-3</v>
      </c>
      <c r="AN1104" s="13">
        <f t="shared" si="1539"/>
        <v>6.7190416999887391E-3</v>
      </c>
      <c r="AO1104" s="13">
        <f t="shared" si="1540"/>
        <v>7.7168136819907186E-3</v>
      </c>
      <c r="AP1104" s="13">
        <f t="shared" si="1541"/>
        <v>5.9085026368823745E-3</v>
      </c>
      <c r="AQ1104" s="13">
        <f t="shared" si="1542"/>
        <v>3.3929551284410503E-3</v>
      </c>
      <c r="AR1104" s="13">
        <f t="shared" si="1543"/>
        <v>8.3062774256722812E-3</v>
      </c>
      <c r="AS1104" s="13">
        <f t="shared" si="1544"/>
        <v>1.548514057049742E-2</v>
      </c>
      <c r="AT1104" s="13">
        <f t="shared" si="1545"/>
        <v>1.4434238480100942E-2</v>
      </c>
      <c r="AU1104" s="13">
        <f t="shared" si="1546"/>
        <v>8.9697707102671803E-3</v>
      </c>
      <c r="AV1104" s="13">
        <f t="shared" si="1547"/>
        <v>4.1805177342236393E-3</v>
      </c>
      <c r="AW1104" s="13">
        <f t="shared" si="1548"/>
        <v>1.854110778495389E-4</v>
      </c>
      <c r="AX1104" s="13">
        <f t="shared" si="1549"/>
        <v>9.0887494657882601E-4</v>
      </c>
      <c r="AY1104" s="13">
        <f t="shared" si="1550"/>
        <v>2.0876842074041067E-3</v>
      </c>
      <c r="AZ1104" s="13">
        <f t="shared" si="1551"/>
        <v>2.3977035379016865E-3</v>
      </c>
      <c r="BA1104" s="13">
        <f t="shared" si="1552"/>
        <v>1.8358403169972182E-3</v>
      </c>
      <c r="BB1104" s="13">
        <f t="shared" si="1553"/>
        <v>1.054230521904489E-3</v>
      </c>
      <c r="BC1104" s="13">
        <f t="shared" si="1554"/>
        <v>4.8431314337093123E-4</v>
      </c>
      <c r="BD1104" s="13">
        <f t="shared" si="1555"/>
        <v>3.1799175213208289E-3</v>
      </c>
      <c r="BE1104" s="13">
        <f t="shared" si="1556"/>
        <v>5.928223594850051E-3</v>
      </c>
      <c r="BF1104" s="13">
        <f t="shared" si="1557"/>
        <v>5.5259035422936592E-3</v>
      </c>
      <c r="BG1104" s="13">
        <f t="shared" si="1558"/>
        <v>3.4339246791411401E-3</v>
      </c>
      <c r="BH1104" s="13">
        <f t="shared" si="1559"/>
        <v>1.6004403549252095E-3</v>
      </c>
      <c r="BI1104" s="13">
        <f t="shared" si="1560"/>
        <v>5.9673046301382852E-4</v>
      </c>
      <c r="BJ1104" s="14">
        <f t="shared" si="1561"/>
        <v>0.31611309448383751</v>
      </c>
      <c r="BK1104" s="14">
        <f t="shared" si="1562"/>
        <v>0.20054540255367143</v>
      </c>
      <c r="BL1104" s="14">
        <f t="shared" si="1563"/>
        <v>0.44137648439591609</v>
      </c>
      <c r="BM1104" s="14">
        <f t="shared" si="1564"/>
        <v>0.77220563112757656</v>
      </c>
      <c r="BN1104" s="14">
        <f t="shared" si="1565"/>
        <v>0.21541290239275696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1.25</v>
      </c>
      <c r="F1105" s="10">
        <f>VLOOKUP(B1105,home!$B$2:$E$405,3,FALSE)</f>
        <v>0.16</v>
      </c>
      <c r="G1105" s="10">
        <f>VLOOKUP(C1105,away!$B$2:$E$405,4,FALSE)</f>
        <v>0.5333</v>
      </c>
      <c r="H1105" s="10">
        <f>VLOOKUP(A1105,away!$A$2:$E$405,3,FALSE)</f>
        <v>0.84089999999999998</v>
      </c>
      <c r="I1105" s="10">
        <f>VLOOKUP(C1105,away!$B$2:$E$405,3,FALSE)</f>
        <v>0.39639999999999997</v>
      </c>
      <c r="J1105" s="10">
        <f>VLOOKUP(B1105,home!$B$2:$E$405,4,FALSE)</f>
        <v>0.71350000000000002</v>
      </c>
      <c r="K1105" s="12">
        <f t="shared" si="1510"/>
        <v>0.10666</v>
      </c>
      <c r="L1105" s="12">
        <f t="shared" si="1511"/>
        <v>0.23783292425999997</v>
      </c>
      <c r="M1105" s="13">
        <f t="shared" si="1512"/>
        <v>0.70857956589387427</v>
      </c>
      <c r="N1105" s="13">
        <f t="shared" si="1513"/>
        <v>7.557709649824064E-2</v>
      </c>
      <c r="O1105" s="13">
        <f t="shared" si="1514"/>
        <v>0.16852355022742146</v>
      </c>
      <c r="P1105" s="13">
        <f t="shared" si="1515"/>
        <v>1.7974721867256776E-2</v>
      </c>
      <c r="Q1105" s="13">
        <f t="shared" si="1516"/>
        <v>4.030526556251174E-3</v>
      </c>
      <c r="R1105" s="13">
        <f t="shared" si="1517"/>
        <v>2.0040224378632312E-2</v>
      </c>
      <c r="S1105" s="13">
        <f t="shared" si="1518"/>
        <v>1.1399235941755514E-4</v>
      </c>
      <c r="T1105" s="13">
        <f t="shared" si="1519"/>
        <v>9.5859191718080392E-4</v>
      </c>
      <c r="U1105" s="13">
        <f t="shared" si="1520"/>
        <v>2.1374903322249226E-3</v>
      </c>
      <c r="V1105" s="13">
        <f t="shared" si="1521"/>
        <v>3.2129708726000144E-7</v>
      </c>
      <c r="W1105" s="13">
        <f t="shared" si="1522"/>
        <v>1.4329865416325011E-4</v>
      </c>
      <c r="X1105" s="13">
        <f t="shared" si="1523"/>
        <v>3.4081137962168194E-5</v>
      </c>
      <c r="Y1105" s="13">
        <f t="shared" si="1524"/>
        <v>4.0528083518254784E-6</v>
      </c>
      <c r="Z1105" s="13">
        <f t="shared" si="1525"/>
        <v>1.5887417222655543E-3</v>
      </c>
      <c r="AA1105" s="13">
        <f t="shared" si="1526"/>
        <v>1.6945519209684407E-4</v>
      </c>
      <c r="AB1105" s="13">
        <f t="shared" si="1527"/>
        <v>9.0370453945246939E-6</v>
      </c>
      <c r="AC1105" s="13">
        <f t="shared" si="1528"/>
        <v>5.0940166586768547E-10</v>
      </c>
      <c r="AD1105" s="13">
        <f t="shared" si="1529"/>
        <v>3.8210586132630641E-6</v>
      </c>
      <c r="AE1105" s="13">
        <f t="shared" si="1530"/>
        <v>9.087735437612149E-7</v>
      </c>
      <c r="AF1105" s="13">
        <f t="shared" si="1531"/>
        <v>1.0806813470142638E-7</v>
      </c>
      <c r="AG1105" s="13">
        <f t="shared" si="1532"/>
        <v>8.5673868317879379E-9</v>
      </c>
      <c r="AH1105" s="13">
        <f t="shared" si="1533"/>
        <v>9.4463772425071381E-5</v>
      </c>
      <c r="AI1105" s="13">
        <f t="shared" si="1534"/>
        <v>1.0075505966858115E-5</v>
      </c>
      <c r="AJ1105" s="13">
        <f t="shared" si="1535"/>
        <v>5.3732673321254335E-7</v>
      </c>
      <c r="AK1105" s="13">
        <f t="shared" si="1536"/>
        <v>1.9103756454816632E-8</v>
      </c>
      <c r="AL1105" s="13">
        <f t="shared" si="1537"/>
        <v>5.1688497401915106E-13</v>
      </c>
      <c r="AM1105" s="13">
        <f t="shared" si="1538"/>
        <v>8.1510822338127649E-8</v>
      </c>
      <c r="AN1105" s="13">
        <f t="shared" si="1539"/>
        <v>1.9385957235514227E-8</v>
      </c>
      <c r="AO1105" s="13">
        <f t="shared" si="1540"/>
        <v>2.3053094494508265E-9</v>
      </c>
      <c r="AP1105" s="13">
        <f t="shared" si="1541"/>
        <v>1.8275949589570019E-10</v>
      </c>
      <c r="AQ1105" s="13">
        <f t="shared" si="1542"/>
        <v>1.086655633628946E-11</v>
      </c>
      <c r="AR1105" s="13">
        <f t="shared" si="1543"/>
        <v>4.4933190464971775E-6</v>
      </c>
      <c r="AS1105" s="13">
        <f t="shared" si="1544"/>
        <v>4.7925740949938902E-7</v>
      </c>
      <c r="AT1105" s="13">
        <f t="shared" si="1545"/>
        <v>2.5558797648602419E-8</v>
      </c>
      <c r="AU1105" s="13">
        <f t="shared" si="1546"/>
        <v>9.0870045239997833E-10</v>
      </c>
      <c r="AV1105" s="13">
        <f t="shared" si="1547"/>
        <v>2.4230497563245421E-11</v>
      </c>
      <c r="AW1105" s="13">
        <f t="shared" si="1548"/>
        <v>3.6422098254955245E-16</v>
      </c>
      <c r="AX1105" s="13">
        <f t="shared" si="1549"/>
        <v>1.4489907184307837E-9</v>
      </c>
      <c r="AY1105" s="13">
        <f t="shared" si="1550"/>
        <v>3.4461769978999149E-10</v>
      </c>
      <c r="AZ1105" s="13">
        <f t="shared" si="1551"/>
        <v>4.0980717646404223E-11</v>
      </c>
      <c r="BA1105" s="13">
        <f t="shared" si="1552"/>
        <v>3.2488546387058994E-12</v>
      </c>
      <c r="BB1105" s="13">
        <f t="shared" si="1553"/>
        <v>1.9317114980477246E-13</v>
      </c>
      <c r="BC1105" s="13">
        <f t="shared" si="1554"/>
        <v>9.1884918881471156E-15</v>
      </c>
      <c r="BD1105" s="13">
        <f t="shared" si="1555"/>
        <v>1.7810986807692954E-7</v>
      </c>
      <c r="BE1105" s="13">
        <f t="shared" si="1556"/>
        <v>1.8997198529085308E-8</v>
      </c>
      <c r="BF1105" s="13">
        <f t="shared" si="1557"/>
        <v>1.0131205975561196E-9</v>
      </c>
      <c r="BG1105" s="13">
        <f t="shared" si="1558"/>
        <v>3.6019814311778582E-11</v>
      </c>
      <c r="BH1105" s="13">
        <f t="shared" si="1559"/>
        <v>9.6046834862357581E-13</v>
      </c>
      <c r="BI1105" s="13">
        <f t="shared" si="1560"/>
        <v>2.048871081283811E-14</v>
      </c>
      <c r="BJ1105" s="14">
        <f t="shared" si="1561"/>
        <v>8.0752599273583858E-2</v>
      </c>
      <c r="BK1105" s="14">
        <f t="shared" si="1562"/>
        <v>0.72666860227217211</v>
      </c>
      <c r="BL1105" s="14">
        <f t="shared" si="1563"/>
        <v>0.19099005011002432</v>
      </c>
      <c r="BM1105" s="14">
        <f t="shared" si="1564"/>
        <v>5.2743076117517758E-3</v>
      </c>
      <c r="BN1105" s="14">
        <f t="shared" si="1565"/>
        <v>0.99472568542167661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1.25</v>
      </c>
      <c r="F1106" s="10">
        <f>VLOOKUP(B1106,home!$B$2:$E$405,3,FALSE)</f>
        <v>2.56</v>
      </c>
      <c r="G1106" s="10">
        <f>VLOOKUP(C1106,away!$B$2:$E$405,4,FALSE)</f>
        <v>2.1333000000000002</v>
      </c>
      <c r="H1106" s="10">
        <f>VLOOKUP(A1106,away!$A$2:$E$405,3,FALSE)</f>
        <v>0.84089999999999998</v>
      </c>
      <c r="I1106" s="10">
        <f>VLOOKUP(C1106,away!$B$2:$E$405,3,FALSE)</f>
        <v>0.99099999999999999</v>
      </c>
      <c r="J1106" s="10">
        <f>VLOOKUP(B1106,home!$B$2:$E$405,4,FALSE)</f>
        <v>1.1892</v>
      </c>
      <c r="K1106" s="12">
        <f t="shared" si="1510"/>
        <v>6.8265600000000006</v>
      </c>
      <c r="L1106" s="12">
        <f t="shared" si="1511"/>
        <v>0.99099829548000007</v>
      </c>
      <c r="M1106" s="13">
        <f t="shared" si="1512"/>
        <v>4.026035224749668E-4</v>
      </c>
      <c r="N1106" s="13">
        <f t="shared" si="1513"/>
        <v>2.7483971023867094E-3</v>
      </c>
      <c r="O1106" s="13">
        <f t="shared" si="1514"/>
        <v>3.9897940452693597E-4</v>
      </c>
      <c r="P1106" s="13">
        <f t="shared" si="1515"/>
        <v>2.7236568437674002E-3</v>
      </c>
      <c r="Q1106" s="13">
        <f t="shared" si="1516"/>
        <v>9.3810488616345115E-3</v>
      </c>
      <c r="R1106" s="13">
        <f t="shared" si="1517"/>
        <v>1.9769395490890947E-4</v>
      </c>
      <c r="S1106" s="13">
        <f t="shared" si="1518"/>
        <v>4.6064590772813318E-3</v>
      </c>
      <c r="T1106" s="13">
        <f t="shared" si="1519"/>
        <v>9.2966034316943943E-3</v>
      </c>
      <c r="U1106" s="13">
        <f t="shared" si="1520"/>
        <v>1.3495696448229651E-3</v>
      </c>
      <c r="V1106" s="13">
        <f t="shared" si="1521"/>
        <v>3.462577694922587E-3</v>
      </c>
      <c r="W1106" s="13">
        <f t="shared" si="1522"/>
        <v>2.1346764305626556E-2</v>
      </c>
      <c r="X1106" s="13">
        <f t="shared" si="1523"/>
        <v>2.1154607040889221E-2</v>
      </c>
      <c r="Y1106" s="13">
        <f t="shared" si="1524"/>
        <v>1.0482089759535212E-2</v>
      </c>
      <c r="Z1106" s="13">
        <f t="shared" si="1525"/>
        <v>6.5304790780476444E-5</v>
      </c>
      <c r="AA1106" s="13">
        <f t="shared" si="1526"/>
        <v>4.4580707255036925E-4</v>
      </c>
      <c r="AB1106" s="13">
        <f t="shared" si="1527"/>
        <v>1.5216643645947249E-3</v>
      </c>
      <c r="AC1106" s="13">
        <f t="shared" si="1528"/>
        <v>1.4640447905604592E-3</v>
      </c>
      <c r="AD1106" s="13">
        <f t="shared" si="1529"/>
        <v>3.6431241834554519E-2</v>
      </c>
      <c r="AE1106" s="13">
        <f t="shared" si="1530"/>
        <v>3.6103298560263196E-2</v>
      </c>
      <c r="AF1106" s="13">
        <f t="shared" si="1531"/>
        <v>1.7889153667213182E-2</v>
      </c>
      <c r="AG1106" s="13">
        <f t="shared" si="1532"/>
        <v>5.9093735972626862E-3</v>
      </c>
      <c r="AH1106" s="13">
        <f t="shared" si="1533"/>
        <v>1.6179234087532539E-5</v>
      </c>
      <c r="AI1106" s="13">
        <f t="shared" si="1534"/>
        <v>1.1044851225258612E-4</v>
      </c>
      <c r="AJ1106" s="13">
        <f t="shared" si="1535"/>
        <v>3.7699169790150728E-4</v>
      </c>
      <c r="AK1106" s="13">
        <f t="shared" si="1536"/>
        <v>8.5785214840883761E-4</v>
      </c>
      <c r="AL1106" s="13">
        <f t="shared" si="1537"/>
        <v>3.9617692253449648E-4</v>
      </c>
      <c r="AM1106" s="13">
        <f t="shared" si="1538"/>
        <v>4.9740011651619315E-2</v>
      </c>
      <c r="AN1106" s="13">
        <f t="shared" si="1539"/>
        <v>4.9292266763910082E-2</v>
      </c>
      <c r="AO1106" s="13">
        <f t="shared" si="1540"/>
        <v>2.4424276171690174E-2</v>
      </c>
      <c r="AP1106" s="13">
        <f t="shared" si="1541"/>
        <v>8.0681386848259155E-3</v>
      </c>
      <c r="AQ1106" s="13">
        <f t="shared" si="1542"/>
        <v>1.9988779210896824E-3</v>
      </c>
      <c r="AR1106" s="13">
        <f t="shared" si="1543"/>
        <v>3.2067186805833339E-6</v>
      </c>
      <c r="AS1106" s="13">
        <f t="shared" si="1544"/>
        <v>2.1890857476122962E-5</v>
      </c>
      <c r="AT1106" s="13">
        <f t="shared" si="1545"/>
        <v>7.4719626006101015E-5</v>
      </c>
      <c r="AU1106" s="13">
        <f t="shared" si="1546"/>
        <v>1.7002600336940292E-4</v>
      </c>
      <c r="AV1106" s="13">
        <f t="shared" si="1547"/>
        <v>2.9017317839035795E-4</v>
      </c>
      <c r="AW1106" s="13">
        <f t="shared" si="1548"/>
        <v>7.4449449794126564E-5</v>
      </c>
      <c r="AX1106" s="13">
        <f t="shared" si="1549"/>
        <v>5.6592195656746377E-2</v>
      </c>
      <c r="AY1106" s="13">
        <f t="shared" si="1550"/>
        <v>5.6082769433306319E-2</v>
      </c>
      <c r="AZ1106" s="13">
        <f t="shared" si="1551"/>
        <v>2.7788964457102206E-2</v>
      </c>
      <c r="BA1106" s="13">
        <f t="shared" si="1552"/>
        <v>9.1796054700475308E-3</v>
      </c>
      <c r="BB1106" s="13">
        <f t="shared" si="1553"/>
        <v>2.2742433434989966E-3</v>
      </c>
      <c r="BC1106" s="13">
        <f t="shared" si="1554"/>
        <v>4.5075425538284859E-4</v>
      </c>
      <c r="BD1106" s="13">
        <f t="shared" si="1555"/>
        <v>5.2964212442365952E-7</v>
      </c>
      <c r="BE1106" s="13">
        <f t="shared" si="1556"/>
        <v>3.6156337409055771E-6</v>
      </c>
      <c r="BF1106" s="13">
        <f t="shared" si="1557"/>
        <v>1.2341170335158192E-5</v>
      </c>
      <c r="BG1106" s="13">
        <f t="shared" si="1558"/>
        <v>2.8082579921059158E-5</v>
      </c>
      <c r="BH1106" s="13">
        <f t="shared" si="1559"/>
        <v>4.7926854196476425E-5</v>
      </c>
      <c r="BI1106" s="13">
        <f t="shared" si="1560"/>
        <v>6.5435109156699643E-5</v>
      </c>
      <c r="BJ1106" s="14">
        <f t="shared" si="1561"/>
        <v>0.45663468197027968</v>
      </c>
      <c r="BK1106" s="14">
        <f t="shared" si="1562"/>
        <v>6.9138288284847554E-2</v>
      </c>
      <c r="BL1106" s="14">
        <f t="shared" si="1563"/>
        <v>5.9931334074516604E-3</v>
      </c>
      <c r="BM1106" s="14">
        <f t="shared" si="1564"/>
        <v>0.45997070878014767</v>
      </c>
      <c r="BN1106" s="14">
        <f t="shared" si="1565"/>
        <v>1.5852379689699436E-2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1.3125</v>
      </c>
      <c r="F1107" s="10">
        <f>VLOOKUP(B1107,home!$B$2:$E$405,3,FALSE)</f>
        <v>0.60950000000000004</v>
      </c>
      <c r="G1107" s="10">
        <f>VLOOKUP(C1107,away!$B$2:$E$405,4,FALSE)</f>
        <v>0.45710000000000001</v>
      </c>
      <c r="H1107" s="10">
        <f>VLOOKUP(A1107,away!$A$2:$E$405,3,FALSE)</f>
        <v>1.2</v>
      </c>
      <c r="I1107" s="10">
        <f>VLOOKUP(C1107,away!$B$2:$E$405,3,FALSE)</f>
        <v>0.66669999999999996</v>
      </c>
      <c r="J1107" s="10">
        <f>VLOOKUP(B1107,home!$B$2:$E$405,4,FALSE)</f>
        <v>1</v>
      </c>
      <c r="K1107" s="12">
        <f t="shared" si="1510"/>
        <v>0.365665715625</v>
      </c>
      <c r="L1107" s="12">
        <f t="shared" si="1511"/>
        <v>0.80003999999999997</v>
      </c>
      <c r="M1107" s="13">
        <f t="shared" si="1512"/>
        <v>0.31170261099212032</v>
      </c>
      <c r="N1107" s="13">
        <f t="shared" si="1513"/>
        <v>0.11397895831061465</v>
      </c>
      <c r="O1107" s="13">
        <f t="shared" si="1514"/>
        <v>0.24937455689813592</v>
      </c>
      <c r="P1107" s="13">
        <f t="shared" si="1515"/>
        <v>9.1187725806824146E-2</v>
      </c>
      <c r="Q1107" s="13">
        <f t="shared" si="1516"/>
        <v>2.0839098678421472E-2</v>
      </c>
      <c r="R1107" s="13">
        <f t="shared" si="1517"/>
        <v>9.9754810250392317E-2</v>
      </c>
      <c r="S1107" s="13">
        <f t="shared" si="1518"/>
        <v>6.6691784449238586E-3</v>
      </c>
      <c r="T1107" s="13">
        <f t="shared" si="1519"/>
        <v>1.6672112506684315E-2</v>
      </c>
      <c r="U1107" s="13">
        <f t="shared" si="1520"/>
        <v>3.6476914077245792E-2</v>
      </c>
      <c r="V1107" s="13">
        <f t="shared" si="1521"/>
        <v>2.1678327495016378E-4</v>
      </c>
      <c r="W1107" s="13">
        <f t="shared" si="1522"/>
        <v>2.540047977074994E-3</v>
      </c>
      <c r="X1107" s="13">
        <f t="shared" si="1523"/>
        <v>2.0321399835790781E-3</v>
      </c>
      <c r="Y1107" s="13">
        <f t="shared" si="1524"/>
        <v>8.1289663623130258E-4</v>
      </c>
      <c r="Z1107" s="13">
        <f t="shared" si="1525"/>
        <v>2.6602612797574622E-2</v>
      </c>
      <c r="AA1107" s="13">
        <f t="shared" si="1526"/>
        <v>9.7276634461199076E-3</v>
      </c>
      <c r="AB1107" s="13">
        <f t="shared" si="1527"/>
        <v>1.7785365076922947E-3</v>
      </c>
      <c r="AC1107" s="13">
        <f t="shared" si="1528"/>
        <v>3.9637087440375636E-6</v>
      </c>
      <c r="AD1107" s="13">
        <f t="shared" si="1529"/>
        <v>2.322021153147403E-4</v>
      </c>
      <c r="AE1107" s="13">
        <f t="shared" si="1530"/>
        <v>1.8577098033640483E-4</v>
      </c>
      <c r="AF1107" s="13">
        <f t="shared" si="1531"/>
        <v>7.4312107554168645E-5</v>
      </c>
      <c r="AG1107" s="13">
        <f t="shared" si="1532"/>
        <v>1.9817552842545696E-5</v>
      </c>
      <c r="AH1107" s="13">
        <f t="shared" si="1533"/>
        <v>5.3207885856428995E-3</v>
      </c>
      <c r="AI1107" s="13">
        <f t="shared" si="1534"/>
        <v>1.9456299658584422E-3</v>
      </c>
      <c r="AJ1107" s="13">
        <f t="shared" si="1535"/>
        <v>3.5572508690353579E-4</v>
      </c>
      <c r="AK1107" s="13">
        <f t="shared" si="1536"/>
        <v>4.3358822822782254E-5</v>
      </c>
      <c r="AL1107" s="13">
        <f t="shared" si="1537"/>
        <v>4.6382875649193198E-8</v>
      </c>
      <c r="AM1107" s="13">
        <f t="shared" si="1538"/>
        <v>1.6981670533240666E-5</v>
      </c>
      <c r="AN1107" s="13">
        <f t="shared" si="1539"/>
        <v>1.358601569341386E-5</v>
      </c>
      <c r="AO1107" s="13">
        <f t="shared" si="1540"/>
        <v>5.4346779976794114E-6</v>
      </c>
      <c r="AP1107" s="13">
        <f t="shared" si="1541"/>
        <v>1.4493199284211455E-6</v>
      </c>
      <c r="AQ1107" s="13">
        <f t="shared" si="1542"/>
        <v>2.8987847888351326E-7</v>
      </c>
      <c r="AR1107" s="13">
        <f t="shared" si="1543"/>
        <v>8.5136874001154913E-4</v>
      </c>
      <c r="AS1107" s="13">
        <f t="shared" si="1544"/>
        <v>3.1131635957707771E-4</v>
      </c>
      <c r="AT1107" s="13">
        <f t="shared" si="1545"/>
        <v>5.6918859705260966E-5</v>
      </c>
      <c r="AU1107" s="13">
        <f t="shared" si="1546"/>
        <v>6.9377585222277434E-6</v>
      </c>
      <c r="AV1107" s="13">
        <f t="shared" si="1547"/>
        <v>6.3422510871596267E-7</v>
      </c>
      <c r="AW1107" s="13">
        <f t="shared" si="1548"/>
        <v>3.769216766306323E-10</v>
      </c>
      <c r="AX1107" s="13">
        <f t="shared" si="1549"/>
        <v>1.0349357846742368E-6</v>
      </c>
      <c r="AY1107" s="13">
        <f t="shared" si="1550"/>
        <v>8.2799002517077632E-7</v>
      </c>
      <c r="AZ1107" s="13">
        <f t="shared" si="1551"/>
        <v>3.3121256986881388E-7</v>
      </c>
      <c r="BA1107" s="13">
        <f t="shared" si="1552"/>
        <v>8.8327768132615291E-8</v>
      </c>
      <c r="BB1107" s="13">
        <f t="shared" si="1553"/>
        <v>1.766643690420438E-8</v>
      </c>
      <c r="BC1107" s="13">
        <f t="shared" si="1554"/>
        <v>2.8267712361679352E-9</v>
      </c>
      <c r="BD1107" s="13">
        <f t="shared" si="1555"/>
        <v>1.1352150779313992E-4</v>
      </c>
      <c r="BE1107" s="13">
        <f t="shared" si="1556"/>
        <v>4.1510923386007523E-5</v>
      </c>
      <c r="BF1107" s="13">
        <f t="shared" si="1557"/>
        <v>7.5895607530994946E-6</v>
      </c>
      <c r="BG1107" s="13">
        <f t="shared" si="1558"/>
        <v>9.2508072135384695E-7</v>
      </c>
      <c r="BH1107" s="13">
        <f t="shared" si="1559"/>
        <v>8.4567575996186423E-8</v>
      </c>
      <c r="BI1107" s="13">
        <f t="shared" si="1560"/>
        <v>6.1846926390634192E-9</v>
      </c>
      <c r="BJ1107" s="14">
        <f t="shared" si="1561"/>
        <v>0.15742740137064132</v>
      </c>
      <c r="BK1107" s="14">
        <f t="shared" si="1562"/>
        <v>0.40978113660046339</v>
      </c>
      <c r="BL1107" s="14">
        <f t="shared" si="1563"/>
        <v>0.40616879740866102</v>
      </c>
      <c r="BM1107" s="14">
        <f t="shared" si="1564"/>
        <v>0.11314135962772789</v>
      </c>
      <c r="BN1107" s="14">
        <f t="shared" si="1565"/>
        <v>0.8868377609365089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1.3125</v>
      </c>
      <c r="F1108" s="10">
        <f>VLOOKUP(B1108,home!$B$2:$E$405,3,FALSE)</f>
        <v>1.5238</v>
      </c>
      <c r="G1108" s="10">
        <f>VLOOKUP(C1108,away!$B$2:$E$405,4,FALSE)</f>
        <v>1.0159</v>
      </c>
      <c r="H1108" s="10">
        <f>VLOOKUP(A1108,away!$A$2:$E$405,3,FALSE)</f>
        <v>1.2</v>
      </c>
      <c r="I1108" s="10">
        <f>VLOOKUP(C1108,away!$B$2:$E$405,3,FALSE)</f>
        <v>0.83330000000000004</v>
      </c>
      <c r="J1108" s="10">
        <f>VLOOKUP(B1108,home!$B$2:$E$405,4,FALSE)</f>
        <v>1</v>
      </c>
      <c r="K1108" s="12">
        <f t="shared" si="1510"/>
        <v>2.0317873012500001</v>
      </c>
      <c r="L1108" s="12">
        <f t="shared" si="1511"/>
        <v>0.99995999999999996</v>
      </c>
      <c r="M1108" s="13">
        <f t="shared" si="1512"/>
        <v>4.8231289863547855E-2</v>
      </c>
      <c r="N1108" s="13">
        <f t="shared" si="1513"/>
        <v>9.799572226766437E-2</v>
      </c>
      <c r="O1108" s="13">
        <f t="shared" si="1514"/>
        <v>4.8229360611953306E-2</v>
      </c>
      <c r="P1108" s="13">
        <f t="shared" si="1515"/>
        <v>9.7991802438773659E-2</v>
      </c>
      <c r="Q1108" s="13">
        <f t="shared" si="1516"/>
        <v>9.9553232040131195E-2</v>
      </c>
      <c r="R1108" s="13">
        <f t="shared" si="1517"/>
        <v>2.411371571876441E-2</v>
      </c>
      <c r="S1108" s="13">
        <f t="shared" si="1518"/>
        <v>4.9772633970426562E-2</v>
      </c>
      <c r="T1108" s="13">
        <f t="shared" si="1519"/>
        <v>9.9549249910849583E-2</v>
      </c>
      <c r="U1108" s="13">
        <f t="shared" si="1520"/>
        <v>4.8993941383338041E-2</v>
      </c>
      <c r="V1108" s="13">
        <f t="shared" si="1521"/>
        <v>1.1235928950516783E-2</v>
      </c>
      <c r="W1108" s="13">
        <f t="shared" si="1522"/>
        <v>6.7423664219177726E-2</v>
      </c>
      <c r="X1108" s="13">
        <f t="shared" si="1523"/>
        <v>6.7420967272608961E-2</v>
      </c>
      <c r="Y1108" s="13">
        <f t="shared" si="1524"/>
        <v>3.3709135216959014E-2</v>
      </c>
      <c r="Z1108" s="13">
        <f t="shared" si="1525"/>
        <v>8.0375837233785542E-3</v>
      </c>
      <c r="AA1108" s="13">
        <f t="shared" si="1526"/>
        <v>1.6330660541894238E-2</v>
      </c>
      <c r="AB1108" s="13">
        <f t="shared" si="1527"/>
        <v>1.6590214355022587E-2</v>
      </c>
      <c r="AC1108" s="13">
        <f t="shared" si="1528"/>
        <v>1.4267565374185543E-3</v>
      </c>
      <c r="AD1108" s="13">
        <f t="shared" si="1529"/>
        <v>3.4247636191067347E-2</v>
      </c>
      <c r="AE1108" s="13">
        <f t="shared" si="1530"/>
        <v>3.4246266285619699E-2</v>
      </c>
      <c r="AF1108" s="13">
        <f t="shared" si="1531"/>
        <v>1.7122448217484133E-2</v>
      </c>
      <c r="AG1108" s="13">
        <f t="shared" si="1532"/>
        <v>5.7072544398518122E-3</v>
      </c>
      <c r="AH1108" s="13">
        <f t="shared" si="1533"/>
        <v>2.0093155550074044E-3</v>
      </c>
      <c r="AI1108" s="13">
        <f t="shared" si="1534"/>
        <v>4.0825018288681405E-3</v>
      </c>
      <c r="AJ1108" s="13">
        <f t="shared" si="1535"/>
        <v>4.1473876866120951E-3</v>
      </c>
      <c r="AK1108" s="13">
        <f t="shared" si="1536"/>
        <v>2.8088698783396899E-3</v>
      </c>
      <c r="AL1108" s="13">
        <f t="shared" si="1537"/>
        <v>1.1594999440279399E-4</v>
      </c>
      <c r="AM1108" s="13">
        <f t="shared" si="1538"/>
        <v>1.39167824621681E-2</v>
      </c>
      <c r="AN1108" s="13">
        <f t="shared" si="1539"/>
        <v>1.3916225790869612E-2</v>
      </c>
      <c r="AO1108" s="13">
        <f t="shared" si="1540"/>
        <v>6.957834570918987E-3</v>
      </c>
      <c r="AP1108" s="13">
        <f t="shared" si="1541"/>
        <v>2.319185419178717E-3</v>
      </c>
      <c r="AQ1108" s="13">
        <f t="shared" si="1542"/>
        <v>5.7977316294048739E-4</v>
      </c>
      <c r="AR1108" s="13">
        <f t="shared" si="1543"/>
        <v>4.01847036477041E-4</v>
      </c>
      <c r="AS1108" s="13">
        <f t="shared" si="1544"/>
        <v>8.1646770575899733E-4</v>
      </c>
      <c r="AT1108" s="13">
        <f t="shared" si="1545"/>
        <v>8.2944435822092648E-4</v>
      </c>
      <c r="AU1108" s="13">
        <f t="shared" si="1546"/>
        <v>5.6175150470891147E-4</v>
      </c>
      <c r="AV1108" s="13">
        <f t="shared" si="1547"/>
        <v>2.853398934314116E-4</v>
      </c>
      <c r="AW1108" s="13">
        <f t="shared" si="1548"/>
        <v>6.5437861882932498E-6</v>
      </c>
      <c r="AX1108" s="13">
        <f t="shared" si="1549"/>
        <v>4.7126569801486428E-3</v>
      </c>
      <c r="AY1108" s="13">
        <f t="shared" si="1550"/>
        <v>4.7124684738694368E-3</v>
      </c>
      <c r="AZ1108" s="13">
        <f t="shared" si="1551"/>
        <v>2.3561399875652402E-3</v>
      </c>
      <c r="BA1108" s="13">
        <f t="shared" si="1552"/>
        <v>7.8534858065524606E-4</v>
      </c>
      <c r="BB1108" s="13">
        <f t="shared" si="1553"/>
        <v>1.9632929167800493E-4</v>
      </c>
      <c r="BC1108" s="13">
        <f t="shared" si="1554"/>
        <v>3.9264287701267576E-5</v>
      </c>
      <c r="BD1108" s="13">
        <f t="shared" si="1555"/>
        <v>6.6971827099263597E-5</v>
      </c>
      <c r="BE1108" s="13">
        <f t="shared" si="1556"/>
        <v>1.3607250784179441E-4</v>
      </c>
      <c r="BF1108" s="13">
        <f t="shared" si="1557"/>
        <v>1.3823519674109952E-4</v>
      </c>
      <c r="BG1108" s="13">
        <f t="shared" si="1558"/>
        <v>9.3621505774787114E-5</v>
      </c>
      <c r="BH1108" s="13">
        <f t="shared" si="1559"/>
        <v>4.7554746639279028E-5</v>
      </c>
      <c r="BI1108" s="13">
        <f t="shared" si="1560"/>
        <v>1.9324226067169633E-5</v>
      </c>
      <c r="BJ1108" s="14">
        <f t="shared" si="1561"/>
        <v>0.60746758506910747</v>
      </c>
      <c r="BK1108" s="14">
        <f t="shared" si="1562"/>
        <v>0.21348683022895562</v>
      </c>
      <c r="BL1108" s="14">
        <f t="shared" si="1563"/>
        <v>0.17070259806856067</v>
      </c>
      <c r="BM1108" s="14">
        <f t="shared" si="1564"/>
        <v>0.57887354946148639</v>
      </c>
      <c r="BN1108" s="14">
        <f t="shared" si="1565"/>
        <v>0.41611512294083475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1.3125</v>
      </c>
      <c r="F1109" s="10">
        <f>VLOOKUP(B1109,home!$B$2:$E$405,3,FALSE)</f>
        <v>1.2190000000000001</v>
      </c>
      <c r="G1109" s="10">
        <f>VLOOKUP(C1109,away!$B$2:$E$405,4,FALSE)</f>
        <v>1.3332999999999999</v>
      </c>
      <c r="H1109" s="10">
        <f>VLOOKUP(A1109,away!$A$2:$E$405,3,FALSE)</f>
        <v>1.2</v>
      </c>
      <c r="I1109" s="10">
        <f>VLOOKUP(C1109,away!$B$2:$E$405,3,FALSE)</f>
        <v>0.625</v>
      </c>
      <c r="J1109" s="10">
        <f>VLOOKUP(B1109,home!$B$2:$E$405,4,FALSE)</f>
        <v>0.83330000000000004</v>
      </c>
      <c r="K1109" s="12">
        <f t="shared" si="1510"/>
        <v>2.1331966687499997</v>
      </c>
      <c r="L1109" s="12">
        <f t="shared" si="1511"/>
        <v>0.62497500000000006</v>
      </c>
      <c r="M1109" s="13">
        <f t="shared" si="1512"/>
        <v>6.3407592527808809E-2</v>
      </c>
      <c r="N1109" s="13">
        <f t="shared" si="1513"/>
        <v>0.13526086515377911</v>
      </c>
      <c r="O1109" s="13">
        <f t="shared" si="1514"/>
        <v>3.9628160140067308E-2</v>
      </c>
      <c r="P1109" s="13">
        <f t="shared" si="1515"/>
        <v>8.4534659199483095E-2</v>
      </c>
      <c r="Q1109" s="13">
        <f t="shared" si="1516"/>
        <v>0.14426901347914228</v>
      </c>
      <c r="R1109" s="13">
        <f t="shared" si="1517"/>
        <v>1.2383304691769285E-2</v>
      </c>
      <c r="S1109" s="13">
        <f t="shared" si="1518"/>
        <v>2.8175287536893436E-2</v>
      </c>
      <c r="T1109" s="13">
        <f t="shared" si="1519"/>
        <v>9.0164526699126946E-2</v>
      </c>
      <c r="U1109" s="13">
        <f t="shared" si="1520"/>
        <v>2.641602431659848E-2</v>
      </c>
      <c r="V1109" s="13">
        <f t="shared" si="1521"/>
        <v>4.1736823178884662E-3</v>
      </c>
      <c r="W1109" s="13">
        <f t="shared" si="1522"/>
        <v>0.10258472631918507</v>
      </c>
      <c r="X1109" s="13">
        <f t="shared" si="1523"/>
        <v>6.411288933133269E-2</v>
      </c>
      <c r="Y1109" s="13">
        <f t="shared" si="1524"/>
        <v>2.0034476504924827E-2</v>
      </c>
      <c r="Z1109" s="13">
        <f t="shared" si="1525"/>
        <v>2.5797519499128371E-3</v>
      </c>
      <c r="AA1109" s="13">
        <f t="shared" si="1526"/>
        <v>5.5031182657553799E-3</v>
      </c>
      <c r="AB1109" s="13">
        <f t="shared" si="1527"/>
        <v>5.8696167761233273E-3</v>
      </c>
      <c r="AC1109" s="13">
        <f t="shared" si="1528"/>
        <v>3.4777066740358488E-4</v>
      </c>
      <c r="AD1109" s="13">
        <f t="shared" si="1529"/>
        <v>5.4708349112178999E-2</v>
      </c>
      <c r="AE1109" s="13">
        <f t="shared" si="1530"/>
        <v>3.4191350486384067E-2</v>
      </c>
      <c r="AF1109" s="13">
        <f t="shared" si="1531"/>
        <v>1.0684369635113943E-2</v>
      </c>
      <c r="AG1109" s="13">
        <f t="shared" si="1532"/>
        <v>2.225821304235113E-3</v>
      </c>
      <c r="AH1109" s="13">
        <f t="shared" si="1533"/>
        <v>4.0307011872419383E-4</v>
      </c>
      <c r="AI1109" s="13">
        <f t="shared" si="1534"/>
        <v>8.5982783453511708E-4</v>
      </c>
      <c r="AJ1109" s="13">
        <f t="shared" si="1535"/>
        <v>9.1709093616441895E-4</v>
      </c>
      <c r="AK1109" s="13">
        <f t="shared" si="1536"/>
        <v>6.521117766555859E-4</v>
      </c>
      <c r="AL1109" s="13">
        <f t="shared" si="1537"/>
        <v>1.8545838866628104E-5</v>
      </c>
      <c r="AM1109" s="13">
        <f t="shared" si="1538"/>
        <v>2.3340733615782459E-2</v>
      </c>
      <c r="AN1109" s="13">
        <f t="shared" si="1539"/>
        <v>1.4587374991523641E-2</v>
      </c>
      <c r="AO1109" s="13">
        <f t="shared" si="1540"/>
        <v>4.5583723426637452E-3</v>
      </c>
      <c r="AP1109" s="13">
        <f t="shared" si="1541"/>
        <v>9.4962291828542492E-4</v>
      </c>
      <c r="AQ1109" s="13">
        <f t="shared" si="1542"/>
        <v>1.4837264583885835E-4</v>
      </c>
      <c r="AR1109" s="13">
        <f t="shared" si="1543"/>
        <v>5.0381749489930626E-5</v>
      </c>
      <c r="AS1109" s="13">
        <f t="shared" si="1544"/>
        <v>1.0747418017771699E-4</v>
      </c>
      <c r="AT1109" s="13">
        <f t="shared" si="1545"/>
        <v>1.1463178156587159E-4</v>
      </c>
      <c r="AU1109" s="13">
        <f t="shared" si="1546"/>
        <v>8.1510711523064992E-5</v>
      </c>
      <c r="AV1109" s="13">
        <f t="shared" si="1547"/>
        <v>4.3469594572111109E-5</v>
      </c>
      <c r="AW1109" s="13">
        <f t="shared" si="1548"/>
        <v>6.8681144466315484E-7</v>
      </c>
      <c r="AX1109" s="13">
        <f t="shared" si="1549"/>
        <v>8.2983958658947032E-3</v>
      </c>
      <c r="AY1109" s="13">
        <f t="shared" si="1550"/>
        <v>5.1862899562875415E-3</v>
      </c>
      <c r="AZ1109" s="13">
        <f t="shared" si="1551"/>
        <v>1.6206507827154035E-3</v>
      </c>
      <c r="BA1109" s="13">
        <f t="shared" si="1552"/>
        <v>3.3762207430918656E-4</v>
      </c>
      <c r="BB1109" s="13">
        <f t="shared" si="1553"/>
        <v>5.2751338972845958E-5</v>
      </c>
      <c r="BC1109" s="13">
        <f t="shared" si="1554"/>
        <v>6.5936536149108829E-6</v>
      </c>
      <c r="BD1109" s="13">
        <f t="shared" si="1555"/>
        <v>5.2478889812448983E-6</v>
      </c>
      <c r="BE1109" s="13">
        <f t="shared" si="1556"/>
        <v>1.1194779292761447E-5</v>
      </c>
      <c r="BF1109" s="13">
        <f t="shared" si="1557"/>
        <v>1.1940332947355098E-5</v>
      </c>
      <c r="BG1109" s="13">
        <f t="shared" si="1558"/>
        <v>8.4903594890212571E-6</v>
      </c>
      <c r="BH1109" s="13">
        <f t="shared" si="1559"/>
        <v>4.5279016446175234E-6</v>
      </c>
      <c r="BI1109" s="13">
        <f t="shared" si="1560"/>
        <v>1.93178094094515E-6</v>
      </c>
      <c r="BJ1109" s="14">
        <f t="shared" si="1561"/>
        <v>0.71732316821129205</v>
      </c>
      <c r="BK1109" s="14">
        <f t="shared" si="1562"/>
        <v>0.18584382804463156</v>
      </c>
      <c r="BL1109" s="14">
        <f t="shared" si="1563"/>
        <v>9.3073125917017732E-2</v>
      </c>
      <c r="BM1109" s="14">
        <f t="shared" si="1564"/>
        <v>0.51415067578596141</v>
      </c>
      <c r="BN1109" s="14">
        <f t="shared" si="1565"/>
        <v>0.47948359519204992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1.4943</v>
      </c>
      <c r="F1110" s="10">
        <f>VLOOKUP(B1110,home!$B$2:$E$405,3,FALSE)</f>
        <v>1.5615000000000001</v>
      </c>
      <c r="G1110" s="10">
        <f>VLOOKUP(C1110,away!$B$2:$E$405,4,FALSE)</f>
        <v>1.7034</v>
      </c>
      <c r="H1110" s="10">
        <f>VLOOKUP(A1110,away!$A$2:$E$405,3,FALSE)</f>
        <v>1.0455000000000001</v>
      </c>
      <c r="I1110" s="10">
        <f>VLOOKUP(C1110,away!$B$2:$E$405,3,FALSE)</f>
        <v>0.60870000000000002</v>
      </c>
      <c r="J1110" s="10">
        <f>VLOOKUP(B1110,home!$B$2:$E$405,4,FALSE)</f>
        <v>1.1158999999999999</v>
      </c>
      <c r="K1110" s="12">
        <f t="shared" si="1510"/>
        <v>3.9746274531300001</v>
      </c>
      <c r="L1110" s="12">
        <f t="shared" si="1511"/>
        <v>0.71015412901500008</v>
      </c>
      <c r="M1110" s="13">
        <f t="shared" si="1512"/>
        <v>9.2347514265675133E-3</v>
      </c>
      <c r="N1110" s="13">
        <f t="shared" si="1513"/>
        <v>3.670469654286667E-2</v>
      </c>
      <c r="O1110" s="13">
        <f t="shared" si="1514"/>
        <v>6.5580968560040821E-3</v>
      </c>
      <c r="P1110" s="13">
        <f t="shared" si="1515"/>
        <v>2.6065991804159364E-2</v>
      </c>
      <c r="Q1110" s="13">
        <f t="shared" si="1516"/>
        <v>7.2943747269041861E-2</v>
      </c>
      <c r="R1110" s="13">
        <f t="shared" si="1517"/>
        <v>2.3286297803857946E-3</v>
      </c>
      <c r="S1110" s="13">
        <f t="shared" si="1518"/>
        <v>1.8393454716599898E-2</v>
      </c>
      <c r="T1110" s="13">
        <f t="shared" si="1519"/>
        <v>5.1801303308936709E-2</v>
      </c>
      <c r="U1110" s="13">
        <f t="shared" si="1520"/>
        <v>9.2554358532974616E-3</v>
      </c>
      <c r="V1110" s="13">
        <f t="shared" si="1521"/>
        <v>5.7685922536493189E-3</v>
      </c>
      <c r="W1110" s="13">
        <f t="shared" si="1522"/>
        <v>9.6641406809903407E-2</v>
      </c>
      <c r="X1110" s="13">
        <f t="shared" si="1523"/>
        <v>6.8630294079871243E-2</v>
      </c>
      <c r="Y1110" s="13">
        <f t="shared" si="1524"/>
        <v>2.4369043358167142E-2</v>
      </c>
      <c r="Z1110" s="13">
        <f t="shared" si="1525"/>
        <v>5.5122868449608824E-4</v>
      </c>
      <c r="AA1110" s="13">
        <f t="shared" si="1526"/>
        <v>2.1909286623508877E-3</v>
      </c>
      <c r="AB1110" s="13">
        <f t="shared" si="1527"/>
        <v>4.3540626046146141E-3</v>
      </c>
      <c r="AC1110" s="13">
        <f t="shared" si="1528"/>
        <v>1.0176510948942345E-3</v>
      </c>
      <c r="AD1110" s="13">
        <f t="shared" si="1529"/>
        <v>9.6028397153936657E-2</v>
      </c>
      <c r="AE1110" s="13">
        <f t="shared" si="1530"/>
        <v>6.8194962741560394E-2</v>
      </c>
      <c r="AF1110" s="13">
        <f t="shared" si="1531"/>
        <v>2.4214467184471605E-2</v>
      </c>
      <c r="AG1110" s="13">
        <f t="shared" si="1532"/>
        <v>5.7320012843169107E-3</v>
      </c>
      <c r="AH1110" s="13">
        <f t="shared" si="1533"/>
        <v>9.7864331581600959E-5</v>
      </c>
      <c r="AI1110" s="13">
        <f t="shared" si="1534"/>
        <v>3.8897425898644849E-4</v>
      </c>
      <c r="AJ1110" s="13">
        <f t="shared" si="1535"/>
        <v>7.7301388416421864E-4</v>
      </c>
      <c r="AK1110" s="13">
        <f t="shared" si="1536"/>
        <v>1.0241474018832521E-3</v>
      </c>
      <c r="AL1110" s="13">
        <f t="shared" si="1537"/>
        <v>1.1489680175989953E-4</v>
      </c>
      <c r="AM1110" s="13">
        <f t="shared" si="1538"/>
        <v>7.6335420721621472E-2</v>
      </c>
      <c r="AN1110" s="13">
        <f t="shared" si="1539"/>
        <v>5.4209914215556682E-2</v>
      </c>
      <c r="AO1110" s="13">
        <f t="shared" si="1540"/>
        <v>1.9248697206863265E-2</v>
      </c>
      <c r="AP1110" s="13">
        <f t="shared" si="1541"/>
        <v>4.5565139332044815E-3</v>
      </c>
      <c r="AQ1110" s="13">
        <f t="shared" si="1542"/>
        <v>8.0895679589488537E-4</v>
      </c>
      <c r="AR1110" s="13">
        <f t="shared" si="1543"/>
        <v>1.3899751831193404E-5</v>
      </c>
      <c r="AS1110" s="13">
        <f t="shared" si="1544"/>
        <v>5.5246335219955289E-5</v>
      </c>
      <c r="AT1110" s="13">
        <f t="shared" si="1545"/>
        <v>1.097918003250286E-4</v>
      </c>
      <c r="AU1110" s="13">
        <f t="shared" si="1546"/>
        <v>1.454605012334753E-4</v>
      </c>
      <c r="AV1110" s="13">
        <f t="shared" si="1547"/>
        <v>1.445378253871553E-4</v>
      </c>
      <c r="AW1110" s="13">
        <f t="shared" si="1548"/>
        <v>9.0085415004049516E-6</v>
      </c>
      <c r="AX1110" s="13">
        <f t="shared" si="1549"/>
        <v>5.0567476474397556E-2</v>
      </c>
      <c r="AY1110" s="13">
        <f t="shared" si="1550"/>
        <v>3.5910702212162304E-2</v>
      </c>
      <c r="AZ1110" s="13">
        <f t="shared" si="1551"/>
        <v>1.2751066725897578E-2</v>
      </c>
      <c r="BA1110" s="13">
        <f t="shared" si="1552"/>
        <v>3.0184075615806477E-3</v>
      </c>
      <c r="BB1110" s="13">
        <f t="shared" si="1553"/>
        <v>5.3588364822664881E-4</v>
      </c>
      <c r="BC1110" s="13">
        <f t="shared" si="1554"/>
        <v>7.611199709195531E-5</v>
      </c>
      <c r="BD1110" s="13">
        <f t="shared" si="1555"/>
        <v>1.6451610258676331E-6</v>
      </c>
      <c r="BE1110" s="13">
        <f t="shared" si="1556"/>
        <v>6.5389021782330089E-6</v>
      </c>
      <c r="BF1110" s="13">
        <f t="shared" si="1557"/>
        <v>1.299485005546824E-5</v>
      </c>
      <c r="BG1110" s="13">
        <f t="shared" si="1558"/>
        <v>1.7216562593257322E-5</v>
      </c>
      <c r="BH1110" s="13">
        <f t="shared" si="1559"/>
        <v>1.7107355582922896E-5</v>
      </c>
      <c r="BI1110" s="13">
        <f t="shared" si="1560"/>
        <v>1.3599073030068422E-5</v>
      </c>
      <c r="BJ1110" s="14">
        <f t="shared" si="1561"/>
        <v>0.80327947122557009</v>
      </c>
      <c r="BK1110" s="14">
        <f t="shared" si="1562"/>
        <v>9.6506040309792526E-2</v>
      </c>
      <c r="BL1110" s="14">
        <f t="shared" si="1563"/>
        <v>2.7509191751730978E-2</v>
      </c>
      <c r="BM1110" s="14">
        <f t="shared" si="1564"/>
        <v>0.73810832462190246</v>
      </c>
      <c r="BN1110" s="14">
        <f t="shared" si="1565"/>
        <v>0.15383591367902527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2</v>
      </c>
      <c r="F1111" s="10">
        <f>VLOOKUP(B1111,home!$B$2:$E$405,3,FALSE)</f>
        <v>1</v>
      </c>
      <c r="G1111" s="10">
        <f>VLOOKUP(C1111,away!$B$2:$E$405,4,FALSE)</f>
        <v>1.5</v>
      </c>
      <c r="H1111" s="10">
        <f>VLOOKUP(A1111,away!$A$2:$E$405,3,FALSE)</f>
        <v>1.6135999999999999</v>
      </c>
      <c r="I1111" s="10">
        <f>VLOOKUP(C1111,away!$B$2:$E$405,3,FALSE)</f>
        <v>0.86760000000000004</v>
      </c>
      <c r="J1111" s="10">
        <f>VLOOKUP(B1111,home!$B$2:$E$405,4,FALSE)</f>
        <v>0.20660000000000001</v>
      </c>
      <c r="K1111" s="12">
        <f t="shared" si="1510"/>
        <v>3</v>
      </c>
      <c r="L1111" s="12">
        <f t="shared" si="1511"/>
        <v>0.28923160377599999</v>
      </c>
      <c r="M1111" s="13">
        <f t="shared" si="1512"/>
        <v>3.7282486114185304E-2</v>
      </c>
      <c r="N1111" s="13">
        <f t="shared" si="1513"/>
        <v>0.11184745834255592</v>
      </c>
      <c r="O1111" s="13">
        <f t="shared" si="1514"/>
        <v>1.0783273251562264E-2</v>
      </c>
      <c r="P1111" s="13">
        <f t="shared" si="1515"/>
        <v>3.2349819754686801E-2</v>
      </c>
      <c r="Q1111" s="13">
        <f t="shared" si="1516"/>
        <v>0.16777118751383385</v>
      </c>
      <c r="R1111" s="13">
        <f t="shared" si="1517"/>
        <v>1.5594317082520978E-3</v>
      </c>
      <c r="S1111" s="13">
        <f t="shared" si="1518"/>
        <v>7.0174426871344401E-3</v>
      </c>
      <c r="T1111" s="13">
        <f t="shared" si="1519"/>
        <v>4.8524729632030188E-2</v>
      </c>
      <c r="U1111" s="13">
        <f t="shared" si="1520"/>
        <v>4.6782951247562937E-3</v>
      </c>
      <c r="V1111" s="13">
        <f t="shared" si="1521"/>
        <v>6.7655540093535286E-4</v>
      </c>
      <c r="W1111" s="13">
        <f t="shared" si="1522"/>
        <v>0.16777118751383388</v>
      </c>
      <c r="X1111" s="13">
        <f t="shared" si="1523"/>
        <v>4.8524729632030195E-2</v>
      </c>
      <c r="Y1111" s="13">
        <f t="shared" si="1524"/>
        <v>7.017442687134441E-3</v>
      </c>
      <c r="Z1111" s="13">
        <f t="shared" si="1525"/>
        <v>1.5034564465230061E-4</v>
      </c>
      <c r="AA1111" s="13">
        <f t="shared" si="1526"/>
        <v>4.5103693395690187E-4</v>
      </c>
      <c r="AB1111" s="13">
        <f t="shared" si="1527"/>
        <v>6.7655540093535275E-4</v>
      </c>
      <c r="AC1111" s="13">
        <f t="shared" si="1528"/>
        <v>3.6690225685471263E-5</v>
      </c>
      <c r="AD1111" s="13">
        <f t="shared" si="1529"/>
        <v>0.12582839063537543</v>
      </c>
      <c r="AE1111" s="13">
        <f t="shared" si="1530"/>
        <v>3.6393547224022653E-2</v>
      </c>
      <c r="AF1111" s="13">
        <f t="shared" si="1531"/>
        <v>5.2630820153508314E-3</v>
      </c>
      <c r="AG1111" s="13">
        <f t="shared" si="1532"/>
        <v>5.0741655070151467E-4</v>
      </c>
      <c r="AH1111" s="13">
        <f t="shared" si="1533"/>
        <v>1.0871177980880373E-5</v>
      </c>
      <c r="AI1111" s="13">
        <f t="shared" si="1534"/>
        <v>3.2613533942641119E-5</v>
      </c>
      <c r="AJ1111" s="13">
        <f t="shared" si="1535"/>
        <v>4.8920300913961676E-5</v>
      </c>
      <c r="AK1111" s="13">
        <f t="shared" si="1536"/>
        <v>4.8920300913961682E-5</v>
      </c>
      <c r="AL1111" s="13">
        <f t="shared" si="1537"/>
        <v>1.2734367381494692E-6</v>
      </c>
      <c r="AM1111" s="13">
        <f t="shared" si="1538"/>
        <v>7.5497034381225236E-2</v>
      </c>
      <c r="AN1111" s="13">
        <f t="shared" si="1539"/>
        <v>2.1836128334413587E-2</v>
      </c>
      <c r="AO1111" s="13">
        <f t="shared" si="1540"/>
        <v>3.1578492092104982E-3</v>
      </c>
      <c r="AP1111" s="13">
        <f t="shared" si="1541"/>
        <v>3.0444993042090876E-4</v>
      </c>
      <c r="AQ1111" s="13">
        <f t="shared" si="1542"/>
        <v>2.2014135411282755E-5</v>
      </c>
      <c r="AR1111" s="13">
        <f t="shared" si="1543"/>
        <v>6.2885764846887363E-7</v>
      </c>
      <c r="AS1111" s="13">
        <f t="shared" si="1544"/>
        <v>1.886572945406621E-6</v>
      </c>
      <c r="AT1111" s="13">
        <f t="shared" si="1545"/>
        <v>2.8298594181099311E-6</v>
      </c>
      <c r="AU1111" s="13">
        <f t="shared" si="1546"/>
        <v>2.8298594181099315E-6</v>
      </c>
      <c r="AV1111" s="13">
        <f t="shared" si="1547"/>
        <v>2.1223945635824487E-6</v>
      </c>
      <c r="AW1111" s="13">
        <f t="shared" si="1548"/>
        <v>3.0693179173520777E-8</v>
      </c>
      <c r="AX1111" s="13">
        <f t="shared" si="1549"/>
        <v>3.7748517190612632E-2</v>
      </c>
      <c r="AY1111" s="13">
        <f t="shared" si="1550"/>
        <v>1.0918064167206797E-2</v>
      </c>
      <c r="AZ1111" s="13">
        <f t="shared" si="1551"/>
        <v>1.5789246046052495E-3</v>
      </c>
      <c r="BA1111" s="13">
        <f t="shared" si="1552"/>
        <v>1.5222496521045441E-4</v>
      </c>
      <c r="BB1111" s="13">
        <f t="shared" si="1553"/>
        <v>1.1007067705641381E-5</v>
      </c>
      <c r="BC1111" s="13">
        <f t="shared" si="1554"/>
        <v>6.3671836907473479E-7</v>
      </c>
      <c r="BD1111" s="13">
        <f t="shared" si="1555"/>
        <v>3.0314251035576072E-8</v>
      </c>
      <c r="BE1111" s="13">
        <f t="shared" si="1556"/>
        <v>9.0942753106728216E-8</v>
      </c>
      <c r="BF1111" s="13">
        <f t="shared" si="1557"/>
        <v>1.3641412966009231E-7</v>
      </c>
      <c r="BG1111" s="13">
        <f t="shared" si="1558"/>
        <v>1.3641412966009234E-7</v>
      </c>
      <c r="BH1111" s="13">
        <f t="shared" si="1559"/>
        <v>1.0231059724506925E-7</v>
      </c>
      <c r="BI1111" s="13">
        <f t="shared" si="1560"/>
        <v>6.1386358347041541E-8</v>
      </c>
      <c r="BJ1111" s="14">
        <f t="shared" si="1561"/>
        <v>0.8706760224512603</v>
      </c>
      <c r="BK1111" s="14">
        <f t="shared" si="1562"/>
        <v>8.8282331786572327E-2</v>
      </c>
      <c r="BL1111" s="14">
        <f t="shared" si="1563"/>
        <v>1.8300773059427081E-2</v>
      </c>
      <c r="BM1111" s="14">
        <f t="shared" si="1564"/>
        <v>0.60489778278280815</v>
      </c>
      <c r="BN1111" s="14">
        <f t="shared" si="1565"/>
        <v>0.36159365668507626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2</v>
      </c>
      <c r="F1112" s="10">
        <f>VLOOKUP(B1112,home!$B$2:$E$405,3,FALSE)</f>
        <v>1</v>
      </c>
      <c r="G1112" s="10">
        <f>VLOOKUP(C1112,away!$B$2:$E$405,4,FALSE)</f>
        <v>1</v>
      </c>
      <c r="H1112" s="10">
        <f>VLOOKUP(A1112,away!$A$2:$E$405,3,FALSE)</f>
        <v>1.6135999999999999</v>
      </c>
      <c r="I1112" s="10">
        <f>VLOOKUP(C1112,away!$B$2:$E$405,3,FALSE)</f>
        <v>0.49580000000000002</v>
      </c>
      <c r="J1112" s="10">
        <f>VLOOKUP(B1112,home!$B$2:$E$405,4,FALSE)</f>
        <v>1.3633999999999999</v>
      </c>
      <c r="K1112" s="12">
        <f t="shared" si="1510"/>
        <v>2</v>
      </c>
      <c r="L1112" s="12">
        <f t="shared" si="1511"/>
        <v>1.0907511945919999</v>
      </c>
      <c r="M1112" s="13">
        <f t="shared" si="1512"/>
        <v>4.5467786417557672E-2</v>
      </c>
      <c r="N1112" s="13">
        <f t="shared" si="1513"/>
        <v>9.093557283511533E-2</v>
      </c>
      <c r="O1112" s="13">
        <f t="shared" si="1514"/>
        <v>4.9594042350404932E-2</v>
      </c>
      <c r="P1112" s="13">
        <f t="shared" si="1515"/>
        <v>9.918808470080985E-2</v>
      </c>
      <c r="Q1112" s="13">
        <f t="shared" si="1516"/>
        <v>9.0935572835115372E-2</v>
      </c>
      <c r="R1112" s="13">
        <f t="shared" si="1517"/>
        <v>2.7047380469175208E-2</v>
      </c>
      <c r="S1112" s="13">
        <f t="shared" si="1518"/>
        <v>5.4094760938350424E-2</v>
      </c>
      <c r="T1112" s="13">
        <f t="shared" si="1519"/>
        <v>9.9188084700809892E-2</v>
      </c>
      <c r="U1112" s="13">
        <f t="shared" si="1520"/>
        <v>5.4094760938350403E-2</v>
      </c>
      <c r="V1112" s="13">
        <f t="shared" si="1521"/>
        <v>1.3111983358816529E-2</v>
      </c>
      <c r="W1112" s="13">
        <f t="shared" si="1522"/>
        <v>6.0623715223410243E-2</v>
      </c>
      <c r="X1112" s="13">
        <f t="shared" si="1523"/>
        <v>6.6125389800539933E-2</v>
      </c>
      <c r="Y1112" s="13">
        <f t="shared" si="1524"/>
        <v>3.6063173958900283E-2</v>
      </c>
      <c r="Z1112" s="13">
        <f t="shared" si="1525"/>
        <v>9.8339875191123961E-3</v>
      </c>
      <c r="AA1112" s="13">
        <f t="shared" si="1526"/>
        <v>1.9667975038224785E-2</v>
      </c>
      <c r="AB1112" s="13">
        <f t="shared" si="1527"/>
        <v>1.9667975038224796E-2</v>
      </c>
      <c r="AC1112" s="13">
        <f t="shared" si="1528"/>
        <v>1.7877389390124438E-3</v>
      </c>
      <c r="AD1112" s="13">
        <f t="shared" si="1529"/>
        <v>3.0311857611705122E-2</v>
      </c>
      <c r="AE1112" s="13">
        <f t="shared" si="1530"/>
        <v>3.3062694900269966E-2</v>
      </c>
      <c r="AF1112" s="13">
        <f t="shared" si="1531"/>
        <v>1.8031586979450141E-2</v>
      </c>
      <c r="AG1112" s="13">
        <f t="shared" si="1532"/>
        <v>6.5559916794082646E-3</v>
      </c>
      <c r="AH1112" s="13">
        <f t="shared" si="1533"/>
        <v>2.6816084085186653E-3</v>
      </c>
      <c r="AI1112" s="13">
        <f t="shared" si="1534"/>
        <v>5.3632168170373289E-3</v>
      </c>
      <c r="AJ1112" s="13">
        <f t="shared" si="1535"/>
        <v>5.3632168170373315E-3</v>
      </c>
      <c r="AK1112" s="13">
        <f t="shared" si="1536"/>
        <v>3.5754778780248877E-3</v>
      </c>
      <c r="AL1112" s="13">
        <f t="shared" si="1537"/>
        <v>1.5599827066771661E-4</v>
      </c>
      <c r="AM1112" s="13">
        <f t="shared" si="1538"/>
        <v>1.2124743044682045E-2</v>
      </c>
      <c r="AN1112" s="13">
        <f t="shared" si="1539"/>
        <v>1.3225077960107981E-2</v>
      </c>
      <c r="AO1112" s="13">
        <f t="shared" si="1540"/>
        <v>7.2126347917800537E-3</v>
      </c>
      <c r="AP1112" s="13">
        <f t="shared" si="1541"/>
        <v>2.6223966717633051E-3</v>
      </c>
      <c r="AQ1112" s="13">
        <f t="shared" si="1542"/>
        <v>7.1509557560497732E-4</v>
      </c>
      <c r="AR1112" s="13">
        <f t="shared" si="1543"/>
        <v>5.8499351500393741E-4</v>
      </c>
      <c r="AS1112" s="13">
        <f t="shared" si="1544"/>
        <v>1.1699870300078744E-3</v>
      </c>
      <c r="AT1112" s="13">
        <f t="shared" si="1545"/>
        <v>1.169987030007875E-3</v>
      </c>
      <c r="AU1112" s="13">
        <f t="shared" si="1546"/>
        <v>7.7999135333858328E-4</v>
      </c>
      <c r="AV1112" s="13">
        <f t="shared" si="1547"/>
        <v>3.8999567666929164E-4</v>
      </c>
      <c r="AW1112" s="13">
        <f t="shared" si="1548"/>
        <v>9.4530722269498873E-6</v>
      </c>
      <c r="AX1112" s="13">
        <f t="shared" si="1549"/>
        <v>4.0415810148940147E-3</v>
      </c>
      <c r="AY1112" s="13">
        <f t="shared" si="1550"/>
        <v>4.4083593200359939E-3</v>
      </c>
      <c r="AZ1112" s="13">
        <f t="shared" si="1551"/>
        <v>2.4042115972600182E-3</v>
      </c>
      <c r="BA1112" s="13">
        <f t="shared" si="1552"/>
        <v>8.7413222392110173E-4</v>
      </c>
      <c r="BB1112" s="13">
        <f t="shared" si="1553"/>
        <v>2.3836519186832576E-4</v>
      </c>
      <c r="BC1112" s="13">
        <f t="shared" si="1554"/>
        <v>5.1999423555905533E-5</v>
      </c>
      <c r="BD1112" s="13">
        <f t="shared" si="1555"/>
        <v>1.0634706255318624E-4</v>
      </c>
      <c r="BE1112" s="13">
        <f t="shared" si="1556"/>
        <v>2.1269412510637243E-4</v>
      </c>
      <c r="BF1112" s="13">
        <f t="shared" si="1557"/>
        <v>2.1269412510637253E-4</v>
      </c>
      <c r="BG1112" s="13">
        <f t="shared" si="1558"/>
        <v>1.4179608340424835E-4</v>
      </c>
      <c r="BH1112" s="13">
        <f t="shared" si="1559"/>
        <v>7.0898041702124174E-5</v>
      </c>
      <c r="BI1112" s="13">
        <f t="shared" si="1560"/>
        <v>2.8359216680849659E-5</v>
      </c>
      <c r="BJ1112" s="14">
        <f t="shared" si="1561"/>
        <v>0.57975223734019843</v>
      </c>
      <c r="BK1112" s="14">
        <f t="shared" si="1562"/>
        <v>0.21821471194525063</v>
      </c>
      <c r="BL1112" s="14">
        <f t="shared" si="1563"/>
        <v>0.19192339701457908</v>
      </c>
      <c r="BM1112" s="14">
        <f t="shared" si="1564"/>
        <v>0.59215698796315341</v>
      </c>
      <c r="BN1112" s="14">
        <f t="shared" si="1565"/>
        <v>0.40316843960817839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1.6236999999999999</v>
      </c>
      <c r="F1113" s="10">
        <f>VLOOKUP(B1113,home!$B$2:$E$405,3,FALSE)</f>
        <v>0.90329999999999999</v>
      </c>
      <c r="G1113" s="10">
        <f>VLOOKUP(C1113,away!$B$2:$E$405,4,FALSE)</f>
        <v>0.96779999999999999</v>
      </c>
      <c r="H1113" s="10">
        <f>VLOOKUP(A1113,away!$A$2:$E$405,3,FALSE)</f>
        <v>1.1289</v>
      </c>
      <c r="I1113" s="10">
        <f>VLOOKUP(C1113,away!$B$2:$E$405,3,FALSE)</f>
        <v>1.0124</v>
      </c>
      <c r="J1113" s="10">
        <f>VLOOKUP(B1113,home!$B$2:$E$405,4,FALSE)</f>
        <v>0.59050000000000002</v>
      </c>
      <c r="K1113" s="12">
        <f t="shared" si="1510"/>
        <v>1.4194608496379999</v>
      </c>
      <c r="L1113" s="12">
        <f t="shared" si="1511"/>
        <v>0.67488148158000005</v>
      </c>
      <c r="M1113" s="13">
        <f t="shared" si="1512"/>
        <v>0.12315120973272493</v>
      </c>
      <c r="N1113" s="13">
        <f t="shared" si="1513"/>
        <v>0.17480832080116127</v>
      </c>
      <c r="O1113" s="13">
        <f t="shared" si="1514"/>
        <v>8.3112470882790723E-2</v>
      </c>
      <c r="P1113" s="13">
        <f t="shared" si="1515"/>
        <v>0.11797489853479964</v>
      </c>
      <c r="Q1113" s="13">
        <f t="shared" si="1516"/>
        <v>0.12406678378410425</v>
      </c>
      <c r="R1113" s="13">
        <f t="shared" si="1517"/>
        <v>2.8045533743576212E-2</v>
      </c>
      <c r="S1113" s="13">
        <f t="shared" si="1518"/>
        <v>2.8254039717723195E-2</v>
      </c>
      <c r="T1113" s="13">
        <f t="shared" si="1519"/>
        <v>8.3730374855081793E-2</v>
      </c>
      <c r="U1113" s="13">
        <f t="shared" si="1520"/>
        <v>3.9809537156207886E-2</v>
      </c>
      <c r="V1113" s="13">
        <f t="shared" si="1521"/>
        <v>3.0073846038818487E-3</v>
      </c>
      <c r="W1113" s="13">
        <f t="shared" si="1522"/>
        <v>5.8702647440679545E-2</v>
      </c>
      <c r="X1113" s="13">
        <f t="shared" si="1523"/>
        <v>3.9617329677434206E-2</v>
      </c>
      <c r="Y1113" s="13">
        <f t="shared" si="1524"/>
        <v>1.3368501074475053E-2</v>
      </c>
      <c r="Z1113" s="13">
        <f t="shared" si="1525"/>
        <v>6.3091371215221997E-3</v>
      </c>
      <c r="AA1113" s="13">
        <f t="shared" si="1526"/>
        <v>8.9555731389985467E-3</v>
      </c>
      <c r="AB1113" s="13">
        <f t="shared" si="1527"/>
        <v>6.3560427284390653E-3</v>
      </c>
      <c r="AC1113" s="13">
        <f t="shared" si="1528"/>
        <v>1.8006110854904174E-4</v>
      </c>
      <c r="AD1113" s="13">
        <f t="shared" si="1529"/>
        <v>2.0831527453036746E-2</v>
      </c>
      <c r="AE1113" s="13">
        <f t="shared" si="1530"/>
        <v>1.4058812111079882E-2</v>
      </c>
      <c r="AF1113" s="13">
        <f t="shared" si="1531"/>
        <v>4.7440159733902199E-3</v>
      </c>
      <c r="AG1113" s="13">
        <f t="shared" si="1532"/>
        <v>1.0672161762535926E-3</v>
      </c>
      <c r="AH1113" s="13">
        <f t="shared" si="1533"/>
        <v>1.0644799520160696E-3</v>
      </c>
      <c r="AI1113" s="13">
        <f t="shared" si="1534"/>
        <v>1.5109876171113476E-3</v>
      </c>
      <c r="AJ1113" s="13">
        <f t="shared" si="1535"/>
        <v>1.0723938833886854E-3</v>
      </c>
      <c r="AK1113" s="13">
        <f t="shared" si="1536"/>
        <v>5.0740704428716582E-4</v>
      </c>
      <c r="AL1113" s="13">
        <f t="shared" si="1537"/>
        <v>6.8997100579814881E-6</v>
      </c>
      <c r="AM1113" s="13">
        <f t="shared" si="1538"/>
        <v>5.9139075315489693E-3</v>
      </c>
      <c r="AN1113" s="13">
        <f t="shared" si="1539"/>
        <v>3.991186676818889E-3</v>
      </c>
      <c r="AO1113" s="13">
        <f t="shared" si="1540"/>
        <v>1.3467889888569445E-3</v>
      </c>
      <c r="AP1113" s="13">
        <f t="shared" si="1541"/>
        <v>3.0297431605846831E-4</v>
      </c>
      <c r="AQ1113" s="13">
        <f t="shared" si="1542"/>
        <v>5.1117938825556567E-5</v>
      </c>
      <c r="AR1113" s="13">
        <f t="shared" si="1543"/>
        <v>1.4367956142576256E-4</v>
      </c>
      <c r="AS1113" s="13">
        <f t="shared" si="1544"/>
        <v>2.0394751233702811E-4</v>
      </c>
      <c r="AT1113" s="13">
        <f t="shared" si="1545"/>
        <v>1.4474775457173724E-4</v>
      </c>
      <c r="AU1113" s="13">
        <f t="shared" si="1546"/>
        <v>6.8487923562530269E-5</v>
      </c>
      <c r="AV1113" s="13">
        <f t="shared" si="1547"/>
        <v>2.4303981542502913E-5</v>
      </c>
      <c r="AW1113" s="13">
        <f t="shared" si="1548"/>
        <v>1.836027874856965E-7</v>
      </c>
      <c r="AX1113" s="13">
        <f t="shared" si="1549"/>
        <v>1.3990933682355106E-3</v>
      </c>
      <c r="AY1113" s="13">
        <f t="shared" si="1550"/>
        <v>9.4422220522353379E-4</v>
      </c>
      <c r="AZ1113" s="13">
        <f t="shared" si="1551"/>
        <v>3.186190404009967E-4</v>
      </c>
      <c r="BA1113" s="13">
        <f t="shared" si="1552"/>
        <v>7.1676696681807523E-5</v>
      </c>
      <c r="BB1113" s="13">
        <f t="shared" si="1553"/>
        <v>1.2093318812844632E-5</v>
      </c>
      <c r="BC1113" s="13">
        <f t="shared" si="1554"/>
        <v>1.6323113835263752E-6</v>
      </c>
      <c r="BD1113" s="13">
        <f t="shared" si="1555"/>
        <v>1.6161112547963865E-5</v>
      </c>
      <c r="BE1113" s="13">
        <f t="shared" si="1556"/>
        <v>2.2940066548428129E-5</v>
      </c>
      <c r="BF1113" s="13">
        <f t="shared" si="1557"/>
        <v>1.6281263176792031E-5</v>
      </c>
      <c r="BG1113" s="13">
        <f t="shared" si="1558"/>
        <v>7.7035385540363656E-6</v>
      </c>
      <c r="BH1113" s="13">
        <f t="shared" si="1559"/>
        <v>2.7337178452828883E-6</v>
      </c>
      <c r="BI1113" s="13">
        <f t="shared" si="1560"/>
        <v>7.7608109106716186E-7</v>
      </c>
      <c r="BJ1113" s="14">
        <f t="shared" si="1561"/>
        <v>0.54934884173954346</v>
      </c>
      <c r="BK1113" s="14">
        <f t="shared" si="1562"/>
        <v>0.27351871561296021</v>
      </c>
      <c r="BL1113" s="14">
        <f t="shared" si="1563"/>
        <v>0.17108618866001882</v>
      </c>
      <c r="BM1113" s="14">
        <f t="shared" si="1564"/>
        <v>0.34815962705245163</v>
      </c>
      <c r="BN1113" s="14">
        <f t="shared" si="1565"/>
        <v>0.65115921747915706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1.2513000000000001</v>
      </c>
      <c r="F1114" s="10">
        <f>VLOOKUP(B1114,home!$B$2:$E$405,3,FALSE)</f>
        <v>1.1988000000000001</v>
      </c>
      <c r="G1114" s="10">
        <f>VLOOKUP(C1114,away!$B$2:$E$405,4,FALSE)</f>
        <v>0.68500000000000005</v>
      </c>
      <c r="H1114" s="10">
        <f>VLOOKUP(A1114,away!$A$2:$E$405,3,FALSE)</f>
        <v>0.94869999999999999</v>
      </c>
      <c r="I1114" s="10">
        <f>VLOOKUP(C1114,away!$B$2:$E$405,3,FALSE)</f>
        <v>2.2587000000000002</v>
      </c>
      <c r="J1114" s="10">
        <f>VLOOKUP(B1114,home!$B$2:$E$405,4,FALSE)</f>
        <v>1.9763999999999999</v>
      </c>
      <c r="K1114" s="12">
        <f t="shared" si="1510"/>
        <v>1.0275400314000001</v>
      </c>
      <c r="L1114" s="12">
        <f t="shared" si="1511"/>
        <v>4.2350866229159996</v>
      </c>
      <c r="M1114" s="13">
        <f t="shared" si="1512"/>
        <v>5.1816763554779826E-3</v>
      </c>
      <c r="N1114" s="13">
        <f t="shared" si="1513"/>
        <v>5.324379885012484E-3</v>
      </c>
      <c r="O1114" s="13">
        <f t="shared" si="1514"/>
        <v>2.1944848217364931E-2</v>
      </c>
      <c r="P1114" s="13">
        <f t="shared" si="1515"/>
        <v>2.2549210026339396E-2</v>
      </c>
      <c r="Q1114" s="13">
        <f t="shared" si="1516"/>
        <v>2.735506737115628E-3</v>
      </c>
      <c r="R1114" s="13">
        <f t="shared" si="1517"/>
        <v>4.6469166563642125E-2</v>
      </c>
      <c r="S1114" s="13">
        <f t="shared" si="1518"/>
        <v>2.4531967935165544E-2</v>
      </c>
      <c r="T1114" s="13">
        <f t="shared" si="1519"/>
        <v>1.1585107989254989E-2</v>
      </c>
      <c r="U1114" s="13">
        <f t="shared" si="1520"/>
        <v>4.774892886993666E-2</v>
      </c>
      <c r="V1114" s="13">
        <f t="shared" si="1521"/>
        <v>1.1861809005854136E-2</v>
      </c>
      <c r="W1114" s="13">
        <f t="shared" si="1522"/>
        <v>9.3694755951690138E-4</v>
      </c>
      <c r="X1114" s="13">
        <f t="shared" si="1523"/>
        <v>3.9680540756838216E-3</v>
      </c>
      <c r="Y1114" s="13">
        <f t="shared" si="1524"/>
        <v>8.4025263674679315E-3</v>
      </c>
      <c r="Z1114" s="13">
        <f t="shared" si="1525"/>
        <v>6.5600315230578743E-2</v>
      </c>
      <c r="AA1114" s="13">
        <f t="shared" si="1526"/>
        <v>6.740694997187878E-2</v>
      </c>
      <c r="AB1114" s="13">
        <f t="shared" si="1527"/>
        <v>3.4631669745341279E-2</v>
      </c>
      <c r="AC1114" s="13">
        <f t="shared" si="1528"/>
        <v>3.2262052400590345E-3</v>
      </c>
      <c r="AD1114" s="13">
        <f t="shared" si="1529"/>
        <v>2.406877811815376E-4</v>
      </c>
      <c r="AE1114" s="13">
        <f t="shared" si="1530"/>
        <v>1.019333602381263E-3</v>
      </c>
      <c r="AF1114" s="13">
        <f t="shared" si="1531"/>
        <v>2.1584830518668321E-3</v>
      </c>
      <c r="AG1114" s="13">
        <f t="shared" si="1532"/>
        <v>3.0471208995840409E-3</v>
      </c>
      <c r="AH1114" s="13">
        <f t="shared" si="1533"/>
        <v>6.9455754373024189E-2</v>
      </c>
      <c r="AI1114" s="13">
        <f t="shared" si="1534"/>
        <v>7.136856802936796E-2</v>
      </c>
      <c r="AJ1114" s="13">
        <f t="shared" si="1535"/>
        <v>3.6667030316934898E-2</v>
      </c>
      <c r="AK1114" s="13">
        <f t="shared" si="1536"/>
        <v>1.2558947161069346E-2</v>
      </c>
      <c r="AL1114" s="13">
        <f t="shared" si="1537"/>
        <v>5.6158180909357265E-4</v>
      </c>
      <c r="AM1114" s="13">
        <f t="shared" si="1538"/>
        <v>4.9463266046574701E-5</v>
      </c>
      <c r="AN1114" s="13">
        <f t="shared" si="1539"/>
        <v>2.0948121635958365E-4</v>
      </c>
      <c r="AO1114" s="13">
        <f t="shared" si="1540"/>
        <v>4.4358554857832255E-4</v>
      </c>
      <c r="AP1114" s="13">
        <f t="shared" si="1541"/>
        <v>6.2620774096763636E-4</v>
      </c>
      <c r="AQ1114" s="13">
        <f t="shared" si="1542"/>
        <v>6.6301100673462102E-4</v>
      </c>
      <c r="AR1114" s="13">
        <f t="shared" si="1543"/>
        <v>5.8830227245946824E-2</v>
      </c>
      <c r="AS1114" s="13">
        <f t="shared" si="1544"/>
        <v>6.045041355156934E-2</v>
      </c>
      <c r="AT1114" s="13">
        <f t="shared" si="1545"/>
        <v>3.1057609919461274E-2</v>
      </c>
      <c r="AU1114" s="13">
        <f t="shared" si="1546"/>
        <v>1.063764582395073E-2</v>
      </c>
      <c r="AV1114" s="13">
        <f t="shared" si="1547"/>
        <v>2.7326517309911032E-3</v>
      </c>
      <c r="AW1114" s="13">
        <f t="shared" si="1548"/>
        <v>6.7884649309780736E-5</v>
      </c>
      <c r="AX1114" s="13">
        <f t="shared" si="1549"/>
        <v>8.4709143244406515E-6</v>
      </c>
      <c r="AY1114" s="13">
        <f t="shared" si="1550"/>
        <v>3.5875055939306123E-5</v>
      </c>
      <c r="AZ1114" s="13">
        <f t="shared" si="1551"/>
        <v>7.5966984752459275E-5</v>
      </c>
      <c r="BA1114" s="13">
        <f t="shared" si="1552"/>
        <v>1.0724225363613468E-4</v>
      </c>
      <c r="BB1114" s="13">
        <f t="shared" si="1553"/>
        <v>1.1354505844643968E-4</v>
      </c>
      <c r="BC1114" s="13">
        <f t="shared" si="1554"/>
        <v>9.6174631624946388E-5</v>
      </c>
      <c r="BD1114" s="13">
        <f t="shared" si="1555"/>
        <v>4.1525184738736294E-2</v>
      </c>
      <c r="BE1114" s="13">
        <f t="shared" si="1556"/>
        <v>4.2668789630331889E-2</v>
      </c>
      <c r="BF1114" s="13">
        <f t="shared" si="1557"/>
        <v>2.1921944718275615E-2</v>
      </c>
      <c r="BG1114" s="13">
        <f t="shared" si="1558"/>
        <v>7.5085585880553295E-3</v>
      </c>
      <c r="BH1114" s="13">
        <f t="shared" si="1559"/>
        <v>1.9288361318347787E-3</v>
      </c>
      <c r="BI1114" s="13">
        <f t="shared" si="1560"/>
        <v>3.9639126789419262E-4</v>
      </c>
      <c r="BJ1114" s="14">
        <f t="shared" si="1561"/>
        <v>4.1847171626475888E-2</v>
      </c>
      <c r="BK1114" s="14">
        <f t="shared" si="1562"/>
        <v>6.7948325427928974E-2</v>
      </c>
      <c r="BL1114" s="14">
        <f t="shared" si="1563"/>
        <v>0.68791011659560775</v>
      </c>
      <c r="BM1114" s="14">
        <f t="shared" si="1564"/>
        <v>0.75913315068900888</v>
      </c>
      <c r="BN1114" s="14">
        <f t="shared" si="1565"/>
        <v>0.10420478778495254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1.2513000000000001</v>
      </c>
      <c r="F1115" s="10">
        <f>VLOOKUP(B1115,home!$B$2:$E$405,3,FALSE)</f>
        <v>0.999</v>
      </c>
      <c r="G1115" s="10">
        <f>VLOOKUP(C1115,away!$B$2:$E$405,4,FALSE)</f>
        <v>1.0989</v>
      </c>
      <c r="H1115" s="10">
        <f>VLOOKUP(A1115,away!$A$2:$E$405,3,FALSE)</f>
        <v>0.94869999999999999</v>
      </c>
      <c r="I1115" s="10">
        <f>VLOOKUP(C1115,away!$B$2:$E$405,3,FALSE)</f>
        <v>0.65880000000000005</v>
      </c>
      <c r="J1115" s="10">
        <f>VLOOKUP(B1115,home!$B$2:$E$405,4,FALSE)</f>
        <v>1.0541</v>
      </c>
      <c r="K1115" s="12">
        <f t="shared" si="1510"/>
        <v>1.3736785164300001</v>
      </c>
      <c r="L1115" s="12">
        <f t="shared" si="1511"/>
        <v>0.65881625259600007</v>
      </c>
      <c r="M1115" s="13">
        <f t="shared" si="1512"/>
        <v>0.13100827772642165</v>
      </c>
      <c r="N1115" s="13">
        <f t="shared" si="1513"/>
        <v>0.1799632565872803</v>
      </c>
      <c r="O1115" s="13">
        <f t="shared" si="1514"/>
        <v>8.6310382590777154E-2</v>
      </c>
      <c r="P1115" s="13">
        <f t="shared" si="1515"/>
        <v>0.11856271830980446</v>
      </c>
      <c r="Q1115" s="13">
        <f t="shared" si="1516"/>
        <v>0.12360582966036333</v>
      </c>
      <c r="R1115" s="13">
        <f t="shared" si="1517"/>
        <v>2.8431341409291423E-2</v>
      </c>
      <c r="S1115" s="13">
        <f t="shared" si="1518"/>
        <v>2.6824866369064192E-2</v>
      </c>
      <c r="T1115" s="13">
        <f t="shared" si="1519"/>
        <v>8.1433529495860094E-2</v>
      </c>
      <c r="U1115" s="13">
        <f t="shared" si="1520"/>
        <v>3.9055522887230264E-2</v>
      </c>
      <c r="V1115" s="13">
        <f t="shared" si="1521"/>
        <v>2.697394504130363E-3</v>
      </c>
      <c r="W1115" s="13">
        <f t="shared" si="1522"/>
        <v>5.6598224236649092E-2</v>
      </c>
      <c r="X1115" s="13">
        <f t="shared" si="1523"/>
        <v>3.7287829995177268E-2</v>
      </c>
      <c r="Y1115" s="13">
        <f t="shared" si="1524"/>
        <v>1.2282914212429706E-2</v>
      </c>
      <c r="Z1115" s="13">
        <f t="shared" si="1525"/>
        <v>6.2436766011822846E-3</v>
      </c>
      <c r="AA1115" s="13">
        <f t="shared" si="1526"/>
        <v>8.576804410580785E-3</v>
      </c>
      <c r="AB1115" s="13">
        <f t="shared" si="1527"/>
        <v>5.8908859792184479E-3</v>
      </c>
      <c r="AC1115" s="13">
        <f t="shared" si="1528"/>
        <v>1.5257166871139789E-4</v>
      </c>
      <c r="AD1115" s="13">
        <f t="shared" si="1529"/>
        <v>1.943694117549314E-2</v>
      </c>
      <c r="AE1115" s="13">
        <f t="shared" si="1530"/>
        <v>1.2805372747167284E-2</v>
      </c>
      <c r="AF1115" s="13">
        <f t="shared" si="1531"/>
        <v>4.2181938431918482E-3</v>
      </c>
      <c r="AG1115" s="13">
        <f t="shared" si="1532"/>
        <v>9.263382201650577E-4</v>
      </c>
      <c r="AH1115" s="13">
        <f t="shared" si="1533"/>
        <v>1.0283589052030606E-3</v>
      </c>
      <c r="AI1115" s="13">
        <f t="shared" si="1534"/>
        <v>1.4126345352569192E-3</v>
      </c>
      <c r="AJ1115" s="13">
        <f t="shared" si="1535"/>
        <v>9.7025285632475373E-4</v>
      </c>
      <c r="AK1115" s="13">
        <f t="shared" si="1536"/>
        <v>4.4427183474605276E-4</v>
      </c>
      <c r="AL1115" s="13">
        <f t="shared" si="1537"/>
        <v>5.5231049803620265E-6</v>
      </c>
      <c r="AM1115" s="13">
        <f t="shared" si="1538"/>
        <v>5.3400217035777181E-3</v>
      </c>
      <c r="AN1115" s="13">
        <f t="shared" si="1539"/>
        <v>3.5180930875323814E-3</v>
      </c>
      <c r="AO1115" s="13">
        <f t="shared" si="1540"/>
        <v>1.1588884521059875E-3</v>
      </c>
      <c r="AP1115" s="13">
        <f t="shared" si="1541"/>
        <v>2.5449818239774857E-4</v>
      </c>
      <c r="AQ1115" s="13">
        <f t="shared" si="1542"/>
        <v>4.1916884704944493E-5</v>
      </c>
      <c r="AR1115" s="13">
        <f t="shared" si="1543"/>
        <v>1.3549991204992115E-4</v>
      </c>
      <c r="AS1115" s="13">
        <f t="shared" si="1544"/>
        <v>1.8613331816113118E-4</v>
      </c>
      <c r="AT1115" s="13">
        <f t="shared" si="1545"/>
        <v>1.2784367017488793E-4</v>
      </c>
      <c r="AU1115" s="13">
        <f t="shared" si="1546"/>
        <v>5.8538701060268798E-5</v>
      </c>
      <c r="AV1115" s="13">
        <f t="shared" si="1547"/>
        <v>2.0103339006552316E-5</v>
      </c>
      <c r="AW1115" s="13">
        <f t="shared" si="1548"/>
        <v>1.3884498821720768E-7</v>
      </c>
      <c r="AX1115" s="13">
        <f t="shared" si="1549"/>
        <v>1.2225788485791067E-3</v>
      </c>
      <c r="AY1115" s="13">
        <f t="shared" si="1550"/>
        <v>8.0545481552401989E-4</v>
      </c>
      <c r="AZ1115" s="13">
        <f t="shared" si="1551"/>
        <v>2.6532336159946861E-4</v>
      </c>
      <c r="BA1115" s="13">
        <f t="shared" si="1552"/>
        <v>5.8266447605045131E-5</v>
      </c>
      <c r="BB1115" s="13">
        <f t="shared" si="1553"/>
        <v>9.5967206658092509E-6</v>
      </c>
      <c r="BC1115" s="13">
        <f t="shared" si="1554"/>
        <v>1.2644951092518086E-6</v>
      </c>
      <c r="BD1115" s="13">
        <f t="shared" si="1555"/>
        <v>1.4878257380636107E-5</v>
      </c>
      <c r="BE1115" s="13">
        <f t="shared" si="1556"/>
        <v>2.0437942525695902E-5</v>
      </c>
      <c r="BF1115" s="13">
        <f t="shared" si="1557"/>
        <v>1.403758128378978E-5</v>
      </c>
      <c r="BG1115" s="13">
        <f t="shared" si="1558"/>
        <v>6.4277079440606301E-6</v>
      </c>
      <c r="BH1115" s="13">
        <f t="shared" si="1559"/>
        <v>2.2074010781606315E-6</v>
      </c>
      <c r="BI1115" s="13">
        <f t="shared" si="1560"/>
        <v>6.0645188764273569E-7</v>
      </c>
      <c r="BJ1115" s="14">
        <f t="shared" si="1561"/>
        <v>0.54123433317317859</v>
      </c>
      <c r="BK1115" s="14">
        <f t="shared" si="1562"/>
        <v>0.28005680649863646</v>
      </c>
      <c r="BL1115" s="14">
        <f t="shared" si="1563"/>
        <v>0.17270716969118161</v>
      </c>
      <c r="BM1115" s="14">
        <f t="shared" si="1564"/>
        <v>0.33155486370970483</v>
      </c>
      <c r="BN1115" s="14">
        <f t="shared" si="1565"/>
        <v>0.66788180628393834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1.2513000000000001</v>
      </c>
      <c r="F1116" s="10">
        <f>VLOOKUP(B1116,home!$B$2:$E$405,3,FALSE)</f>
        <v>1.0275000000000001</v>
      </c>
      <c r="G1116" s="10">
        <f>VLOOKUP(C1116,away!$B$2:$E$405,4,FALSE)</f>
        <v>0.4995</v>
      </c>
      <c r="H1116" s="10">
        <f>VLOOKUP(A1116,away!$A$2:$E$405,3,FALSE)</f>
        <v>0.94869999999999999</v>
      </c>
      <c r="I1116" s="10">
        <f>VLOOKUP(C1116,away!$B$2:$E$405,3,FALSE)</f>
        <v>0.52700000000000002</v>
      </c>
      <c r="J1116" s="10">
        <f>VLOOKUP(B1116,home!$B$2:$E$405,4,FALSE)</f>
        <v>0.90349999999999997</v>
      </c>
      <c r="K1116" s="12">
        <f t="shared" si="1510"/>
        <v>0.64221251962500014</v>
      </c>
      <c r="L1116" s="12">
        <f t="shared" si="1511"/>
        <v>0.45171828714999995</v>
      </c>
      <c r="M1116" s="13">
        <f t="shared" si="1512"/>
        <v>0.3348974857165351</v>
      </c>
      <c r="N1116" s="13">
        <f t="shared" si="1513"/>
        <v>0.2150753581180935</v>
      </c>
      <c r="O1116" s="13">
        <f t="shared" si="1514"/>
        <v>0.15127931861871477</v>
      </c>
      <c r="P1116" s="13">
        <f t="shared" si="1515"/>
        <v>9.7153472377278005E-2</v>
      </c>
      <c r="Q1116" s="13">
        <f t="shared" si="1516"/>
        <v>6.9062043823135008E-2</v>
      </c>
      <c r="R1116" s="13">
        <f t="shared" si="1517"/>
        <v>3.4167817343832466E-2</v>
      </c>
      <c r="S1116" s="13">
        <f t="shared" si="1518"/>
        <v>7.0460346804094368E-3</v>
      </c>
      <c r="T1116" s="13">
        <f t="shared" si="1519"/>
        <v>3.1196588142864776E-2</v>
      </c>
      <c r="U1116" s="13">
        <f t="shared" si="1520"/>
        <v>2.1943000066469428E-2</v>
      </c>
      <c r="V1116" s="13">
        <f t="shared" si="1521"/>
        <v>2.2711651073623618E-4</v>
      </c>
      <c r="W1116" s="13">
        <f t="shared" si="1522"/>
        <v>1.4784169724702574E-2</v>
      </c>
      <c r="X1116" s="13">
        <f t="shared" si="1523"/>
        <v>6.6782798249775321E-3</v>
      </c>
      <c r="Y1116" s="13">
        <f t="shared" si="1524"/>
        <v>1.5083505618236259E-3</v>
      </c>
      <c r="Z1116" s="13">
        <f t="shared" si="1525"/>
        <v>5.1447426420700212E-3</v>
      </c>
      <c r="AA1116" s="13">
        <f t="shared" si="1526"/>
        <v>3.3040181349859687E-3</v>
      </c>
      <c r="AB1116" s="13">
        <f t="shared" si="1527"/>
        <v>1.0609409056780163E-3</v>
      </c>
      <c r="AC1116" s="13">
        <f t="shared" si="1528"/>
        <v>4.1178940185656419E-6</v>
      </c>
      <c r="AD1116" s="13">
        <f t="shared" si="1529"/>
        <v>2.3736447223662205E-3</v>
      </c>
      <c r="AE1116" s="13">
        <f t="shared" si="1530"/>
        <v>1.0722187282899062E-3</v>
      </c>
      <c r="AF1116" s="13">
        <f t="shared" si="1531"/>
        <v>2.4217040369663381E-4</v>
      </c>
      <c r="AG1116" s="13">
        <f t="shared" si="1532"/>
        <v>3.6464266652089151E-5</v>
      </c>
      <c r="AH1116" s="13">
        <f t="shared" si="1533"/>
        <v>5.8099358352585874E-4</v>
      </c>
      <c r="AI1116" s="13">
        <f t="shared" si="1534"/>
        <v>3.7312135316209968E-4</v>
      </c>
      <c r="AJ1116" s="13">
        <f t="shared" si="1535"/>
        <v>1.1981160217006074E-4</v>
      </c>
      <c r="AK1116" s="13">
        <f t="shared" si="1536"/>
        <v>2.5648170303314286E-5</v>
      </c>
      <c r="AL1116" s="13">
        <f t="shared" si="1537"/>
        <v>4.7783900429028866E-8</v>
      </c>
      <c r="AM1116" s="13">
        <f t="shared" si="1538"/>
        <v>3.0487687156907894E-4</v>
      </c>
      <c r="AN1116" s="13">
        <f t="shared" si="1539"/>
        <v>1.3771845821683484E-4</v>
      </c>
      <c r="AO1116" s="13">
        <f t="shared" si="1540"/>
        <v>3.1104973027323732E-5</v>
      </c>
      <c r="AP1116" s="13">
        <f t="shared" si="1541"/>
        <v>4.6835617125832088E-6</v>
      </c>
      <c r="AQ1116" s="13">
        <f t="shared" si="1542"/>
        <v>5.2891261864235173E-7</v>
      </c>
      <c r="AR1116" s="13">
        <f t="shared" si="1543"/>
        <v>5.248908527908828E-5</v>
      </c>
      <c r="AS1116" s="13">
        <f t="shared" si="1544"/>
        <v>3.370914770989479E-5</v>
      </c>
      <c r="AT1116" s="13">
        <f t="shared" si="1545"/>
        <v>1.0824218342591415E-5</v>
      </c>
      <c r="AU1116" s="13">
        <f t="shared" si="1546"/>
        <v>2.3171495115889259E-6</v>
      </c>
      <c r="AV1116" s="13">
        <f t="shared" si="1547"/>
        <v>3.7202560654634051E-7</v>
      </c>
      <c r="AW1116" s="13">
        <f t="shared" si="1548"/>
        <v>3.8505745525858446E-10</v>
      </c>
      <c r="AX1116" s="13">
        <f t="shared" si="1549"/>
        <v>3.2632623977627619E-5</v>
      </c>
      <c r="AY1116" s="13">
        <f t="shared" si="1550"/>
        <v>1.4740753008383962E-5</v>
      </c>
      <c r="AZ1116" s="13">
        <f t="shared" si="1551"/>
        <v>3.3293338501242062E-6</v>
      </c>
      <c r="BA1116" s="13">
        <f t="shared" si="1552"/>
        <v>5.0130699470954037E-7</v>
      </c>
      <c r="BB1116" s="13">
        <f t="shared" si="1553"/>
        <v>5.6612384246626905E-8</v>
      </c>
      <c r="BC1116" s="13">
        <f t="shared" si="1554"/>
        <v>5.1145698486727912E-9</v>
      </c>
      <c r="BD1116" s="13">
        <f t="shared" si="1555"/>
        <v>3.9517132827233385E-6</v>
      </c>
      <c r="BE1116" s="13">
        <f t="shared" si="1556"/>
        <v>2.5378397441333355E-6</v>
      </c>
      <c r="BF1116" s="13">
        <f t="shared" si="1557"/>
        <v>8.1491622824216738E-7</v>
      </c>
      <c r="BG1116" s="13">
        <f t="shared" si="1558"/>
        <v>1.7444980140756803E-7</v>
      </c>
      <c r="BH1116" s="13">
        <f t="shared" si="1559"/>
        <v>2.8008461627508785E-8</v>
      </c>
      <c r="BI1116" s="13">
        <f t="shared" si="1560"/>
        <v>3.59747694252451E-9</v>
      </c>
      <c r="BJ1116" s="14">
        <f t="shared" si="1561"/>
        <v>0.34255946683853128</v>
      </c>
      <c r="BK1116" s="14">
        <f t="shared" si="1562"/>
        <v>0.43934301571588619</v>
      </c>
      <c r="BL1116" s="14">
        <f t="shared" si="1563"/>
        <v>0.21296189193028678</v>
      </c>
      <c r="BM1116" s="14">
        <f t="shared" si="1564"/>
        <v>9.8358880761234432E-2</v>
      </c>
      <c r="BN1116" s="14">
        <f t="shared" si="1565"/>
        <v>0.90163549599758885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1.2513000000000001</v>
      </c>
      <c r="F1117" s="10">
        <f>VLOOKUP(B1117,home!$B$2:$E$405,3,FALSE)</f>
        <v>0.79920000000000002</v>
      </c>
      <c r="G1117" s="10">
        <f>VLOOKUP(C1117,away!$B$2:$E$405,4,FALSE)</f>
        <v>1.1416999999999999</v>
      </c>
      <c r="H1117" s="10">
        <f>VLOOKUP(A1117,away!$A$2:$E$405,3,FALSE)</f>
        <v>0.94869999999999999</v>
      </c>
      <c r="I1117" s="10">
        <f>VLOOKUP(C1117,away!$B$2:$E$405,3,FALSE)</f>
        <v>1.6564000000000001</v>
      </c>
      <c r="J1117" s="10">
        <f>VLOOKUP(B1117,home!$B$2:$E$405,4,FALSE)</f>
        <v>0.79059999999999997</v>
      </c>
      <c r="K1117" s="12">
        <f t="shared" si="1510"/>
        <v>1.1417444806320001</v>
      </c>
      <c r="L1117" s="12">
        <f t="shared" si="1511"/>
        <v>1.242369933208</v>
      </c>
      <c r="M1117" s="13">
        <f t="shared" si="1512"/>
        <v>9.2170568426729896E-2</v>
      </c>
      <c r="N1117" s="13">
        <f t="shared" si="1513"/>
        <v>0.10523523777793292</v>
      </c>
      <c r="O1117" s="13">
        <f t="shared" si="1514"/>
        <v>0.11450994294005981</v>
      </c>
      <c r="P1117" s="13">
        <f t="shared" si="1515"/>
        <v>0.13074109532929853</v>
      </c>
      <c r="Q1117" s="13">
        <f t="shared" si="1516"/>
        <v>6.007587595047556E-2</v>
      </c>
      <c r="R1117" s="13">
        <f t="shared" si="1517"/>
        <v>7.1131855081047024E-2</v>
      </c>
      <c r="S1117" s="13">
        <f t="shared" si="1518"/>
        <v>4.6363048149943992E-2</v>
      </c>
      <c r="T1117" s="13">
        <f t="shared" si="1519"/>
        <v>7.463646199200441E-2</v>
      </c>
      <c r="U1117" s="13">
        <f t="shared" si="1520"/>
        <v>8.1214402935900709E-2</v>
      </c>
      <c r="V1117" s="13">
        <f t="shared" si="1521"/>
        <v>7.3071719113259014E-3</v>
      </c>
      <c r="W1117" s="13">
        <f t="shared" si="1522"/>
        <v>2.2863766595196049E-2</v>
      </c>
      <c r="X1117" s="13">
        <f t="shared" si="1523"/>
        <v>2.8405256177757018E-2</v>
      </c>
      <c r="Y1117" s="13">
        <f t="shared" si="1524"/>
        <v>1.7644918110158062E-2</v>
      </c>
      <c r="Z1117" s="13">
        <f t="shared" si="1525"/>
        <v>2.9457359348667177E-2</v>
      </c>
      <c r="AA1117" s="13">
        <f t="shared" si="1526"/>
        <v>3.3632777450334189E-2</v>
      </c>
      <c r="AB1117" s="13">
        <f t="shared" si="1527"/>
        <v>1.9200019011121738E-2</v>
      </c>
      <c r="AC1117" s="13">
        <f t="shared" si="1528"/>
        <v>6.4781230857716631E-4</v>
      </c>
      <c r="AD1117" s="13">
        <f t="shared" si="1529"/>
        <v>6.5261448291308484E-3</v>
      </c>
      <c r="AE1117" s="13">
        <f t="shared" si="1530"/>
        <v>8.1078861154730269E-3</v>
      </c>
      <c r="AF1117" s="13">
        <f t="shared" si="1531"/>
        <v>5.0364969658691491E-3</v>
      </c>
      <c r="AG1117" s="13">
        <f t="shared" si="1532"/>
        <v>2.0857307996963834E-3</v>
      </c>
      <c r="AH1117" s="13">
        <f t="shared" si="1533"/>
        <v>9.1492343916219267E-3</v>
      </c>
      <c r="AI1117" s="13">
        <f t="shared" si="1534"/>
        <v>1.0446087868642808E-2</v>
      </c>
      <c r="AJ1117" s="13">
        <f t="shared" si="1535"/>
        <v>5.9633815841099126E-3</v>
      </c>
      <c r="AK1117" s="13">
        <f t="shared" si="1536"/>
        <v>2.2695526698533345E-3</v>
      </c>
      <c r="AL1117" s="13">
        <f t="shared" si="1537"/>
        <v>3.6756067467895987E-5</v>
      </c>
      <c r="AM1117" s="13">
        <f t="shared" si="1538"/>
        <v>1.4902379676930426E-3</v>
      </c>
      <c r="AN1117" s="13">
        <f t="shared" si="1539"/>
        <v>1.8514268443868311E-3</v>
      </c>
      <c r="AO1117" s="13">
        <f t="shared" si="1540"/>
        <v>1.1500785225001832E-3</v>
      </c>
      <c r="AP1117" s="13">
        <f t="shared" si="1541"/>
        <v>4.762743257275027E-4</v>
      </c>
      <c r="AQ1117" s="13">
        <f t="shared" si="1542"/>
        <v>1.4792722556069074E-4</v>
      </c>
      <c r="AR1117" s="13">
        <f t="shared" si="1543"/>
        <v>2.2733467440047318E-3</v>
      </c>
      <c r="AS1117" s="13">
        <f t="shared" si="1544"/>
        <v>2.5955810975301307E-3</v>
      </c>
      <c r="AT1117" s="13">
        <f t="shared" si="1545"/>
        <v>1.4817451960688884E-3</v>
      </c>
      <c r="AU1117" s="13">
        <f t="shared" si="1546"/>
        <v>5.639247997715445E-4</v>
      </c>
      <c r="AV1117" s="13">
        <f t="shared" si="1547"/>
        <v>1.6096450690766671E-4</v>
      </c>
      <c r="AW1117" s="13">
        <f t="shared" si="1548"/>
        <v>1.4482595218048337E-6</v>
      </c>
      <c r="AX1117" s="13">
        <f t="shared" si="1549"/>
        <v>2.8357849574029657E-4</v>
      </c>
      <c r="AY1117" s="13">
        <f t="shared" si="1550"/>
        <v>3.5230939681209732E-4</v>
      </c>
      <c r="AZ1117" s="13">
        <f t="shared" si="1551"/>
        <v>2.1884930089299814E-4</v>
      </c>
      <c r="BA1117" s="13">
        <f t="shared" si="1552"/>
        <v>9.0630597111017211E-5</v>
      </c>
      <c r="BB1117" s="13">
        <f t="shared" si="1553"/>
        <v>2.8149182219853912E-5</v>
      </c>
      <c r="BC1117" s="13">
        <f t="shared" si="1554"/>
        <v>6.9943395268679383E-6</v>
      </c>
      <c r="BD1117" s="13">
        <f t="shared" si="1555"/>
        <v>4.7072294041796423E-4</v>
      </c>
      <c r="BE1117" s="13">
        <f t="shared" si="1556"/>
        <v>5.3744531912907636E-4</v>
      </c>
      <c r="BF1117" s="13">
        <f t="shared" si="1557"/>
        <v>3.068126133785636E-4</v>
      </c>
      <c r="BG1117" s="13">
        <f t="shared" si="1558"/>
        <v>1.1676720263775151E-4</v>
      </c>
      <c r="BH1117" s="13">
        <f t="shared" si="1559"/>
        <v>3.3329577282622786E-5</v>
      </c>
      <c r="BI1117" s="13">
        <f t="shared" si="1560"/>
        <v>7.6107721808464531E-6</v>
      </c>
      <c r="BJ1117" s="14">
        <f t="shared" si="1561"/>
        <v>0.33671423151186475</v>
      </c>
      <c r="BK1117" s="14">
        <f t="shared" si="1562"/>
        <v>0.27761876159015547</v>
      </c>
      <c r="BL1117" s="14">
        <f t="shared" si="1563"/>
        <v>0.35606550470200127</v>
      </c>
      <c r="BM1117" s="14">
        <f t="shared" si="1564"/>
        <v>0.42564042050985462</v>
      </c>
      <c r="BN1117" s="14">
        <f t="shared" si="1565"/>
        <v>0.57386457550554382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1.7</v>
      </c>
      <c r="F1118" s="10">
        <f>VLOOKUP(B1118,home!$B$2:$E$405,3,FALSE)</f>
        <v>0.94120000000000004</v>
      </c>
      <c r="G1118" s="10">
        <f>VLOOKUP(C1118,away!$B$2:$E$405,4,FALSE)</f>
        <v>0.88239999999999996</v>
      </c>
      <c r="H1118" s="10">
        <f>VLOOKUP(A1118,away!$A$2:$E$405,3,FALSE)</f>
        <v>1.3667</v>
      </c>
      <c r="I1118" s="10">
        <f>VLOOKUP(C1118,away!$B$2:$E$405,3,FALSE)</f>
        <v>1.0974999999999999</v>
      </c>
      <c r="J1118" s="10">
        <f>VLOOKUP(B1118,home!$B$2:$E$405,4,FALSE)</f>
        <v>1.4634</v>
      </c>
      <c r="K1118" s="12">
        <f t="shared" si="1510"/>
        <v>1.4118752960000001</v>
      </c>
      <c r="L1118" s="12">
        <f t="shared" si="1511"/>
        <v>2.1950315860499998</v>
      </c>
      <c r="M1118" s="13">
        <f t="shared" si="1512"/>
        <v>2.7135650960632082E-2</v>
      </c>
      <c r="N1118" s="13">
        <f t="shared" si="1513"/>
        <v>3.8312155232195104E-2</v>
      </c>
      <c r="O1118" s="13">
        <f t="shared" si="1514"/>
        <v>5.9563610966615423E-2</v>
      </c>
      <c r="P1118" s="13">
        <f t="shared" si="1515"/>
        <v>8.4096390864318998E-2</v>
      </c>
      <c r="Q1118" s="13">
        <f t="shared" si="1516"/>
        <v>2.704599275442671E-2</v>
      </c>
      <c r="R1118" s="13">
        <f t="shared" si="1517"/>
        <v>6.5372003725457525E-2</v>
      </c>
      <c r="S1118" s="13">
        <f t="shared" si="1518"/>
        <v>6.5156009769809342E-2</v>
      </c>
      <c r="T1118" s="13">
        <f t="shared" si="1519"/>
        <v>5.9366808372046047E-2</v>
      </c>
      <c r="U1118" s="13">
        <f t="shared" si="1520"/>
        <v>9.2297117109993457E-2</v>
      </c>
      <c r="V1118" s="13">
        <f t="shared" si="1521"/>
        <v>2.2436188682436291E-2</v>
      </c>
      <c r="W1118" s="13">
        <f t="shared" si="1522"/>
        <v>1.2728523008590021E-2</v>
      </c>
      <c r="X1118" s="13">
        <f t="shared" si="1523"/>
        <v>2.7939510047619263E-2</v>
      </c>
      <c r="Y1118" s="13">
        <f t="shared" si="1524"/>
        <v>3.066405352664282E-2</v>
      </c>
      <c r="Z1118" s="13">
        <f t="shared" si="1525"/>
        <v>4.7831204340252516E-2</v>
      </c>
      <c r="AA1118" s="13">
        <f t="shared" si="1526"/>
        <v>6.7531695785930504E-2</v>
      </c>
      <c r="AB1118" s="13">
        <f t="shared" si="1527"/>
        <v>4.7673166488571297E-2</v>
      </c>
      <c r="AC1118" s="13">
        <f t="shared" si="1528"/>
        <v>4.3457647645921442E-3</v>
      </c>
      <c r="AD1118" s="13">
        <f t="shared" si="1529"/>
        <v>4.4927717975989621E-3</v>
      </c>
      <c r="AE1118" s="13">
        <f t="shared" si="1530"/>
        <v>9.861776004644357E-3</v>
      </c>
      <c r="AF1118" s="13">
        <f t="shared" si="1531"/>
        <v>1.0823454912372171E-2</v>
      </c>
      <c r="AG1118" s="13">
        <f t="shared" si="1532"/>
        <v>7.91927513428165E-3</v>
      </c>
      <c r="AH1118" s="13">
        <f t="shared" si="1533"/>
        <v>2.6247751081416529E-2</v>
      </c>
      <c r="AI1118" s="13">
        <f t="shared" si="1534"/>
        <v>3.7058551327409282E-2</v>
      </c>
      <c r="AJ1118" s="13">
        <f t="shared" si="1535"/>
        <v>2.6161026562358591E-2</v>
      </c>
      <c r="AK1118" s="13">
        <f t="shared" si="1536"/>
        <v>1.2312035707131299E-2</v>
      </c>
      <c r="AL1118" s="13">
        <f t="shared" si="1537"/>
        <v>5.3872027286573426E-4</v>
      </c>
      <c r="AM1118" s="13">
        <f t="shared" si="1538"/>
        <v>1.2686467023190968E-3</v>
      </c>
      <c r="AN1118" s="13">
        <f t="shared" si="1539"/>
        <v>2.7847195831285881E-3</v>
      </c>
      <c r="AO1118" s="13">
        <f t="shared" si="1540"/>
        <v>3.0562737216296206E-3</v>
      </c>
      <c r="AP1118" s="13">
        <f t="shared" si="1541"/>
        <v>2.2362057848638673E-3</v>
      </c>
      <c r="AQ1118" s="13">
        <f t="shared" si="1542"/>
        <v>1.2271355826709801E-3</v>
      </c>
      <c r="AR1118" s="13">
        <f t="shared" si="1543"/>
        <v>1.1522928537297462E-2</v>
      </c>
      <c r="AS1118" s="13">
        <f t="shared" si="1544"/>
        <v>1.6268938139383699E-2</v>
      </c>
      <c r="AT1118" s="13">
        <f t="shared" si="1545"/>
        <v>1.1484855925574028E-2</v>
      </c>
      <c r="AU1118" s="13">
        <f t="shared" si="1546"/>
        <v>5.4050614531457276E-3</v>
      </c>
      <c r="AV1118" s="13">
        <f t="shared" si="1547"/>
        <v>1.907818184764579E-3</v>
      </c>
      <c r="AW1118" s="13">
        <f t="shared" si="1548"/>
        <v>4.6376495935566449E-5</v>
      </c>
      <c r="AX1118" s="13">
        <f t="shared" si="1549"/>
        <v>2.9852848972603295E-4</v>
      </c>
      <c r="AY1118" s="13">
        <f t="shared" si="1550"/>
        <v>6.5527946428444502E-4</v>
      </c>
      <c r="AZ1118" s="13">
        <f t="shared" si="1551"/>
        <v>7.1917956089714006E-4</v>
      </c>
      <c r="BA1118" s="13">
        <f t="shared" si="1552"/>
        <v>5.2620728407026395E-4</v>
      </c>
      <c r="BB1118" s="13">
        <f t="shared" si="1553"/>
        <v>2.8876040233595361E-4</v>
      </c>
      <c r="BC1118" s="13">
        <f t="shared" si="1554"/>
        <v>1.2676764078558482E-4</v>
      </c>
      <c r="BD1118" s="13">
        <f t="shared" si="1555"/>
        <v>4.2155320171941395E-3</v>
      </c>
      <c r="BE1118" s="13">
        <f t="shared" si="1556"/>
        <v>5.9518055145734517E-3</v>
      </c>
      <c r="BF1118" s="13">
        <f t="shared" si="1557"/>
        <v>4.2016035863114134E-3</v>
      </c>
      <c r="BG1118" s="13">
        <f t="shared" si="1558"/>
        <v>1.9773801023660292E-3</v>
      </c>
      <c r="BH1118" s="13">
        <f t="shared" si="1559"/>
        <v>6.9795352933313707E-4</v>
      </c>
      <c r="BI1118" s="13">
        <f t="shared" si="1560"/>
        <v>1.9708466916429341E-4</v>
      </c>
      <c r="BJ1118" s="14">
        <f t="shared" si="1561"/>
        <v>0.24234202500712868</v>
      </c>
      <c r="BK1118" s="14">
        <f t="shared" si="1562"/>
        <v>0.20436400477893904</v>
      </c>
      <c r="BL1118" s="14">
        <f t="shared" si="1563"/>
        <v>0.49804792041399187</v>
      </c>
      <c r="BM1118" s="14">
        <f t="shared" si="1564"/>
        <v>0.69045044706831704</v>
      </c>
      <c r="BN1118" s="14">
        <f t="shared" si="1565"/>
        <v>0.30152580450364586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1.7</v>
      </c>
      <c r="F1119" s="10">
        <f>VLOOKUP(B1119,home!$B$2:$E$405,3,FALSE)</f>
        <v>0.70589999999999997</v>
      </c>
      <c r="G1119" s="10">
        <f>VLOOKUP(C1119,away!$B$2:$E$405,4,FALSE)</f>
        <v>1.1765000000000001</v>
      </c>
      <c r="H1119" s="10">
        <f>VLOOKUP(A1119,away!$A$2:$E$405,3,FALSE)</f>
        <v>1.3667</v>
      </c>
      <c r="I1119" s="10">
        <f>VLOOKUP(C1119,away!$B$2:$E$405,3,FALSE)</f>
        <v>0.73170000000000002</v>
      </c>
      <c r="J1119" s="10">
        <f>VLOOKUP(B1119,home!$B$2:$E$405,4,FALSE)</f>
        <v>1.1707000000000001</v>
      </c>
      <c r="K1119" s="12">
        <f t="shared" si="1510"/>
        <v>1.4118352949999999</v>
      </c>
      <c r="L1119" s="12">
        <f t="shared" si="1511"/>
        <v>1.1707168463730002</v>
      </c>
      <c r="M1119" s="13">
        <f t="shared" si="1512"/>
        <v>7.5580864616548935E-2</v>
      </c>
      <c r="N1119" s="13">
        <f t="shared" si="1513"/>
        <v>0.10670773229226041</v>
      </c>
      <c r="O1119" s="13">
        <f t="shared" si="1514"/>
        <v>8.8483791470030826E-2</v>
      </c>
      <c r="P1119" s="13">
        <f t="shared" si="1515"/>
        <v>0.12492453983280946</v>
      </c>
      <c r="Q1119" s="13">
        <f t="shared" si="1516"/>
        <v>7.5326871349812252E-2</v>
      </c>
      <c r="R1119" s="13">
        <f t="shared" si="1517"/>
        <v>5.179473265246036E-2</v>
      </c>
      <c r="S1119" s="13">
        <f t="shared" si="1518"/>
        <v>5.1620673869024976E-2</v>
      </c>
      <c r="T1119" s="13">
        <f t="shared" si="1519"/>
        <v>8.8186437273796908E-2</v>
      </c>
      <c r="U1119" s="13">
        <f t="shared" si="1520"/>
        <v>7.3125631653832499E-2</v>
      </c>
      <c r="V1119" s="13">
        <f t="shared" si="1521"/>
        <v>9.4801904654103156E-3</v>
      </c>
      <c r="W1119" s="13">
        <f t="shared" si="1522"/>
        <v>3.5449711877863083E-2</v>
      </c>
      <c r="X1119" s="13">
        <f t="shared" si="1523"/>
        <v>4.1501574894483348E-2</v>
      </c>
      <c r="Y1119" s="13">
        <f t="shared" si="1524"/>
        <v>2.4293296439991223E-2</v>
      </c>
      <c r="Z1119" s="13">
        <f t="shared" si="1525"/>
        <v>2.0212322023207011E-2</v>
      </c>
      <c r="AA1119" s="13">
        <f t="shared" si="1526"/>
        <v>2.8536469626269465E-2</v>
      </c>
      <c r="AB1119" s="13">
        <f t="shared" si="1527"/>
        <v>2.0144397506531346E-2</v>
      </c>
      <c r="AC1119" s="13">
        <f t="shared" si="1528"/>
        <v>9.793388490486549E-4</v>
      </c>
      <c r="AD1119" s="13">
        <f t="shared" si="1529"/>
        <v>1.2512288606686957E-2</v>
      </c>
      <c r="AE1119" s="13">
        <f t="shared" si="1530"/>
        <v>1.4648347058529373E-2</v>
      </c>
      <c r="AF1119" s="13">
        <f t="shared" si="1531"/>
        <v>8.574533336469365E-3</v>
      </c>
      <c r="AG1119" s="13">
        <f t="shared" si="1532"/>
        <v>3.3461168755971903E-3</v>
      </c>
      <c r="AH1119" s="13">
        <f t="shared" si="1533"/>
        <v>5.9157264742211134E-3</v>
      </c>
      <c r="AI1119" s="13">
        <f t="shared" si="1534"/>
        <v>8.3520314318712742E-3</v>
      </c>
      <c r="AJ1119" s="13">
        <f t="shared" si="1535"/>
        <v>5.8958463802326272E-3</v>
      </c>
      <c r="AK1119" s="13">
        <f t="shared" si="1536"/>
        <v>2.7746546711701378E-3</v>
      </c>
      <c r="AL1119" s="13">
        <f t="shared" si="1537"/>
        <v>6.4748375493449184E-5</v>
      </c>
      <c r="AM1119" s="13">
        <f t="shared" si="1538"/>
        <v>3.5330581352294031E-3</v>
      </c>
      <c r="AN1119" s="13">
        <f t="shared" si="1539"/>
        <v>4.1362106781282397E-3</v>
      </c>
      <c r="AO1119" s="13">
        <f t="shared" si="1540"/>
        <v>2.4211657605163117E-3</v>
      </c>
      <c r="AP1119" s="13">
        <f t="shared" si="1541"/>
        <v>9.4483318123264734E-4</v>
      </c>
      <c r="AQ1119" s="13">
        <f t="shared" si="1542"/>
        <v>2.7653303057031356E-4</v>
      </c>
      <c r="AR1119" s="13">
        <f t="shared" si="1543"/>
        <v>1.3851281283810816E-3</v>
      </c>
      <c r="AS1119" s="13">
        <f t="shared" si="1544"/>
        <v>1.9555727797457021E-3</v>
      </c>
      <c r="AT1119" s="13">
        <f t="shared" si="1545"/>
        <v>1.3804733361931219E-3</v>
      </c>
      <c r="AU1119" s="13">
        <f t="shared" si="1546"/>
        <v>6.4966699328128353E-4</v>
      </c>
      <c r="AV1119" s="13">
        <f t="shared" si="1547"/>
        <v>2.2930569777776096E-4</v>
      </c>
      <c r="AW1119" s="13">
        <f t="shared" si="1548"/>
        <v>2.9727766319035383E-6</v>
      </c>
      <c r="AX1119" s="13">
        <f t="shared" si="1549"/>
        <v>8.3134936243395947E-4</v>
      </c>
      <c r="AY1119" s="13">
        <f t="shared" si="1550"/>
        <v>9.7327470382288929E-4</v>
      </c>
      <c r="AZ1119" s="13">
        <f t="shared" si="1551"/>
        <v>5.6971454595707461E-4</v>
      </c>
      <c r="BA1119" s="13">
        <f t="shared" si="1552"/>
        <v>2.2232480552523062E-4</v>
      </c>
      <c r="BB1119" s="13">
        <f t="shared" si="1553"/>
        <v>6.5069848798747146E-5</v>
      </c>
      <c r="BC1119" s="13">
        <f t="shared" si="1554"/>
        <v>1.5235673635927441E-5</v>
      </c>
      <c r="BD1119" s="13">
        <f t="shared" si="1555"/>
        <v>2.7026547238013924E-4</v>
      </c>
      <c r="BE1119" s="13">
        <f t="shared" si="1556"/>
        <v>3.815703329261282E-4</v>
      </c>
      <c r="BF1119" s="13">
        <f t="shared" si="1557"/>
        <v>2.6935723177500426E-4</v>
      </c>
      <c r="BG1119" s="13">
        <f t="shared" si="1558"/>
        <v>1.2676268226114883E-4</v>
      </c>
      <c r="BH1119" s="13">
        <f t="shared" si="1559"/>
        <v>4.4742007226290082E-5</v>
      </c>
      <c r="BI1119" s="13">
        <f t="shared" si="1560"/>
        <v>1.2633668994244276E-5</v>
      </c>
      <c r="BJ1119" s="14">
        <f t="shared" si="1561"/>
        <v>0.42453567973134093</v>
      </c>
      <c r="BK1119" s="14">
        <f t="shared" si="1562"/>
        <v>0.26362363071215872</v>
      </c>
      <c r="BL1119" s="14">
        <f t="shared" si="1563"/>
        <v>0.29172876019756161</v>
      </c>
      <c r="BM1119" s="14">
        <f t="shared" si="1564"/>
        <v>0.47631155852315499</v>
      </c>
      <c r="BN1119" s="14">
        <f t="shared" si="1565"/>
        <v>0.52281853221392216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1.7</v>
      </c>
      <c r="F1120" s="10">
        <f>VLOOKUP(B1120,home!$B$2:$E$405,3,FALSE)</f>
        <v>1.1765000000000001</v>
      </c>
      <c r="G1120" s="10">
        <f>VLOOKUP(C1120,away!$B$2:$E$405,4,FALSE)</f>
        <v>0.70589999999999997</v>
      </c>
      <c r="H1120" s="10">
        <f>VLOOKUP(A1120,away!$A$2:$E$405,3,FALSE)</f>
        <v>1.3667</v>
      </c>
      <c r="I1120" s="10">
        <f>VLOOKUP(C1120,away!$B$2:$E$405,3,FALSE)</f>
        <v>1.9024000000000001</v>
      </c>
      <c r="J1120" s="10">
        <f>VLOOKUP(B1120,home!$B$2:$E$405,4,FALSE)</f>
        <v>1.0974999999999999</v>
      </c>
      <c r="K1120" s="12">
        <f t="shared" si="1510"/>
        <v>1.4118352950000002</v>
      </c>
      <c r="L1120" s="12">
        <f t="shared" si="1511"/>
        <v>2.8535110628</v>
      </c>
      <c r="M1120" s="13">
        <f t="shared" si="1512"/>
        <v>1.4047001002019801E-2</v>
      </c>
      <c r="N1120" s="13">
        <f t="shared" si="1513"/>
        <v>1.9832051803551923E-2</v>
      </c>
      <c r="O1120" s="13">
        <f t="shared" si="1514"/>
        <v>4.0083272758426186E-2</v>
      </c>
      <c r="P1120" s="13">
        <f t="shared" si="1515"/>
        <v>5.6590979219458111E-2</v>
      </c>
      <c r="Q1120" s="13">
        <f t="shared" si="1516"/>
        <v>1.3999795354261511E-2</v>
      </c>
      <c r="R1120" s="13">
        <f t="shared" si="1517"/>
        <v>5.7189031124699509E-2</v>
      </c>
      <c r="S1120" s="13">
        <f t="shared" si="1518"/>
        <v>5.6996844532093575E-2</v>
      </c>
      <c r="T1120" s="13">
        <f t="shared" si="1519"/>
        <v>3.9948570920321273E-2</v>
      </c>
      <c r="U1120" s="13">
        <f t="shared" si="1520"/>
        <v>8.0741492628704323E-2</v>
      </c>
      <c r="V1120" s="13">
        <f t="shared" si="1521"/>
        <v>2.5513609188234074E-2</v>
      </c>
      <c r="W1120" s="13">
        <f t="shared" si="1522"/>
        <v>6.5884684013078091E-3</v>
      </c>
      <c r="X1120" s="13">
        <f t="shared" si="1523"/>
        <v>1.8800267470040065E-2</v>
      </c>
      <c r="Y1120" s="13">
        <f t="shared" si="1524"/>
        <v>2.6823385604679152E-2</v>
      </c>
      <c r="Z1120" s="13">
        <f t="shared" si="1525"/>
        <v>5.4396510995047852E-2</v>
      </c>
      <c r="AA1120" s="13">
        <f t="shared" si="1526"/>
        <v>7.6798914147664141E-2</v>
      </c>
      <c r="AB1120" s="13">
        <f t="shared" si="1527"/>
        <v>5.4213708805673562E-2</v>
      </c>
      <c r="AC1120" s="13">
        <f t="shared" si="1528"/>
        <v>6.4241476133282925E-3</v>
      </c>
      <c r="AD1120" s="13">
        <f t="shared" si="1529"/>
        <v>2.3254580572396482E-3</v>
      </c>
      <c r="AE1120" s="13">
        <f t="shared" si="1530"/>
        <v>6.6357202924107322E-3</v>
      </c>
      <c r="AF1120" s="13">
        <f t="shared" si="1531"/>
        <v>9.4675506320202399E-3</v>
      </c>
      <c r="AG1120" s="13">
        <f t="shared" si="1532"/>
        <v>9.0052534886962948E-3</v>
      </c>
      <c r="AH1120" s="13">
        <f t="shared" si="1533"/>
        <v>3.8805261475522719E-2</v>
      </c>
      <c r="AI1120" s="13">
        <f t="shared" si="1534"/>
        <v>5.4786637782846766E-2</v>
      </c>
      <c r="AJ1120" s="13">
        <f t="shared" si="1535"/>
        <v>3.8674854458101822E-2</v>
      </c>
      <c r="AK1120" s="13">
        <f t="shared" si="1536"/>
        <v>1.8200841517645411E-2</v>
      </c>
      <c r="AL1120" s="13">
        <f t="shared" si="1537"/>
        <v>1.0352353617297195E-3</v>
      </c>
      <c r="AM1120" s="13">
        <f t="shared" si="1538"/>
        <v>6.5663275245061298E-4</v>
      </c>
      <c r="AN1120" s="13">
        <f t="shared" si="1539"/>
        <v>1.873708823314638E-3</v>
      </c>
      <c r="AO1120" s="13">
        <f t="shared" si="1540"/>
        <v>2.6733244278971456E-3</v>
      </c>
      <c r="AP1120" s="13">
        <f t="shared" si="1541"/>
        <v>2.5427869431526619E-3</v>
      </c>
      <c r="AQ1120" s="13">
        <f t="shared" si="1542"/>
        <v>1.8139676681573787E-3</v>
      </c>
      <c r="AR1120" s="13">
        <f t="shared" si="1543"/>
        <v>2.2146248583050143E-2</v>
      </c>
      <c r="AS1120" s="13">
        <f t="shared" si="1544"/>
        <v>3.1266855401393935E-2</v>
      </c>
      <c r="AT1120" s="13">
        <f t="shared" si="1545"/>
        <v>2.2071825009674684E-2</v>
      </c>
      <c r="AU1120" s="13">
        <f t="shared" si="1546"/>
        <v>1.0387260524574143E-2</v>
      </c>
      <c r="AV1120" s="13">
        <f t="shared" si="1547"/>
        <v>3.666275256738499E-3</v>
      </c>
      <c r="AW1120" s="13">
        <f t="shared" si="1548"/>
        <v>1.158511083106534E-4</v>
      </c>
      <c r="AX1120" s="13">
        <f t="shared" si="1549"/>
        <v>1.5450954929379534E-4</v>
      </c>
      <c r="AY1120" s="13">
        <f t="shared" si="1550"/>
        <v>4.4089470821808698E-4</v>
      </c>
      <c r="AZ1120" s="13">
        <f t="shared" si="1551"/>
        <v>6.2904896371514479E-4</v>
      </c>
      <c r="BA1120" s="13">
        <f t="shared" si="1552"/>
        <v>5.9833272566801377E-4</v>
      </c>
      <c r="BB1120" s="13">
        <f t="shared" si="1553"/>
        <v>4.2683726298223869E-4</v>
      </c>
      <c r="BC1120" s="13">
        <f t="shared" si="1554"/>
        <v>2.4359697038701814E-4</v>
      </c>
      <c r="BD1120" s="13">
        <f t="shared" si="1555"/>
        <v>1.0532427555208737E-2</v>
      </c>
      <c r="BE1120" s="13">
        <f t="shared" si="1556"/>
        <v>1.4870052964474257E-2</v>
      </c>
      <c r="BF1120" s="13">
        <f t="shared" si="1557"/>
        <v>1.0497032806882073E-2</v>
      </c>
      <c r="BG1120" s="13">
        <f t="shared" si="1558"/>
        <v>4.9400271365096764E-3</v>
      </c>
      <c r="BH1120" s="13">
        <f t="shared" si="1559"/>
        <v>1.7436261673955367E-3</v>
      </c>
      <c r="BI1120" s="13">
        <f t="shared" si="1560"/>
        <v>4.9234259288291919E-4</v>
      </c>
      <c r="BJ1120" s="14">
        <f t="shared" si="1561"/>
        <v>0.16548016281976538</v>
      </c>
      <c r="BK1120" s="14">
        <f t="shared" si="1562"/>
        <v>0.16104871162508166</v>
      </c>
      <c r="BL1120" s="14">
        <f t="shared" si="1563"/>
        <v>0.59210798869806902</v>
      </c>
      <c r="BM1120" s="14">
        <f t="shared" si="1564"/>
        <v>0.77096619927563936</v>
      </c>
      <c r="BN1120" s="14">
        <f t="shared" si="1565"/>
        <v>0.20174213126241705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1.1861999999999999</v>
      </c>
      <c r="F1121" s="10">
        <f>VLOOKUP(B1121,home!$B$2:$E$405,3,FALSE)</f>
        <v>0.70250000000000001</v>
      </c>
      <c r="G1121" s="10">
        <f>VLOOKUP(C1121,away!$B$2:$E$405,4,FALSE)</f>
        <v>0.64849999999999997</v>
      </c>
      <c r="H1121" s="10">
        <f>VLOOKUP(A1121,away!$A$2:$E$405,3,FALSE)</f>
        <v>1.0607</v>
      </c>
      <c r="I1121" s="10">
        <f>VLOOKUP(C1121,away!$B$2:$E$405,3,FALSE)</f>
        <v>1.0878000000000001</v>
      </c>
      <c r="J1121" s="10">
        <f>VLOOKUP(B1121,home!$B$2:$E$405,4,FALSE)</f>
        <v>0.70709999999999995</v>
      </c>
      <c r="K1121" s="12">
        <f t="shared" si="1510"/>
        <v>0.54039861674999989</v>
      </c>
      <c r="L1121" s="12">
        <f t="shared" si="1511"/>
        <v>0.81587281116599997</v>
      </c>
      <c r="M1121" s="13">
        <f t="shared" si="1512"/>
        <v>0.25761954146210519</v>
      </c>
      <c r="N1121" s="13">
        <f t="shared" si="1513"/>
        <v>0.13921724385389087</v>
      </c>
      <c r="O1121" s="13">
        <f t="shared" si="1514"/>
        <v>0.21018477950398365</v>
      </c>
      <c r="P1121" s="13">
        <f t="shared" si="1515"/>
        <v>0.11358356410585647</v>
      </c>
      <c r="Q1121" s="13">
        <f t="shared" si="1516"/>
        <v>3.7616403003195027E-2</v>
      </c>
      <c r="R1121" s="13">
        <f t="shared" si="1517"/>
        <v>8.5742023459110472E-2</v>
      </c>
      <c r="S1121" s="13">
        <f t="shared" si="1518"/>
        <v>1.2519650063975181E-2</v>
      </c>
      <c r="T1121" s="13">
        <f t="shared" si="1519"/>
        <v>3.0690200464169891E-2</v>
      </c>
      <c r="U1121" s="13">
        <f t="shared" si="1520"/>
        <v>4.6334870874649332E-2</v>
      </c>
      <c r="V1121" s="13">
        <f t="shared" si="1521"/>
        <v>6.1331893085171023E-4</v>
      </c>
      <c r="W1121" s="13">
        <f t="shared" si="1522"/>
        <v>6.7759507166790444E-3</v>
      </c>
      <c r="X1121" s="13">
        <f t="shared" si="1523"/>
        <v>5.528313959539205E-3</v>
      </c>
      <c r="Y1121" s="13">
        <f t="shared" si="1524"/>
        <v>2.255200525588745E-3</v>
      </c>
      <c r="Z1121" s="13">
        <f t="shared" si="1525"/>
        <v>2.3318195238215201E-2</v>
      </c>
      <c r="AA1121" s="13">
        <f t="shared" si="1526"/>
        <v>1.2601120451837927E-2</v>
      </c>
      <c r="AB1121" s="13">
        <f t="shared" si="1527"/>
        <v>3.4048140308366747E-3</v>
      </c>
      <c r="AC1121" s="13">
        <f t="shared" si="1528"/>
        <v>1.6900637104323112E-5</v>
      </c>
      <c r="AD1121" s="13">
        <f t="shared" si="1529"/>
        <v>9.1542859861488155E-4</v>
      </c>
      <c r="AE1121" s="13">
        <f t="shared" si="1530"/>
        <v>7.4687330417367529E-4</v>
      </c>
      <c r="AF1121" s="13">
        <f t="shared" si="1531"/>
        <v>3.0467681113050769E-4</v>
      </c>
      <c r="AG1121" s="13">
        <f t="shared" si="1532"/>
        <v>8.2859175464713262E-5</v>
      </c>
      <c r="AH1121" s="13">
        <f t="shared" si="1533"/>
        <v>4.7561703750800665E-3</v>
      </c>
      <c r="AI1121" s="13">
        <f t="shared" si="1534"/>
        <v>2.5702278917205958E-3</v>
      </c>
      <c r="AJ1121" s="13">
        <f t="shared" si="1535"/>
        <v>6.9447379870903926E-4</v>
      </c>
      <c r="AK1121" s="13">
        <f t="shared" si="1536"/>
        <v>1.2509756006382758E-4</v>
      </c>
      <c r="AL1121" s="13">
        <f t="shared" si="1537"/>
        <v>2.9805729597590683E-7</v>
      </c>
      <c r="AM1121" s="13">
        <f t="shared" si="1538"/>
        <v>9.8939269684974624E-5</v>
      </c>
      <c r="AN1121" s="13">
        <f t="shared" si="1539"/>
        <v>8.0721860092591253E-5</v>
      </c>
      <c r="AO1121" s="13">
        <f t="shared" si="1540"/>
        <v>3.292938545814548E-5</v>
      </c>
      <c r="AP1121" s="13">
        <f t="shared" si="1541"/>
        <v>8.9553967612353196E-6</v>
      </c>
      <c r="AQ1121" s="13">
        <f t="shared" si="1542"/>
        <v>1.8266161826739876E-6</v>
      </c>
      <c r="AR1121" s="13">
        <f t="shared" si="1543"/>
        <v>7.7608601886020457E-4</v>
      </c>
      <c r="AS1121" s="13">
        <f t="shared" si="1544"/>
        <v>4.1939581107106879E-4</v>
      </c>
      <c r="AT1121" s="13">
        <f t="shared" si="1545"/>
        <v>1.1332045808677495E-4</v>
      </c>
      <c r="AU1121" s="13">
        <f t="shared" si="1546"/>
        <v>2.0412739599856507E-5</v>
      </c>
      <c r="AV1121" s="13">
        <f t="shared" si="1547"/>
        <v>2.7577540609601007E-6</v>
      </c>
      <c r="AW1121" s="13">
        <f t="shared" si="1548"/>
        <v>3.650345280546354E-9</v>
      </c>
      <c r="AX1121" s="13">
        <f t="shared" si="1549"/>
        <v>8.911107413335906E-6</v>
      </c>
      <c r="AY1121" s="13">
        <f t="shared" si="1550"/>
        <v>7.2703302559205485E-6</v>
      </c>
      <c r="AZ1121" s="13">
        <f t="shared" si="1551"/>
        <v>2.9658323920015605E-6</v>
      </c>
      <c r="BA1121" s="13">
        <f t="shared" si="1552"/>
        <v>8.0658067036983196E-7</v>
      </c>
      <c r="BB1121" s="13">
        <f t="shared" si="1553"/>
        <v>1.6451680974169785E-7</v>
      </c>
      <c r="BC1121" s="13">
        <f t="shared" si="1554"/>
        <v>2.6844958409604205E-8</v>
      </c>
      <c r="BD1121" s="13">
        <f t="shared" si="1555"/>
        <v>1.0553124698568402E-4</v>
      </c>
      <c r="BE1121" s="13">
        <f t="shared" si="1556"/>
        <v>5.7028939894966229E-5</v>
      </c>
      <c r="BF1121" s="13">
        <f t="shared" si="1557"/>
        <v>1.5409180116979319E-5</v>
      </c>
      <c r="BG1121" s="13">
        <f t="shared" si="1558"/>
        <v>2.7756998734890754E-6</v>
      </c>
      <c r="BH1121" s="13">
        <f t="shared" si="1559"/>
        <v>3.7499609303666152E-7</v>
      </c>
      <c r="BI1121" s="13">
        <f t="shared" si="1560"/>
        <v>4.0529473992733249E-8</v>
      </c>
      <c r="BJ1121" s="14">
        <f t="shared" si="1561"/>
        <v>0.22437666815312593</v>
      </c>
      <c r="BK1121" s="14">
        <f t="shared" si="1562"/>
        <v>0.38436054358744476</v>
      </c>
      <c r="BL1121" s="14">
        <f t="shared" si="1563"/>
        <v>0.36792671132010868</v>
      </c>
      <c r="BM1121" s="14">
        <f t="shared" si="1564"/>
        <v>0.15601129623084214</v>
      </c>
      <c r="BN1121" s="14">
        <f t="shared" si="1565"/>
        <v>0.84396355538814172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1.1861999999999999</v>
      </c>
      <c r="F1122" s="10">
        <f>VLOOKUP(B1122,home!$B$2:$E$405,3,FALSE)</f>
        <v>0.7782</v>
      </c>
      <c r="G1122" s="10">
        <f>VLOOKUP(C1122,away!$B$2:$E$405,4,FALSE)</f>
        <v>0.56200000000000006</v>
      </c>
      <c r="H1122" s="10">
        <f>VLOOKUP(A1122,away!$A$2:$E$405,3,FALSE)</f>
        <v>1.0607</v>
      </c>
      <c r="I1122" s="10">
        <f>VLOOKUP(C1122,away!$B$2:$E$405,3,FALSE)</f>
        <v>2.1212</v>
      </c>
      <c r="J1122" s="10">
        <f>VLOOKUP(B1122,home!$B$2:$E$405,4,FALSE)</f>
        <v>0.65269999999999995</v>
      </c>
      <c r="K1122" s="12">
        <f t="shared" si="1510"/>
        <v>0.51878267208000006</v>
      </c>
      <c r="L1122" s="12">
        <f t="shared" si="1511"/>
        <v>1.4685468294679997</v>
      </c>
      <c r="M1122" s="13">
        <f t="shared" si="1512"/>
        <v>0.13706095822770117</v>
      </c>
      <c r="N1122" s="13">
        <f t="shared" si="1513"/>
        <v>7.1104850147212087E-2</v>
      </c>
      <c r="O1122" s="13">
        <f t="shared" si="1514"/>
        <v>0.20128043564913653</v>
      </c>
      <c r="P1122" s="13">
        <f t="shared" si="1515"/>
        <v>0.10442080224348556</v>
      </c>
      <c r="Q1122" s="13">
        <f t="shared" si="1516"/>
        <v>1.8443982078609332E-2</v>
      </c>
      <c r="R1122" s="13">
        <f t="shared" si="1517"/>
        <v>0.14779487280323861</v>
      </c>
      <c r="S1122" s="13">
        <f t="shared" si="1518"/>
        <v>1.9888420601617728E-2</v>
      </c>
      <c r="T1122" s="13">
        <f t="shared" si="1519"/>
        <v>2.7085851404306346E-2</v>
      </c>
      <c r="U1122" s="13">
        <f t="shared" si="1520"/>
        <v>7.6673419032587856E-2</v>
      </c>
      <c r="V1122" s="13">
        <f t="shared" si="1521"/>
        <v>1.6835694954281521E-3</v>
      </c>
      <c r="W1122" s="13">
        <f t="shared" si="1522"/>
        <v>3.1894727688455285E-3</v>
      </c>
      <c r="X1122" s="13">
        <f t="shared" si="1523"/>
        <v>4.683890122362624E-3</v>
      </c>
      <c r="Y1122" s="13">
        <f t="shared" si="1524"/>
        <v>3.4392559943860566E-3</v>
      </c>
      <c r="Z1122" s="13">
        <f t="shared" si="1525"/>
        <v>7.2347897288940782E-2</v>
      </c>
      <c r="AA1122" s="13">
        <f t="shared" si="1526"/>
        <v>3.7532835474926099E-2</v>
      </c>
      <c r="AB1122" s="13">
        <f t="shared" si="1527"/>
        <v>9.7356923392105874E-3</v>
      </c>
      <c r="AC1122" s="13">
        <f t="shared" si="1528"/>
        <v>8.0164913306862958E-5</v>
      </c>
      <c r="AD1122" s="13">
        <f t="shared" si="1529"/>
        <v>4.1366080138701989E-4</v>
      </c>
      <c r="AE1122" s="13">
        <f t="shared" si="1530"/>
        <v>6.074802583521E-4</v>
      </c>
      <c r="AF1122" s="13">
        <f t="shared" si="1531"/>
        <v>4.4605660368368899E-4</v>
      </c>
      <c r="AG1122" s="13">
        <f t="shared" si="1532"/>
        <v>2.183516703676485E-4</v>
      </c>
      <c r="AH1122" s="13">
        <f t="shared" si="1533"/>
        <v>2.6561568795587607E-2</v>
      </c>
      <c r="AI1122" s="13">
        <f t="shared" si="1534"/>
        <v>1.3779681634411688E-2</v>
      </c>
      <c r="AJ1122" s="13">
        <f t="shared" si="1535"/>
        <v>3.5743300293558985E-3</v>
      </c>
      <c r="AK1122" s="13">
        <f t="shared" si="1536"/>
        <v>6.181001611750128E-4</v>
      </c>
      <c r="AL1122" s="13">
        <f t="shared" si="1537"/>
        <v>2.4429668864201128E-6</v>
      </c>
      <c r="AM1122" s="13">
        <f t="shared" si="1538"/>
        <v>4.2920011175662496E-5</v>
      </c>
      <c r="AN1122" s="13">
        <f t="shared" si="1539"/>
        <v>6.3030046332750284E-5</v>
      </c>
      <c r="AO1122" s="13">
        <f t="shared" si="1540"/>
        <v>4.6281287351590777E-5</v>
      </c>
      <c r="AP1122" s="13">
        <f t="shared" si="1541"/>
        <v>2.2655412601292026E-5</v>
      </c>
      <c r="AQ1122" s="13">
        <f t="shared" si="1542"/>
        <v>8.3176335864791871E-6</v>
      </c>
      <c r="AR1122" s="13">
        <f t="shared" si="1543"/>
        <v>7.8013815280912708E-3</v>
      </c>
      <c r="AS1122" s="13">
        <f t="shared" si="1544"/>
        <v>4.0472215550587439E-3</v>
      </c>
      <c r="AT1122" s="13">
        <f t="shared" si="1545"/>
        <v>1.049814206416574E-3</v>
      </c>
      <c r="AU1122" s="13">
        <f t="shared" si="1546"/>
        <v>1.8154180639744504E-4</v>
      </c>
      <c r="AV1122" s="13">
        <f t="shared" si="1547"/>
        <v>2.3545185854274142E-5</v>
      </c>
      <c r="AW1122" s="13">
        <f t="shared" si="1548"/>
        <v>5.1699737886469549E-8</v>
      </c>
      <c r="AX1122" s="13">
        <f t="shared" si="1549"/>
        <v>3.711026347235607E-6</v>
      </c>
      <c r="AY1122" s="13">
        <f t="shared" si="1550"/>
        <v>5.4498159763050634E-6</v>
      </c>
      <c r="AZ1122" s="13">
        <f t="shared" si="1551"/>
        <v>4.0016549865934263E-6</v>
      </c>
      <c r="BA1122" s="13">
        <f t="shared" si="1552"/>
        <v>1.9588725810621959E-6</v>
      </c>
      <c r="BB1122" s="13">
        <f t="shared" si="1553"/>
        <v>7.1917402956267081E-7</v>
      </c>
      <c r="BC1122" s="13">
        <f t="shared" si="1554"/>
        <v>2.1122814818999724E-7</v>
      </c>
      <c r="BD1122" s="13">
        <f t="shared" si="1555"/>
        <v>1.9094490180914425E-3</v>
      </c>
      <c r="BE1122" s="13">
        <f t="shared" si="1556"/>
        <v>9.9058906380601109E-4</v>
      </c>
      <c r="BF1122" s="13">
        <f t="shared" si="1557"/>
        <v>2.56950220727254E-4</v>
      </c>
      <c r="BG1122" s="13">
        <f t="shared" si="1558"/>
        <v>4.4433774033476894E-5</v>
      </c>
      <c r="BH1122" s="13">
        <f t="shared" si="1559"/>
        <v>5.7628680059215153E-6</v>
      </c>
      <c r="BI1122" s="13">
        <f t="shared" si="1560"/>
        <v>5.9793521259126136E-7</v>
      </c>
      <c r="BJ1122" s="14">
        <f t="shared" si="1561"/>
        <v>0.1298321080126292</v>
      </c>
      <c r="BK1122" s="14">
        <f t="shared" si="1562"/>
        <v>0.2631418082644022</v>
      </c>
      <c r="BL1122" s="14">
        <f t="shared" si="1563"/>
        <v>0.5338622230813248</v>
      </c>
      <c r="BM1122" s="14">
        <f t="shared" si="1564"/>
        <v>0.3190727373816753</v>
      </c>
      <c r="BN1122" s="14">
        <f t="shared" si="1565"/>
        <v>0.6801059011493833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1.1861999999999999</v>
      </c>
      <c r="F1123" s="10">
        <f>VLOOKUP(B1123,home!$B$2:$E$405,3,FALSE)</f>
        <v>0.7782</v>
      </c>
      <c r="G1123" s="10">
        <f>VLOOKUP(C1123,away!$B$2:$E$405,4,FALSE)</f>
        <v>0.90790000000000004</v>
      </c>
      <c r="H1123" s="10">
        <f>VLOOKUP(A1123,away!$A$2:$E$405,3,FALSE)</f>
        <v>1.0607</v>
      </c>
      <c r="I1123" s="10">
        <f>VLOOKUP(C1123,away!$B$2:$E$405,3,FALSE)</f>
        <v>1.5954999999999999</v>
      </c>
      <c r="J1123" s="10">
        <f>VLOOKUP(B1123,home!$B$2:$E$405,4,FALSE)</f>
        <v>0.87029999999999996</v>
      </c>
      <c r="K1123" s="12">
        <f t="shared" si="1510"/>
        <v>0.83808325263599992</v>
      </c>
      <c r="L1123" s="12">
        <f t="shared" si="1511"/>
        <v>1.4728494635549998</v>
      </c>
      <c r="M1123" s="13">
        <f t="shared" si="1512"/>
        <v>9.9168712146390392E-2</v>
      </c>
      <c r="N1123" s="13">
        <f t="shared" si="1513"/>
        <v>8.3111636835370054E-2</v>
      </c>
      <c r="O1123" s="13">
        <f t="shared" si="1514"/>
        <v>0.14606058448625128</v>
      </c>
      <c r="P1123" s="13">
        <f t="shared" si="1515"/>
        <v>0.12241092972815273</v>
      </c>
      <c r="Q1123" s="13">
        <f t="shared" si="1516"/>
        <v>3.4827235465444452E-2</v>
      </c>
      <c r="R1123" s="13">
        <f t="shared" si="1517"/>
        <v>0.10756262675355249</v>
      </c>
      <c r="S1123" s="13">
        <f t="shared" si="1518"/>
        <v>3.7775109186633127E-2</v>
      </c>
      <c r="T1123" s="13">
        <f t="shared" si="1519"/>
        <v>5.1295275072383524E-2</v>
      </c>
      <c r="U1123" s="13">
        <f t="shared" si="1520"/>
        <v>9.0146436091689292E-2</v>
      </c>
      <c r="V1123" s="13">
        <f t="shared" si="1521"/>
        <v>5.1809421383858818E-3</v>
      </c>
      <c r="W1123" s="13">
        <f t="shared" si="1522"/>
        <v>9.7293742597331818E-3</v>
      </c>
      <c r="X1123" s="13">
        <f t="shared" si="1523"/>
        <v>1.432990365917384E-2</v>
      </c>
      <c r="Y1123" s="13">
        <f t="shared" si="1524"/>
        <v>1.0552895458604512E-2</v>
      </c>
      <c r="Z1123" s="13">
        <f t="shared" si="1525"/>
        <v>5.2807852370845475E-2</v>
      </c>
      <c r="AA1123" s="13">
        <f t="shared" si="1526"/>
        <v>4.4257376679679876E-2</v>
      </c>
      <c r="AB1123" s="13">
        <f t="shared" si="1527"/>
        <v>1.8545683100421376E-2</v>
      </c>
      <c r="AC1123" s="13">
        <f t="shared" si="1528"/>
        <v>3.9970012359554971E-4</v>
      </c>
      <c r="AD1123" s="13">
        <f t="shared" si="1529"/>
        <v>2.0385064064275395E-3</v>
      </c>
      <c r="AE1123" s="13">
        <f t="shared" si="1530"/>
        <v>3.002413067160232E-3</v>
      </c>
      <c r="AF1123" s="13">
        <f t="shared" si="1531"/>
        <v>2.2110512376687353E-3</v>
      </c>
      <c r="AG1123" s="13">
        <f t="shared" si="1532"/>
        <v>1.0855152097643381E-3</v>
      </c>
      <c r="AH1123" s="13">
        <f t="shared" si="1533"/>
        <v>1.9444504258972851E-2</v>
      </c>
      <c r="AI1123" s="13">
        <f t="shared" si="1534"/>
        <v>1.6296113375254519E-2</v>
      </c>
      <c r="AJ1123" s="13">
        <f t="shared" si="1535"/>
        <v>6.8287498514291653E-3</v>
      </c>
      <c r="AK1123" s="13">
        <f t="shared" si="1536"/>
        <v>1.9076869623077856E-3</v>
      </c>
      <c r="AL1123" s="13">
        <f t="shared" si="1537"/>
        <v>1.9735121161828942E-5</v>
      </c>
      <c r="AM1123" s="13">
        <f t="shared" si="1538"/>
        <v>3.4168761592362327E-4</v>
      </c>
      <c r="AN1123" s="13">
        <f t="shared" si="1539"/>
        <v>5.0325442181649532E-4</v>
      </c>
      <c r="AO1123" s="13">
        <f t="shared" si="1540"/>
        <v>3.7060900260205349E-4</v>
      </c>
      <c r="AP1123" s="13">
        <f t="shared" si="1541"/>
        <v>1.819504235570293E-4</v>
      </c>
      <c r="AQ1123" s="13">
        <f t="shared" si="1542"/>
        <v>6.699639593239392E-5</v>
      </c>
      <c r="AR1123" s="13">
        <f t="shared" si="1543"/>
        <v>5.7277655333842119E-3</v>
      </c>
      <c r="AS1123" s="13">
        <f t="shared" si="1544"/>
        <v>4.8003443685550136E-3</v>
      </c>
      <c r="AT1123" s="13">
        <f t="shared" si="1545"/>
        <v>2.0115441110857453E-3</v>
      </c>
      <c r="AU1123" s="13">
        <f t="shared" si="1546"/>
        <v>5.6194714381317754E-4</v>
      </c>
      <c r="AV1123" s="13">
        <f t="shared" si="1547"/>
        <v>1.1773962252411446E-4</v>
      </c>
      <c r="AW1123" s="13">
        <f t="shared" si="1548"/>
        <v>6.7667918792972635E-7</v>
      </c>
      <c r="AX1123" s="13">
        <f t="shared" si="1549"/>
        <v>4.7727111423118391E-5</v>
      </c>
      <c r="AY1123" s="13">
        <f t="shared" si="1550"/>
        <v>7.029485045656963E-5</v>
      </c>
      <c r="AZ1123" s="13">
        <f t="shared" si="1551"/>
        <v>5.1766866392818767E-5</v>
      </c>
      <c r="BA1123" s="13">
        <f t="shared" si="1552"/>
        <v>2.5414933798862149E-5</v>
      </c>
      <c r="BB1123" s="13">
        <f t="shared" si="1553"/>
        <v>9.3580929029849919E-6</v>
      </c>
      <c r="BC1123" s="13">
        <f t="shared" si="1554"/>
        <v>2.7566124224118579E-6</v>
      </c>
      <c r="BD1123" s="13">
        <f t="shared" si="1555"/>
        <v>1.4060227322022941E-3</v>
      </c>
      <c r="BE1123" s="13">
        <f t="shared" si="1556"/>
        <v>1.178364104684254E-3</v>
      </c>
      <c r="BF1123" s="13">
        <f t="shared" si="1557"/>
        <v>4.9378361082164372E-4</v>
      </c>
      <c r="BG1123" s="13">
        <f t="shared" si="1558"/>
        <v>1.3794392488525065E-4</v>
      </c>
      <c r="BH1123" s="13">
        <f t="shared" si="1559"/>
        <v>2.8902123312301727E-5</v>
      </c>
      <c r="BI1123" s="13">
        <f t="shared" si="1560"/>
        <v>4.8444771027321195E-6</v>
      </c>
      <c r="BJ1123" s="14">
        <f t="shared" si="1561"/>
        <v>0.21385562299895877</v>
      </c>
      <c r="BK1123" s="14">
        <f t="shared" si="1562"/>
        <v>0.26502542329477602</v>
      </c>
      <c r="BL1123" s="14">
        <f t="shared" si="1563"/>
        <v>0.46751896331192944</v>
      </c>
      <c r="BM1123" s="14">
        <f t="shared" si="1564"/>
        <v>0.40599651839007972</v>
      </c>
      <c r="BN1123" s="14">
        <f t="shared" si="1565"/>
        <v>0.59314172541516141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1.1861999999999999</v>
      </c>
      <c r="F1124" s="10">
        <f>VLOOKUP(B1124,home!$B$2:$E$405,3,FALSE)</f>
        <v>1.3348</v>
      </c>
      <c r="G1124" s="10">
        <f>VLOOKUP(C1124,away!$B$2:$E$405,4,FALSE)</f>
        <v>1.3617999999999999</v>
      </c>
      <c r="H1124" s="10">
        <f>VLOOKUP(A1124,away!$A$2:$E$405,3,FALSE)</f>
        <v>1.0607</v>
      </c>
      <c r="I1124" s="10">
        <f>VLOOKUP(C1124,away!$B$2:$E$405,3,FALSE)</f>
        <v>0.94279999999999997</v>
      </c>
      <c r="J1124" s="10">
        <f>VLOOKUP(B1124,home!$B$2:$E$405,4,FALSE)</f>
        <v>1.0213000000000001</v>
      </c>
      <c r="K1124" s="12">
        <f t="shared" si="1510"/>
        <v>2.1561920851679997</v>
      </c>
      <c r="L1124" s="12">
        <f t="shared" si="1511"/>
        <v>1.0213285555480001</v>
      </c>
      <c r="M1124" s="13">
        <f t="shared" si="1512"/>
        <v>4.1688888825116857E-2</v>
      </c>
      <c r="N1124" s="13">
        <f t="shared" si="1513"/>
        <v>8.9889252124165639E-2</v>
      </c>
      <c r="O1124" s="13">
        <f t="shared" si="1514"/>
        <v>4.2578052606157761E-2</v>
      </c>
      <c r="P1124" s="13">
        <f t="shared" si="1515"/>
        <v>9.1806460031264081E-2</v>
      </c>
      <c r="Q1124" s="13">
        <f t="shared" si="1516"/>
        <v>9.6909246985898395E-2</v>
      </c>
      <c r="R1124" s="13">
        <f t="shared" si="1517"/>
        <v>2.1743090483146928E-2</v>
      </c>
      <c r="S1124" s="13">
        <f t="shared" si="1518"/>
        <v>5.0543600111464859E-2</v>
      </c>
      <c r="T1124" s="13">
        <f t="shared" si="1519"/>
        <v>9.8976181243351974E-2</v>
      </c>
      <c r="U1124" s="13">
        <f t="shared" si="1520"/>
        <v>4.6882279606853067E-2</v>
      </c>
      <c r="V1124" s="13">
        <f t="shared" si="1521"/>
        <v>1.2367348109188731E-2</v>
      </c>
      <c r="W1124" s="13">
        <f t="shared" si="1522"/>
        <v>6.9651650443528307E-2</v>
      </c>
      <c r="X1124" s="13">
        <f t="shared" si="1523"/>
        <v>7.1137219539022981E-2</v>
      </c>
      <c r="Y1124" s="13">
        <f t="shared" si="1524"/>
        <v>3.6327236838745648E-2</v>
      </c>
      <c r="Z1124" s="13">
        <f t="shared" si="1525"/>
        <v>7.40227973210064E-3</v>
      </c>
      <c r="AA1124" s="13">
        <f t="shared" si="1526"/>
        <v>1.59607369705549E-2</v>
      </c>
      <c r="AB1124" s="13">
        <f t="shared" si="1527"/>
        <v>1.7207207364679379E-2</v>
      </c>
      <c r="AC1124" s="13">
        <f t="shared" si="1528"/>
        <v>1.7021958396425643E-3</v>
      </c>
      <c r="AD1124" s="13">
        <f t="shared" si="1529"/>
        <v>3.7545584351305984E-2</v>
      </c>
      <c r="AE1124" s="13">
        <f t="shared" si="1530"/>
        <v>3.8346377432724933E-2</v>
      </c>
      <c r="AF1124" s="13">
        <f t="shared" si="1531"/>
        <v>1.9582125136931691E-2</v>
      </c>
      <c r="AG1124" s="13">
        <f t="shared" si="1532"/>
        <v>6.6665945268875419E-3</v>
      </c>
      <c r="AH1124" s="13">
        <f t="shared" si="1533"/>
        <v>1.8900399166371462E-3</v>
      </c>
      <c r="AI1124" s="13">
        <f t="shared" si="1534"/>
        <v>4.0752891089046008E-3</v>
      </c>
      <c r="AJ1124" s="13">
        <f t="shared" si="1535"/>
        <v>4.3935530606957259E-3</v>
      </c>
      <c r="AK1124" s="13">
        <f t="shared" si="1536"/>
        <v>3.1577814450792544E-3</v>
      </c>
      <c r="AL1124" s="13">
        <f t="shared" si="1537"/>
        <v>1.4994170266622927E-4</v>
      </c>
      <c r="AM1124" s="13">
        <f t="shared" si="1538"/>
        <v>1.6191098362258682E-2</v>
      </c>
      <c r="AN1124" s="13">
        <f t="shared" si="1539"/>
        <v>1.6536431103061251E-2</v>
      </c>
      <c r="AO1124" s="13">
        <f t="shared" si="1540"/>
        <v>8.4445646462042827E-3</v>
      </c>
      <c r="AP1124" s="13">
        <f t="shared" si="1541"/>
        <v>2.8748916707798428E-3</v>
      </c>
      <c r="AQ1124" s="13">
        <f t="shared" si="1542"/>
        <v>7.3405223936863842E-4</v>
      </c>
      <c r="AR1124" s="13">
        <f t="shared" si="1543"/>
        <v>3.8607034759741583E-4</v>
      </c>
      <c r="AS1124" s="13">
        <f t="shared" si="1544"/>
        <v>8.3244182780760638E-4</v>
      </c>
      <c r="AT1124" s="13">
        <f t="shared" si="1545"/>
        <v>8.9745224024077202E-4</v>
      </c>
      <c r="AU1124" s="13">
        <f t="shared" si="1546"/>
        <v>6.450264724078143E-4</v>
      </c>
      <c r="AV1124" s="13">
        <f t="shared" si="1547"/>
        <v>3.4770024363239111E-4</v>
      </c>
      <c r="AW1124" s="13">
        <f t="shared" si="1548"/>
        <v>9.1721861366633146E-6</v>
      </c>
      <c r="AX1124" s="13">
        <f t="shared" si="1549"/>
        <v>5.8185196898131236E-3</v>
      </c>
      <c r="AY1124" s="13">
        <f t="shared" si="1550"/>
        <v>5.9426203102244347E-3</v>
      </c>
      <c r="AZ1124" s="13">
        <f t="shared" si="1551"/>
        <v>3.0346839088058646E-3</v>
      </c>
      <c r="BA1124" s="13">
        <f t="shared" si="1552"/>
        <v>1.0331364443751509E-3</v>
      </c>
      <c r="BB1124" s="13">
        <f t="shared" si="1553"/>
        <v>2.6379293810441744E-4</v>
      </c>
      <c r="BC1124" s="13">
        <f t="shared" si="1554"/>
        <v>5.3883852087589532E-5</v>
      </c>
      <c r="BD1124" s="13">
        <f t="shared" si="1555"/>
        <v>6.5717445075263816E-5</v>
      </c>
      <c r="BE1124" s="13">
        <f t="shared" si="1556"/>
        <v>1.4169943492874657E-4</v>
      </c>
      <c r="BF1124" s="13">
        <f t="shared" si="1557"/>
        <v>1.5276560003307069E-4</v>
      </c>
      <c r="BG1124" s="13">
        <f t="shared" si="1558"/>
        <v>1.0979732589241577E-4</v>
      </c>
      <c r="BH1124" s="13">
        <f t="shared" si="1559"/>
        <v>5.9186031265459601E-5</v>
      </c>
      <c r="BI1124" s="13">
        <f t="shared" si="1560"/>
        <v>2.5523290433417932E-5</v>
      </c>
      <c r="BJ1124" s="14">
        <f t="shared" si="1561"/>
        <v>0.6259591437876465</v>
      </c>
      <c r="BK1124" s="14">
        <f t="shared" si="1562"/>
        <v>0.20420105492956775</v>
      </c>
      <c r="BL1124" s="14">
        <f t="shared" si="1563"/>
        <v>0.16155141082202315</v>
      </c>
      <c r="BM1124" s="14">
        <f t="shared" si="1564"/>
        <v>0.60856545009150043</v>
      </c>
      <c r="BN1124" s="14">
        <f t="shared" si="1565"/>
        <v>0.3846149910557497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1.1861999999999999</v>
      </c>
      <c r="F1125" s="10">
        <f>VLOOKUP(B1125,home!$B$2:$E$405,3,FALSE)</f>
        <v>0.90790000000000004</v>
      </c>
      <c r="G1125" s="10">
        <f>VLOOKUP(C1125,away!$B$2:$E$405,4,FALSE)</f>
        <v>1.405</v>
      </c>
      <c r="H1125" s="10">
        <f>VLOOKUP(A1125,away!$A$2:$E$405,3,FALSE)</f>
        <v>1.0607</v>
      </c>
      <c r="I1125" s="10">
        <f>VLOOKUP(C1125,away!$B$2:$E$405,3,FALSE)</f>
        <v>0.78559999999999997</v>
      </c>
      <c r="J1125" s="10">
        <f>VLOOKUP(B1125,home!$B$2:$E$405,4,FALSE)</f>
        <v>1.0153000000000001</v>
      </c>
      <c r="K1125" s="12">
        <f t="shared" si="1510"/>
        <v>1.5131161269</v>
      </c>
      <c r="L1125" s="12">
        <f t="shared" si="1511"/>
        <v>0.84603519457599996</v>
      </c>
      <c r="M1125" s="13">
        <f t="shared" si="1512"/>
        <v>9.4500389624911807E-2</v>
      </c>
      <c r="N1125" s="13">
        <f t="shared" si="1513"/>
        <v>0.14299006353978747</v>
      </c>
      <c r="O1125" s="13">
        <f t="shared" si="1514"/>
        <v>7.9950655523820066E-2</v>
      </c>
      <c r="P1125" s="13">
        <f t="shared" si="1515"/>
        <v>0.12097462622931869</v>
      </c>
      <c r="Q1125" s="13">
        <f t="shared" si="1516"/>
        <v>0.1081802855642541</v>
      </c>
      <c r="R1125" s="13">
        <f t="shared" si="1517"/>
        <v>3.3820534201286924E-2</v>
      </c>
      <c r="S1125" s="13">
        <f t="shared" si="1518"/>
        <v>3.8716401724404603E-2</v>
      </c>
      <c r="T1125" s="13">
        <f t="shared" si="1519"/>
        <v>9.1524328946640962E-2</v>
      </c>
      <c r="U1125" s="13">
        <f t="shared" si="1520"/>
        <v>5.117439572034025E-2</v>
      </c>
      <c r="V1125" s="13">
        <f t="shared" si="1521"/>
        <v>5.5069757985412807E-3</v>
      </c>
      <c r="W1125" s="13">
        <f t="shared" si="1522"/>
        <v>5.4563111566640052E-2</v>
      </c>
      <c r="X1125" s="13">
        <f t="shared" si="1523"/>
        <v>4.6162312710954313E-2</v>
      </c>
      <c r="Y1125" s="13">
        <f t="shared" si="1524"/>
        <v>1.9527470608245192E-2</v>
      </c>
      <c r="Z1125" s="13">
        <f t="shared" si="1525"/>
        <v>9.5377874112166812E-3</v>
      </c>
      <c r="AA1125" s="13">
        <f t="shared" si="1526"/>
        <v>1.4431779946855761E-2</v>
      </c>
      <c r="AB1125" s="13">
        <f t="shared" si="1527"/>
        <v>1.0918479488729742E-2</v>
      </c>
      <c r="AC1125" s="13">
        <f t="shared" si="1528"/>
        <v>4.4060951860007798E-4</v>
      </c>
      <c r="AD1125" s="13">
        <f t="shared" si="1529"/>
        <v>2.0640081011331746E-2</v>
      </c>
      <c r="AE1125" s="13">
        <f t="shared" si="1530"/>
        <v>1.7462234954486455E-2</v>
      </c>
      <c r="AF1125" s="13">
        <f t="shared" si="1531"/>
        <v>7.3868326737253874E-3</v>
      </c>
      <c r="AG1125" s="13">
        <f t="shared" si="1532"/>
        <v>2.0831734728052041E-3</v>
      </c>
      <c r="AH1125" s="13">
        <f t="shared" si="1533"/>
        <v>2.0173259570683065E-3</v>
      </c>
      <c r="AI1125" s="13">
        <f t="shared" si="1534"/>
        <v>3.0524484388540314E-3</v>
      </c>
      <c r="AJ1125" s="13">
        <f t="shared" si="1535"/>
        <v>2.3093544796803822E-3</v>
      </c>
      <c r="AK1125" s="13">
        <f t="shared" si="1536"/>
        <v>1.1647738353110484E-3</v>
      </c>
      <c r="AL1125" s="13">
        <f t="shared" si="1537"/>
        <v>2.25618421415156E-5</v>
      </c>
      <c r="AM1125" s="13">
        <f t="shared" si="1538"/>
        <v>6.2461678877537008E-3</v>
      </c>
      <c r="AN1125" s="13">
        <f t="shared" si="1539"/>
        <v>5.2844778642700645E-3</v>
      </c>
      <c r="AO1125" s="13">
        <f t="shared" si="1540"/>
        <v>2.2354271290651443E-3</v>
      </c>
      <c r="AP1125" s="13">
        <f t="shared" si="1541"/>
        <v>6.3041667536636609E-4</v>
      </c>
      <c r="AQ1125" s="13">
        <f t="shared" si="1542"/>
        <v>1.3333867365188462E-4</v>
      </c>
      <c r="AR1125" s="13">
        <f t="shared" si="1543"/>
        <v>3.4134575172230014E-4</v>
      </c>
      <c r="AS1125" s="13">
        <f t="shared" si="1544"/>
        <v>5.1649576177981572E-4</v>
      </c>
      <c r="AT1125" s="13">
        <f t="shared" si="1545"/>
        <v>3.9075903331227006E-4</v>
      </c>
      <c r="AU1125" s="13">
        <f t="shared" si="1546"/>
        <v>1.9708793167888338E-4</v>
      </c>
      <c r="AV1125" s="13">
        <f t="shared" si="1547"/>
        <v>7.4554231960170952E-5</v>
      </c>
      <c r="AW1125" s="13">
        <f t="shared" si="1548"/>
        <v>8.0229252403327465E-7</v>
      </c>
      <c r="AX1125" s="13">
        <f t="shared" si="1549"/>
        <v>1.5751962270475059E-3</v>
      </c>
      <c r="AY1125" s="13">
        <f t="shared" si="1550"/>
        <v>1.3326714464455178E-3</v>
      </c>
      <c r="AZ1125" s="13">
        <f t="shared" si="1551"/>
        <v>5.6374347324970647E-4</v>
      </c>
      <c r="BA1125" s="13">
        <f t="shared" si="1552"/>
        <v>1.5898227302725513E-4</v>
      </c>
      <c r="BB1125" s="13">
        <f t="shared" si="1553"/>
        <v>3.3626149573687128E-5</v>
      </c>
      <c r="BC1125" s="13">
        <f t="shared" si="1554"/>
        <v>5.6897811994832156E-6</v>
      </c>
      <c r="BD1125" s="13">
        <f t="shared" si="1555"/>
        <v>4.8131753246011189E-5</v>
      </c>
      <c r="BE1125" s="13">
        <f t="shared" si="1556"/>
        <v>7.2828932052510938E-5</v>
      </c>
      <c r="BF1125" s="13">
        <f t="shared" si="1557"/>
        <v>5.5099315796779333E-5</v>
      </c>
      <c r="BG1125" s="13">
        <f t="shared" si="1558"/>
        <v>2.7790554437754246E-5</v>
      </c>
      <c r="BH1125" s="13">
        <f t="shared" si="1559"/>
        <v>1.0512584023814576E-5</v>
      </c>
      <c r="BI1125" s="13">
        <f t="shared" si="1560"/>
        <v>3.1813520843650237E-6</v>
      </c>
      <c r="BJ1125" s="14">
        <f t="shared" si="1561"/>
        <v>0.52871963262952115</v>
      </c>
      <c r="BK1125" s="14">
        <f t="shared" si="1562"/>
        <v>0.26149423618436346</v>
      </c>
      <c r="BL1125" s="14">
        <f t="shared" si="1563"/>
        <v>0.20057753479404114</v>
      </c>
      <c r="BM1125" s="14">
        <f t="shared" si="1564"/>
        <v>0.41858076718184195</v>
      </c>
      <c r="BN1125" s="14">
        <f t="shared" si="1565"/>
        <v>0.58041655468337905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1.1861999999999999</v>
      </c>
      <c r="F1126" s="10">
        <f>VLOOKUP(B1126,home!$B$2:$E$405,3,FALSE)</f>
        <v>1.2645</v>
      </c>
      <c r="G1126" s="10">
        <f>VLOOKUP(C1126,away!$B$2:$E$405,4,FALSE)</f>
        <v>1.2262</v>
      </c>
      <c r="H1126" s="10">
        <f>VLOOKUP(A1126,away!$A$2:$E$405,3,FALSE)</f>
        <v>1.0607</v>
      </c>
      <c r="I1126" s="10">
        <f>VLOOKUP(C1126,away!$B$2:$E$405,3,FALSE)</f>
        <v>0.68569999999999998</v>
      </c>
      <c r="J1126" s="10">
        <f>VLOOKUP(B1126,home!$B$2:$E$405,4,FALSE)</f>
        <v>1.1785000000000001</v>
      </c>
      <c r="K1126" s="12">
        <f t="shared" si="1510"/>
        <v>1.8392385673799998</v>
      </c>
      <c r="L1126" s="12">
        <f t="shared" si="1511"/>
        <v>0.85714896521500006</v>
      </c>
      <c r="M1126" s="13">
        <f t="shared" si="1512"/>
        <v>6.7448729505781679E-2</v>
      </c>
      <c r="N1126" s="13">
        <f t="shared" si="1513"/>
        <v>0.12405430462781504</v>
      </c>
      <c r="O1126" s="13">
        <f t="shared" si="1514"/>
        <v>5.7813608700947212E-2</v>
      </c>
      <c r="P1126" s="13">
        <f t="shared" si="1515"/>
        <v>0.10633301884219805</v>
      </c>
      <c r="Q1126" s="13">
        <f t="shared" si="1516"/>
        <v>0.11408273076049232</v>
      </c>
      <c r="R1126" s="13">
        <f t="shared" si="1517"/>
        <v>2.4777437436680906E-2</v>
      </c>
      <c r="S1126" s="13">
        <f t="shared" si="1518"/>
        <v>4.1908539193188342E-2</v>
      </c>
      <c r="T1126" s="13">
        <f t="shared" si="1519"/>
        <v>9.7785894620257441E-2</v>
      </c>
      <c r="U1126" s="13">
        <f t="shared" si="1520"/>
        <v>4.5571618534388569E-2</v>
      </c>
      <c r="V1126" s="13">
        <f t="shared" si="1521"/>
        <v>7.3409857965544747E-3</v>
      </c>
      <c r="W1126" s="13">
        <f t="shared" si="1522"/>
        <v>6.9941786095575373E-2</v>
      </c>
      <c r="X1126" s="13">
        <f t="shared" si="1523"/>
        <v>5.9950529577111306E-2</v>
      </c>
      <c r="Y1126" s="13">
        <f t="shared" si="1524"/>
        <v>2.5693267195556098E-2</v>
      </c>
      <c r="Z1126" s="13">
        <f t="shared" si="1525"/>
        <v>7.07931828651015E-3</v>
      </c>
      <c r="AA1126" s="13">
        <f t="shared" si="1526"/>
        <v>1.3020555223307964E-2</v>
      </c>
      <c r="AB1126" s="13">
        <f t="shared" si="1527"/>
        <v>1.1973953667704557E-2</v>
      </c>
      <c r="AC1126" s="13">
        <f t="shared" si="1528"/>
        <v>7.2331716507575484E-4</v>
      </c>
      <c r="AD1126" s="13">
        <f t="shared" si="1529"/>
        <v>3.2159907614606104E-2</v>
      </c>
      <c r="AE1126" s="13">
        <f t="shared" si="1530"/>
        <v>2.7565831533269625E-2</v>
      </c>
      <c r="AF1126" s="13">
        <f t="shared" si="1531"/>
        <v>1.1814011987016535E-2</v>
      </c>
      <c r="AG1126" s="13">
        <f t="shared" si="1532"/>
        <v>3.3754560499029444E-3</v>
      </c>
      <c r="AH1126" s="13">
        <f t="shared" si="1533"/>
        <v>1.5170075859274501E-3</v>
      </c>
      <c r="AI1126" s="13">
        <f t="shared" si="1534"/>
        <v>2.7901388590457952E-3</v>
      </c>
      <c r="AJ1126" s="13">
        <f t="shared" si="1535"/>
        <v>2.5658654989513282E-3</v>
      </c>
      <c r="AK1126" s="13">
        <f t="shared" si="1536"/>
        <v>1.5730795947936696E-3</v>
      </c>
      <c r="AL1126" s="13">
        <f t="shared" si="1537"/>
        <v>4.5612421942680309E-5</v>
      </c>
      <c r="AM1126" s="13">
        <f t="shared" si="1538"/>
        <v>1.182994848163227E-2</v>
      </c>
      <c r="AN1126" s="13">
        <f t="shared" si="1539"/>
        <v>1.014002809957786E-2</v>
      </c>
      <c r="AO1126" s="13">
        <f t="shared" si="1540"/>
        <v>4.3457572964020925E-3</v>
      </c>
      <c r="AP1126" s="13">
        <f t="shared" si="1541"/>
        <v>1.2416537898955304E-3</v>
      </c>
      <c r="AQ1126" s="13">
        <f t="shared" si="1542"/>
        <v>2.6607056529105917E-4</v>
      </c>
      <c r="AR1126" s="13">
        <f t="shared" si="1543"/>
        <v>2.6006029650020389E-4</v>
      </c>
      <c r="AS1126" s="13">
        <f t="shared" si="1544"/>
        <v>4.7831292716745305E-4</v>
      </c>
      <c r="AT1126" s="13">
        <f t="shared" si="1545"/>
        <v>4.3986579146140033E-4</v>
      </c>
      <c r="AU1126" s="13">
        <f t="shared" si="1546"/>
        <v>2.6967270937564518E-4</v>
      </c>
      <c r="AV1126" s="13">
        <f t="shared" si="1547"/>
        <v>1.2399811191338617E-4</v>
      </c>
      <c r="AW1126" s="13">
        <f t="shared" si="1548"/>
        <v>1.9974457954984559E-6</v>
      </c>
      <c r="AX1126" s="13">
        <f t="shared" si="1549"/>
        <v>3.6263495829227527E-3</v>
      </c>
      <c r="AY1126" s="13">
        <f t="shared" si="1550"/>
        <v>3.1083217925100847E-3</v>
      </c>
      <c r="AZ1126" s="13">
        <f t="shared" si="1551"/>
        <v>1.3321474040026262E-3</v>
      </c>
      <c r="BA1126" s="13">
        <f t="shared" si="1552"/>
        <v>3.8061625628490006E-4</v>
      </c>
      <c r="BB1126" s="13">
        <f t="shared" si="1553"/>
        <v>8.1561207554652299E-5</v>
      </c>
      <c r="BC1126" s="13">
        <f t="shared" si="1554"/>
        <v>1.3982020931431218E-5</v>
      </c>
      <c r="BD1126" s="13">
        <f t="shared" si="1555"/>
        <v>3.7151735673109295E-5</v>
      </c>
      <c r="BE1126" s="13">
        <f t="shared" si="1556"/>
        <v>6.8330905095089986E-5</v>
      </c>
      <c r="BF1126" s="13">
        <f t="shared" si="1557"/>
        <v>6.2838417997436018E-5</v>
      </c>
      <c r="BG1126" s="13">
        <f t="shared" si="1558"/>
        <v>3.8524947298009938E-5</v>
      </c>
      <c r="BH1126" s="13">
        <f t="shared" si="1559"/>
        <v>1.7714142219195449E-5</v>
      </c>
      <c r="BI1126" s="13">
        <f t="shared" si="1560"/>
        <v>6.516106711519728E-6</v>
      </c>
      <c r="BJ1126" s="14">
        <f t="shared" si="1561"/>
        <v>0.6027901565586079</v>
      </c>
      <c r="BK1126" s="14">
        <f t="shared" si="1562"/>
        <v>0.22690852471725106</v>
      </c>
      <c r="BL1126" s="14">
        <f t="shared" si="1563"/>
        <v>0.16340625119315991</v>
      </c>
      <c r="BM1126" s="14">
        <f t="shared" si="1564"/>
        <v>0.50256809653489942</v>
      </c>
      <c r="BN1126" s="14">
        <f t="shared" si="1565"/>
        <v>0.49450982987391517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1.1861999999999999</v>
      </c>
      <c r="F1127" s="10">
        <f>VLOOKUP(B1127,home!$B$2:$E$405,3,FALSE)</f>
        <v>0.36130000000000001</v>
      </c>
      <c r="G1127" s="10">
        <f>VLOOKUP(C1127,away!$B$2:$E$405,4,FALSE)</f>
        <v>1.0839000000000001</v>
      </c>
      <c r="H1127" s="10">
        <f>VLOOKUP(A1127,away!$A$2:$E$405,3,FALSE)</f>
        <v>1.0607</v>
      </c>
      <c r="I1127" s="10">
        <f>VLOOKUP(C1127,away!$B$2:$E$405,3,FALSE)</f>
        <v>1.0101</v>
      </c>
      <c r="J1127" s="10">
        <f>VLOOKUP(B1127,home!$B$2:$E$405,4,FALSE)</f>
        <v>0.74080000000000001</v>
      </c>
      <c r="K1127" s="12">
        <f t="shared" si="1510"/>
        <v>0.46453142363400002</v>
      </c>
      <c r="L1127" s="12">
        <f t="shared" si="1511"/>
        <v>0.79370280225599998</v>
      </c>
      <c r="M1127" s="13">
        <f t="shared" si="1512"/>
        <v>0.28415533790705727</v>
      </c>
      <c r="N1127" s="13">
        <f t="shared" si="1513"/>
        <v>0.13199908365116564</v>
      </c>
      <c r="O1127" s="13">
        <f t="shared" si="1514"/>
        <v>0.22553488797283192</v>
      </c>
      <c r="P1127" s="13">
        <f t="shared" si="1515"/>
        <v>0.10476804258915431</v>
      </c>
      <c r="Q1127" s="13">
        <f t="shared" si="1516"/>
        <v>3.065886112342971E-2</v>
      </c>
      <c r="R1127" s="13">
        <f t="shared" si="1517"/>
        <v>8.9503836295264871E-2</v>
      </c>
      <c r="S1127" s="13">
        <f t="shared" si="1518"/>
        <v>9.6569915145787617E-3</v>
      </c>
      <c r="T1127" s="13">
        <f t="shared" si="1519"/>
        <v>2.4334023987643696E-2</v>
      </c>
      <c r="U1127" s="13">
        <f t="shared" si="1520"/>
        <v>4.1577344494943866E-2</v>
      </c>
      <c r="V1127" s="13">
        <f t="shared" si="1521"/>
        <v>3.9561463722017493E-4</v>
      </c>
      <c r="W1127" s="13">
        <f t="shared" si="1522"/>
        <v>4.7473348015546358E-3</v>
      </c>
      <c r="X1127" s="13">
        <f t="shared" si="1523"/>
        <v>3.7679729352413454E-3</v>
      </c>
      <c r="Y1127" s="13">
        <f t="shared" si="1524"/>
        <v>1.4953253387629108E-3</v>
      </c>
      <c r="Z1127" s="13">
        <f t="shared" si="1525"/>
        <v>2.3679815226738003E-2</v>
      </c>
      <c r="AA1127" s="13">
        <f t="shared" si="1526"/>
        <v>1.1000018278666673E-2</v>
      </c>
      <c r="AB1127" s="13">
        <f t="shared" si="1527"/>
        <v>2.5549270754945258E-3</v>
      </c>
      <c r="AC1127" s="13">
        <f t="shared" si="1528"/>
        <v>9.1164421427156609E-6</v>
      </c>
      <c r="AD1127" s="13">
        <f t="shared" si="1529"/>
        <v>5.5132154845835156E-4</v>
      </c>
      <c r="AE1127" s="13">
        <f t="shared" si="1530"/>
        <v>4.3758545795551069E-4</v>
      </c>
      <c r="AF1127" s="13">
        <f t="shared" si="1531"/>
        <v>1.7365640210288195E-4</v>
      </c>
      <c r="AG1127" s="13">
        <f t="shared" si="1532"/>
        <v>4.5943857659584042E-5</v>
      </c>
      <c r="AH1127" s="13">
        <f t="shared" si="1533"/>
        <v>4.6986839255915621E-3</v>
      </c>
      <c r="AI1127" s="13">
        <f t="shared" si="1534"/>
        <v>2.18268633316124E-3</v>
      </c>
      <c r="AJ1127" s="13">
        <f t="shared" si="1535"/>
        <v>5.0696319484493297E-4</v>
      </c>
      <c r="AK1127" s="13">
        <f t="shared" si="1536"/>
        <v>7.850011154378591E-5</v>
      </c>
      <c r="AL1127" s="13">
        <f t="shared" si="1537"/>
        <v>1.3444924958362009E-7</v>
      </c>
      <c r="AM1127" s="13">
        <f t="shared" si="1538"/>
        <v>5.1221236757091887E-5</v>
      </c>
      <c r="AN1127" s="13">
        <f t="shared" si="1539"/>
        <v>4.0654439149121853E-5</v>
      </c>
      <c r="AO1127" s="13">
        <f t="shared" si="1540"/>
        <v>1.6133771138402024E-5</v>
      </c>
      <c r="AP1127" s="13">
        <f t="shared" si="1541"/>
        <v>4.2684731211688875E-6</v>
      </c>
      <c r="AQ1127" s="13">
        <f t="shared" si="1542"/>
        <v>8.4697476940654009E-7</v>
      </c>
      <c r="AR1127" s="13">
        <f t="shared" si="1543"/>
        <v>7.458717197314493E-4</v>
      </c>
      <c r="AS1127" s="13">
        <f t="shared" si="1544"/>
        <v>3.4648085181518997E-4</v>
      </c>
      <c r="AT1127" s="13">
        <f t="shared" si="1545"/>
        <v>8.0475621677815581E-5</v>
      </c>
      <c r="AU1127" s="13">
        <f t="shared" si="1546"/>
        <v>1.2461151701942295E-5</v>
      </c>
      <c r="AV1127" s="13">
        <f t="shared" si="1547"/>
        <v>1.4471491350556231E-6</v>
      </c>
      <c r="AW1127" s="13">
        <f t="shared" si="1548"/>
        <v>1.3769839969893752E-9</v>
      </c>
      <c r="AX1127" s="13">
        <f t="shared" si="1549"/>
        <v>3.9656456718443444E-6</v>
      </c>
      <c r="AY1127" s="13">
        <f t="shared" si="1550"/>
        <v>3.1475440824972337E-6</v>
      </c>
      <c r="AZ1127" s="13">
        <f t="shared" si="1551"/>
        <v>1.2491072792511724E-6</v>
      </c>
      <c r="BA1127" s="13">
        <f t="shared" si="1552"/>
        <v>3.3047331595334117E-7</v>
      </c>
      <c r="BB1127" s="13">
        <f t="shared" si="1553"/>
        <v>6.557439923574983E-8</v>
      </c>
      <c r="BC1127" s="13">
        <f t="shared" si="1554"/>
        <v>1.0409316885933674E-8</v>
      </c>
      <c r="BD1127" s="13">
        <f t="shared" si="1555"/>
        <v>9.8666745679058817E-5</v>
      </c>
      <c r="BE1127" s="13">
        <f t="shared" si="1556"/>
        <v>4.5833803835627001E-5</v>
      </c>
      <c r="BF1127" s="13">
        <f t="shared" si="1557"/>
        <v>1.064562107316265E-5</v>
      </c>
      <c r="BG1127" s="13">
        <f t="shared" si="1558"/>
        <v>1.6484085041947863E-6</v>
      </c>
      <c r="BH1127" s="13">
        <f t="shared" si="1559"/>
        <v>1.9143438729599902E-7</v>
      </c>
      <c r="BI1127" s="13">
        <f t="shared" si="1560"/>
        <v>1.7785457692622593E-8</v>
      </c>
      <c r="BJ1127" s="14">
        <f t="shared" si="1561"/>
        <v>0.19833300275297513</v>
      </c>
      <c r="BK1127" s="14">
        <f t="shared" si="1562"/>
        <v>0.39898838508348528</v>
      </c>
      <c r="BL1127" s="14">
        <f t="shared" si="1563"/>
        <v>0.37898158797534198</v>
      </c>
      <c r="BM1127" s="14">
        <f t="shared" si="1564"/>
        <v>0.13335959533253816</v>
      </c>
      <c r="BN1127" s="14">
        <f t="shared" si="1565"/>
        <v>0.86662004953890381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1.4847999999999999</v>
      </c>
      <c r="F1128" s="10">
        <f>VLOOKUP(B1128,home!$B$2:$E$405,3,FALSE)</f>
        <v>1.6837</v>
      </c>
      <c r="G1128" s="10">
        <f>VLOOKUP(C1128,away!$B$2:$E$405,4,FALSE)</f>
        <v>0.67349999999999999</v>
      </c>
      <c r="H1128" s="10">
        <f>VLOOKUP(A1128,away!$A$2:$E$405,3,FALSE)</f>
        <v>1.1818</v>
      </c>
      <c r="I1128" s="10">
        <f>VLOOKUP(C1128,away!$B$2:$E$405,3,FALSE)</f>
        <v>1.1846000000000001</v>
      </c>
      <c r="J1128" s="10">
        <f>VLOOKUP(B1128,home!$B$2:$E$405,4,FALSE)</f>
        <v>0.42309999999999998</v>
      </c>
      <c r="K1128" s="12">
        <f t="shared" si="1510"/>
        <v>1.6837215513599997</v>
      </c>
      <c r="L1128" s="12">
        <f t="shared" si="1511"/>
        <v>0.59232319446800008</v>
      </c>
      <c r="M1128" s="13">
        <f t="shared" si="1512"/>
        <v>0.10268956787563174</v>
      </c>
      <c r="N1128" s="13">
        <f t="shared" si="1513"/>
        <v>0.17290063853204665</v>
      </c>
      <c r="O1128" s="13">
        <f t="shared" si="1514"/>
        <v>6.0825412882632712E-2</v>
      </c>
      <c r="P1128" s="13">
        <f t="shared" si="1515"/>
        <v>0.10241305854085886</v>
      </c>
      <c r="Q1128" s="13">
        <f t="shared" si="1516"/>
        <v>0.14555826567015615</v>
      </c>
      <c r="R1128" s="13">
        <f t="shared" si="1517"/>
        <v>1.801415143173803E-2</v>
      </c>
      <c r="S1128" s="13">
        <f t="shared" si="1518"/>
        <v>2.5534323438764554E-2</v>
      </c>
      <c r="T1128" s="13">
        <f t="shared" si="1519"/>
        <v>8.6217536902968711E-2</v>
      </c>
      <c r="U1128" s="13">
        <f t="shared" si="1520"/>
        <v>3.0330814995079912E-2</v>
      </c>
      <c r="V1128" s="13">
        <f t="shared" si="1521"/>
        <v>2.8295075420389851E-3</v>
      </c>
      <c r="W1128" s="13">
        <f t="shared" si="1522"/>
        <v>8.169319629580872E-2</v>
      </c>
      <c r="X1128" s="13">
        <f t="shared" si="1523"/>
        <v>4.8388774996234812E-2</v>
      </c>
      <c r="Y1128" s="13">
        <f t="shared" si="1524"/>
        <v>1.4330896891081546E-2</v>
      </c>
      <c r="Z1128" s="13">
        <f t="shared" si="1525"/>
        <v>3.5567332405591228E-3</v>
      </c>
      <c r="AA1128" s="13">
        <f t="shared" si="1526"/>
        <v>5.9885484095678855E-3</v>
      </c>
      <c r="AB1128" s="13">
        <f t="shared" si="1527"/>
        <v>5.0415240092760516E-3</v>
      </c>
      <c r="AC1128" s="13">
        <f t="shared" si="1528"/>
        <v>1.7636803787581036E-4</v>
      </c>
      <c r="AD1128" s="13">
        <f t="shared" si="1529"/>
        <v>3.4387148800684018E-2</v>
      </c>
      <c r="AE1128" s="13">
        <f t="shared" si="1530"/>
        <v>2.0368305826267617E-2</v>
      </c>
      <c r="AF1128" s="13">
        <f t="shared" si="1531"/>
        <v>6.0323099864580069E-3</v>
      </c>
      <c r="AG1128" s="13">
        <f t="shared" si="1532"/>
        <v>1.1910257070666752E-3</v>
      </c>
      <c r="AH1128" s="13">
        <f t="shared" si="1533"/>
        <v>5.2668389872962535E-4</v>
      </c>
      <c r="AI1128" s="13">
        <f t="shared" si="1534"/>
        <v>8.8678903104537766E-4</v>
      </c>
      <c r="AJ1128" s="13">
        <f t="shared" si="1535"/>
        <v>7.4655290154037744E-4</v>
      </c>
      <c r="AK1128" s="13">
        <f t="shared" si="1536"/>
        <v>4.1899573651795759E-4</v>
      </c>
      <c r="AL1128" s="13">
        <f t="shared" si="1537"/>
        <v>7.0357254632086089E-6</v>
      </c>
      <c r="AM1128" s="13">
        <f t="shared" si="1538"/>
        <v>1.1579676705106966E-2</v>
      </c>
      <c r="AN1128" s="13">
        <f t="shared" si="1539"/>
        <v>6.8589110968756434E-3</v>
      </c>
      <c r="AO1128" s="13">
        <f t="shared" si="1540"/>
        <v>2.031346065736698E-3</v>
      </c>
      <c r="AP1128" s="13">
        <f t="shared" si="1541"/>
        <v>4.0107113024238846E-4</v>
      </c>
      <c r="AQ1128" s="13">
        <f t="shared" si="1542"/>
        <v>5.9390933268515703E-5</v>
      </c>
      <c r="AR1128" s="13">
        <f t="shared" si="1543"/>
        <v>6.2393417874078463E-5</v>
      </c>
      <c r="AS1128" s="13">
        <f t="shared" si="1544"/>
        <v>1.0505314233759612E-4</v>
      </c>
      <c r="AT1128" s="13">
        <f t="shared" si="1545"/>
        <v>8.8440119895950143E-5</v>
      </c>
      <c r="AU1128" s="13">
        <f t="shared" si="1546"/>
        <v>4.963617862455783E-5</v>
      </c>
      <c r="AV1128" s="13">
        <f t="shared" si="1547"/>
        <v>2.0893375919330649E-5</v>
      </c>
      <c r="AW1128" s="13">
        <f t="shared" si="1548"/>
        <v>1.949105711534343E-7</v>
      </c>
      <c r="AX1128" s="13">
        <f t="shared" si="1549"/>
        <v>3.2494918710283256E-3</v>
      </c>
      <c r="AY1128" s="13">
        <f t="shared" si="1550"/>
        <v>1.9247494054452962E-3</v>
      </c>
      <c r="AZ1128" s="13">
        <f t="shared" si="1551"/>
        <v>5.7003685819187087E-4</v>
      </c>
      <c r="BA1128" s="13">
        <f t="shared" si="1552"/>
        <v>1.1254868426957047E-4</v>
      </c>
      <c r="BB1128" s="13">
        <f t="shared" si="1553"/>
        <v>1.666629904993058E-5</v>
      </c>
      <c r="BC1128" s="13">
        <f t="shared" si="1554"/>
        <v>1.9743670986427756E-6</v>
      </c>
      <c r="BD1128" s="13">
        <f t="shared" si="1555"/>
        <v>6.1595114314918294E-6</v>
      </c>
      <c r="BE1128" s="13">
        <f t="shared" si="1556"/>
        <v>1.0370902143051074E-5</v>
      </c>
      <c r="BF1128" s="13">
        <f t="shared" si="1557"/>
        <v>8.7308557226503534E-6</v>
      </c>
      <c r="BG1128" s="13">
        <f t="shared" si="1558"/>
        <v>4.9001099806803929E-6</v>
      </c>
      <c r="BH1128" s="13">
        <f t="shared" si="1559"/>
        <v>2.0626051946264528E-6</v>
      </c>
      <c r="BI1128" s="13">
        <f t="shared" si="1560"/>
        <v>6.9457056362792885E-7</v>
      </c>
      <c r="BJ1128" s="14">
        <f t="shared" si="1561"/>
        <v>0.63787396302508681</v>
      </c>
      <c r="BK1128" s="14">
        <f t="shared" si="1562"/>
        <v>0.23557461056607845</v>
      </c>
      <c r="BL1128" s="14">
        <f t="shared" si="1563"/>
        <v>0.12313880808581555</v>
      </c>
      <c r="BM1128" s="14">
        <f t="shared" si="1564"/>
        <v>0.39581846548960148</v>
      </c>
      <c r="BN1128" s="14">
        <f t="shared" si="1565"/>
        <v>0.60240109493306415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1.4847999999999999</v>
      </c>
      <c r="F1129" s="10">
        <f>VLOOKUP(B1129,home!$B$2:$E$405,3,FALSE)</f>
        <v>0.80820000000000003</v>
      </c>
      <c r="G1129" s="10">
        <f>VLOOKUP(C1129,away!$B$2:$E$405,4,FALSE)</f>
        <v>1.1225000000000001</v>
      </c>
      <c r="H1129" s="10">
        <f>VLOOKUP(A1129,away!$A$2:$E$405,3,FALSE)</f>
        <v>1.1818</v>
      </c>
      <c r="I1129" s="10">
        <f>VLOOKUP(C1129,away!$B$2:$E$405,3,FALSE)</f>
        <v>0.98719999999999997</v>
      </c>
      <c r="J1129" s="10">
        <f>VLOOKUP(B1129,home!$B$2:$E$405,4,FALSE)</f>
        <v>1.3539000000000001</v>
      </c>
      <c r="K1129" s="12">
        <f t="shared" si="1510"/>
        <v>1.3470172415999999</v>
      </c>
      <c r="L1129" s="12">
        <f t="shared" si="1511"/>
        <v>1.5795585205439999</v>
      </c>
      <c r="M1129" s="13">
        <f t="shared" si="1512"/>
        <v>5.3580195713184772E-2</v>
      </c>
      <c r="N1129" s="13">
        <f t="shared" si="1513"/>
        <v>7.2173447433962284E-2</v>
      </c>
      <c r="O1129" s="13">
        <f t="shared" si="1514"/>
        <v>8.46330546711761E-2</v>
      </c>
      <c r="P1129" s="13">
        <f t="shared" si="1515"/>
        <v>0.11400218385134961</v>
      </c>
      <c r="Q1129" s="13">
        <f t="shared" si="1516"/>
        <v>4.8609439039629242E-2</v>
      </c>
      <c r="R1129" s="13">
        <f t="shared" si="1517"/>
        <v>6.6841431312761199E-2</v>
      </c>
      <c r="S1129" s="13">
        <f t="shared" si="1518"/>
        <v>6.0640399637803134E-2</v>
      </c>
      <c r="T1129" s="13">
        <f t="shared" si="1519"/>
        <v>7.6781453613910505E-2</v>
      </c>
      <c r="U1129" s="13">
        <f t="shared" si="1520"/>
        <v>9.0036560431511453E-2</v>
      </c>
      <c r="V1129" s="13">
        <f t="shared" si="1521"/>
        <v>1.4336014135882579E-2</v>
      </c>
      <c r="W1129" s="13">
        <f t="shared" si="1522"/>
        <v>2.1825917496961576E-2</v>
      </c>
      <c r="X1129" s="13">
        <f t="shared" si="1523"/>
        <v>3.4475313951016023E-2</v>
      </c>
      <c r="Y1129" s="13">
        <f t="shared" si="1524"/>
        <v>2.7227887949878401E-2</v>
      </c>
      <c r="Z1129" s="13">
        <f t="shared" si="1525"/>
        <v>3.5193317451809494E-2</v>
      </c>
      <c r="AA1129" s="13">
        <f t="shared" si="1526"/>
        <v>4.7406005396689564E-2</v>
      </c>
      <c r="AB1129" s="13">
        <f t="shared" si="1527"/>
        <v>3.1928353312361747E-2</v>
      </c>
      <c r="AC1129" s="13">
        <f t="shared" si="1528"/>
        <v>1.9064144147156667E-3</v>
      </c>
      <c r="AD1129" s="13">
        <f t="shared" si="1529"/>
        <v>7.3499717955365891E-3</v>
      </c>
      <c r="AE1129" s="13">
        <f t="shared" si="1530"/>
        <v>1.16097105753979E-2</v>
      </c>
      <c r="AF1129" s="13">
        <f t="shared" si="1531"/>
        <v>9.1691086302097703E-3</v>
      </c>
      <c r="AG1129" s="13">
        <f t="shared" si="1532"/>
        <v>4.8277145542137898E-3</v>
      </c>
      <c r="AH1129" s="13">
        <f t="shared" si="1533"/>
        <v>1.3897476111803881E-2</v>
      </c>
      <c r="AI1129" s="13">
        <f t="shared" si="1534"/>
        <v>1.8720139937323955E-2</v>
      </c>
      <c r="AJ1129" s="13">
        <f t="shared" si="1535"/>
        <v>1.2608175630370056E-2</v>
      </c>
      <c r="AK1129" s="13">
        <f t="shared" si="1536"/>
        <v>5.6611433197431369E-3</v>
      </c>
      <c r="AL1129" s="13">
        <f t="shared" si="1537"/>
        <v>1.6225055075698241E-4</v>
      </c>
      <c r="AM1129" s="13">
        <f t="shared" si="1538"/>
        <v>1.980107746772299E-3</v>
      </c>
      <c r="AN1129" s="13">
        <f t="shared" si="1539"/>
        <v>3.1276960630093652E-3</v>
      </c>
      <c r="AO1129" s="13">
        <f t="shared" si="1540"/>
        <v>2.4701894829991834E-3</v>
      </c>
      <c r="AP1129" s="13">
        <f t="shared" si="1541"/>
        <v>1.3006029484098464E-3</v>
      </c>
      <c r="AQ1129" s="13">
        <f t="shared" si="1542"/>
        <v>5.1359461725135509E-4</v>
      </c>
      <c r="AR1129" s="13">
        <f t="shared" si="1543"/>
        <v>4.3903753612913017E-3</v>
      </c>
      <c r="AS1129" s="13">
        <f t="shared" si="1544"/>
        <v>5.9139113087552124E-3</v>
      </c>
      <c r="AT1129" s="13">
        <f t="shared" si="1545"/>
        <v>3.983070249093246E-3</v>
      </c>
      <c r="AU1129" s="13">
        <f t="shared" si="1546"/>
        <v>1.7884214333442031E-3</v>
      </c>
      <c r="AV1129" s="13">
        <f t="shared" si="1547"/>
        <v>6.0225862649040658E-4</v>
      </c>
      <c r="AW1129" s="13">
        <f t="shared" si="1548"/>
        <v>9.589424719740774E-6</v>
      </c>
      <c r="AX1129" s="13">
        <f t="shared" si="1549"/>
        <v>4.4453987918800179E-4</v>
      </c>
      <c r="AY1129" s="13">
        <f t="shared" si="1550"/>
        <v>7.0217675389300845E-4</v>
      </c>
      <c r="AZ1129" s="13">
        <f t="shared" si="1551"/>
        <v>5.5456463726981451E-4</v>
      </c>
      <c r="BA1129" s="13">
        <f t="shared" si="1552"/>
        <v>2.9198909933064276E-4</v>
      </c>
      <c r="BB1129" s="13">
        <f t="shared" si="1553"/>
        <v>1.1530346743842124E-4</v>
      </c>
      <c r="BC1129" s="13">
        <f t="shared" si="1554"/>
        <v>3.6425714888125176E-5</v>
      </c>
      <c r="BD1129" s="13">
        <f t="shared" si="1555"/>
        <v>1.155809135052355E-3</v>
      </c>
      <c r="BE1129" s="13">
        <f t="shared" si="1556"/>
        <v>1.5568948329143049E-3</v>
      </c>
      <c r="BF1129" s="13">
        <f t="shared" si="1557"/>
        <v>1.04858209164676E-3</v>
      </c>
      <c r="BG1129" s="13">
        <f t="shared" si="1558"/>
        <v>4.7081938556039229E-4</v>
      </c>
      <c r="BH1129" s="13">
        <f t="shared" si="1559"/>
        <v>1.5855045750734161E-4</v>
      </c>
      <c r="BI1129" s="13">
        <f t="shared" si="1560"/>
        <v>4.2714039985191459E-5</v>
      </c>
      <c r="BJ1129" s="14">
        <f t="shared" si="1561"/>
        <v>0.32558715545116618</v>
      </c>
      <c r="BK1129" s="14">
        <f t="shared" si="1562"/>
        <v>0.24532963505758573</v>
      </c>
      <c r="BL1129" s="14">
        <f t="shared" si="1563"/>
        <v>0.39284374704538177</v>
      </c>
      <c r="BM1129" s="14">
        <f t="shared" si="1564"/>
        <v>0.55842151565470644</v>
      </c>
      <c r="BN1129" s="14">
        <f t="shared" si="1565"/>
        <v>0.43983975202206316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1.4847999999999999</v>
      </c>
      <c r="F1130" s="10">
        <f>VLOOKUP(B1130,home!$B$2:$E$405,3,FALSE)</f>
        <v>1.0775999999999999</v>
      </c>
      <c r="G1130" s="10">
        <f>VLOOKUP(C1130,away!$B$2:$E$405,4,FALSE)</f>
        <v>0.26939999999999997</v>
      </c>
      <c r="H1130" s="10">
        <f>VLOOKUP(A1130,away!$A$2:$E$405,3,FALSE)</f>
        <v>1.1818</v>
      </c>
      <c r="I1130" s="10">
        <f>VLOOKUP(C1130,away!$B$2:$E$405,3,FALSE)</f>
        <v>2.7077</v>
      </c>
      <c r="J1130" s="10">
        <f>VLOOKUP(B1130,home!$B$2:$E$405,4,FALSE)</f>
        <v>1.5230999999999999</v>
      </c>
      <c r="K1130" s="12">
        <f t="shared" si="1510"/>
        <v>0.43104551731199992</v>
      </c>
      <c r="L1130" s="12">
        <f t="shared" si="1511"/>
        <v>4.8738588627659993</v>
      </c>
      <c r="M1130" s="13">
        <f t="shared" si="1512"/>
        <v>4.967173166441431E-3</v>
      </c>
      <c r="N1130" s="13">
        <f t="shared" si="1513"/>
        <v>2.1410777271070307E-3</v>
      </c>
      <c r="O1130" s="13">
        <f t="shared" si="1514"/>
        <v>2.4209300960154025E-2</v>
      </c>
      <c r="P1130" s="13">
        <f t="shared" si="1515"/>
        <v>1.0435310656131486E-2</v>
      </c>
      <c r="Q1130" s="13">
        <f t="shared" si="1516"/>
        <v>4.6145097824302551E-4</v>
      </c>
      <c r="R1130" s="13">
        <f t="shared" si="1517"/>
        <v>5.8996358023008066E-2</v>
      </c>
      <c r="S1130" s="13">
        <f t="shared" si="1518"/>
        <v>5.480768680749766E-3</v>
      </c>
      <c r="T1130" s="13">
        <f t="shared" si="1519"/>
        <v>2.2490469400418107E-3</v>
      </c>
      <c r="U1130" s="13">
        <f t="shared" si="1520"/>
        <v>2.5430115663551463E-2</v>
      </c>
      <c r="V1130" s="13">
        <f t="shared" si="1521"/>
        <v>1.2793667075498168E-3</v>
      </c>
      <c r="W1130" s="13">
        <f t="shared" si="1522"/>
        <v>6.6302125210297795E-5</v>
      </c>
      <c r="X1130" s="13">
        <f t="shared" si="1523"/>
        <v>3.2314720057643093E-4</v>
      </c>
      <c r="Y1130" s="13">
        <f t="shared" si="1524"/>
        <v>7.8748692375373019E-4</v>
      </c>
      <c r="Z1130" s="13">
        <f t="shared" si="1525"/>
        <v>9.5846640807117953E-2</v>
      </c>
      <c r="AA1130" s="13">
        <f t="shared" si="1526"/>
        <v>4.1314264869321583E-2</v>
      </c>
      <c r="AB1130" s="13">
        <f t="shared" si="1527"/>
        <v>8.9041643364808527E-3</v>
      </c>
      <c r="AC1130" s="13">
        <f t="shared" si="1528"/>
        <v>1.6798524770829368E-4</v>
      </c>
      <c r="AD1130" s="13">
        <f t="shared" si="1529"/>
        <v>7.1448084650394492E-6</v>
      </c>
      <c r="AE1130" s="13">
        <f t="shared" si="1530"/>
        <v>3.482278806009806E-5</v>
      </c>
      <c r="AF1130" s="13">
        <f t="shared" si="1531"/>
        <v>8.4860677106465498E-5</v>
      </c>
      <c r="AG1130" s="13">
        <f t="shared" si="1532"/>
        <v>1.3786632107189018E-4</v>
      </c>
      <c r="AH1130" s="13">
        <f t="shared" si="1533"/>
        <v>0.11678574994103026</v>
      </c>
      <c r="AI1130" s="13">
        <f t="shared" si="1534"/>
        <v>5.033997399800124E-2</v>
      </c>
      <c r="AJ1130" s="13">
        <f t="shared" si="1535"/>
        <v>1.0849410066720534E-2</v>
      </c>
      <c r="AK1130" s="13">
        <f t="shared" si="1536"/>
        <v>1.5588631915798576E-3</v>
      </c>
      <c r="AL1130" s="13">
        <f t="shared" si="1537"/>
        <v>1.411650600246023E-5</v>
      </c>
      <c r="AM1130" s="13">
        <f t="shared" si="1538"/>
        <v>6.1594753218161768E-7</v>
      </c>
      <c r="AN1130" s="13">
        <f t="shared" si="1539"/>
        <v>3.0020413387222231E-6</v>
      </c>
      <c r="AO1130" s="13">
        <f t="shared" si="1540"/>
        <v>7.3157628925606087E-6</v>
      </c>
      <c r="AP1130" s="13">
        <f t="shared" si="1541"/>
        <v>1.1885331937267048E-5</v>
      </c>
      <c r="AQ1130" s="13">
        <f t="shared" si="1542"/>
        <v>1.4481857599841195E-5</v>
      </c>
      <c r="AR1130" s="13">
        <f t="shared" si="1543"/>
        <v>0.11383945247897283</v>
      </c>
      <c r="AS1130" s="13">
        <f t="shared" si="1544"/>
        <v>4.9069985684313658E-2</v>
      </c>
      <c r="AT1130" s="13">
        <f t="shared" si="1545"/>
        <v>1.0575698681893706E-2</v>
      </c>
      <c r="AU1130" s="13">
        <f t="shared" si="1546"/>
        <v>1.5195358364242363E-3</v>
      </c>
      <c r="AV1130" s="13">
        <f t="shared" si="1547"/>
        <v>1.637472776714018E-4</v>
      </c>
      <c r="AW1130" s="13">
        <f t="shared" si="1548"/>
        <v>8.2379812296712932E-7</v>
      </c>
      <c r="AX1130" s="13">
        <f t="shared" si="1549"/>
        <v>4.4250237107712477E-8</v>
      </c>
      <c r="AY1130" s="13">
        <f t="shared" si="1550"/>
        <v>2.1566941030692138E-7</v>
      </c>
      <c r="AZ1130" s="13">
        <f t="shared" si="1551"/>
        <v>5.2557113342595285E-7</v>
      </c>
      <c r="BA1130" s="13">
        <f t="shared" si="1552"/>
        <v>8.5385317555401743E-7</v>
      </c>
      <c r="BB1130" s="13">
        <f t="shared" si="1553"/>
        <v>1.0403899667937099E-6</v>
      </c>
      <c r="BC1130" s="13">
        <f t="shared" si="1554"/>
        <v>1.0141427720780694E-6</v>
      </c>
      <c r="BD1130" s="13">
        <f t="shared" si="1555"/>
        <v>9.2472904066178405E-2</v>
      </c>
      <c r="BE1130" s="13">
        <f t="shared" si="1556"/>
        <v>3.9860030770548796E-2</v>
      </c>
      <c r="BF1130" s="13">
        <f t="shared" si="1557"/>
        <v>8.5907437917817197E-3</v>
      </c>
      <c r="BG1130" s="13">
        <f t="shared" si="1558"/>
        <v>1.234333867274468E-3</v>
      </c>
      <c r="BH1130" s="13">
        <f t="shared" si="1559"/>
        <v>1.3301352008876109E-4</v>
      </c>
      <c r="BI1130" s="13">
        <f t="shared" si="1560"/>
        <v>1.1466976315230035E-5</v>
      </c>
      <c r="BJ1130" s="14">
        <f t="shared" si="1561"/>
        <v>6.3342013076316582E-3</v>
      </c>
      <c r="BK1130" s="14">
        <f t="shared" si="1562"/>
        <v>2.2344936633993562E-2</v>
      </c>
      <c r="BL1130" s="14">
        <f t="shared" si="1563"/>
        <v>0.65585911400131114</v>
      </c>
      <c r="BM1130" s="14">
        <f t="shared" si="1564"/>
        <v>0.67917482936768192</v>
      </c>
      <c r="BN1130" s="14">
        <f t="shared" si="1565"/>
        <v>0.10121067151108507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1.4847999999999999</v>
      </c>
      <c r="F1131" s="10">
        <f>VLOOKUP(B1131,home!$B$2:$E$405,3,FALSE)</f>
        <v>0.80820000000000003</v>
      </c>
      <c r="G1131" s="10">
        <f>VLOOKUP(C1131,away!$B$2:$E$405,4,FALSE)</f>
        <v>0.78569999999999995</v>
      </c>
      <c r="H1131" s="10">
        <f>VLOOKUP(A1131,away!$A$2:$E$405,3,FALSE)</f>
        <v>1.1818</v>
      </c>
      <c r="I1131" s="10">
        <f>VLOOKUP(C1131,away!$B$2:$E$405,3,FALSE)</f>
        <v>1.1282000000000001</v>
      </c>
      <c r="J1131" s="10">
        <f>VLOOKUP(B1131,home!$B$2:$E$405,4,FALSE)</f>
        <v>0.67689999999999995</v>
      </c>
      <c r="K1131" s="12">
        <f t="shared" si="1510"/>
        <v>0.94285206835199986</v>
      </c>
      <c r="L1131" s="12">
        <f t="shared" si="1511"/>
        <v>0.90251534584400006</v>
      </c>
      <c r="M1131" s="13">
        <f t="shared" si="1512"/>
        <v>0.15796727080829048</v>
      </c>
      <c r="N1131" s="13">
        <f t="shared" si="1513"/>
        <v>0.14893976801351719</v>
      </c>
      <c r="O1131" s="13">
        <f t="shared" si="1514"/>
        <v>0.1425678860455771</v>
      </c>
      <c r="P1131" s="13">
        <f t="shared" si="1515"/>
        <v>0.13442042623864461</v>
      </c>
      <c r="Q1131" s="13">
        <f t="shared" si="1516"/>
        <v>7.0214084165705834E-2</v>
      </c>
      <c r="R1131" s="13">
        <f t="shared" si="1517"/>
        <v>6.4334852490336006E-2</v>
      </c>
      <c r="S1131" s="13">
        <f t="shared" si="1518"/>
        <v>2.8595877642444201E-2</v>
      </c>
      <c r="T1131" s="13">
        <f t="shared" si="1519"/>
        <v>6.3369288453931735E-2</v>
      </c>
      <c r="U1131" s="13">
        <f t="shared" si="1520"/>
        <v>6.0658248737634118E-2</v>
      </c>
      <c r="V1131" s="13">
        <f t="shared" si="1521"/>
        <v>2.7037035665658793E-3</v>
      </c>
      <c r="W1131" s="13">
        <f t="shared" si="1522"/>
        <v>2.2067164827692391E-2</v>
      </c>
      <c r="X1131" s="13">
        <f t="shared" si="1523"/>
        <v>1.9915954896261349E-2</v>
      </c>
      <c r="Y1131" s="13">
        <f t="shared" si="1524"/>
        <v>8.9872274605064095E-3</v>
      </c>
      <c r="Z1131" s="13">
        <f t="shared" si="1525"/>
        <v>1.9354397215046112E-2</v>
      </c>
      <c r="AA1131" s="13">
        <f t="shared" si="1526"/>
        <v>1.8248333445912413E-2</v>
      </c>
      <c r="AB1131" s="13">
        <f t="shared" si="1527"/>
        <v>8.6027394667277466E-3</v>
      </c>
      <c r="AC1131" s="13">
        <f t="shared" si="1528"/>
        <v>1.437928344195553E-4</v>
      </c>
      <c r="AD1131" s="13">
        <f t="shared" si="1529"/>
        <v>5.2015180001135667E-3</v>
      </c>
      <c r="AE1131" s="13">
        <f t="shared" si="1530"/>
        <v>4.6944498167862878E-3</v>
      </c>
      <c r="AF1131" s="13">
        <f t="shared" si="1531"/>
        <v>2.1184064999720895E-3</v>
      </c>
      <c r="AG1131" s="13">
        <f t="shared" si="1532"/>
        <v>6.3729812498682949E-4</v>
      </c>
      <c r="AH1131" s="13">
        <f t="shared" si="1533"/>
        <v>4.3669101240348734E-3</v>
      </c>
      <c r="AI1131" s="13">
        <f t="shared" si="1534"/>
        <v>4.1173502427535686E-3</v>
      </c>
      <c r="AJ1131" s="13">
        <f t="shared" si="1535"/>
        <v>1.9410260962549051E-3</v>
      </c>
      <c r="AK1131" s="13">
        <f t="shared" si="1536"/>
        <v>6.1003348985971524E-4</v>
      </c>
      <c r="AL1131" s="13">
        <f t="shared" si="1537"/>
        <v>4.8943541263549025E-6</v>
      </c>
      <c r="AM1131" s="13">
        <f t="shared" si="1538"/>
        <v>9.8085240099544729E-4</v>
      </c>
      <c r="AN1131" s="13">
        <f t="shared" si="1539"/>
        <v>8.8523434390632382E-4</v>
      </c>
      <c r="AO1131" s="13">
        <f t="shared" si="1540"/>
        <v>3.9946879002180122E-4</v>
      </c>
      <c r="AP1131" s="13">
        <f t="shared" si="1541"/>
        <v>1.2017557106013673E-4</v>
      </c>
      <c r="AQ1131" s="13">
        <f t="shared" si="1542"/>
        <v>2.7115074269334877E-5</v>
      </c>
      <c r="AR1131" s="13">
        <f t="shared" si="1543"/>
        <v>7.8824068017259983E-4</v>
      </c>
      <c r="AS1131" s="13">
        <f t="shared" si="1544"/>
        <v>7.4319435565992303E-4</v>
      </c>
      <c r="AT1131" s="13">
        <f t="shared" si="1545"/>
        <v>3.5036116771074502E-4</v>
      </c>
      <c r="AU1131" s="13">
        <f t="shared" si="1546"/>
        <v>1.1011291721543265E-4</v>
      </c>
      <c r="AV1131" s="13">
        <f t="shared" si="1547"/>
        <v>2.5955047937210795E-5</v>
      </c>
      <c r="AW1131" s="13">
        <f t="shared" si="1548"/>
        <v>1.1568872682387007E-7</v>
      </c>
      <c r="AX1131" s="13">
        <f t="shared" si="1549"/>
        <v>1.5413311917109705E-4</v>
      </c>
      <c r="AY1131" s="13">
        <f t="shared" si="1550"/>
        <v>1.3910750535471711E-4</v>
      </c>
      <c r="AZ1131" s="13">
        <f t="shared" si="1551"/>
        <v>6.2773329152354302E-5</v>
      </c>
      <c r="BA1131" s="13">
        <f t="shared" si="1552"/>
        <v>1.8884630956572103E-5</v>
      </c>
      <c r="BB1131" s="13">
        <f t="shared" si="1553"/>
        <v>4.2609173097267451E-6</v>
      </c>
      <c r="BC1131" s="13">
        <f t="shared" si="1554"/>
        <v>7.6910865188014401E-7</v>
      </c>
      <c r="BD1131" s="13">
        <f t="shared" si="1555"/>
        <v>1.1856655167904724E-4</v>
      </c>
      <c r="BE1131" s="13">
        <f t="shared" si="1556"/>
        <v>1.1179071848795399E-4</v>
      </c>
      <c r="BF1131" s="13">
        <f t="shared" si="1557"/>
        <v>5.2701055074461771E-5</v>
      </c>
      <c r="BG1131" s="13">
        <f t="shared" si="1558"/>
        <v>1.6563099593762982E-5</v>
      </c>
      <c r="BH1131" s="13">
        <f t="shared" si="1559"/>
        <v>3.9041381775748985E-6</v>
      </c>
      <c r="BI1131" s="13">
        <f t="shared" si="1560"/>
        <v>7.3620495117170036E-7</v>
      </c>
      <c r="BJ1131" s="14">
        <f t="shared" si="1561"/>
        <v>0.348937935050323</v>
      </c>
      <c r="BK1131" s="14">
        <f t="shared" si="1562"/>
        <v>0.3239750729498459</v>
      </c>
      <c r="BL1131" s="14">
        <f t="shared" si="1563"/>
        <v>0.30776950607575038</v>
      </c>
      <c r="BM1131" s="14">
        <f t="shared" si="1564"/>
        <v>0.28145363171226617</v>
      </c>
      <c r="BN1131" s="14">
        <f t="shared" si="1565"/>
        <v>0.71844428776207125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1.4847999999999999</v>
      </c>
      <c r="F1132" s="10">
        <f>VLOOKUP(B1132,home!$B$2:$E$405,3,FALSE)</f>
        <v>0.56120000000000003</v>
      </c>
      <c r="G1132" s="10">
        <f>VLOOKUP(C1132,away!$B$2:$E$405,4,FALSE)</f>
        <v>0.94289999999999996</v>
      </c>
      <c r="H1132" s="10">
        <f>VLOOKUP(A1132,away!$A$2:$E$405,3,FALSE)</f>
        <v>1.1818</v>
      </c>
      <c r="I1132" s="10">
        <f>VLOOKUP(C1132,away!$B$2:$E$405,3,FALSE)</f>
        <v>1.0154000000000001</v>
      </c>
      <c r="J1132" s="10">
        <f>VLOOKUP(B1132,home!$B$2:$E$405,4,FALSE)</f>
        <v>1.9743999999999999</v>
      </c>
      <c r="K1132" s="12">
        <f t="shared" si="1510"/>
        <v>0.78569005670399994</v>
      </c>
      <c r="L1132" s="12">
        <f t="shared" si="1511"/>
        <v>2.3692794471680001</v>
      </c>
      <c r="M1132" s="13">
        <f t="shared" si="1512"/>
        <v>4.2639701318614734E-2</v>
      </c>
      <c r="N1132" s="13">
        <f t="shared" si="1513"/>
        <v>3.3501589346864036E-2</v>
      </c>
      <c r="O1132" s="13">
        <f t="shared" si="1514"/>
        <v>0.10102536796757616</v>
      </c>
      <c r="P1132" s="13">
        <f t="shared" si="1515"/>
        <v>7.9374627086987379E-2</v>
      </c>
      <c r="Q1132" s="13">
        <f t="shared" si="1516"/>
        <v>1.3160932816805863E-2</v>
      </c>
      <c r="R1132" s="13">
        <f t="shared" si="1517"/>
        <v>0.11967866398408135</v>
      </c>
      <c r="S1132" s="13">
        <f t="shared" si="1518"/>
        <v>3.6939350126544195E-2</v>
      </c>
      <c r="T1132" s="13">
        <f t="shared" si="1519"/>
        <v>3.1181927628416983E-2</v>
      </c>
      <c r="U1132" s="13">
        <f t="shared" si="1520"/>
        <v>9.4030336291911834E-2</v>
      </c>
      <c r="V1132" s="13">
        <f t="shared" si="1521"/>
        <v>7.6403681453298409E-3</v>
      </c>
      <c r="W1132" s="13">
        <f t="shared" si="1522"/>
        <v>3.4468046837045768E-3</v>
      </c>
      <c r="X1132" s="13">
        <f t="shared" si="1523"/>
        <v>8.1664434955036527E-3</v>
      </c>
      <c r="Y1132" s="13">
        <f t="shared" si="1524"/>
        <v>9.6742933651778051E-3</v>
      </c>
      <c r="Z1132" s="13">
        <f t="shared" si="1525"/>
        <v>9.4517399614003031E-2</v>
      </c>
      <c r="AA1132" s="13">
        <f t="shared" si="1526"/>
        <v>7.4261381062240672E-2</v>
      </c>
      <c r="AB1132" s="13">
        <f t="shared" si="1527"/>
        <v>2.9173214348854611E-2</v>
      </c>
      <c r="AC1132" s="13">
        <f t="shared" si="1528"/>
        <v>8.8891829912704761E-4</v>
      </c>
      <c r="AD1132" s="13">
        <f t="shared" si="1529"/>
        <v>6.7703004184686529E-4</v>
      </c>
      <c r="AE1132" s="13">
        <f t="shared" si="1530"/>
        <v>1.6040733632630691E-3</v>
      </c>
      <c r="AF1132" s="13">
        <f t="shared" si="1531"/>
        <v>1.9002490256644199E-3</v>
      </c>
      <c r="AG1132" s="13">
        <f t="shared" si="1532"/>
        <v>1.5007403203359092E-3</v>
      </c>
      <c r="AH1132" s="13">
        <f t="shared" si="1533"/>
        <v>5.598453307630552E-2</v>
      </c>
      <c r="AI1132" s="13">
        <f t="shared" si="1534"/>
        <v>4.3986490967269448E-2</v>
      </c>
      <c r="AJ1132" s="13">
        <f t="shared" si="1535"/>
        <v>1.7279874291141955E-2</v>
      </c>
      <c r="AK1132" s="13">
        <f t="shared" si="1536"/>
        <v>4.5255418038817712E-3</v>
      </c>
      <c r="AL1132" s="13">
        <f t="shared" si="1537"/>
        <v>6.6189542911461257E-5</v>
      </c>
      <c r="AM1132" s="13">
        <f t="shared" si="1538"/>
        <v>1.0638715439379505E-4</v>
      </c>
      <c r="AN1132" s="13">
        <f t="shared" si="1539"/>
        <v>2.5206089834790742E-4</v>
      </c>
      <c r="AO1132" s="13">
        <f t="shared" si="1540"/>
        <v>2.9860135294519982E-4</v>
      </c>
      <c r="AP1132" s="13">
        <f t="shared" si="1541"/>
        <v>2.3582334947653999E-4</v>
      </c>
      <c r="AQ1132" s="13">
        <f t="shared" si="1542"/>
        <v>1.3968285376927069E-4</v>
      </c>
      <c r="AR1132" s="13">
        <f t="shared" si="1543"/>
        <v>2.652860071539755E-2</v>
      </c>
      <c r="AS1132" s="13">
        <f t="shared" si="1544"/>
        <v>2.0843257800358474E-2</v>
      </c>
      <c r="AT1132" s="13">
        <f t="shared" si="1545"/>
        <v>8.1881702015298707E-3</v>
      </c>
      <c r="AU1132" s="13">
        <f t="shared" si="1546"/>
        <v>2.1444546366473352E-3</v>
      </c>
      <c r="AV1132" s="13">
        <f t="shared" si="1547"/>
        <v>4.2121917126665008E-4</v>
      </c>
      <c r="AW1132" s="13">
        <f t="shared" si="1548"/>
        <v>3.4225864388669338E-6</v>
      </c>
      <c r="AX1132" s="13">
        <f t="shared" si="1549"/>
        <v>1.3931221561372999E-5</v>
      </c>
      <c r="AY1132" s="13">
        <f t="shared" si="1550"/>
        <v>3.3006956919304743E-5</v>
      </c>
      <c r="AZ1132" s="13">
        <f t="shared" si="1551"/>
        <v>3.9101352321234176E-5</v>
      </c>
      <c r="BA1132" s="13">
        <f t="shared" si="1552"/>
        <v>3.0880676803724971E-5</v>
      </c>
      <c r="BB1132" s="13">
        <f t="shared" si="1553"/>
        <v>1.8291238216425794E-5</v>
      </c>
      <c r="BC1132" s="13">
        <f t="shared" si="1554"/>
        <v>8.667410953886301E-6</v>
      </c>
      <c r="BD1132" s="13">
        <f t="shared" si="1555"/>
        <v>1.0475611406186285E-2</v>
      </c>
      <c r="BE1132" s="13">
        <f t="shared" si="1556"/>
        <v>8.2305837197355711E-3</v>
      </c>
      <c r="BF1132" s="13">
        <f t="shared" si="1557"/>
        <v>3.2333438947330299E-3</v>
      </c>
      <c r="BG1132" s="13">
        <f t="shared" si="1558"/>
        <v>8.4680204933210873E-4</v>
      </c>
      <c r="BH1132" s="13">
        <f t="shared" si="1559"/>
        <v>1.6633098753920196E-4</v>
      </c>
      <c r="BI1132" s="13">
        <f t="shared" si="1560"/>
        <v>2.6136920606261587E-5</v>
      </c>
      <c r="BJ1132" s="14">
        <f t="shared" si="1561"/>
        <v>0.10599051855329182</v>
      </c>
      <c r="BK1132" s="14">
        <f t="shared" si="1562"/>
        <v>0.16758216147643396</v>
      </c>
      <c r="BL1132" s="14">
        <f t="shared" si="1563"/>
        <v>0.62104991529659559</v>
      </c>
      <c r="BM1132" s="14">
        <f t="shared" si="1564"/>
        <v>0.59972952804891466</v>
      </c>
      <c r="BN1132" s="14">
        <f t="shared" si="1565"/>
        <v>0.38938088252092951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1.2464</v>
      </c>
      <c r="F1133" s="10">
        <f>VLOOKUP(B1133,home!$B$2:$E$405,3,FALSE)</f>
        <v>0.58350000000000002</v>
      </c>
      <c r="G1133" s="10">
        <f>VLOOKUP(C1133,away!$B$2:$E$405,4,FALSE)</f>
        <v>1.0210999999999999</v>
      </c>
      <c r="H1133" s="10">
        <f>VLOOKUP(A1133,away!$A$2:$E$405,3,FALSE)</f>
        <v>1.1087</v>
      </c>
      <c r="I1133" s="10">
        <f>VLOOKUP(C1133,away!$B$2:$E$405,3,FALSE)</f>
        <v>0.82</v>
      </c>
      <c r="J1133" s="10">
        <f>VLOOKUP(B1133,home!$B$2:$E$405,4,FALSE)</f>
        <v>1.1478999999999999</v>
      </c>
      <c r="K1133" s="12">
        <f t="shared" si="1510"/>
        <v>0.74261988983999994</v>
      </c>
      <c r="L1133" s="12">
        <f t="shared" si="1511"/>
        <v>1.0435949186</v>
      </c>
      <c r="M1133" s="13">
        <f t="shared" si="1512"/>
        <v>0.16759334347821137</v>
      </c>
      <c r="N1133" s="13">
        <f t="shared" si="1513"/>
        <v>0.12445815027170661</v>
      </c>
      <c r="O1133" s="13">
        <f t="shared" si="1514"/>
        <v>0.17489956164504586</v>
      </c>
      <c r="P1133" s="13">
        <f t="shared" si="1515"/>
        <v>0.12988389320190824</v>
      </c>
      <c r="Q1133" s="13">
        <f t="shared" si="1516"/>
        <v>4.6212548922232456E-2</v>
      </c>
      <c r="R1133" s="13">
        <f t="shared" si="1517"/>
        <v>9.1262146899068641E-2</v>
      </c>
      <c r="S1133" s="13">
        <f t="shared" si="1518"/>
        <v>2.5164820635429838E-2</v>
      </c>
      <c r="T1133" s="13">
        <f t="shared" si="1519"/>
        <v>4.8227181230795696E-2</v>
      </c>
      <c r="U1133" s="13">
        <f t="shared" si="1520"/>
        <v>6.7773085476748249E-2</v>
      </c>
      <c r="V1133" s="13">
        <f t="shared" si="1521"/>
        <v>2.1669548497062411E-3</v>
      </c>
      <c r="W1133" s="13">
        <f t="shared" si="1522"/>
        <v>1.1439452663284626E-2</v>
      </c>
      <c r="X1133" s="13">
        <f t="shared" si="1523"/>
        <v>1.1938154670969073E-2</v>
      </c>
      <c r="Y1133" s="13">
        <f t="shared" si="1524"/>
        <v>6.2292987760420885E-3</v>
      </c>
      <c r="Z1133" s="13">
        <f t="shared" si="1525"/>
        <v>3.1746904254798258E-2</v>
      </c>
      <c r="AA1133" s="13">
        <f t="shared" si="1526"/>
        <v>2.3575882540459309E-2</v>
      </c>
      <c r="AB1133" s="13">
        <f t="shared" si="1527"/>
        <v>8.7539596475383341E-3</v>
      </c>
      <c r="AC1133" s="13">
        <f t="shared" si="1528"/>
        <v>1.0496110944480686E-4</v>
      </c>
      <c r="AD1133" s="13">
        <f t="shared" si="1529"/>
        <v>2.1237912691595799E-3</v>
      </c>
      <c r="AE1133" s="13">
        <f t="shared" si="1530"/>
        <v>2.2163777766619828E-3</v>
      </c>
      <c r="AF1133" s="13">
        <f t="shared" si="1531"/>
        <v>1.1565002927112053E-3</v>
      </c>
      <c r="AG1133" s="13">
        <f t="shared" si="1532"/>
        <v>4.023059429442755E-4</v>
      </c>
      <c r="AH1133" s="13">
        <f t="shared" si="1533"/>
        <v>8.2827269903970463E-3</v>
      </c>
      <c r="AI1133" s="13">
        <f t="shared" si="1534"/>
        <v>6.1509178051834482E-3</v>
      </c>
      <c r="AJ1133" s="13">
        <f t="shared" si="1535"/>
        <v>2.2838969514501132E-3</v>
      </c>
      <c r="AK1133" s="13">
        <f t="shared" si="1536"/>
        <v>5.6535576749726498E-4</v>
      </c>
      <c r="AL1133" s="13">
        <f t="shared" si="1537"/>
        <v>3.2537706442393354E-6</v>
      </c>
      <c r="AM1133" s="13">
        <f t="shared" si="1538"/>
        <v>3.1543392766928834E-4</v>
      </c>
      <c r="AN1133" s="13">
        <f t="shared" si="1539"/>
        <v>3.2918524406970928E-4</v>
      </c>
      <c r="AO1133" s="13">
        <f t="shared" si="1540"/>
        <v>1.7176802399462466E-4</v>
      </c>
      <c r="AP1133" s="13">
        <f t="shared" si="1541"/>
        <v>5.9752079006251058E-5</v>
      </c>
      <c r="AQ1133" s="13">
        <f t="shared" si="1542"/>
        <v>1.5589241506677333E-5</v>
      </c>
      <c r="AR1133" s="13">
        <f t="shared" si="1543"/>
        <v>1.728762359865886E-3</v>
      </c>
      <c r="AS1133" s="13">
        <f t="shared" si="1544"/>
        <v>1.2838133132431425E-3</v>
      </c>
      <c r="AT1133" s="13">
        <f t="shared" si="1545"/>
        <v>4.7669265062787387E-4</v>
      </c>
      <c r="AU1133" s="13">
        <f t="shared" si="1546"/>
        <v>1.1800048123226977E-4</v>
      </c>
      <c r="AV1133" s="13">
        <f t="shared" si="1547"/>
        <v>2.1907376093443784E-5</v>
      </c>
      <c r="AW1133" s="13">
        <f t="shared" si="1548"/>
        <v>7.0045940119272653E-8</v>
      </c>
      <c r="AX1133" s="13">
        <f t="shared" si="1549"/>
        <v>3.9041251436260892E-5</v>
      </c>
      <c r="AY1133" s="13">
        <f t="shared" si="1550"/>
        <v>4.0743251614666818E-5</v>
      </c>
      <c r="AZ1133" s="13">
        <f t="shared" si="1551"/>
        <v>2.1259725176153763E-5</v>
      </c>
      <c r="BA1133" s="13">
        <f t="shared" si="1552"/>
        <v>7.3955137215555196E-6</v>
      </c>
      <c r="BB1133" s="13">
        <f t="shared" si="1553"/>
        <v>1.929480135062979E-6</v>
      </c>
      <c r="BC1133" s="13">
        <f t="shared" si="1554"/>
        <v>4.0271913289827338E-7</v>
      </c>
      <c r="BD1133" s="13">
        <f t="shared" si="1555"/>
        <v>3.0068793570383034E-4</v>
      </c>
      <c r="BE1133" s="13">
        <f t="shared" si="1556"/>
        <v>2.232968416885955E-4</v>
      </c>
      <c r="BF1133" s="13">
        <f t="shared" si="1557"/>
        <v>8.2912337988202335E-5</v>
      </c>
      <c r="BG1133" s="13">
        <f t="shared" si="1558"/>
        <v>2.0524117101058554E-5</v>
      </c>
      <c r="BH1133" s="13">
        <f t="shared" si="1559"/>
        <v>3.8104043951628399E-6</v>
      </c>
      <c r="BI1133" s="13">
        <f t="shared" si="1560"/>
        <v>5.6593641843633613E-7</v>
      </c>
      <c r="BJ1133" s="14">
        <f t="shared" si="1561"/>
        <v>0.25540626227397073</v>
      </c>
      <c r="BK1133" s="14">
        <f t="shared" si="1562"/>
        <v>0.32495797029695944</v>
      </c>
      <c r="BL1133" s="14">
        <f t="shared" si="1563"/>
        <v>0.3878085074777462</v>
      </c>
      <c r="BM1133" s="14">
        <f t="shared" si="1564"/>
        <v>0.26556932667962679</v>
      </c>
      <c r="BN1133" s="14">
        <f t="shared" si="1565"/>
        <v>0.73430964441817315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1.2464</v>
      </c>
      <c r="F1134" s="10">
        <f>VLOOKUP(B1134,home!$B$2:$E$405,3,FALSE)</f>
        <v>1.2703</v>
      </c>
      <c r="G1134" s="10">
        <f>VLOOKUP(C1134,away!$B$2:$E$405,4,FALSE)</f>
        <v>0.94820000000000004</v>
      </c>
      <c r="H1134" s="10">
        <f>VLOOKUP(A1134,away!$A$2:$E$405,3,FALSE)</f>
        <v>1.1087</v>
      </c>
      <c r="I1134" s="10">
        <f>VLOOKUP(C1134,away!$B$2:$E$405,3,FALSE)</f>
        <v>1.3119000000000001</v>
      </c>
      <c r="J1134" s="10">
        <f>VLOOKUP(B1134,home!$B$2:$E$405,4,FALSE)</f>
        <v>0.82679999999999998</v>
      </c>
      <c r="K1134" s="12">
        <f t="shared" si="1510"/>
        <v>1.5012868805440001</v>
      </c>
      <c r="L1134" s="12">
        <f t="shared" si="1511"/>
        <v>1.2025835186039999</v>
      </c>
      <c r="M1134" s="13">
        <f t="shared" si="1512"/>
        <v>6.6945903300655682E-2</v>
      </c>
      <c r="N1134" s="13">
        <f t="shared" si="1513"/>
        <v>0.10050500633144163</v>
      </c>
      <c r="O1134" s="13">
        <f t="shared" si="1514"/>
        <v>8.0508039947425655E-2</v>
      </c>
      <c r="P1134" s="13">
        <f t="shared" si="1515"/>
        <v>0.1208656641513824</v>
      </c>
      <c r="Q1134" s="13">
        <f t="shared" si="1516"/>
        <v>7.5443423717192523E-2</v>
      </c>
      <c r="R1134" s="13">
        <f t="shared" si="1517"/>
        <v>4.8408820977943273E-2</v>
      </c>
      <c r="S1134" s="13">
        <f t="shared" si="1518"/>
        <v>5.4553408238991123E-2</v>
      </c>
      <c r="T1134" s="13">
        <f t="shared" si="1519"/>
        <v>9.0727017949353866E-2</v>
      </c>
      <c r="U1134" s="13">
        <f t="shared" si="1520"/>
        <v>7.2675527836789405E-2</v>
      </c>
      <c r="V1134" s="13">
        <f t="shared" si="1521"/>
        <v>1.0943552253783486E-2</v>
      </c>
      <c r="W1134" s="13">
        <f t="shared" si="1522"/>
        <v>3.7754074083314403E-2</v>
      </c>
      <c r="X1134" s="13">
        <f t="shared" si="1523"/>
        <v>4.5402427252748324E-2</v>
      </c>
      <c r="Y1134" s="13">
        <f t="shared" si="1524"/>
        <v>2.7300105359386113E-2</v>
      </c>
      <c r="Z1134" s="13">
        <f t="shared" si="1525"/>
        <v>1.9405216754375378E-2</v>
      </c>
      <c r="AA1134" s="13">
        <f t="shared" si="1526"/>
        <v>2.9132797327456373E-2</v>
      </c>
      <c r="AB1134" s="13">
        <f t="shared" si="1527"/>
        <v>2.1868343210628791E-2</v>
      </c>
      <c r="AC1134" s="13">
        <f t="shared" si="1528"/>
        <v>1.2348587125158193E-3</v>
      </c>
      <c r="AD1134" s="13">
        <f t="shared" si="1529"/>
        <v>1.4169924027091539E-2</v>
      </c>
      <c r="AE1134" s="13">
        <f t="shared" si="1530"/>
        <v>1.7040517094851108E-2</v>
      </c>
      <c r="AF1134" s="13">
        <f t="shared" si="1531"/>
        <v>1.024632250337883E-2</v>
      </c>
      <c r="AG1134" s="13">
        <f t="shared" si="1532"/>
        <v>4.1073528562882182E-3</v>
      </c>
      <c r="AH1134" s="13">
        <f t="shared" si="1533"/>
        <v>5.8340984609375115E-3</v>
      </c>
      <c r="AI1134" s="13">
        <f t="shared" si="1534"/>
        <v>8.7586554792074278E-3</v>
      </c>
      <c r="AJ1134" s="13">
        <f t="shared" si="1535"/>
        <v>6.5746272810694693E-3</v>
      </c>
      <c r="AK1134" s="13">
        <f t="shared" si="1536"/>
        <v>3.2901338938454215E-3</v>
      </c>
      <c r="AL1134" s="13">
        <f t="shared" si="1537"/>
        <v>8.9177685900241637E-5</v>
      </c>
      <c r="AM1134" s="13">
        <f t="shared" si="1538"/>
        <v>4.2546242080355465E-3</v>
      </c>
      <c r="AN1134" s="13">
        <f t="shared" si="1539"/>
        <v>5.1165409504371449E-3</v>
      </c>
      <c r="AO1134" s="13">
        <f t="shared" si="1540"/>
        <v>3.0765339096290784E-3</v>
      </c>
      <c r="AP1134" s="13">
        <f t="shared" si="1541"/>
        <v>1.2332629913820855E-3</v>
      </c>
      <c r="AQ1134" s="13">
        <f t="shared" si="1542"/>
        <v>3.7077543688509093E-4</v>
      </c>
      <c r="AR1134" s="13">
        <f t="shared" si="1543"/>
        <v>1.4031981310072834E-3</v>
      </c>
      <c r="AS1134" s="13">
        <f t="shared" si="1544"/>
        <v>2.1066029448850955E-3</v>
      </c>
      <c r="AT1134" s="13">
        <f t="shared" si="1545"/>
        <v>1.5813076818356751E-3</v>
      </c>
      <c r="AU1134" s="13">
        <f t="shared" si="1546"/>
        <v>7.9133215894778165E-4</v>
      </c>
      <c r="AV1134" s="13">
        <f t="shared" si="1547"/>
        <v>2.9700414709521602E-4</v>
      </c>
      <c r="AW1134" s="13">
        <f t="shared" si="1548"/>
        <v>4.47231757384162E-6</v>
      </c>
      <c r="AX1134" s="13">
        <f t="shared" si="1549"/>
        <v>1.064568584194779E-3</v>
      </c>
      <c r="AY1134" s="13">
        <f t="shared" si="1550"/>
        <v>1.2802326337762362E-3</v>
      </c>
      <c r="AZ1134" s="13">
        <f t="shared" si="1551"/>
        <v>7.6979333267914623E-4</v>
      </c>
      <c r="BA1134" s="13">
        <f t="shared" si="1552"/>
        <v>3.0858025820372899E-4</v>
      </c>
      <c r="BB1134" s="13">
        <f t="shared" si="1553"/>
        <v>9.2773383170592858E-5</v>
      </c>
      <c r="BC1134" s="13">
        <f t="shared" si="1554"/>
        <v>2.2313548313217744E-5</v>
      </c>
      <c r="BD1134" s="13">
        <f t="shared" si="1555"/>
        <v>2.812438242808823E-4</v>
      </c>
      <c r="BE1134" s="13">
        <f t="shared" si="1556"/>
        <v>4.2222766362691065E-4</v>
      </c>
      <c r="BF1134" s="13">
        <f t="shared" si="1557"/>
        <v>3.1694242600291314E-4</v>
      </c>
      <c r="BG1134" s="13">
        <f t="shared" si="1558"/>
        <v>1.5860716868198703E-4</v>
      </c>
      <c r="BH1134" s="13">
        <f t="shared" si="1559"/>
        <v>5.9528715375624085E-5</v>
      </c>
      <c r="BI1134" s="13">
        <f t="shared" si="1560"/>
        <v>1.787393588181247E-5</v>
      </c>
      <c r="BJ1134" s="14">
        <f t="shared" si="1561"/>
        <v>0.44028617041175322</v>
      </c>
      <c r="BK1134" s="14">
        <f t="shared" si="1562"/>
        <v>0.25591279697700497</v>
      </c>
      <c r="BL1134" s="14">
        <f t="shared" si="1563"/>
        <v>0.28448691321292446</v>
      </c>
      <c r="BM1134" s="14">
        <f t="shared" si="1564"/>
        <v>0.50613847861381434</v>
      </c>
      <c r="BN1134" s="14">
        <f t="shared" si="1565"/>
        <v>0.49267685842604114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1.2464</v>
      </c>
      <c r="F1135" s="10">
        <f>VLOOKUP(B1135,home!$B$2:$E$405,3,FALSE)</f>
        <v>0.94820000000000004</v>
      </c>
      <c r="G1135" s="10">
        <f>VLOOKUP(C1135,away!$B$2:$E$405,4,FALSE)</f>
        <v>1.167</v>
      </c>
      <c r="H1135" s="10">
        <f>VLOOKUP(A1135,away!$A$2:$E$405,3,FALSE)</f>
        <v>1.1087</v>
      </c>
      <c r="I1135" s="10">
        <f>VLOOKUP(C1135,away!$B$2:$E$405,3,FALSE)</f>
        <v>1.3119000000000001</v>
      </c>
      <c r="J1135" s="10">
        <f>VLOOKUP(B1135,home!$B$2:$E$405,4,FALSE)</f>
        <v>0.57399999999999995</v>
      </c>
      <c r="K1135" s="12">
        <f t="shared" si="1510"/>
        <v>1.3792031721600002</v>
      </c>
      <c r="L1135" s="12">
        <f t="shared" si="1511"/>
        <v>0.83488502621999994</v>
      </c>
      <c r="M1135" s="13">
        <f t="shared" si="1512"/>
        <v>0.10925308598752245</v>
      </c>
      <c r="N1135" s="13">
        <f t="shared" si="1513"/>
        <v>0.15068220276226021</v>
      </c>
      <c r="O1135" s="13">
        <f t="shared" si="1514"/>
        <v>9.1213765559308588E-2</v>
      </c>
      <c r="P1135" s="13">
        <f t="shared" si="1515"/>
        <v>0.12580231480405696</v>
      </c>
      <c r="Q1135" s="13">
        <f t="shared" si="1516"/>
        <v>0.10391068601888284</v>
      </c>
      <c r="R1135" s="13">
        <f t="shared" si="1517"/>
        <v>3.8076503525304138E-2</v>
      </c>
      <c r="S1135" s="13">
        <f t="shared" si="1518"/>
        <v>3.6214588967918335E-2</v>
      </c>
      <c r="T1135" s="13">
        <f t="shared" si="1519"/>
        <v>8.6753475821413184E-2</v>
      </c>
      <c r="U1135" s="13">
        <f t="shared" si="1520"/>
        <v>5.2515234446860889E-2</v>
      </c>
      <c r="V1135" s="13">
        <f t="shared" si="1521"/>
        <v>4.6333592020782422E-3</v>
      </c>
      <c r="W1135" s="13">
        <f t="shared" si="1522"/>
        <v>4.777131592618835E-2</v>
      </c>
      <c r="X1135" s="13">
        <f t="shared" si="1523"/>
        <v>3.9883556349599662E-2</v>
      </c>
      <c r="Y1135" s="13">
        <f t="shared" si="1524"/>
        <v>1.664909199434118E-2</v>
      </c>
      <c r="Z1135" s="13">
        <f t="shared" si="1525"/>
        <v>1.0596500881363154E-2</v>
      </c>
      <c r="AA1135" s="13">
        <f t="shared" si="1526"/>
        <v>1.4614727629372298E-2</v>
      </c>
      <c r="AB1135" s="13">
        <f t="shared" si="1527"/>
        <v>1.007833935334234E-2</v>
      </c>
      <c r="AC1135" s="13">
        <f t="shared" si="1528"/>
        <v>3.3345014220393E-4</v>
      </c>
      <c r="AD1135" s="13">
        <f t="shared" si="1529"/>
        <v>1.6471587615914121E-2</v>
      </c>
      <c r="AE1135" s="13">
        <f t="shared" si="1530"/>
        <v>1.3751881858597485E-2</v>
      </c>
      <c r="AF1135" s="13">
        <f t="shared" si="1531"/>
        <v>5.7406201230447516E-3</v>
      </c>
      <c r="AG1135" s="13">
        <f t="shared" si="1532"/>
        <v>1.5975859273157588E-3</v>
      </c>
      <c r="AH1135" s="13">
        <f t="shared" si="1533"/>
        <v>2.2117149790442823E-3</v>
      </c>
      <c r="AI1135" s="13">
        <f t="shared" si="1534"/>
        <v>3.0504043150116618E-3</v>
      </c>
      <c r="AJ1135" s="13">
        <f t="shared" si="1535"/>
        <v>2.1035636538173186E-3</v>
      </c>
      <c r="AK1135" s="13">
        <f t="shared" si="1536"/>
        <v>9.6708055472844259E-4</v>
      </c>
      <c r="AL1135" s="13">
        <f t="shared" si="1537"/>
        <v>1.5358394458820965E-5</v>
      </c>
      <c r="AM1135" s="13">
        <f t="shared" si="1538"/>
        <v>4.5435331780760251E-3</v>
      </c>
      <c r="AN1135" s="13">
        <f t="shared" si="1539"/>
        <v>3.7933278165094416E-3</v>
      </c>
      <c r="AO1135" s="13">
        <f t="shared" si="1540"/>
        <v>1.5834962967737703E-3</v>
      </c>
      <c r="AP1135" s="13">
        <f t="shared" si="1541"/>
        <v>4.4067911575041395E-4</v>
      </c>
      <c r="AQ1135" s="13">
        <f t="shared" si="1542"/>
        <v>9.1979098776972666E-5</v>
      </c>
      <c r="AR1135" s="13">
        <f t="shared" si="1543"/>
        <v>3.6930554365411056E-4</v>
      </c>
      <c r="AS1135" s="13">
        <f t="shared" si="1544"/>
        <v>5.0934737730402261E-4</v>
      </c>
      <c r="AT1135" s="13">
        <f t="shared" si="1545"/>
        <v>3.5124675925454237E-4</v>
      </c>
      <c r="AU1135" s="13">
        <f t="shared" si="1546"/>
        <v>1.6148021485826164E-4</v>
      </c>
      <c r="AV1135" s="13">
        <f t="shared" si="1547"/>
        <v>5.5678506143398181E-5</v>
      </c>
      <c r="AW1135" s="13">
        <f t="shared" si="1548"/>
        <v>4.91245105377044E-7</v>
      </c>
      <c r="AX1135" s="13">
        <f t="shared" si="1549"/>
        <v>1.0444092286694435E-3</v>
      </c>
      <c r="AY1135" s="13">
        <f t="shared" si="1550"/>
        <v>8.7196162626209815E-4</v>
      </c>
      <c r="AZ1135" s="13">
        <f t="shared" si="1551"/>
        <v>3.6399385260233277E-4</v>
      </c>
      <c r="BA1135" s="13">
        <f t="shared" si="1552"/>
        <v>1.0129767239127246E-4</v>
      </c>
      <c r="BB1135" s="13">
        <f t="shared" si="1553"/>
        <v>2.1142977467603113E-5</v>
      </c>
      <c r="BC1135" s="13">
        <f t="shared" si="1554"/>
        <v>3.5303910594817402E-6</v>
      </c>
      <c r="BD1135" s="13">
        <f t="shared" si="1555"/>
        <v>5.1387944749475545E-5</v>
      </c>
      <c r="BE1135" s="13">
        <f t="shared" si="1556"/>
        <v>7.0874416409259477E-5</v>
      </c>
      <c r="BF1135" s="13">
        <f t="shared" si="1557"/>
        <v>4.8875109968319738E-5</v>
      </c>
      <c r="BG1135" s="13">
        <f t="shared" si="1558"/>
        <v>2.2469568902658487E-5</v>
      </c>
      <c r="BH1135" s="13">
        <f t="shared" si="1559"/>
        <v>7.7475251769035646E-6</v>
      </c>
      <c r="BI1135" s="13">
        <f t="shared" si="1560"/>
        <v>2.1370822600749724E-6</v>
      </c>
      <c r="BJ1135" s="14">
        <f t="shared" si="1561"/>
        <v>0.49607135565189631</v>
      </c>
      <c r="BK1135" s="14">
        <f t="shared" si="1562"/>
        <v>0.2771241191245008</v>
      </c>
      <c r="BL1135" s="14">
        <f t="shared" si="1563"/>
        <v>0.21648188406547103</v>
      </c>
      <c r="BM1135" s="14">
        <f t="shared" si="1564"/>
        <v>0.38046383068473927</v>
      </c>
      <c r="BN1135" s="14">
        <f t="shared" si="1565"/>
        <v>0.61893855865733516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1.2464</v>
      </c>
      <c r="F1136" s="10">
        <f>VLOOKUP(B1136,home!$B$2:$E$405,3,FALSE)</f>
        <v>1.3371999999999999</v>
      </c>
      <c r="G1136" s="10">
        <f>VLOOKUP(C1136,away!$B$2:$E$405,4,FALSE)</f>
        <v>0.46800000000000003</v>
      </c>
      <c r="H1136" s="10">
        <f>VLOOKUP(A1136,away!$A$2:$E$405,3,FALSE)</f>
        <v>1.1087</v>
      </c>
      <c r="I1136" s="10">
        <f>VLOOKUP(C1136,away!$B$2:$E$405,3,FALSE)</f>
        <v>0.82679999999999998</v>
      </c>
      <c r="J1136" s="10">
        <f>VLOOKUP(B1136,home!$B$2:$E$405,4,FALSE)</f>
        <v>0.45100000000000001</v>
      </c>
      <c r="K1136" s="12">
        <f t="shared" si="1510"/>
        <v>0.78000908544000003</v>
      </c>
      <c r="L1136" s="12">
        <f t="shared" si="1511"/>
        <v>0.41341959515999999</v>
      </c>
      <c r="M1136" s="13">
        <f t="shared" si="1512"/>
        <v>0.30317997266840457</v>
      </c>
      <c r="N1136" s="13">
        <f t="shared" si="1513"/>
        <v>0.23648313320480643</v>
      </c>
      <c r="O1136" s="13">
        <f t="shared" si="1514"/>
        <v>0.12534054156119168</v>
      </c>
      <c r="P1136" s="13">
        <f t="shared" si="1515"/>
        <v>9.7766761191699428E-2</v>
      </c>
      <c r="Q1136" s="13">
        <f t="shared" si="1516"/>
        <v>9.2229496226533383E-2</v>
      </c>
      <c r="R1136" s="13">
        <f t="shared" si="1517"/>
        <v>2.5909117974681508E-2</v>
      </c>
      <c r="S1136" s="13">
        <f t="shared" si="1518"/>
        <v>7.8817372976421642E-3</v>
      </c>
      <c r="T1136" s="13">
        <f t="shared" si="1519"/>
        <v>3.8129480991784176E-2</v>
      </c>
      <c r="U1136" s="13">
        <f t="shared" si="1520"/>
        <v>2.0209347415988389E-2</v>
      </c>
      <c r="V1136" s="13">
        <f t="shared" si="1521"/>
        <v>2.8240355843655419E-4</v>
      </c>
      <c r="W1136" s="13">
        <f t="shared" si="1522"/>
        <v>2.3979948334083411E-2</v>
      </c>
      <c r="X1136" s="13">
        <f t="shared" si="1523"/>
        <v>9.9137805322344792E-3</v>
      </c>
      <c r="Y1136" s="13">
        <f t="shared" si="1524"/>
        <v>2.0492755670707338E-3</v>
      </c>
      <c r="Z1136" s="13">
        <f t="shared" si="1525"/>
        <v>3.5704456880151707E-3</v>
      </c>
      <c r="AA1136" s="13">
        <f t="shared" si="1526"/>
        <v>2.7849800757219047E-3</v>
      </c>
      <c r="AB1136" s="13">
        <f t="shared" si="1527"/>
        <v>1.0861548809162323E-3</v>
      </c>
      <c r="AC1136" s="13">
        <f t="shared" si="1528"/>
        <v>5.6916855800098703E-6</v>
      </c>
      <c r="AD1136" s="13">
        <f t="shared" si="1529"/>
        <v>4.6761443922417132E-3</v>
      </c>
      <c r="AE1136" s="13">
        <f t="shared" si="1530"/>
        <v>1.9332097215502731E-3</v>
      </c>
      <c r="AF1136" s="13">
        <f t="shared" si="1531"/>
        <v>3.9961339022134509E-4</v>
      </c>
      <c r="AG1136" s="13">
        <f t="shared" si="1532"/>
        <v>5.5069335335274554E-5</v>
      </c>
      <c r="AH1136" s="13">
        <f t="shared" si="1533"/>
        <v>3.6902305271999976E-4</v>
      </c>
      <c r="AI1136" s="13">
        <f t="shared" si="1534"/>
        <v>2.8784133385840392E-4</v>
      </c>
      <c r="AJ1136" s="13">
        <f t="shared" si="1535"/>
        <v>1.1225942778736166E-4</v>
      </c>
      <c r="AK1136" s="13">
        <f t="shared" si="1536"/>
        <v>2.91877912001459E-5</v>
      </c>
      <c r="AL1136" s="13">
        <f t="shared" si="1537"/>
        <v>7.3416150807253476E-8</v>
      </c>
      <c r="AM1136" s="13">
        <f t="shared" si="1538"/>
        <v>7.2948702215556885E-4</v>
      </c>
      <c r="AN1136" s="13">
        <f t="shared" si="1539"/>
        <v>3.0158422937402919E-4</v>
      </c>
      <c r="AO1136" s="13">
        <f t="shared" si="1540"/>
        <v>6.2340415007225867E-5</v>
      </c>
      <c r="AP1136" s="13">
        <f t="shared" si="1541"/>
        <v>8.5909163781312385E-6</v>
      </c>
      <c r="AQ1136" s="13">
        <f t="shared" si="1542"/>
        <v>8.8791329277510719E-7</v>
      </c>
      <c r="AR1136" s="13">
        <f t="shared" si="1543"/>
        <v>3.0512272212041928E-5</v>
      </c>
      <c r="AS1136" s="13">
        <f t="shared" si="1544"/>
        <v>2.379984954281115E-5</v>
      </c>
      <c r="AT1136" s="13">
        <f t="shared" si="1545"/>
        <v>9.2820494377488626E-6</v>
      </c>
      <c r="AU1136" s="13">
        <f t="shared" si="1546"/>
        <v>2.4133609643157856E-6</v>
      </c>
      <c r="AV1136" s="13">
        <f t="shared" si="1547"/>
        <v>4.7061086965313809E-7</v>
      </c>
      <c r="AW1136" s="13">
        <f t="shared" si="1548"/>
        <v>6.5762729242718424E-10</v>
      </c>
      <c r="AX1136" s="13">
        <f t="shared" si="1549"/>
        <v>9.4834417498652343E-5</v>
      </c>
      <c r="AY1136" s="13">
        <f t="shared" si="1550"/>
        <v>3.920640648952727E-5</v>
      </c>
      <c r="AZ1136" s="13">
        <f t="shared" si="1551"/>
        <v>8.1043483492893799E-6</v>
      </c>
      <c r="BA1136" s="13">
        <f t="shared" si="1552"/>
        <v>1.116832137866277E-6</v>
      </c>
      <c r="BB1136" s="13">
        <f t="shared" si="1553"/>
        <v>1.1543007257458835E-7</v>
      </c>
      <c r="BC1136" s="13">
        <f t="shared" si="1554"/>
        <v>9.5442107746151475E-9</v>
      </c>
      <c r="BD1136" s="13">
        <f t="shared" si="1555"/>
        <v>2.102395204219016E-6</v>
      </c>
      <c r="BE1136" s="13">
        <f t="shared" si="1556"/>
        <v>1.6398873604763168E-6</v>
      </c>
      <c r="BF1136" s="13">
        <f t="shared" si="1557"/>
        <v>6.3956352013487359E-7</v>
      </c>
      <c r="BG1136" s="13">
        <f t="shared" si="1558"/>
        <v>1.6628845214039662E-7</v>
      </c>
      <c r="BH1136" s="13">
        <f t="shared" si="1559"/>
        <v>3.2426625868315993E-8</v>
      </c>
      <c r="BI1136" s="13">
        <f t="shared" si="1560"/>
        <v>5.0586125574900416E-9</v>
      </c>
      <c r="BJ1136" s="14">
        <f t="shared" si="1561"/>
        <v>0.41109542917082759</v>
      </c>
      <c r="BK1136" s="14">
        <f t="shared" si="1562"/>
        <v>0.4091558462244031</v>
      </c>
      <c r="BL1136" s="14">
        <f t="shared" si="1563"/>
        <v>0.17619951727686761</v>
      </c>
      <c r="BM1136" s="14">
        <f t="shared" si="1564"/>
        <v>0.11907300978393423</v>
      </c>
      <c r="BN1136" s="14">
        <f t="shared" si="1565"/>
        <v>0.88090902282731709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1.2464</v>
      </c>
      <c r="F1137" s="10">
        <f>VLOOKUP(B1137,home!$B$2:$E$405,3,FALSE)</f>
        <v>0.65639999999999998</v>
      </c>
      <c r="G1137" s="10">
        <f>VLOOKUP(C1137,away!$B$2:$E$405,4,FALSE)</f>
        <v>1.7383</v>
      </c>
      <c r="H1137" s="10">
        <f>VLOOKUP(A1137,away!$A$2:$E$405,3,FALSE)</f>
        <v>1.1087</v>
      </c>
      <c r="I1137" s="10">
        <f>VLOOKUP(C1137,away!$B$2:$E$405,3,FALSE)</f>
        <v>0.90200000000000002</v>
      </c>
      <c r="J1137" s="10">
        <f>VLOOKUP(B1137,home!$B$2:$E$405,4,FALSE)</f>
        <v>1.3938999999999999</v>
      </c>
      <c r="K1137" s="12">
        <f t="shared" ref="K1137:K1195" si="1566">E1137*F1137*G1137</f>
        <v>1.4221674775679998</v>
      </c>
      <c r="L1137" s="12">
        <f t="shared" ref="L1137:L1195" si="1567">H1137*I1137*J1137</f>
        <v>1.3939660708600001</v>
      </c>
      <c r="M1137" s="13">
        <f t="shared" ref="M1137:M1195" si="1568">_xlfn.POISSON.DIST(0,K1137,FALSE) * _xlfn.POISSON.DIST(0,L1137,FALSE)</f>
        <v>5.9836852312562659E-2</v>
      </c>
      <c r="N1137" s="13">
        <f t="shared" ref="N1137:N1195" si="1569">_xlfn.POISSON.DIST(1,K1137,FALSE) * _xlfn.POISSON.DIST(0,L1137,FALSE)</f>
        <v>8.5098025318966181E-2</v>
      </c>
      <c r="O1137" s="13">
        <f t="shared" ref="O1137:O1195" si="1570">_xlfn.POISSON.DIST(0,K1137,FALSE) * _xlfn.POISSON.DIST(1,L1137,FALSE)</f>
        <v>8.3410541910773073E-2</v>
      </c>
      <c r="P1137" s="13">
        <f t="shared" ref="P1137:P1195" si="1571">_xlfn.POISSON.DIST(1,K1137,FALSE) * _xlfn.POISSON.DIST(1,L1137,FALSE)</f>
        <v>0.11862375999182409</v>
      </c>
      <c r="Q1137" s="13">
        <f t="shared" ref="Q1137:Q1195" si="1572">_xlfn.POISSON.DIST(2,K1137,FALSE) * _xlfn.POISSON.DIST(0,L1137,FALSE)</f>
        <v>6.0511822006945958E-2</v>
      </c>
      <c r="R1137" s="13">
        <f t="shared" ref="R1137:R1195" si="1573">_xlfn.POISSON.DIST(0,K1137,FALSE) * _xlfn.POISSON.DIST(2,L1137,FALSE)</f>
        <v>5.8135732687831863E-2</v>
      </c>
      <c r="S1137" s="13">
        <f t="shared" ref="S1137:S1195" si="1574">_xlfn.POISSON.DIST(2,K1137,FALSE) * _xlfn.POISSON.DIST(2,L1137,FALSE)</f>
        <v>5.8791513468546774E-2</v>
      </c>
      <c r="T1137" s="13">
        <f t="shared" ref="T1137:T1195" si="1575">_xlfn.POISSON.DIST(2,K1137,FALSE) * _xlfn.POISSON.DIST(1,L1137,FALSE)</f>
        <v>8.4351426763602133E-2</v>
      </c>
      <c r="U1137" s="13">
        <f t="shared" ref="U1137:U1195" si="1576">_xlfn.POISSON.DIST(1,K1137,FALSE) * _xlfn.POISSON.DIST(2,L1137,FALSE)</f>
        <v>8.2678748313221362E-2</v>
      </c>
      <c r="V1137" s="13">
        <f t="shared" ref="V1137:V1195" si="1577">_xlfn.POISSON.DIST(3,K1137,FALSE) * _xlfn.POISSON.DIST(3,L1137,FALSE)</f>
        <v>1.2950158293791121E-2</v>
      </c>
      <c r="W1137" s="13">
        <f t="shared" ref="W1137:W1195" si="1578">_xlfn.POISSON.DIST(3,K1137,FALSE) * _xlfn.POISSON.DIST(0,L1137,FALSE)</f>
        <v>2.8685981755554049E-2</v>
      </c>
      <c r="X1137" s="13">
        <f t="shared" ref="X1137:X1195" si="1579">_xlfn.POISSON.DIST(3,K1137,FALSE) * _xlfn.POISSON.DIST(1,L1137,FALSE)</f>
        <v>3.9987285276551328E-2</v>
      </c>
      <c r="Y1137" s="13">
        <f t="shared" ref="Y1137:Y1195" si="1580">_xlfn.POISSON.DIST(3,K1137,FALSE) * _xlfn.POISSON.DIST(2,L1137,FALSE)</f>
        <v>2.7870459470656098E-2</v>
      </c>
      <c r="Z1137" s="13">
        <f t="shared" ref="Z1137:Z1195" si="1581">_xlfn.POISSON.DIST(0,K1137,FALSE) * _xlfn.POISSON.DIST(3,L1137,FALSE)</f>
        <v>2.7013079623808091E-2</v>
      </c>
      <c r="AA1137" s="13">
        <f t="shared" ref="AA1137:AA1195" si="1582">_xlfn.POISSON.DIST(1,K1137,FALSE) * _xlfn.POISSON.DIST(3,L1137,FALSE)</f>
        <v>3.8417123309934686E-2</v>
      </c>
      <c r="AB1137" s="13">
        <f t="shared" ref="AB1137:AB1195" si="1583">_xlfn.POISSON.DIST(2,K1137,FALSE) * _xlfn.POISSON.DIST(3,L1137,FALSE)</f>
        <v>2.731779167655431E-2</v>
      </c>
      <c r="AC1137" s="13">
        <f t="shared" ref="AC1137:AC1195" si="1584">_xlfn.POISSON.DIST(4,K1137,FALSE) * _xlfn.POISSON.DIST(4,L1137,FALSE)</f>
        <v>1.6045676806267725E-3</v>
      </c>
      <c r="AD1137" s="13">
        <f t="shared" ref="AD1137:AD1195" si="1585">_xlfn.POISSON.DIST(4,K1137,FALSE) * _xlfn.POISSON.DIST(0,L1137,FALSE)</f>
        <v>1.0199067578714485E-2</v>
      </c>
      <c r="AE1137" s="13">
        <f t="shared" ref="AE1137:AE1195" si="1586">_xlfn.POISSON.DIST(4,K1137,FALSE) * _xlfn.POISSON.DIST(1,L1137,FALSE)</f>
        <v>1.4217154159136243E-2</v>
      </c>
      <c r="AF1137" s="13">
        <f t="shared" ref="AF1137:AF1195" si="1587">_xlfn.POISSON.DIST(4,K1137,FALSE) * _xlfn.POISSON.DIST(2,L1137,FALSE)</f>
        <v>9.9091152610110318E-3</v>
      </c>
      <c r="AG1137" s="13">
        <f t="shared" ref="AG1137:AG1195" si="1588">_xlfn.POISSON.DIST(4,K1137,FALSE) * _xlfn.POISSON.DIST(3,L1137,FALSE)</f>
        <v>4.6043234886968048E-3</v>
      </c>
      <c r="AH1137" s="13">
        <f t="shared" ref="AH1137:AH1195" si="1589">_xlfn.POISSON.DIST(0,K1137,FALSE) * _xlfn.POISSON.DIST(4,L1137,FALSE)</f>
        <v>9.4138291162570199E-3</v>
      </c>
      <c r="AI1137" s="13">
        <f t="shared" ref="AI1137:AI1195" si="1590">_xlfn.POISSON.DIST(1,K1137,FALSE) * _xlfn.POISSON.DIST(4,L1137,FALSE)</f>
        <v>1.338804160852344E-2</v>
      </c>
      <c r="AJ1137" s="13">
        <f t="shared" ref="AJ1137:AJ1195" si="1591">_xlfn.POISSON.DIST(2,K1137,FALSE) * _xlfn.POISSON.DIST(4,L1137,FALSE)</f>
        <v>9.5200186819846024E-3</v>
      </c>
      <c r="AK1137" s="13">
        <f t="shared" ref="AK1137:AK1195" si="1592">_xlfn.POISSON.DIST(3,K1137,FALSE) * _xlfn.POISSON.DIST(4,L1137,FALSE)</f>
        <v>4.5130203184527611E-3</v>
      </c>
      <c r="AL1137" s="13">
        <f t="shared" ref="AL1137:AL1195" si="1593">_xlfn.POISSON.DIST(5,K1137,FALSE) * _xlfn.POISSON.DIST(5,L1137,FALSE)</f>
        <v>1.2723921401684189E-4</v>
      </c>
      <c r="AM1137" s="13">
        <f t="shared" ref="AM1137:AM1195" si="1594">_xlfn.POISSON.DIST(5,K1137,FALSE) * _xlfn.POISSON.DIST(0,L1137,FALSE)</f>
        <v>2.900956442393189E-3</v>
      </c>
      <c r="AN1137" s="13">
        <f t="shared" ref="AN1137:AN1195" si="1595">_xlfn.POISSON.DIST(5,K1137,FALSE) * _xlfn.POISSON.DIST(1,L1137,FALSE)</f>
        <v>4.0438348537388379E-3</v>
      </c>
      <c r="AO1137" s="13">
        <f t="shared" ref="AO1137:AO1195" si="1596">_xlfn.POISSON.DIST(5,K1137,FALSE) * _xlfn.POISSON.DIST(2,L1137,FALSE)</f>
        <v>2.8184842911365259E-3</v>
      </c>
      <c r="AP1137" s="13">
        <f t="shared" ref="AP1137:AP1195" si="1597">_xlfn.POISSON.DIST(5,K1137,FALSE) * _xlfn.POISSON.DIST(3,L1137,FALSE)</f>
        <v>1.3096238243654054E-3</v>
      </c>
      <c r="AQ1137" s="13">
        <f t="shared" ref="AQ1137:AQ1195" si="1598">_xlfn.POISSON.DIST(5,K1137,FALSE) * _xlfn.POISSON.DIST(4,L1137,FALSE)</f>
        <v>4.5639279418882258E-4</v>
      </c>
      <c r="AR1137" s="13">
        <f t="shared" ref="AR1137:AR1195" si="1599">_xlfn.POISSON.DIST(0,K1137,FALSE) * _xlfn.POISSON.DIST(5,L1137,FALSE)</f>
        <v>2.6245116769872522E-3</v>
      </c>
      <c r="AS1137" s="13">
        <f t="shared" ref="AS1137:AS1195" si="1600">_xlfn.POISSON.DIST(1,K1137,FALSE) * _xlfn.POISSON.DIST(5,L1137,FALSE)</f>
        <v>3.732495151508722E-3</v>
      </c>
      <c r="AT1137" s="13">
        <f t="shared" ref="AT1137:AT1195" si="1601">_xlfn.POISSON.DIST(2,K1137,FALSE) * _xlfn.POISSON.DIST(5,L1137,FALSE)</f>
        <v>2.6541166073279741E-3</v>
      </c>
      <c r="AU1137" s="13">
        <f t="shared" ref="AU1137:AU1195" si="1602">_xlfn.POISSON.DIST(3,K1137,FALSE) * _xlfn.POISSON.DIST(5,L1137,FALSE)</f>
        <v>1.2581994402049879E-3</v>
      </c>
      <c r="AV1137" s="13">
        <f t="shared" ref="AV1137:AV1195" si="1603">_xlfn.POISSON.DIST(4,K1137,FALSE) * _xlfn.POISSON.DIST(5,L1137,FALSE)</f>
        <v>4.47342581038449E-4</v>
      </c>
      <c r="AW1137" s="13">
        <f t="shared" ref="AW1137:AW1195" si="1604">_xlfn.POISSON.DIST(6,K1137,FALSE) * _xlfn.POISSON.DIST(6,L1137,FALSE)</f>
        <v>7.0068274546853473E-6</v>
      </c>
      <c r="AX1137" s="13">
        <f t="shared" ref="AX1137:AX1195" si="1605">_xlfn.POISSON.DIST(6,K1137,FALSE) * _xlfn.POISSON.DIST(0,L1137,FALSE)</f>
        <v>6.876076510354943E-4</v>
      </c>
      <c r="AY1137" s="13">
        <f t="shared" ref="AY1137:AY1195" si="1606">_xlfn.POISSON.DIST(6,K1137,FALSE) * _xlfn.POISSON.DIST(1,L1137,FALSE)</f>
        <v>9.58501735607222E-4</v>
      </c>
      <c r="AZ1137" s="13">
        <f t="shared" ref="AZ1137:AZ1195" si="1607">_xlfn.POISSON.DIST(6,K1137,FALSE) * _xlfn.POISSON.DIST(2,L1137,FALSE)</f>
        <v>6.6805944914844503E-4</v>
      </c>
      <c r="BA1137" s="13">
        <f t="shared" ref="BA1137:BA1195" si="1608">_xlfn.POISSON.DIST(6,K1137,FALSE) * _xlfn.POISSON.DIST(3,L1137,FALSE)</f>
        <v>3.1041740181011806E-4</v>
      </c>
      <c r="BB1137" s="13">
        <f t="shared" ref="BB1137:BB1195" si="1609">_xlfn.POISSON.DIST(6,K1137,FALSE) * _xlfn.POISSON.DIST(4,L1137,FALSE)</f>
        <v>1.0817783148195499E-4</v>
      </c>
      <c r="BC1137" s="13">
        <f t="shared" ref="BC1137:BC1195" si="1610">_xlfn.POISSON.DIST(6,K1137,FALSE) * _xlfn.POISSON.DIST(5,L1137,FALSE)</f>
        <v>3.0159245341011196E-5</v>
      </c>
      <c r="BD1137" s="13">
        <f t="shared" ref="BD1137:BD1195" si="1611">_xlfn.POISSON.DIST(0,K1137,FALSE) * _xlfn.POISSON.DIST(6,L1137,FALSE)</f>
        <v>6.0974670504935081E-4</v>
      </c>
      <c r="BE1137" s="13">
        <f t="shared" ref="BE1137:BE1195" si="1612">_xlfn.POISSON.DIST(1,K1137,FALSE) * _xlfn.POISSON.DIST(6,L1137,FALSE)</f>
        <v>8.6716193347543451E-4</v>
      </c>
      <c r="BF1137" s="13">
        <f t="shared" ref="BF1137:BF1195" si="1613">_xlfn.POISSON.DIST(2,K1137,FALSE) * _xlfn.POISSON.DIST(6,L1137,FALSE)</f>
        <v>6.1662474978687416E-4</v>
      </c>
      <c r="BG1137" s="13">
        <f t="shared" ref="BG1137:BG1195" si="1614">_xlfn.POISSON.DIST(3,K1137,FALSE) * _xlfn.POISSON.DIST(6,L1137,FALSE)</f>
        <v>2.923145550034661E-4</v>
      </c>
      <c r="BH1137" s="13">
        <f t="shared" ref="BH1137:BH1195" si="1615">_xlfn.POISSON.DIST(4,K1137,FALSE) * _xlfn.POISSON.DIST(6,L1137,FALSE)</f>
        <v>1.0393006333642285E-4</v>
      </c>
      <c r="BI1137" s="13">
        <f t="shared" ref="BI1137:BI1195" si="1616">_xlfn.POISSON.DIST(5,K1137,FALSE) * _xlfn.POISSON.DIST(6,L1137,FALSE)</f>
        <v>2.9561191203728588E-5</v>
      </c>
      <c r="BJ1137" s="14">
        <f t="shared" ref="BJ1137:BJ1195" si="1617">SUM(N1137,Q1137,T1137,W1137,X1137,Y1137,AD1137,AE1137,AF1137,AG1137,AM1137,AN1137,AO1137,AP1137,AQ1137,AX1137,AY1137,AZ1137,BA1137,BB1137,BC1137)</f>
        <v>0.37972687660008125</v>
      </c>
      <c r="BK1137" s="14">
        <f t="shared" ref="BK1137:BK1195" si="1618">SUM(M1137,P1137,S1137,V1137,AC1137,AL1137,AY1137)</f>
        <v>0.25289259269697556</v>
      </c>
      <c r="BL1137" s="14">
        <f t="shared" ref="BL1137:BL1195" si="1619">SUM(O1137,R1137,U1137,AA1137,AB1137,AH1137,AI1137,AJ1137,AK1137,AR1137,AS1137,AT1137,AU1137,AV1137,BD1137,BE1137,BF1137,BG1137,BH1137,BI1137)</f>
        <v>0.34003085227845564</v>
      </c>
      <c r="BM1137" s="14">
        <f t="shared" ref="BM1137:BM1195" si="1620">SUM(S1137:BI1137)</f>
        <v>0.53309517206226431</v>
      </c>
      <c r="BN1137" s="14">
        <f t="shared" ref="BN1137:BN1195" si="1621">SUM(M1137:R1137)</f>
        <v>0.46561673422890376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1.2464</v>
      </c>
      <c r="F1138" s="10">
        <f>VLOOKUP(B1138,home!$B$2:$E$405,3,FALSE)</f>
        <v>1.6046</v>
      </c>
      <c r="G1138" s="10">
        <f>VLOOKUP(C1138,away!$B$2:$E$405,4,FALSE)</f>
        <v>1.0210999999999999</v>
      </c>
      <c r="H1138" s="10">
        <f>VLOOKUP(A1138,away!$A$2:$E$405,3,FALSE)</f>
        <v>1.1087</v>
      </c>
      <c r="I1138" s="10">
        <f>VLOOKUP(C1138,away!$B$2:$E$405,3,FALSE)</f>
        <v>1.0659000000000001</v>
      </c>
      <c r="J1138" s="10">
        <f>VLOOKUP(B1138,home!$B$2:$E$405,4,FALSE)</f>
        <v>0.98399999999999999</v>
      </c>
      <c r="K1138" s="12">
        <f t="shared" si="1566"/>
        <v>2.0421728795839997</v>
      </c>
      <c r="L1138" s="12">
        <f t="shared" si="1567"/>
        <v>1.1628551167200001</v>
      </c>
      <c r="M1138" s="13">
        <f t="shared" si="1568"/>
        <v>4.0557766154426578E-2</v>
      </c>
      <c r="N1138" s="13">
        <f t="shared" si="1569"/>
        <v>8.2825970097079801E-2</v>
      </c>
      <c r="O1138" s="13">
        <f t="shared" si="1570"/>
        <v>4.716280589540818E-2</v>
      </c>
      <c r="P1138" s="13">
        <f t="shared" si="1571"/>
        <v>9.6314603124686954E-2</v>
      </c>
      <c r="Q1138" s="13">
        <f t="shared" si="1572"/>
        <v>8.457247492874588E-2</v>
      </c>
      <c r="R1138" s="13">
        <f t="shared" si="1573"/>
        <v>2.7421755077173801E-2</v>
      </c>
      <c r="S1138" s="13">
        <f t="shared" si="1574"/>
        <v>5.7180804409598281E-2</v>
      </c>
      <c r="T1138" s="13">
        <f t="shared" si="1575"/>
        <v>9.8345535204566056E-2</v>
      </c>
      <c r="U1138" s="13">
        <f t="shared" si="1576"/>
        <v>5.5999964529199177E-2</v>
      </c>
      <c r="V1138" s="13">
        <f t="shared" si="1577"/>
        <v>1.5087798097084524E-2</v>
      </c>
      <c r="W1138" s="13">
        <f t="shared" si="1578"/>
        <v>5.7570538219594188E-2</v>
      </c>
      <c r="X1138" s="13">
        <f t="shared" si="1579"/>
        <v>6.694619494097942E-2</v>
      </c>
      <c r="Y1138" s="13">
        <f t="shared" si="1580"/>
        <v>3.8924362666026259E-2</v>
      </c>
      <c r="Z1138" s="13">
        <f t="shared" si="1581"/>
        <v>1.0629176066978064E-2</v>
      </c>
      <c r="AA1138" s="13">
        <f t="shared" si="1582"/>
        <v>2.1706615096305924E-2</v>
      </c>
      <c r="AB1138" s="13">
        <f t="shared" si="1583"/>
        <v>2.2164330328622299E-2</v>
      </c>
      <c r="AC1138" s="13">
        <f t="shared" si="1584"/>
        <v>2.2393603980385575E-3</v>
      </c>
      <c r="AD1138" s="13">
        <f t="shared" si="1585"/>
        <v>2.9392247953777345E-2</v>
      </c>
      <c r="AE1138" s="13">
        <f t="shared" si="1586"/>
        <v>3.4178925924952933E-2</v>
      </c>
      <c r="AF1138" s="13">
        <f t="shared" si="1587"/>
        <v>1.9872569447912696E-2</v>
      </c>
      <c r="AG1138" s="13">
        <f t="shared" si="1588"/>
        <v>7.7029730216262747E-3</v>
      </c>
      <c r="AH1138" s="13">
        <f t="shared" si="1589"/>
        <v>3.090047944000801E-3</v>
      </c>
      <c r="AI1138" s="13">
        <f t="shared" si="1590"/>
        <v>6.3104121078527333E-3</v>
      </c>
      <c r="AJ1138" s="13">
        <f t="shared" si="1591"/>
        <v>6.4434762328276791E-3</v>
      </c>
      <c r="AK1138" s="13">
        <f t="shared" si="1592"/>
        <v>4.3862308043082533E-3</v>
      </c>
      <c r="AL1138" s="13">
        <f t="shared" si="1593"/>
        <v>2.1271695010913151E-4</v>
      </c>
      <c r="AM1138" s="13">
        <f t="shared" si="1594"/>
        <v>1.2004810328242476E-2</v>
      </c>
      <c r="AN1138" s="13">
        <f t="shared" si="1595"/>
        <v>1.3959855115449863E-2</v>
      </c>
      <c r="AO1138" s="13">
        <f t="shared" si="1596"/>
        <v>8.1166444748353734E-3</v>
      </c>
      <c r="AP1138" s="13">
        <f t="shared" si="1597"/>
        <v>3.1461605193864768E-3</v>
      </c>
      <c r="AQ1138" s="13">
        <f t="shared" si="1598"/>
        <v>9.1463221449775416E-4</v>
      </c>
      <c r="AR1138" s="13">
        <f t="shared" si="1599"/>
        <v>7.1865561251828925E-4</v>
      </c>
      <c r="AS1138" s="13">
        <f t="shared" si="1600"/>
        <v>1.4676190016456778E-3</v>
      </c>
      <c r="AT1138" s="13">
        <f t="shared" si="1601"/>
        <v>1.4985658613614746E-3</v>
      </c>
      <c r="AU1138" s="13">
        <f t="shared" si="1602"/>
        <v>1.0201101867809465E-3</v>
      </c>
      <c r="AV1138" s="13">
        <f t="shared" si="1603"/>
        <v>5.2081033940785428E-4</v>
      </c>
      <c r="AW1138" s="13">
        <f t="shared" si="1604"/>
        <v>1.4031939687680595E-5</v>
      </c>
      <c r="AX1138" s="13">
        <f t="shared" si="1605"/>
        <v>4.085983012814447E-3</v>
      </c>
      <c r="AY1138" s="13">
        <f t="shared" si="1606"/>
        <v>4.7514062532822803E-3</v>
      </c>
      <c r="AZ1138" s="13">
        <f t="shared" si="1607"/>
        <v>2.7625985366223531E-3</v>
      </c>
      <c r="BA1138" s="13">
        <f t="shared" si="1608"/>
        <v>1.0708339479181624E-3</v>
      </c>
      <c r="BB1138" s="13">
        <f t="shared" si="1609"/>
        <v>3.1130618387352824E-4</v>
      </c>
      <c r="BC1138" s="13">
        <f t="shared" si="1610"/>
        <v>7.240079775678187E-5</v>
      </c>
      <c r="BD1138" s="13">
        <f t="shared" si="1611"/>
        <v>1.3928205936273954E-4</v>
      </c>
      <c r="BE1138" s="13">
        <f t="shared" si="1612"/>
        <v>2.8443804424319535E-4</v>
      </c>
      <c r="BF1138" s="13">
        <f t="shared" si="1613"/>
        <v>2.9043582993768376E-4</v>
      </c>
      <c r="BG1138" s="13">
        <f t="shared" si="1614"/>
        <v>1.9770672505273613E-4</v>
      </c>
      <c r="BH1138" s="13">
        <f t="shared" si="1615"/>
        <v>1.0093782800351707E-4</v>
      </c>
      <c r="BI1138" s="13">
        <f t="shared" si="1616"/>
        <v>4.1226498974579369E-5</v>
      </c>
      <c r="BJ1138" s="14">
        <f t="shared" si="1617"/>
        <v>0.5715284237899404</v>
      </c>
      <c r="BK1138" s="14">
        <f t="shared" si="1618"/>
        <v>0.2163444553872263</v>
      </c>
      <c r="BL1138" s="14">
        <f t="shared" si="1619"/>
        <v>0.20096542600298753</v>
      </c>
      <c r="BM1138" s="14">
        <f t="shared" si="1620"/>
        <v>0.61587473165601647</v>
      </c>
      <c r="BN1138" s="14">
        <f t="shared" si="1621"/>
        <v>0.37885537527752122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1.2939000000000001</v>
      </c>
      <c r="F1139" s="10">
        <f>VLOOKUP(B1139,home!$B$2:$E$405,3,FALSE)</f>
        <v>1.111</v>
      </c>
      <c r="G1139" s="10">
        <f>VLOOKUP(C1139,away!$B$2:$E$405,4,FALSE)</f>
        <v>0.72130000000000005</v>
      </c>
      <c r="H1139" s="10">
        <f>VLOOKUP(A1139,away!$A$2:$E$405,3,FALSE)</f>
        <v>1.1342000000000001</v>
      </c>
      <c r="I1139" s="10">
        <f>VLOOKUP(C1139,away!$B$2:$E$405,3,FALSE)</f>
        <v>1.2343999999999999</v>
      </c>
      <c r="J1139" s="10">
        <f>VLOOKUP(B1139,home!$B$2:$E$405,4,FALSE)</f>
        <v>1.3775999999999999</v>
      </c>
      <c r="K1139" s="12">
        <f t="shared" si="1566"/>
        <v>1.03688526777</v>
      </c>
      <c r="L1139" s="12">
        <f t="shared" si="1567"/>
        <v>1.9287178068480002</v>
      </c>
      <c r="M1139" s="13">
        <f t="shared" si="1568"/>
        <v>5.152938380918113E-2</v>
      </c>
      <c r="N1139" s="13">
        <f t="shared" si="1569"/>
        <v>5.3430058929005875E-2</v>
      </c>
      <c r="O1139" s="13">
        <f t="shared" si="1570"/>
        <v>9.9385640128672667E-2</v>
      </c>
      <c r="P1139" s="13">
        <f t="shared" si="1571"/>
        <v>0.1030515060773116</v>
      </c>
      <c r="Q1139" s="13">
        <f t="shared" si="1572"/>
        <v>2.7700420479784566E-2</v>
      </c>
      <c r="R1139" s="13">
        <f t="shared" si="1573"/>
        <v>9.5843426930579109E-2</v>
      </c>
      <c r="S1139" s="13">
        <f t="shared" si="1574"/>
        <v>5.1522122523955306E-2</v>
      </c>
      <c r="T1139" s="13">
        <f t="shared" si="1575"/>
        <v>5.3426294236537511E-2</v>
      </c>
      <c r="U1139" s="13">
        <f t="shared" si="1576"/>
        <v>9.9378637396907943E-2</v>
      </c>
      <c r="V1139" s="13">
        <f t="shared" si="1577"/>
        <v>1.1448553836680354E-2</v>
      </c>
      <c r="W1139" s="13">
        <f t="shared" si="1578"/>
        <v>9.5740526355076738E-3</v>
      </c>
      <c r="X1139" s="13">
        <f t="shared" si="1579"/>
        <v>1.8465645801803671E-2</v>
      </c>
      <c r="Y1139" s="13">
        <f t="shared" si="1580"/>
        <v>1.7807509936443387E-2</v>
      </c>
      <c r="Z1139" s="13">
        <f t="shared" si="1581"/>
        <v>6.1618308063447695E-2</v>
      </c>
      <c r="AA1139" s="13">
        <f t="shared" si="1582"/>
        <v>6.3891115855902306E-2</v>
      </c>
      <c r="AB1139" s="13">
        <f t="shared" si="1583"/>
        <v>3.3123878386185676E-2</v>
      </c>
      <c r="AC1139" s="13">
        <f t="shared" si="1584"/>
        <v>1.4309683961654608E-3</v>
      </c>
      <c r="AD1139" s="13">
        <f t="shared" si="1585"/>
        <v>2.4817985326531116E-3</v>
      </c>
      <c r="AE1139" s="13">
        <f t="shared" si="1586"/>
        <v>4.7866890229372929E-3</v>
      </c>
      <c r="AF1139" s="13">
        <f t="shared" si="1587"/>
        <v>4.6160861771915081E-3</v>
      </c>
      <c r="AG1139" s="13">
        <f t="shared" si="1588"/>
        <v>2.9677092026313915E-3</v>
      </c>
      <c r="AH1139" s="13">
        <f t="shared" si="1589"/>
        <v>2.9711081997454314E-2</v>
      </c>
      <c r="AI1139" s="13">
        <f t="shared" si="1590"/>
        <v>3.0806983212666839E-2</v>
      </c>
      <c r="AJ1139" s="13">
        <f t="shared" si="1591"/>
        <v>1.5971653518825974E-2</v>
      </c>
      <c r="AK1139" s="13">
        <f t="shared" si="1592"/>
        <v>5.520257411865845E-3</v>
      </c>
      <c r="AL1139" s="13">
        <f t="shared" si="1593"/>
        <v>1.1446940558804979E-4</v>
      </c>
      <c r="AM1139" s="13">
        <f t="shared" si="1594"/>
        <v>5.1466806721624301E-4</v>
      </c>
      <c r="AN1139" s="13">
        <f t="shared" si="1595"/>
        <v>9.9264946585601128E-4</v>
      </c>
      <c r="AO1139" s="13">
        <f t="shared" si="1596"/>
        <v>9.5727035037732283E-4</v>
      </c>
      <c r="AP1139" s="13">
        <f t="shared" si="1597"/>
        <v>6.1543479024678889E-4</v>
      </c>
      <c r="AQ1139" s="13">
        <f t="shared" si="1598"/>
        <v>2.9675000972568632E-4</v>
      </c>
      <c r="AR1139" s="13">
        <f t="shared" si="1599"/>
        <v>1.1460858581842245E-2</v>
      </c>
      <c r="AS1139" s="13">
        <f t="shared" si="1600"/>
        <v>1.1883595419507599E-2</v>
      </c>
      <c r="AT1139" s="13">
        <f t="shared" si="1601"/>
        <v>6.1609625093132399E-3</v>
      </c>
      <c r="AU1139" s="13">
        <f t="shared" si="1602"/>
        <v>2.1294037537300638E-3</v>
      </c>
      <c r="AV1139" s="13">
        <f t="shared" si="1603"/>
        <v>5.5198684534420997E-4</v>
      </c>
      <c r="AW1139" s="13">
        <f t="shared" si="1604"/>
        <v>6.3589633361778782E-6</v>
      </c>
      <c r="AX1139" s="13">
        <f t="shared" si="1605"/>
        <v>8.894195611469706E-5</v>
      </c>
      <c r="AY1139" s="13">
        <f t="shared" si="1606"/>
        <v>1.7154393453430958E-4</v>
      </c>
      <c r="AZ1139" s="13">
        <f t="shared" si="1607"/>
        <v>1.6542992059654529E-4</v>
      </c>
      <c r="BA1139" s="13">
        <f t="shared" si="1608"/>
        <v>1.0635587788000255E-4</v>
      </c>
      <c r="BB1139" s="13">
        <f t="shared" si="1609"/>
        <v>5.1282618882528044E-5</v>
      </c>
      <c r="BC1139" s="13">
        <f t="shared" si="1610"/>
        <v>1.9781940044106283E-5</v>
      </c>
      <c r="BD1139" s="13">
        <f t="shared" si="1611"/>
        <v>3.684127004760973E-3</v>
      </c>
      <c r="BE1139" s="13">
        <f t="shared" si="1612"/>
        <v>3.8200170158302692E-3</v>
      </c>
      <c r="BF1139" s="13">
        <f t="shared" si="1613"/>
        <v>1.9804596831725623E-3</v>
      </c>
      <c r="BG1139" s="13">
        <f t="shared" si="1614"/>
        <v>6.8450315629802405E-4</v>
      </c>
      <c r="BH1139" s="13">
        <f t="shared" si="1615"/>
        <v>1.7743780962687166E-4</v>
      </c>
      <c r="BI1139" s="13">
        <f t="shared" si="1616"/>
        <v>3.6796530149496234E-5</v>
      </c>
      <c r="BJ1139" s="14">
        <f t="shared" si="1617"/>
        <v>0.19923637388597021</v>
      </c>
      <c r="BK1139" s="14">
        <f t="shared" si="1618"/>
        <v>0.21926854798341622</v>
      </c>
      <c r="BL1139" s="14">
        <f t="shared" si="1619"/>
        <v>0.51620282314863608</v>
      </c>
      <c r="BM1139" s="14">
        <f t="shared" si="1620"/>
        <v>0.56522043175573711</v>
      </c>
      <c r="BN1139" s="14">
        <f t="shared" si="1621"/>
        <v>0.43094043635453494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1.2939000000000001</v>
      </c>
      <c r="F1140" s="10">
        <f>VLOOKUP(B1140,home!$B$2:$E$405,3,FALSE)</f>
        <v>1.0144</v>
      </c>
      <c r="G1140" s="10">
        <f>VLOOKUP(C1140,away!$B$2:$E$405,4,FALSE)</f>
        <v>0.67630000000000001</v>
      </c>
      <c r="H1140" s="10">
        <f>VLOOKUP(A1140,away!$A$2:$E$405,3,FALSE)</f>
        <v>1.1342000000000001</v>
      </c>
      <c r="I1140" s="10">
        <f>VLOOKUP(C1140,away!$B$2:$E$405,3,FALSE)</f>
        <v>1.2674000000000001</v>
      </c>
      <c r="J1140" s="10">
        <f>VLOOKUP(B1140,home!$B$2:$E$405,4,FALSE)</f>
        <v>1.2122999999999999</v>
      </c>
      <c r="K1140" s="12">
        <f t="shared" si="1566"/>
        <v>0.88766549980800002</v>
      </c>
      <c r="L1140" s="12">
        <f t="shared" si="1567"/>
        <v>1.7426631624840003</v>
      </c>
      <c r="M1140" s="13">
        <f t="shared" si="1568"/>
        <v>7.2054776658654576E-2</v>
      </c>
      <c r="N1140" s="13">
        <f t="shared" si="1569"/>
        <v>6.3960539336258421E-2</v>
      </c>
      <c r="O1140" s="13">
        <f t="shared" si="1570"/>
        <v>0.12556720496404927</v>
      </c>
      <c r="P1140" s="13">
        <f t="shared" si="1571"/>
        <v>0.11146167575390639</v>
      </c>
      <c r="Q1140" s="13">
        <f t="shared" si="1572"/>
        <v>2.8387782058954539E-2</v>
      </c>
      <c r="R1140" s="13">
        <f t="shared" si="1573"/>
        <v>0.10941067125346345</v>
      </c>
      <c r="S1140" s="13">
        <f t="shared" si="1574"/>
        <v>4.3105071370645717E-2</v>
      </c>
      <c r="T1140" s="13">
        <f t="shared" si="1575"/>
        <v>4.9470342058764272E-2</v>
      </c>
      <c r="U1140" s="13">
        <f t="shared" si="1576"/>
        <v>9.7120078182534403E-2</v>
      </c>
      <c r="V1140" s="13">
        <f t="shared" si="1577"/>
        <v>7.4088132995826957E-3</v>
      </c>
      <c r="W1140" s="13">
        <f t="shared" si="1578"/>
        <v>8.3996182499341526E-3</v>
      </c>
      <c r="X1140" s="13">
        <f t="shared" si="1579"/>
        <v>1.4637705303088572E-2</v>
      </c>
      <c r="Y1140" s="13">
        <f t="shared" si="1580"/>
        <v>1.2754294907494582E-2</v>
      </c>
      <c r="Z1140" s="13">
        <f t="shared" si="1581"/>
        <v>6.3555315458685965E-2</v>
      </c>
      <c r="AA1140" s="13">
        <f t="shared" si="1582"/>
        <v>5.6415860862089585E-2</v>
      </c>
      <c r="AB1140" s="13">
        <f t="shared" si="1583"/>
        <v>2.5039206664622667E-2</v>
      </c>
      <c r="AC1140" s="13">
        <f t="shared" si="1584"/>
        <v>7.1629424169838193E-4</v>
      </c>
      <c r="AD1140" s="13">
        <f t="shared" si="1585"/>
        <v>1.8640128330060497E-3</v>
      </c>
      <c r="AE1140" s="13">
        <f t="shared" si="1586"/>
        <v>3.2483464984770826E-3</v>
      </c>
      <c r="AF1140" s="13">
        <f t="shared" si="1587"/>
        <v>2.8303868909399519E-3</v>
      </c>
      <c r="AG1140" s="13">
        <f t="shared" si="1588"/>
        <v>1.6441369901395578E-3</v>
      </c>
      <c r="AH1140" s="13">
        <f t="shared" si="1589"/>
        <v>2.7688876757475486E-2</v>
      </c>
      <c r="AI1140" s="13">
        <f t="shared" si="1590"/>
        <v>2.4578460626046593E-2</v>
      </c>
      <c r="AJ1140" s="13">
        <f t="shared" si="1591"/>
        <v>1.0908725768065447E-2</v>
      </c>
      <c r="AK1140" s="13">
        <f t="shared" si="1592"/>
        <v>3.2277665037260756E-3</v>
      </c>
      <c r="AL1140" s="13">
        <f t="shared" si="1593"/>
        <v>4.4321478860894207E-5</v>
      </c>
      <c r="AM1140" s="13">
        <f t="shared" si="1594"/>
        <v>3.3092397661176829E-4</v>
      </c>
      <c r="AN1140" s="13">
        <f t="shared" si="1595"/>
        <v>5.7668902362404534E-4</v>
      </c>
      <c r="AO1140" s="13">
        <f t="shared" si="1596"/>
        <v>5.0248735883924481E-4</v>
      </c>
      <c r="AP1140" s="13">
        <f t="shared" si="1597"/>
        <v>2.9188873662101036E-4</v>
      </c>
      <c r="AQ1140" s="13">
        <f t="shared" si="1598"/>
        <v>1.2716593721335732E-4</v>
      </c>
      <c r="AR1140" s="13">
        <f t="shared" si="1599"/>
        <v>9.6504771071623911E-3</v>
      </c>
      <c r="AS1140" s="13">
        <f t="shared" si="1600"/>
        <v>8.5663955847149666E-3</v>
      </c>
      <c r="AT1140" s="13">
        <f t="shared" si="1601"/>
        <v>3.8020469091295268E-3</v>
      </c>
      <c r="AU1140" s="13">
        <f t="shared" si="1602"/>
        <v>1.1249819566286413E-3</v>
      </c>
      <c r="AV1140" s="13">
        <f t="shared" si="1603"/>
        <v>2.4965191770143615E-4</v>
      </c>
      <c r="AW1140" s="13">
        <f t="shared" si="1604"/>
        <v>1.9044717454370335E-6</v>
      </c>
      <c r="AX1140" s="13">
        <f t="shared" si="1605"/>
        <v>4.8958299516256016E-5</v>
      </c>
      <c r="AY1140" s="13">
        <f t="shared" si="1606"/>
        <v>8.5317825064837601E-5</v>
      </c>
      <c r="AZ1140" s="13">
        <f t="shared" si="1607"/>
        <v>7.4340115421873336E-5</v>
      </c>
      <c r="BA1140" s="13">
        <f t="shared" si="1608"/>
        <v>4.3183260213502455E-5</v>
      </c>
      <c r="BB1140" s="13">
        <f t="shared" si="1609"/>
        <v>1.8813469202507926E-5</v>
      </c>
      <c r="BC1140" s="13">
        <f t="shared" si="1610"/>
        <v>6.5571079475475589E-6</v>
      </c>
      <c r="BD1140" s="13">
        <f t="shared" si="1611"/>
        <v>2.8029218258411761E-3</v>
      </c>
      <c r="BE1140" s="13">
        <f t="shared" si="1612"/>
        <v>2.4880570034580599E-3</v>
      </c>
      <c r="BF1140" s="13">
        <f t="shared" si="1613"/>
        <v>1.1042811817626966E-3</v>
      </c>
      <c r="BG1140" s="13">
        <f t="shared" si="1614"/>
        <v>3.2674410237931771E-4</v>
      </c>
      <c r="BH1140" s="13">
        <f t="shared" si="1615"/>
        <v>7.2509866736963349E-5</v>
      </c>
      <c r="BI1140" s="13">
        <f t="shared" si="1616"/>
        <v>1.287290141961561E-5</v>
      </c>
      <c r="BJ1140" s="14">
        <f t="shared" si="1617"/>
        <v>0.18930349023733312</v>
      </c>
      <c r="BK1140" s="14">
        <f t="shared" si="1618"/>
        <v>0.23487627062841354</v>
      </c>
      <c r="BL1140" s="14">
        <f t="shared" si="1619"/>
        <v>0.51015779193900779</v>
      </c>
      <c r="BM1140" s="14">
        <f t="shared" si="1620"/>
        <v>0.48696680488483435</v>
      </c>
      <c r="BN1140" s="14">
        <f t="shared" si="1621"/>
        <v>0.51084265002528673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1.2939000000000001</v>
      </c>
      <c r="F1141" s="10">
        <f>VLOOKUP(B1141,home!$B$2:$E$405,3,FALSE)</f>
        <v>0.86950000000000005</v>
      </c>
      <c r="G1141" s="10">
        <f>VLOOKUP(C1141,away!$B$2:$E$405,4,FALSE)</f>
        <v>1.5457000000000001</v>
      </c>
      <c r="H1141" s="10">
        <f>VLOOKUP(A1141,away!$A$2:$E$405,3,FALSE)</f>
        <v>1.1342000000000001</v>
      </c>
      <c r="I1141" s="10">
        <f>VLOOKUP(C1141,away!$B$2:$E$405,3,FALSE)</f>
        <v>0.47020000000000001</v>
      </c>
      <c r="J1141" s="10">
        <f>VLOOKUP(B1141,home!$B$2:$E$405,4,FALSE)</f>
        <v>0.60619999999999996</v>
      </c>
      <c r="K1141" s="12">
        <f t="shared" si="1566"/>
        <v>1.7389836794850002</v>
      </c>
      <c r="L1141" s="12">
        <f t="shared" si="1567"/>
        <v>0.32328696920799999</v>
      </c>
      <c r="M1141" s="13">
        <f t="shared" si="1568"/>
        <v>0.12716489502260386</v>
      </c>
      <c r="N1141" s="13">
        <f t="shared" si="1569"/>
        <v>0.22113767704773146</v>
      </c>
      <c r="O1141" s="13">
        <f t="shared" si="1570"/>
        <v>4.1110753501511083E-2</v>
      </c>
      <c r="P1141" s="13">
        <f t="shared" si="1571"/>
        <v>7.1490929390458605E-2</v>
      </c>
      <c r="Q1141" s="13">
        <f t="shared" si="1572"/>
        <v>0.19227740565261489</v>
      </c>
      <c r="R1141" s="13">
        <f t="shared" si="1573"/>
        <v>6.6452854506803454E-3</v>
      </c>
      <c r="S1141" s="13">
        <f t="shared" si="1574"/>
        <v>1.0047885039741222E-2</v>
      </c>
      <c r="T1141" s="13">
        <f t="shared" si="1575"/>
        <v>6.2160779720611029E-2</v>
      </c>
      <c r="U1141" s="13">
        <f t="shared" si="1576"/>
        <v>1.1556042944252245E-2</v>
      </c>
      <c r="V1141" s="13">
        <f t="shared" si="1577"/>
        <v>6.2764757327431675E-4</v>
      </c>
      <c r="W1141" s="13">
        <f t="shared" si="1578"/>
        <v>0.11145575678787141</v>
      </c>
      <c r="X1141" s="13">
        <f t="shared" si="1579"/>
        <v>3.6032193812734918E-2</v>
      </c>
      <c r="Y1141" s="13">
        <f t="shared" si="1580"/>
        <v>5.8243693658171598E-3</v>
      </c>
      <c r="Z1141" s="13">
        <f t="shared" si="1581"/>
        <v>7.1611139762415557E-4</v>
      </c>
      <c r="AA1141" s="13">
        <f t="shared" si="1582"/>
        <v>1.2453060331616E-3</v>
      </c>
      <c r="AB1141" s="13">
        <f t="shared" si="1583"/>
        <v>1.0827834338161147E-3</v>
      </c>
      <c r="AC1141" s="13">
        <f t="shared" si="1584"/>
        <v>2.2053604266664423E-5</v>
      </c>
      <c r="AD1141" s="13">
        <f t="shared" si="1585"/>
        <v>4.8454935509689503E-2</v>
      </c>
      <c r="AE1141" s="13">
        <f t="shared" si="1586"/>
        <v>1.5664849244096616E-2</v>
      </c>
      <c r="AF1141" s="13">
        <f t="shared" si="1587"/>
        <v>2.5321208176121118E-3</v>
      </c>
      <c r="AG1141" s="13">
        <f t="shared" si="1588"/>
        <v>2.7286722159810081E-4</v>
      </c>
      <c r="AH1141" s="13">
        <f t="shared" si="1589"/>
        <v>5.7877370838304537E-5</v>
      </c>
      <c r="AI1141" s="13">
        <f t="shared" si="1590"/>
        <v>1.0064780329931268E-4</v>
      </c>
      <c r="AJ1141" s="13">
        <f t="shared" si="1591"/>
        <v>8.751244365676066E-5</v>
      </c>
      <c r="AK1141" s="13">
        <f t="shared" si="1592"/>
        <v>5.072757042365247E-5</v>
      </c>
      <c r="AL1141" s="13">
        <f t="shared" si="1593"/>
        <v>4.9593330459730158E-7</v>
      </c>
      <c r="AM1141" s="13">
        <f t="shared" si="1594"/>
        <v>1.6852468408369629E-2</v>
      </c>
      <c r="AN1141" s="13">
        <f t="shared" si="1595"/>
        <v>5.4481834354153848E-3</v>
      </c>
      <c r="AO1141" s="13">
        <f t="shared" si="1596"/>
        <v>8.8066335526233448E-4</v>
      </c>
      <c r="AP1141" s="13">
        <f t="shared" si="1597"/>
        <v>9.4902329005102737E-5</v>
      </c>
      <c r="AQ1141" s="13">
        <f t="shared" si="1598"/>
        <v>7.670171578710032E-6</v>
      </c>
      <c r="AR1141" s="13">
        <f t="shared" si="1599"/>
        <v>3.7421999608085935E-6</v>
      </c>
      <c r="AS1141" s="13">
        <f t="shared" si="1600"/>
        <v>6.5076246572155514E-6</v>
      </c>
      <c r="AT1141" s="13">
        <f t="shared" si="1601"/>
        <v>5.6583265355560067E-6</v>
      </c>
      <c r="AU1141" s="13">
        <f t="shared" si="1602"/>
        <v>3.2799124995095994E-6</v>
      </c>
      <c r="AV1141" s="13">
        <f t="shared" si="1603"/>
        <v>1.4259285766965127E-6</v>
      </c>
      <c r="AW1141" s="13">
        <f t="shared" si="1604"/>
        <v>7.7446978619200445E-9</v>
      </c>
      <c r="AX1141" s="13">
        <f t="shared" si="1605"/>
        <v>4.8843612535318963E-3</v>
      </c>
      <c r="AY1141" s="13">
        <f t="shared" si="1606"/>
        <v>1.5790503461713143E-3</v>
      </c>
      <c r="AZ1141" s="13">
        <f t="shared" si="1607"/>
        <v>2.5524320032028369E-4</v>
      </c>
      <c r="BA1141" s="13">
        <f t="shared" si="1608"/>
        <v>2.7505600214164969E-5</v>
      </c>
      <c r="BB1141" s="13">
        <f t="shared" si="1609"/>
        <v>2.2230505323710763E-6</v>
      </c>
      <c r="BC1141" s="13">
        <f t="shared" si="1610"/>
        <v>1.4373665380129531E-7</v>
      </c>
      <c r="BD1141" s="13">
        <f t="shared" si="1611"/>
        <v>2.0163408058335087E-7</v>
      </c>
      <c r="BE1141" s="13">
        <f t="shared" si="1612"/>
        <v>3.5063837536241051E-7</v>
      </c>
      <c r="BF1141" s="13">
        <f t="shared" si="1613"/>
        <v>3.0487720607818367E-7</v>
      </c>
      <c r="BG1141" s="13">
        <f t="shared" si="1614"/>
        <v>1.7672549520564884E-7</v>
      </c>
      <c r="BH1141" s="13">
        <f t="shared" si="1615"/>
        <v>7.6830687977882039E-8</v>
      </c>
      <c r="BI1141" s="13">
        <f t="shared" si="1616"/>
        <v>2.6721462495428227E-8</v>
      </c>
      <c r="BJ1141" s="14">
        <f t="shared" si="1617"/>
        <v>0.72584537006743222</v>
      </c>
      <c r="BK1141" s="14">
        <f t="shared" si="1618"/>
        <v>0.21093295690982056</v>
      </c>
      <c r="BL1141" s="14">
        <f t="shared" si="1619"/>
        <v>6.1958687971176894E-2</v>
      </c>
      <c r="BM1141" s="14">
        <f t="shared" si="1620"/>
        <v>0.33804713767897998</v>
      </c>
      <c r="BN1141" s="14">
        <f t="shared" si="1621"/>
        <v>0.65982694606560022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1.2939000000000001</v>
      </c>
      <c r="F1142" s="10">
        <f>VLOOKUP(B1142,home!$B$2:$E$405,3,FALSE)</f>
        <v>1.5940000000000001</v>
      </c>
      <c r="G1142" s="10">
        <f>VLOOKUP(C1142,away!$B$2:$E$405,4,FALSE)</f>
        <v>1.3395999999999999</v>
      </c>
      <c r="H1142" s="10">
        <f>VLOOKUP(A1142,away!$A$2:$E$405,3,FALSE)</f>
        <v>1.1342000000000001</v>
      </c>
      <c r="I1142" s="10">
        <f>VLOOKUP(C1142,away!$B$2:$E$405,3,FALSE)</f>
        <v>1.1168</v>
      </c>
      <c r="J1142" s="10">
        <f>VLOOKUP(B1142,home!$B$2:$E$405,4,FALSE)</f>
        <v>0.6613</v>
      </c>
      <c r="K1142" s="12">
        <f t="shared" si="1566"/>
        <v>2.7628936533599999</v>
      </c>
      <c r="L1142" s="12">
        <f t="shared" si="1567"/>
        <v>0.83765188652800016</v>
      </c>
      <c r="M1142" s="13">
        <f t="shared" si="1568"/>
        <v>2.7308820332027656E-2</v>
      </c>
      <c r="N1142" s="13">
        <f t="shared" si="1569"/>
        <v>7.5451366376107748E-2</v>
      </c>
      <c r="O1142" s="13">
        <f t="shared" si="1570"/>
        <v>2.2875284869977173E-2</v>
      </c>
      <c r="P1142" s="13">
        <f t="shared" si="1571"/>
        <v>6.3201979386061966E-2</v>
      </c>
      <c r="Q1142" s="13">
        <f t="shared" si="1572"/>
        <v>0.10423205064894409</v>
      </c>
      <c r="R1142" s="13">
        <f t="shared" si="1573"/>
        <v>9.5807627631008981E-3</v>
      </c>
      <c r="S1142" s="13">
        <f t="shared" si="1574"/>
        <v>3.6567765924618523E-2</v>
      </c>
      <c r="T1142" s="13">
        <f t="shared" si="1575"/>
        <v>8.7310173862770082E-2</v>
      </c>
      <c r="U1142" s="13">
        <f t="shared" si="1576"/>
        <v>2.6470628632519293E-2</v>
      </c>
      <c r="V1142" s="13">
        <f t="shared" si="1577"/>
        <v>9.4033728950836341E-3</v>
      </c>
      <c r="W1142" s="13">
        <f t="shared" si="1578"/>
        <v>9.5994023738221898E-2</v>
      </c>
      <c r="X1142" s="13">
        <f t="shared" si="1579"/>
        <v>8.0409575079735202E-2</v>
      </c>
      <c r="Y1142" s="13">
        <f t="shared" si="1580"/>
        <v>3.3677616130227531E-2</v>
      </c>
      <c r="Z1142" s="13">
        <f t="shared" si="1581"/>
        <v>2.6751146676295611E-3</v>
      </c>
      <c r="AA1142" s="13">
        <f t="shared" si="1582"/>
        <v>7.3910573372039613E-3</v>
      </c>
      <c r="AB1142" s="13">
        <f t="shared" si="1583"/>
        <v>1.0210352704290344E-2</v>
      </c>
      <c r="AC1142" s="13">
        <f t="shared" si="1584"/>
        <v>1.3601644373702666E-3</v>
      </c>
      <c r="AD1142" s="13">
        <f t="shared" si="1585"/>
        <v>6.6305319736705615E-2</v>
      </c>
      <c r="AE1142" s="13">
        <f t="shared" si="1586"/>
        <v>5.5540776164293704E-2</v>
      </c>
      <c r="AF1142" s="13">
        <f t="shared" si="1587"/>
        <v>2.3261917966625002E-2</v>
      </c>
      <c r="AG1142" s="13">
        <f t="shared" si="1588"/>
        <v>6.4951298230010055E-3</v>
      </c>
      <c r="AH1142" s="13">
        <f t="shared" si="1589"/>
        <v>5.6020371200465641E-4</v>
      </c>
      <c r="AI1142" s="13">
        <f t="shared" si="1590"/>
        <v>1.5477832804863788E-3</v>
      </c>
      <c r="AJ1142" s="13">
        <f t="shared" si="1591"/>
        <v>2.138180301216268E-3</v>
      </c>
      <c r="AK1142" s="13">
        <f t="shared" si="1592"/>
        <v>1.9691882613232666E-3</v>
      </c>
      <c r="AL1142" s="13">
        <f t="shared" si="1593"/>
        <v>1.2591548618672585E-4</v>
      </c>
      <c r="AM1142" s="13">
        <f t="shared" si="1594"/>
        <v>3.6638909416909893E-2</v>
      </c>
      <c r="AN1142" s="13">
        <f t="shared" si="1595"/>
        <v>3.0690651593403079E-2</v>
      </c>
      <c r="AO1142" s="13">
        <f t="shared" si="1596"/>
        <v>1.2854041102993832E-2</v>
      </c>
      <c r="AP1142" s="13">
        <f t="shared" si="1597"/>
        <v>3.5890705931437466E-3</v>
      </c>
      <c r="AQ1142" s="13">
        <f t="shared" si="1598"/>
        <v>7.5159793830725688E-4</v>
      </c>
      <c r="AR1142" s="13">
        <f t="shared" si="1599"/>
        <v>9.3851139240137805E-5</v>
      </c>
      <c r="AS1142" s="13">
        <f t="shared" si="1600"/>
        <v>2.5930071696718247E-4</v>
      </c>
      <c r="AT1142" s="13">
        <f t="shared" si="1601"/>
        <v>3.5821015261016298E-4</v>
      </c>
      <c r="AU1142" s="13">
        <f t="shared" si="1602"/>
        <v>3.2989885240524547E-4</v>
      </c>
      <c r="AV1142" s="13">
        <f t="shared" si="1603"/>
        <v>2.2786886139030001E-4</v>
      </c>
      <c r="AW1142" s="13">
        <f t="shared" si="1604"/>
        <v>8.0947676180185357E-6</v>
      </c>
      <c r="AX1142" s="13">
        <f t="shared" si="1605"/>
        <v>1.6871568382335372E-2</v>
      </c>
      <c r="AY1142" s="13">
        <f t="shared" si="1606"/>
        <v>1.4132501084149384E-2</v>
      </c>
      <c r="AZ1142" s="13">
        <f t="shared" si="1607"/>
        <v>5.9190580972483696E-3</v>
      </c>
      <c r="BA1142" s="13">
        <f t="shared" si="1608"/>
        <v>1.6527033938763106E-3</v>
      </c>
      <c r="BB1142" s="13">
        <f t="shared" si="1609"/>
        <v>3.4609752893792999E-4</v>
      </c>
      <c r="BC1142" s="13">
        <f t="shared" si="1610"/>
        <v>5.7981849607507244E-5</v>
      </c>
      <c r="BD1142" s="13">
        <f t="shared" si="1611"/>
        <v>1.3102430639550574E-5</v>
      </c>
      <c r="BE1142" s="13">
        <f t="shared" si="1612"/>
        <v>3.6200622457603892E-5</v>
      </c>
      <c r="BF1142" s="13">
        <f t="shared" si="1613"/>
        <v>5.0009235017897635E-5</v>
      </c>
      <c r="BG1142" s="13">
        <f t="shared" si="1614"/>
        <v>4.6056732680112681E-5</v>
      </c>
      <c r="BH1142" s="13">
        <f t="shared" si="1615"/>
        <v>3.1812463604095359E-5</v>
      </c>
      <c r="BI1142" s="13">
        <f t="shared" si="1616"/>
        <v>1.7578890757900207E-5</v>
      </c>
      <c r="BJ1142" s="14">
        <f t="shared" si="1617"/>
        <v>0.75218213050754468</v>
      </c>
      <c r="BK1142" s="14">
        <f t="shared" si="1618"/>
        <v>0.15210051954549816</v>
      </c>
      <c r="BL1142" s="14">
        <f t="shared" si="1619"/>
        <v>8.4207331959892412E-2</v>
      </c>
      <c r="BM1142" s="14">
        <f t="shared" si="1620"/>
        <v>0.67439042598781362</v>
      </c>
      <c r="BN1142" s="14">
        <f t="shared" si="1621"/>
        <v>0.3026502643762195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1.2939000000000001</v>
      </c>
      <c r="F1143" s="10">
        <f>VLOOKUP(B1143,home!$B$2:$E$405,3,FALSE)</f>
        <v>0.72460000000000002</v>
      </c>
      <c r="G1143" s="10">
        <f>VLOOKUP(C1143,away!$B$2:$E$405,4,FALSE)</f>
        <v>0.87590000000000001</v>
      </c>
      <c r="H1143" s="10">
        <f>VLOOKUP(A1143,away!$A$2:$E$405,3,FALSE)</f>
        <v>1.1342000000000001</v>
      </c>
      <c r="I1143" s="10">
        <f>VLOOKUP(C1143,away!$B$2:$E$405,3,FALSE)</f>
        <v>0.7641</v>
      </c>
      <c r="J1143" s="10">
        <f>VLOOKUP(B1143,home!$B$2:$E$405,4,FALSE)</f>
        <v>1.3775999999999999</v>
      </c>
      <c r="K1143" s="12">
        <f t="shared" si="1566"/>
        <v>0.82120875144600014</v>
      </c>
      <c r="L1143" s="12">
        <f t="shared" si="1567"/>
        <v>1.1938863222720002</v>
      </c>
      <c r="M1143" s="13">
        <f t="shared" si="1568"/>
        <v>0.13330772870203933</v>
      </c>
      <c r="N1143" s="13">
        <f t="shared" si="1569"/>
        <v>0.10947347344550384</v>
      </c>
      <c r="O1143" s="13">
        <f t="shared" si="1570"/>
        <v>0.15915427395051129</v>
      </c>
      <c r="P1143" s="13">
        <f t="shared" si="1571"/>
        <v>0.13069888259819404</v>
      </c>
      <c r="Q1143" s="13">
        <f t="shared" si="1572"/>
        <v>4.4950287222319522E-2</v>
      </c>
      <c r="R1143" s="13">
        <f t="shared" si="1573"/>
        <v>9.5006055400323169E-2</v>
      </c>
      <c r="S1143" s="13">
        <f t="shared" si="1574"/>
        <v>3.2035272970927127E-2</v>
      </c>
      <c r="T1143" s="13">
        <f t="shared" si="1575"/>
        <v>5.3665533096925136E-2</v>
      </c>
      <c r="U1143" s="13">
        <f t="shared" si="1576"/>
        <v>7.8019804135108908E-2</v>
      </c>
      <c r="V1143" s="13">
        <f t="shared" si="1577"/>
        <v>3.4898154833140943E-3</v>
      </c>
      <c r="W1143" s="13">
        <f t="shared" si="1578"/>
        <v>1.2304523082326704E-2</v>
      </c>
      <c r="X1143" s="13">
        <f t="shared" si="1579"/>
        <v>1.4690201810069964E-2</v>
      </c>
      <c r="Y1143" s="13">
        <f t="shared" si="1580"/>
        <v>8.7692155062289549E-3</v>
      </c>
      <c r="Z1143" s="13">
        <f t="shared" si="1581"/>
        <v>3.7808810025153905E-2</v>
      </c>
      <c r="AA1143" s="13">
        <f t="shared" si="1582"/>
        <v>3.1048925674415657E-2</v>
      </c>
      <c r="AB1143" s="13">
        <f t="shared" si="1583"/>
        <v>1.2748824743413266E-2</v>
      </c>
      <c r="AC1143" s="13">
        <f t="shared" si="1584"/>
        <v>2.1384496447806621E-4</v>
      </c>
      <c r="AD1143" s="13">
        <f t="shared" si="1585"/>
        <v>2.5261455093939997E-3</v>
      </c>
      <c r="AE1143" s="13">
        <f t="shared" si="1586"/>
        <v>3.0159305717343305E-3</v>
      </c>
      <c r="AF1143" s="13">
        <f t="shared" si="1587"/>
        <v>1.8003391292577956E-3</v>
      </c>
      <c r="AG1143" s="13">
        <f t="shared" si="1588"/>
        <v>7.1646675395732151E-4</v>
      </c>
      <c r="AH1143" s="13">
        <f t="shared" si="1589"/>
        <v>1.1284855287602936E-2</v>
      </c>
      <c r="AI1143" s="13">
        <f t="shared" si="1590"/>
        <v>9.2672219209812001E-3</v>
      </c>
      <c r="AJ1143" s="13">
        <f t="shared" si="1591"/>
        <v>3.8051618715509864E-3</v>
      </c>
      <c r="AK1143" s="13">
        <f t="shared" si="1592"/>
        <v>1.0416107431954372E-3</v>
      </c>
      <c r="AL1143" s="13">
        <f t="shared" si="1593"/>
        <v>8.3863998520308453E-6</v>
      </c>
      <c r="AM1143" s="13">
        <f t="shared" si="1594"/>
        <v>4.148985599480735E-4</v>
      </c>
      <c r="AN1143" s="13">
        <f t="shared" si="1595"/>
        <v>4.9534171585235444E-4</v>
      </c>
      <c r="AO1143" s="13">
        <f t="shared" si="1596"/>
        <v>2.9569084970343482E-4</v>
      </c>
      <c r="AP1143" s="13">
        <f t="shared" si="1597"/>
        <v>1.1767375369397218E-4</v>
      </c>
      <c r="AQ1143" s="13">
        <f t="shared" si="1598"/>
        <v>3.5122271256409418E-5</v>
      </c>
      <c r="AR1143" s="13">
        <f t="shared" si="1599"/>
        <v>2.6945668753376012E-3</v>
      </c>
      <c r="AS1143" s="13">
        <f t="shared" si="1600"/>
        <v>2.2128018993837414E-3</v>
      </c>
      <c r="AT1143" s="13">
        <f t="shared" si="1601"/>
        <v>9.085861424951297E-4</v>
      </c>
      <c r="AU1143" s="13">
        <f t="shared" si="1602"/>
        <v>2.4871296388652105E-4</v>
      </c>
      <c r="AV1143" s="13">
        <f t="shared" si="1603"/>
        <v>5.1061315635421003E-5</v>
      </c>
      <c r="AW1143" s="13">
        <f t="shared" si="1604"/>
        <v>2.2839658709511247E-7</v>
      </c>
      <c r="AX1143" s="13">
        <f t="shared" si="1605"/>
        <v>5.6786388065283468E-5</v>
      </c>
      <c r="AY1143" s="13">
        <f t="shared" si="1606"/>
        <v>6.7796492002371881E-5</v>
      </c>
      <c r="AZ1143" s="13">
        <f t="shared" si="1607"/>
        <v>4.0470652249827422E-5</v>
      </c>
      <c r="BA1143" s="13">
        <f t="shared" si="1608"/>
        <v>1.6105786058165169E-5</v>
      </c>
      <c r="BB1143" s="13">
        <f t="shared" si="1609"/>
        <v>4.807119421070619E-6</v>
      </c>
      <c r="BC1143" s="13">
        <f t="shared" si="1610"/>
        <v>1.1478308252688615E-6</v>
      </c>
      <c r="BD1143" s="13">
        <f t="shared" si="1611"/>
        <v>5.3616775615212685E-4</v>
      </c>
      <c r="BE1143" s="13">
        <f t="shared" si="1612"/>
        <v>4.4030565359529154E-4</v>
      </c>
      <c r="BF1143" s="13">
        <f t="shared" si="1613"/>
        <v>1.8079142802180216E-4</v>
      </c>
      <c r="BG1143" s="13">
        <f t="shared" si="1614"/>
        <v>4.9489167625974529E-5</v>
      </c>
      <c r="BH1143" s="13">
        <f t="shared" si="1615"/>
        <v>1.0160234389057084E-5</v>
      </c>
      <c r="BI1143" s="13">
        <f t="shared" si="1616"/>
        <v>1.6687346794072574E-6</v>
      </c>
      <c r="BJ1143" s="14">
        <f t="shared" si="1617"/>
        <v>0.25345795754679384</v>
      </c>
      <c r="BK1143" s="14">
        <f t="shared" si="1618"/>
        <v>0.29982172761080711</v>
      </c>
      <c r="BL1143" s="14">
        <f t="shared" si="1619"/>
        <v>0.40871104589830481</v>
      </c>
      <c r="BM1143" s="14">
        <f t="shared" si="1620"/>
        <v>0.32714127166675322</v>
      </c>
      <c r="BN1143" s="14">
        <f t="shared" si="1621"/>
        <v>0.6725907013188912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1.8332999999999999</v>
      </c>
      <c r="F1147" s="10">
        <f>VLOOKUP(B1147,home!$B$2:$E$405,3,FALSE)</f>
        <v>0.81820000000000004</v>
      </c>
      <c r="G1147" s="10">
        <f>VLOOKUP(C1147,away!$B$2:$E$405,4,FALSE)</f>
        <v>0.92730000000000001</v>
      </c>
      <c r="H1147" s="10">
        <f>VLOOKUP(A1147,away!$A$2:$E$405,3,FALSE)</f>
        <v>1.256</v>
      </c>
      <c r="I1147" s="10">
        <f>VLOOKUP(C1147,away!$B$2:$E$405,3,FALSE)</f>
        <v>0.63690000000000002</v>
      </c>
      <c r="J1147" s="10">
        <f>VLOOKUP(B1147,home!$B$2:$E$405,4,FALSE)</f>
        <v>1.3534999999999999</v>
      </c>
      <c r="K1147" s="12">
        <f t="shared" si="1566"/>
        <v>1.3909556194379999</v>
      </c>
      <c r="L1147" s="12">
        <f t="shared" si="1567"/>
        <v>1.0827274524000001</v>
      </c>
      <c r="M1147" s="13">
        <f t="shared" si="1568"/>
        <v>8.4273899883354125E-2</v>
      </c>
      <c r="N1147" s="13">
        <f t="shared" si="1569"/>
        <v>0.11722125461470682</v>
      </c>
      <c r="O1147" s="13">
        <f t="shared" si="1570"/>
        <v>9.1245664924516676E-2</v>
      </c>
      <c r="P1147" s="13">
        <f t="shared" si="1571"/>
        <v>0.12691867037611326</v>
      </c>
      <c r="Q1147" s="13">
        <f t="shared" si="1572"/>
        <v>8.1524781411949535E-2</v>
      </c>
      <c r="R1147" s="13">
        <f t="shared" si="1573"/>
        <v>4.9397093163132989E-2</v>
      </c>
      <c r="S1147" s="13">
        <f t="shared" si="1574"/>
        <v>4.7785699108313824E-2</v>
      </c>
      <c r="T1147" s="13">
        <f t="shared" si="1575"/>
        <v>8.8269118885626996E-2</v>
      </c>
      <c r="U1147" s="13">
        <f t="shared" si="1576"/>
        <v>6.8709164319162241E-2</v>
      </c>
      <c r="V1147" s="13">
        <f t="shared" si="1577"/>
        <v>7.9962774849031398E-3</v>
      </c>
      <c r="W1147" s="13">
        <f t="shared" si="1578"/>
        <v>3.7799117609468601E-2</v>
      </c>
      <c r="X1147" s="13">
        <f t="shared" si="1579"/>
        <v>4.0926142312267919E-2</v>
      </c>
      <c r="Y1147" s="13">
        <f t="shared" si="1580"/>
        <v>2.2155928901160846E-2</v>
      </c>
      <c r="Z1147" s="13">
        <f t="shared" si="1581"/>
        <v>1.7827862945494814E-2</v>
      </c>
      <c r="AA1147" s="13">
        <f t="shared" si="1582"/>
        <v>2.4797766146606507E-2</v>
      </c>
      <c r="AB1147" s="13">
        <f t="shared" si="1583"/>
        <v>1.7246296085565861E-2</v>
      </c>
      <c r="AC1147" s="13">
        <f t="shared" si="1584"/>
        <v>7.5266252937377222E-4</v>
      </c>
      <c r="AD1147" s="13">
        <f t="shared" si="1585"/>
        <v>1.3144223762172056E-2</v>
      </c>
      <c r="AE1147" s="13">
        <f t="shared" si="1586"/>
        <v>1.4231611907792095E-2</v>
      </c>
      <c r="AF1147" s="13">
        <f t="shared" si="1587"/>
        <v>7.7044784522346194E-3</v>
      </c>
      <c r="AG1147" s="13">
        <f t="shared" si="1588"/>
        <v>2.780616775552895E-3</v>
      </c>
      <c r="AH1147" s="13">
        <f t="shared" si="1589"/>
        <v>4.8256791571779905E-3</v>
      </c>
      <c r="AI1147" s="13">
        <f t="shared" si="1590"/>
        <v>6.7123055412815569E-3</v>
      </c>
      <c r="AJ1147" s="13">
        <f t="shared" si="1591"/>
        <v>4.6682595560152045E-3</v>
      </c>
      <c r="AK1147" s="13">
        <f t="shared" si="1592"/>
        <v>2.164447287478164E-3</v>
      </c>
      <c r="AL1147" s="13">
        <f t="shared" si="1593"/>
        <v>4.5341168547919577E-5</v>
      </c>
      <c r="AM1147" s="13">
        <f t="shared" si="1594"/>
        <v>3.6566063810287413E-3</v>
      </c>
      <c r="AN1147" s="13">
        <f t="shared" si="1595"/>
        <v>3.9591081113608323E-3</v>
      </c>
      <c r="AO1147" s="13">
        <f t="shared" si="1596"/>
        <v>2.1433175195949452E-3</v>
      </c>
      <c r="AP1147" s="13">
        <f t="shared" si="1597"/>
        <v>7.7354290589177403E-4</v>
      </c>
      <c r="AQ1147" s="13">
        <f t="shared" si="1598"/>
        <v>2.0938403495457337E-4</v>
      </c>
      <c r="AR1147" s="13">
        <f t="shared" si="1599"/>
        <v>1.0449790599902215E-3</v>
      </c>
      <c r="AS1147" s="13">
        <f t="shared" si="1600"/>
        <v>1.4535194956884372E-3</v>
      </c>
      <c r="AT1147" s="13">
        <f t="shared" si="1601"/>
        <v>1.0108905552452599E-3</v>
      </c>
      <c r="AU1147" s="13">
        <f t="shared" si="1602"/>
        <v>4.6870129948506476E-4</v>
      </c>
      <c r="AV1147" s="13">
        <f t="shared" si="1603"/>
        <v>1.6298567658916098E-4</v>
      </c>
      <c r="AW1147" s="13">
        <f t="shared" si="1604"/>
        <v>1.896804755211002E-6</v>
      </c>
      <c r="AX1147" s="13">
        <f t="shared" si="1605"/>
        <v>8.4769619896079532E-4</v>
      </c>
      <c r="AY1147" s="13">
        <f t="shared" si="1606"/>
        <v>9.1782394590998544E-4</v>
      </c>
      <c r="AZ1147" s="13">
        <f t="shared" si="1607"/>
        <v>4.9687659135341702E-4</v>
      </c>
      <c r="BA1147" s="13">
        <f t="shared" si="1608"/>
        <v>1.7932730863776035E-4</v>
      </c>
      <c r="BB1147" s="13">
        <f t="shared" si="1609"/>
        <v>4.8540650006777698E-5</v>
      </c>
      <c r="BC1147" s="13">
        <f t="shared" si="1610"/>
        <v>1.0511258863935697E-5</v>
      </c>
      <c r="BD1147" s="13">
        <f t="shared" si="1611"/>
        <v>1.885712525724265E-4</v>
      </c>
      <c r="BE1147" s="13">
        <f t="shared" si="1612"/>
        <v>2.6229424343007898E-4</v>
      </c>
      <c r="BF1147" s="13">
        <f t="shared" si="1613"/>
        <v>1.8241982592265358E-4</v>
      </c>
      <c r="BG1147" s="13">
        <f t="shared" si="1614"/>
        <v>8.4579293988005575E-5</v>
      </c>
      <c r="BH1147" s="13">
        <f t="shared" si="1615"/>
        <v>2.941151106517876E-5</v>
      </c>
      <c r="BI1147" s="13">
        <f t="shared" si="1616"/>
        <v>8.1820213184546604E-6</v>
      </c>
      <c r="BJ1147" s="14">
        <f t="shared" si="1617"/>
        <v>0.43900000953949586</v>
      </c>
      <c r="BK1147" s="14">
        <f t="shared" si="1618"/>
        <v>0.26869037449651606</v>
      </c>
      <c r="BL1147" s="14">
        <f t="shared" si="1619"/>
        <v>0.27466321041623221</v>
      </c>
      <c r="BM1147" s="14">
        <f t="shared" si="1620"/>
        <v>0.44868416588281079</v>
      </c>
      <c r="BN1147" s="14">
        <f t="shared" si="1621"/>
        <v>0.55058136437377347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1.8332999999999999</v>
      </c>
      <c r="F1148" s="10">
        <f>VLOOKUP(B1148,home!$B$2:$E$405,3,FALSE)</f>
        <v>1.0364</v>
      </c>
      <c r="G1148" s="10">
        <f>VLOOKUP(C1148,away!$B$2:$E$405,4,FALSE)</f>
        <v>1.1405000000000001</v>
      </c>
      <c r="H1148" s="10">
        <f>VLOOKUP(A1148,away!$A$2:$E$405,3,FALSE)</f>
        <v>1.256</v>
      </c>
      <c r="I1148" s="10">
        <f>VLOOKUP(C1148,away!$B$2:$E$405,3,FALSE)</f>
        <v>0.86860000000000004</v>
      </c>
      <c r="J1148" s="10">
        <f>VLOOKUP(B1148,home!$B$2:$E$405,4,FALSE)</f>
        <v>0.87580000000000002</v>
      </c>
      <c r="K1148" s="12">
        <f t="shared" si="1566"/>
        <v>2.16698663286</v>
      </c>
      <c r="L1148" s="12">
        <f t="shared" si="1567"/>
        <v>0.95546416928</v>
      </c>
      <c r="M1148" s="13">
        <f t="shared" si="1568"/>
        <v>4.4049080442058901E-2</v>
      </c>
      <c r="N1148" s="13">
        <f t="shared" si="1569"/>
        <v>9.5453768507716488E-2</v>
      </c>
      <c r="O1148" s="13">
        <f t="shared" si="1570"/>
        <v>4.2087318052119696E-2</v>
      </c>
      <c r="P1148" s="13">
        <f t="shared" si="1571"/>
        <v>9.1202655631870758E-2</v>
      </c>
      <c r="Q1148" s="13">
        <f t="shared" si="1572"/>
        <v>0.10342352020616725</v>
      </c>
      <c r="R1148" s="13">
        <f t="shared" si="1573"/>
        <v>2.0106462189945846E-2</v>
      </c>
      <c r="S1148" s="13">
        <f t="shared" si="1574"/>
        <v>4.7208274899443174E-2</v>
      </c>
      <c r="T1148" s="13">
        <f t="shared" si="1575"/>
        <v>9.881746781779889E-2</v>
      </c>
      <c r="U1148" s="13">
        <f t="shared" si="1576"/>
        <v>4.3570434799717651E-2</v>
      </c>
      <c r="V1148" s="13">
        <f t="shared" si="1577"/>
        <v>1.0860410946204485E-2</v>
      </c>
      <c r="W1148" s="13">
        <f t="shared" si="1578"/>
        <v>7.4705795270030198E-2</v>
      </c>
      <c r="X1148" s="13">
        <f t="shared" si="1579"/>
        <v>7.1378710618081154E-2</v>
      </c>
      <c r="Y1148" s="13">
        <f t="shared" si="1580"/>
        <v>3.4099900222491208E-2</v>
      </c>
      <c r="Z1148" s="13">
        <f t="shared" si="1581"/>
        <v>6.4036680644921134E-3</v>
      </c>
      <c r="AA1148" s="13">
        <f t="shared" si="1582"/>
        <v>1.3876663097026879E-2</v>
      </c>
      <c r="AB1148" s="13">
        <f t="shared" si="1583"/>
        <v>1.503527171997945E-2</v>
      </c>
      <c r="AC1148" s="13">
        <f t="shared" si="1584"/>
        <v>1.4053901772849789E-3</v>
      </c>
      <c r="AD1148" s="13">
        <f t="shared" si="1585"/>
        <v>4.0471614936832816E-2</v>
      </c>
      <c r="AE1148" s="13">
        <f t="shared" si="1586"/>
        <v>3.8669177945040996E-2</v>
      </c>
      <c r="AF1148" s="13">
        <f t="shared" si="1587"/>
        <v>1.8473506990999547E-2</v>
      </c>
      <c r="AG1148" s="13">
        <f t="shared" si="1588"/>
        <v>5.8835913369478859E-3</v>
      </c>
      <c r="AH1148" s="13">
        <f t="shared" si="1589"/>
        <v>1.5296188468962055E-3</v>
      </c>
      <c r="AI1148" s="13">
        <f t="shared" si="1590"/>
        <v>3.3146635945948038E-3</v>
      </c>
      <c r="AJ1148" s="13">
        <f t="shared" si="1591"/>
        <v>3.59141585095731E-3</v>
      </c>
      <c r="AK1148" s="13">
        <f t="shared" si="1592"/>
        <v>2.5941833806886715E-3</v>
      </c>
      <c r="AL1148" s="13">
        <f t="shared" si="1593"/>
        <v>1.1639318240564358E-4</v>
      </c>
      <c r="AM1148" s="13">
        <f t="shared" si="1594"/>
        <v>1.7540289715674756E-2</v>
      </c>
      <c r="AN1148" s="13">
        <f t="shared" si="1595"/>
        <v>1.6759118342117706E-2</v>
      </c>
      <c r="AO1148" s="13">
        <f t="shared" si="1596"/>
        <v>8.0063685423083526E-3</v>
      </c>
      <c r="AP1148" s="13">
        <f t="shared" si="1597"/>
        <v>2.5499327560753919E-3</v>
      </c>
      <c r="AQ1148" s="13">
        <f t="shared" si="1598"/>
        <v>6.0909234562585865E-4</v>
      </c>
      <c r="AR1148" s="13">
        <f t="shared" si="1599"/>
        <v>2.9229920017294299E-4</v>
      </c>
      <c r="AS1148" s="13">
        <f t="shared" si="1600"/>
        <v>6.3340845957043685E-4</v>
      </c>
      <c r="AT1148" s="13">
        <f t="shared" si="1601"/>
        <v>6.8629383251479032E-4</v>
      </c>
      <c r="AU1148" s="13">
        <f t="shared" si="1602"/>
        <v>4.9572985375793683E-4</v>
      </c>
      <c r="AV1148" s="13">
        <f t="shared" si="1603"/>
        <v>2.6855999165077292E-4</v>
      </c>
      <c r="AW1148" s="13">
        <f t="shared" si="1604"/>
        <v>6.6941536995071162E-6</v>
      </c>
      <c r="AX1148" s="13">
        <f t="shared" si="1605"/>
        <v>6.3349288917264887E-3</v>
      </c>
      <c r="AY1148" s="13">
        <f t="shared" si="1606"/>
        <v>6.0527975709813199E-3</v>
      </c>
      <c r="AZ1148" s="13">
        <f t="shared" si="1607"/>
        <v>2.8916156014888342E-3</v>
      </c>
      <c r="BA1148" s="13">
        <f t="shared" si="1608"/>
        <v>9.2094503285120564E-4</v>
      </c>
      <c r="BB1148" s="13">
        <f t="shared" si="1609"/>
        <v>2.1998249519142982E-4</v>
      </c>
      <c r="BC1148" s="13">
        <f t="shared" si="1610"/>
        <v>4.2037078404844233E-5</v>
      </c>
      <c r="BD1148" s="13">
        <f t="shared" si="1611"/>
        <v>4.6546902079074868E-5</v>
      </c>
      <c r="BE1148" s="13">
        <f t="shared" si="1612"/>
        <v>1.0086651460639857E-4</v>
      </c>
      <c r="BF1148" s="13">
        <f t="shared" si="1613"/>
        <v>1.0928819442762186E-4</v>
      </c>
      <c r="BG1148" s="13">
        <f t="shared" si="1614"/>
        <v>7.8942018818020442E-5</v>
      </c>
      <c r="BH1148" s="13">
        <f t="shared" si="1615"/>
        <v>4.2766574887408216E-5</v>
      </c>
      <c r="BI1148" s="13">
        <f t="shared" si="1616"/>
        <v>1.8534919222843946E-5</v>
      </c>
      <c r="BJ1148" s="14">
        <f t="shared" si="1617"/>
        <v>0.64330416222455289</v>
      </c>
      <c r="BK1148" s="14">
        <f t="shared" si="1618"/>
        <v>0.20089500285024925</v>
      </c>
      <c r="BL1148" s="14">
        <f t="shared" si="1619"/>
        <v>0.14847926799363476</v>
      </c>
      <c r="BM1148" s="14">
        <f t="shared" si="1620"/>
        <v>0.59671319268576806</v>
      </c>
      <c r="BN1148" s="14">
        <f t="shared" si="1621"/>
        <v>0.39632280502987888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1.8332999999999999</v>
      </c>
      <c r="F1149" s="10">
        <f>VLOOKUP(B1149,home!$B$2:$E$405,3,FALSE)</f>
        <v>1.8</v>
      </c>
      <c r="G1149" s="10">
        <f>VLOOKUP(C1149,away!$B$2:$E$405,4,FALSE)</f>
        <v>1.2545999999999999</v>
      </c>
      <c r="H1149" s="10">
        <f>VLOOKUP(A1149,away!$A$2:$E$405,3,FALSE)</f>
        <v>1.256</v>
      </c>
      <c r="I1149" s="10">
        <f>VLOOKUP(C1149,away!$B$2:$E$405,3,FALSE)</f>
        <v>1.3534999999999999</v>
      </c>
      <c r="J1149" s="10">
        <f>VLOOKUP(B1149,home!$B$2:$E$405,4,FALSE)</f>
        <v>0.87580000000000002</v>
      </c>
      <c r="K1149" s="12">
        <f t="shared" si="1566"/>
        <v>4.1401047239999995</v>
      </c>
      <c r="L1149" s="12">
        <f t="shared" si="1567"/>
        <v>1.4888564968</v>
      </c>
      <c r="M1149" s="13">
        <f t="shared" si="1568"/>
        <v>3.5923050015582401E-3</v>
      </c>
      <c r="N1149" s="13">
        <f t="shared" si="1569"/>
        <v>1.4872518907000094E-2</v>
      </c>
      <c r="O1149" s="13">
        <f t="shared" si="1570"/>
        <v>5.3484266400571192E-3</v>
      </c>
      <c r="P1149" s="13">
        <f t="shared" si="1571"/>
        <v>2.2143046398467921E-2</v>
      </c>
      <c r="Q1149" s="13">
        <f t="shared" si="1572"/>
        <v>3.078689289232521E-2</v>
      </c>
      <c r="R1149" s="13">
        <f t="shared" si="1573"/>
        <v>3.9815198753536197E-3</v>
      </c>
      <c r="S1149" s="13">
        <f t="shared" si="1574"/>
        <v>3.4122555266884291E-2</v>
      </c>
      <c r="T1149" s="13">
        <f t="shared" si="1575"/>
        <v>4.583726549902413E-2</v>
      </c>
      <c r="U1149" s="13">
        <f t="shared" si="1576"/>
        <v>1.6483909244651408E-2</v>
      </c>
      <c r="V1149" s="13">
        <f t="shared" si="1577"/>
        <v>2.3370241674949239E-2</v>
      </c>
      <c r="W1149" s="13">
        <f t="shared" si="1578"/>
        <v>4.2486986900265866E-2</v>
      </c>
      <c r="X1149" s="13">
        <f t="shared" si="1579"/>
        <v>6.3257026475917313E-2</v>
      </c>
      <c r="Y1149" s="13">
        <f t="shared" si="1580"/>
        <v>4.7090317418459565E-2</v>
      </c>
      <c r="Z1149" s="13">
        <f t="shared" si="1581"/>
        <v>1.9759705778528537E-3</v>
      </c>
      <c r="AA1149" s="13">
        <f t="shared" si="1582"/>
        <v>8.1807251238536077E-3</v>
      </c>
      <c r="AB1149" s="13">
        <f t="shared" si="1583"/>
        <v>1.6934529365505907E-2</v>
      </c>
      <c r="AC1149" s="13">
        <f t="shared" si="1584"/>
        <v>9.0034174702478299E-3</v>
      </c>
      <c r="AD1149" s="13">
        <f t="shared" si="1585"/>
        <v>4.3975143793579204E-2</v>
      </c>
      <c r="AE1149" s="13">
        <f t="shared" si="1586"/>
        <v>6.5472678534784584E-2</v>
      </c>
      <c r="AF1149" s="13">
        <f t="shared" si="1587"/>
        <v>4.8739711399705975E-2</v>
      </c>
      <c r="AG1149" s="13">
        <f t="shared" si="1588"/>
        <v>2.4188811989869753E-2</v>
      </c>
      <c r="AH1149" s="13">
        <f t="shared" si="1589"/>
        <v>7.3548415808046799E-4</v>
      </c>
      <c r="AI1149" s="13">
        <f t="shared" si="1590"/>
        <v>3.0449814372961077E-3</v>
      </c>
      <c r="AJ1149" s="13">
        <f t="shared" si="1591"/>
        <v>6.3032710165209635E-3</v>
      </c>
      <c r="AK1149" s="13">
        <f t="shared" si="1592"/>
        <v>8.6987340373835733E-3</v>
      </c>
      <c r="AL1149" s="13">
        <f t="shared" si="1593"/>
        <v>2.2198904681200089E-3</v>
      </c>
      <c r="AM1149" s="13">
        <f t="shared" si="1594"/>
        <v>3.6412340111675295E-2</v>
      </c>
      <c r="AN1149" s="13">
        <f t="shared" si="1595"/>
        <v>5.4212749138958995E-2</v>
      </c>
      <c r="AO1149" s="13">
        <f t="shared" si="1596"/>
        <v>4.0357501882463863E-2</v>
      </c>
      <c r="AP1149" s="13">
        <f t="shared" si="1597"/>
        <v>2.0028842957441513E-2</v>
      </c>
      <c r="AQ1149" s="13">
        <f t="shared" si="1598"/>
        <v>7.4550182401434311E-3</v>
      </c>
      <c r="AR1149" s="13">
        <f t="shared" si="1599"/>
        <v>2.1900607341031645E-4</v>
      </c>
      <c r="AS1149" s="13">
        <f t="shared" si="1600"/>
        <v>9.0670807911074182E-4</v>
      </c>
      <c r="AT1149" s="13">
        <f t="shared" si="1601"/>
        <v>1.8769332008076742E-3</v>
      </c>
      <c r="AU1149" s="13">
        <f t="shared" si="1602"/>
        <v>2.5902333370987638E-3</v>
      </c>
      <c r="AV1149" s="13">
        <f t="shared" si="1603"/>
        <v>2.6809593187962187E-3</v>
      </c>
      <c r="AW1149" s="13">
        <f t="shared" si="1604"/>
        <v>3.8009592428024788E-4</v>
      </c>
      <c r="AX1149" s="13">
        <f t="shared" si="1605"/>
        <v>2.5125150218040269E-2</v>
      </c>
      <c r="AY1149" s="13">
        <f t="shared" si="1606"/>
        <v>3.7407743135205188E-2</v>
      </c>
      <c r="AZ1149" s="13">
        <f t="shared" si="1607"/>
        <v>2.7847380698737927E-2</v>
      </c>
      <c r="BA1149" s="13">
        <f t="shared" si="1608"/>
        <v>1.3820251224059625E-2</v>
      </c>
      <c r="BB1149" s="13">
        <f t="shared" si="1609"/>
        <v>5.1440927055873319E-3</v>
      </c>
      <c r="BC1149" s="13">
        <f t="shared" si="1610"/>
        <v>1.5317631689710368E-3</v>
      </c>
      <c r="BD1149" s="13">
        <f t="shared" si="1611"/>
        <v>5.4344769205934632E-5</v>
      </c>
      <c r="BE1149" s="13">
        <f t="shared" si="1612"/>
        <v>2.2499303571417965E-4</v>
      </c>
      <c r="BF1149" s="13">
        <f t="shared" si="1613"/>
        <v>4.6574736501368803E-4</v>
      </c>
      <c r="BG1149" s="13">
        <f t="shared" si="1614"/>
        <v>6.427476220279072E-4</v>
      </c>
      <c r="BH1149" s="13">
        <f t="shared" si="1615"/>
        <v>6.6526061657437628E-4</v>
      </c>
      <c r="BI1149" s="13">
        <f t="shared" si="1616"/>
        <v>5.5084972427414539E-4</v>
      </c>
      <c r="BJ1149" s="14">
        <f t="shared" si="1617"/>
        <v>0.69605018729221635</v>
      </c>
      <c r="BK1149" s="14">
        <f t="shared" si="1618"/>
        <v>0.13185919941543273</v>
      </c>
      <c r="BL1149" s="14">
        <f t="shared" si="1619"/>
        <v>8.0589364040736702E-2</v>
      </c>
      <c r="BM1149" s="14">
        <f t="shared" si="1620"/>
        <v>0.79272236440055133</v>
      </c>
      <c r="BN1149" s="14">
        <f t="shared" si="1621"/>
        <v>8.0724709714762213E-2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1.8332999999999999</v>
      </c>
      <c r="F1150" s="10">
        <f>VLOOKUP(B1150,home!$B$2:$E$405,3,FALSE)</f>
        <v>1.4181999999999999</v>
      </c>
      <c r="G1150" s="10">
        <f>VLOOKUP(C1150,away!$B$2:$E$405,4,FALSE)</f>
        <v>0.92730000000000001</v>
      </c>
      <c r="H1150" s="10">
        <f>VLOOKUP(A1150,away!$A$2:$E$405,3,FALSE)</f>
        <v>1.256</v>
      </c>
      <c r="I1150" s="10">
        <f>VLOOKUP(C1150,away!$B$2:$E$405,3,FALSE)</f>
        <v>0.79620000000000002</v>
      </c>
      <c r="J1150" s="10">
        <f>VLOOKUP(B1150,home!$B$2:$E$405,4,FALSE)</f>
        <v>0.87580000000000002</v>
      </c>
      <c r="K1150" s="12">
        <f t="shared" si="1566"/>
        <v>2.4109670734379995</v>
      </c>
      <c r="L1150" s="12">
        <f t="shared" si="1567"/>
        <v>0.87582382176000018</v>
      </c>
      <c r="M1150" s="13">
        <f t="shared" si="1568"/>
        <v>3.7373592935225797E-2</v>
      </c>
      <c r="N1150" s="13">
        <f t="shared" si="1569"/>
        <v>9.010650198290443E-2</v>
      </c>
      <c r="O1150" s="13">
        <f t="shared" si="1570"/>
        <v>3.2732682997432004E-2</v>
      </c>
      <c r="P1150" s="13">
        <f t="shared" si="1571"/>
        <v>7.8917420932092405E-2</v>
      </c>
      <c r="Q1150" s="13">
        <f t="shared" si="1572"/>
        <v>0.10862190469172921</v>
      </c>
      <c r="R1150" s="13">
        <f t="shared" si="1573"/>
        <v>1.4334031759634736E-2</v>
      </c>
      <c r="S1150" s="13">
        <f t="shared" si="1574"/>
        <v>4.1660159202294718E-2</v>
      </c>
      <c r="T1150" s="13">
        <f t="shared" si="1575"/>
        <v>9.5133651693960777E-2</v>
      </c>
      <c r="U1150" s="13">
        <f t="shared" si="1576"/>
        <v>3.4558878602093897E-2</v>
      </c>
      <c r="V1150" s="13">
        <f t="shared" si="1577"/>
        <v>9.7743176447355577E-3</v>
      </c>
      <c r="W1150" s="13">
        <f t="shared" si="1578"/>
        <v>8.7294611888626569E-2</v>
      </c>
      <c r="X1150" s="13">
        <f t="shared" si="1579"/>
        <v>7.6454700603352882E-2</v>
      </c>
      <c r="Y1150" s="13">
        <f t="shared" si="1580"/>
        <v>3.3480424036972552E-2</v>
      </c>
      <c r="Z1150" s="13">
        <f t="shared" si="1581"/>
        <v>4.184695492317504E-3</v>
      </c>
      <c r="AA1150" s="13">
        <f t="shared" si="1582"/>
        <v>1.0089163044341922E-2</v>
      </c>
      <c r="AB1150" s="13">
        <f t="shared" si="1583"/>
        <v>1.2162319949227932E-2</v>
      </c>
      <c r="AC1150" s="13">
        <f t="shared" si="1584"/>
        <v>1.2899548172128959E-3</v>
      </c>
      <c r="AD1150" s="13">
        <f t="shared" si="1585"/>
        <v>5.2616108738007011E-2</v>
      </c>
      <c r="AE1150" s="13">
        <f t="shared" si="1586"/>
        <v>4.6082441441061051E-2</v>
      </c>
      <c r="AF1150" s="13">
        <f t="shared" si="1587"/>
        <v>2.0180049989470747E-2</v>
      </c>
      <c r="AG1150" s="13">
        <f t="shared" si="1588"/>
        <v>5.8913895016953731E-3</v>
      </c>
      <c r="AH1150" s="13">
        <f t="shared" si="1589"/>
        <v>9.1626399974584032E-4</v>
      </c>
      <c r="AI1150" s="13">
        <f t="shared" si="1590"/>
        <v>2.2090823339638247E-3</v>
      </c>
      <c r="AJ1150" s="13">
        <f t="shared" si="1591"/>
        <v>2.6630123848501741E-3</v>
      </c>
      <c r="AK1150" s="13">
        <f t="shared" si="1592"/>
        <v>2.1401450586771243E-3</v>
      </c>
      <c r="AL1150" s="13">
        <f t="shared" si="1593"/>
        <v>1.0895383536691846E-4</v>
      </c>
      <c r="AM1150" s="13">
        <f t="shared" si="1594"/>
        <v>2.5371141139953667E-2</v>
      </c>
      <c r="AN1150" s="13">
        <f t="shared" si="1595"/>
        <v>2.222064979560659E-2</v>
      </c>
      <c r="AO1150" s="13">
        <f t="shared" si="1596"/>
        <v>9.730687212989364E-3</v>
      </c>
      <c r="AP1150" s="13">
        <f t="shared" si="1597"/>
        <v>2.8407892210771698E-3</v>
      </c>
      <c r="AQ1150" s="13">
        <f t="shared" si="1598"/>
        <v>6.2200771810460502E-4</v>
      </c>
      <c r="AR1150" s="13">
        <f t="shared" si="1599"/>
        <v>1.6049716759970121E-4</v>
      </c>
      <c r="AS1150" s="13">
        <f t="shared" si="1600"/>
        <v>3.8695338646293977E-4</v>
      </c>
      <c r="AT1150" s="13">
        <f t="shared" si="1601"/>
        <v>4.6646593685873859E-4</v>
      </c>
      <c r="AU1150" s="13">
        <f t="shared" si="1602"/>
        <v>3.7487800488227599E-4</v>
      </c>
      <c r="AV1150" s="13">
        <f t="shared" si="1603"/>
        <v>2.2595463158182427E-4</v>
      </c>
      <c r="AW1150" s="13">
        <f t="shared" si="1604"/>
        <v>6.3906944661281058E-6</v>
      </c>
      <c r="AX1150" s="13">
        <f t="shared" si="1605"/>
        <v>1.0194830983996081E-2</v>
      </c>
      <c r="AY1150" s="13">
        <f t="shared" si="1606"/>
        <v>8.9288758346007125E-3</v>
      </c>
      <c r="AZ1150" s="13">
        <f t="shared" si="1607"/>
        <v>3.9100610787402533E-3</v>
      </c>
      <c r="BA1150" s="13">
        <f t="shared" si="1608"/>
        <v>1.1415082124324391E-3</v>
      </c>
      <c r="BB1150" s="13">
        <f t="shared" si="1609"/>
        <v>2.4994002129575117E-4</v>
      </c>
      <c r="BC1150" s="13">
        <f t="shared" si="1610"/>
        <v>4.3780684932404146E-5</v>
      </c>
      <c r="BD1150" s="13">
        <f t="shared" si="1611"/>
        <v>2.3427873784804255E-5</v>
      </c>
      <c r="BE1150" s="13">
        <f t="shared" si="1612"/>
        <v>5.648383229582435E-5</v>
      </c>
      <c r="BF1150" s="13">
        <f t="shared" si="1613"/>
        <v>6.8090329923413195E-5</v>
      </c>
      <c r="BG1150" s="13">
        <f t="shared" si="1614"/>
        <v>5.4721181154959801E-5</v>
      </c>
      <c r="BH1150" s="13">
        <f t="shared" si="1615"/>
        <v>3.2982741496061014E-5</v>
      </c>
      <c r="BI1150" s="13">
        <f t="shared" si="1616"/>
        <v>1.590406074774406E-5</v>
      </c>
      <c r="BJ1150" s="14">
        <f t="shared" si="1617"/>
        <v>0.70111605647150943</v>
      </c>
      <c r="BK1150" s="14">
        <f t="shared" si="1618"/>
        <v>0.178053275201529</v>
      </c>
      <c r="BL1150" s="14">
        <f t="shared" si="1619"/>
        <v>0.11367193927675576</v>
      </c>
      <c r="BM1150" s="14">
        <f t="shared" si="1620"/>
        <v>0.62601734600295855</v>
      </c>
      <c r="BN1150" s="14">
        <f t="shared" si="1621"/>
        <v>0.36208613529901856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1.8332999999999999</v>
      </c>
      <c r="F1151" s="10">
        <f>VLOOKUP(B1151,home!$B$2:$E$405,3,FALSE)</f>
        <v>0.69420000000000004</v>
      </c>
      <c r="G1151" s="10">
        <f>VLOOKUP(C1151,away!$B$2:$E$405,4,FALSE)</f>
        <v>1.3090999999999999</v>
      </c>
      <c r="H1151" s="10">
        <f>VLOOKUP(A1151,away!$A$2:$E$405,3,FALSE)</f>
        <v>1.256</v>
      </c>
      <c r="I1151" s="10">
        <f>VLOOKUP(C1151,away!$B$2:$E$405,3,FALSE)</f>
        <v>1.1942999999999999</v>
      </c>
      <c r="J1151" s="10">
        <f>VLOOKUP(B1151,home!$B$2:$E$405,4,FALSE)</f>
        <v>1.0133000000000001</v>
      </c>
      <c r="K1151" s="12">
        <f t="shared" si="1566"/>
        <v>1.666061277426</v>
      </c>
      <c r="L1151" s="12">
        <f t="shared" si="1567"/>
        <v>1.51999134264</v>
      </c>
      <c r="M1151" s="13">
        <f t="shared" si="1568"/>
        <v>4.133471314483763E-2</v>
      </c>
      <c r="N1151" s="13">
        <f t="shared" si="1569"/>
        <v>6.8866164984125455E-2</v>
      </c>
      <c r="O1151" s="13">
        <f t="shared" si="1570"/>
        <v>6.2828406130660999E-2</v>
      </c>
      <c r="P1151" s="13">
        <f t="shared" si="1571"/>
        <v>0.1046759745766886</v>
      </c>
      <c r="Q1151" s="13">
        <f t="shared" si="1572"/>
        <v>5.7367625402440885E-2</v>
      </c>
      <c r="R1151" s="13">
        <f t="shared" si="1573"/>
        <v>4.7749316695237319E-2</v>
      </c>
      <c r="S1151" s="13">
        <f t="shared" si="1574"/>
        <v>6.6270325955727669E-2</v>
      </c>
      <c r="T1151" s="13">
        <f t="shared" si="1575"/>
        <v>8.7198293959524678E-2</v>
      </c>
      <c r="U1151" s="13">
        <f t="shared" si="1576"/>
        <v>7.9553287569485709E-2</v>
      </c>
      <c r="V1151" s="13">
        <f t="shared" si="1577"/>
        <v>1.8646987610156963E-2</v>
      </c>
      <c r="W1151" s="13">
        <f t="shared" si="1578"/>
        <v>3.1859326420295625E-2</v>
      </c>
      <c r="X1151" s="13">
        <f t="shared" si="1579"/>
        <v>4.8425900341191173E-2</v>
      </c>
      <c r="Y1151" s="13">
        <f t="shared" si="1580"/>
        <v>3.6803474639079008E-2</v>
      </c>
      <c r="Z1151" s="13">
        <f t="shared" si="1581"/>
        <v>2.419284933124545E-2</v>
      </c>
      <c r="AA1151" s="13">
        <f t="shared" si="1582"/>
        <v>4.0306769461389544E-2</v>
      </c>
      <c r="AB1151" s="13">
        <f t="shared" si="1583"/>
        <v>3.3576773908878983E-2</v>
      </c>
      <c r="AC1151" s="13">
        <f t="shared" si="1584"/>
        <v>2.9513504699021872E-3</v>
      </c>
      <c r="AD1151" s="13">
        <f t="shared" si="1585"/>
        <v>1.3269897518432409E-2</v>
      </c>
      <c r="AE1151" s="13">
        <f t="shared" si="1586"/>
        <v>2.0170129345737281E-2</v>
      </c>
      <c r="AF1151" s="13">
        <f t="shared" si="1587"/>
        <v>1.5329210992724839E-2</v>
      </c>
      <c r="AG1151" s="13">
        <f t="shared" si="1588"/>
        <v>7.7667559994812263E-3</v>
      </c>
      <c r="AH1151" s="13">
        <f t="shared" si="1589"/>
        <v>9.1932303843217534E-3</v>
      </c>
      <c r="AI1151" s="13">
        <f t="shared" si="1590"/>
        <v>1.5316485157774616E-2</v>
      </c>
      <c r="AJ1151" s="13">
        <f t="shared" si="1591"/>
        <v>1.2759101413819177E-2</v>
      </c>
      <c r="AK1151" s="13">
        <f t="shared" si="1592"/>
        <v>7.0858149334384847E-3</v>
      </c>
      <c r="AL1151" s="13">
        <f t="shared" si="1593"/>
        <v>2.9895984585340013E-4</v>
      </c>
      <c r="AM1151" s="13">
        <f t="shared" si="1594"/>
        <v>4.4216924821743218E-3</v>
      </c>
      <c r="AN1151" s="13">
        <f t="shared" si="1595"/>
        <v>6.7209342927213415E-3</v>
      </c>
      <c r="AO1151" s="13">
        <f t="shared" si="1596"/>
        <v>5.107880969694366E-3</v>
      </c>
      <c r="AP1151" s="13">
        <f t="shared" si="1597"/>
        <v>2.5879782843903484E-3</v>
      </c>
      <c r="AQ1151" s="13">
        <f t="shared" si="1598"/>
        <v>9.8342614680341288E-4</v>
      </c>
      <c r="AR1151" s="13">
        <f t="shared" si="1599"/>
        <v>2.7947261190128122E-3</v>
      </c>
      <c r="AS1151" s="13">
        <f t="shared" si="1600"/>
        <v>4.6561849678982926E-3</v>
      </c>
      <c r="AT1151" s="13">
        <f t="shared" si="1601"/>
        <v>3.8787447377741859E-3</v>
      </c>
      <c r="AU1151" s="13">
        <f t="shared" si="1602"/>
        <v>2.1540754708751445E-3</v>
      </c>
      <c r="AV1151" s="13">
        <f t="shared" si="1603"/>
        <v>8.9720543266956379E-4</v>
      </c>
      <c r="AW1151" s="13">
        <f t="shared" si="1604"/>
        <v>2.1030153621422519E-5</v>
      </c>
      <c r="AX1151" s="13">
        <f t="shared" si="1605"/>
        <v>1.2278017708727159E-3</v>
      </c>
      <c r="AY1151" s="13">
        <f t="shared" si="1606"/>
        <v>1.866248062204589E-3</v>
      </c>
      <c r="AZ1151" s="13">
        <f t="shared" si="1607"/>
        <v>1.4183404488848259E-3</v>
      </c>
      <c r="BA1151" s="13">
        <f t="shared" si="1608"/>
        <v>7.186217344070223E-4</v>
      </c>
      <c r="BB1151" s="13">
        <f t="shared" si="1609"/>
        <v>2.7307470373290392E-4</v>
      </c>
      <c r="BC1151" s="13">
        <f t="shared" si="1610"/>
        <v>8.301423711359936E-5</v>
      </c>
      <c r="BD1151" s="13">
        <f t="shared" si="1611"/>
        <v>7.0799325099155964E-4</v>
      </c>
      <c r="BE1151" s="13">
        <f t="shared" si="1612"/>
        <v>1.1795601401559843E-3</v>
      </c>
      <c r="BF1151" s="13">
        <f t="shared" si="1613"/>
        <v>9.8260973695453576E-4</v>
      </c>
      <c r="BG1151" s="13">
        <f t="shared" si="1614"/>
        <v>5.4569601118723313E-4</v>
      </c>
      <c r="BH1151" s="13">
        <f t="shared" si="1615"/>
        <v>2.2729074837121859E-4</v>
      </c>
      <c r="BI1151" s="13">
        <f t="shared" si="1616"/>
        <v>7.5736062915692805E-5</v>
      </c>
      <c r="BJ1151" s="14">
        <f t="shared" si="1617"/>
        <v>0.41246579273603201</v>
      </c>
      <c r="BK1151" s="14">
        <f t="shared" si="1618"/>
        <v>0.23604455966537102</v>
      </c>
      <c r="BL1151" s="14">
        <f t="shared" si="1619"/>
        <v>0.32646900833381276</v>
      </c>
      <c r="BM1151" s="14">
        <f t="shared" si="1620"/>
        <v>0.61450479122388735</v>
      </c>
      <c r="BN1151" s="14">
        <f t="shared" si="1621"/>
        <v>0.38282220093399089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1.8332999999999999</v>
      </c>
      <c r="F1152" s="10">
        <f>VLOOKUP(B1152,home!$B$2:$E$405,3,FALSE)</f>
        <v>1.3389</v>
      </c>
      <c r="G1152" s="10">
        <f>VLOOKUP(C1152,away!$B$2:$E$405,4,FALSE)</f>
        <v>0.87270000000000003</v>
      </c>
      <c r="H1152" s="10">
        <f>VLOOKUP(A1152,away!$A$2:$E$405,3,FALSE)</f>
        <v>1.256</v>
      </c>
      <c r="I1152" s="10">
        <f>VLOOKUP(C1152,away!$B$2:$E$405,3,FALSE)</f>
        <v>1.0349999999999999</v>
      </c>
      <c r="J1152" s="10">
        <f>VLOOKUP(B1152,home!$B$2:$E$405,4,FALSE)</f>
        <v>0.7238</v>
      </c>
      <c r="K1152" s="12">
        <f t="shared" si="1566"/>
        <v>2.1421341063989998</v>
      </c>
      <c r="L1152" s="12">
        <f t="shared" si="1567"/>
        <v>0.94091104800000003</v>
      </c>
      <c r="M1152" s="13">
        <f t="shared" si="1568"/>
        <v>4.5819516489648944E-2</v>
      </c>
      <c r="N1152" s="13">
        <f t="shared" si="1569"/>
        <v>9.8151549011188374E-2</v>
      </c>
      <c r="O1152" s="13">
        <f t="shared" si="1570"/>
        <v>4.3112089279128872E-2</v>
      </c>
      <c r="P1152" s="13">
        <f t="shared" si="1571"/>
        <v>9.2351876842940633E-2</v>
      </c>
      <c r="Q1152" s="13">
        <f t="shared" si="1572"/>
        <v>0.10512689036637984</v>
      </c>
      <c r="R1152" s="13">
        <f t="shared" si="1573"/>
        <v>2.0282320552547355E-2</v>
      </c>
      <c r="S1152" s="13">
        <f t="shared" si="1574"/>
        <v>4.6535132896592356E-2</v>
      </c>
      <c r="T1152" s="13">
        <f t="shared" si="1575"/>
        <v>9.8915052587611574E-2</v>
      </c>
      <c r="U1152" s="13">
        <f t="shared" si="1576"/>
        <v>4.3447450612529095E-2</v>
      </c>
      <c r="V1152" s="13">
        <f t="shared" si="1577"/>
        <v>1.042158255158668E-2</v>
      </c>
      <c r="W1152" s="13">
        <f t="shared" si="1578"/>
        <v>7.5065299117830234E-2</v>
      </c>
      <c r="X1152" s="13">
        <f t="shared" si="1579"/>
        <v>7.0629769261391126E-2</v>
      </c>
      <c r="Y1152" s="13">
        <f t="shared" si="1580"/>
        <v>3.3228165107866851E-2</v>
      </c>
      <c r="Z1152" s="13">
        <f t="shared" si="1581"/>
        <v>6.3612864956564246E-3</v>
      </c>
      <c r="AA1152" s="13">
        <f t="shared" si="1582"/>
        <v>1.3626728762921E-2</v>
      </c>
      <c r="AB1152" s="13">
        <f t="shared" si="1583"/>
        <v>1.4595140220850665E-2</v>
      </c>
      <c r="AC1152" s="13">
        <f t="shared" si="1584"/>
        <v>1.3128312753612576E-3</v>
      </c>
      <c r="AD1152" s="13">
        <f t="shared" si="1585"/>
        <v>4.0199984361836735E-2</v>
      </c>
      <c r="AE1152" s="13">
        <f t="shared" si="1586"/>
        <v>3.7824609415479417E-2</v>
      </c>
      <c r="AF1152" s="13">
        <f t="shared" si="1587"/>
        <v>1.7794796442654703E-2</v>
      </c>
      <c r="AG1152" s="13">
        <f t="shared" si="1588"/>
        <v>5.5811068566016366E-3</v>
      </c>
      <c r="AH1152" s="13">
        <f t="shared" si="1589"/>
        <v>1.4963511858140832E-3</v>
      </c>
      <c r="AI1152" s="13">
        <f t="shared" si="1590"/>
        <v>3.2053849102829349E-3</v>
      </c>
      <c r="AJ1152" s="13">
        <f t="shared" si="1591"/>
        <v>3.4331821702268872E-3</v>
      </c>
      <c r="AK1152" s="13">
        <f t="shared" si="1592"/>
        <v>2.451445540107984E-3</v>
      </c>
      <c r="AL1152" s="13">
        <f t="shared" si="1593"/>
        <v>1.058434846514484E-4</v>
      </c>
      <c r="AM1152" s="13">
        <f t="shared" si="1594"/>
        <v>1.722275151563939E-2</v>
      </c>
      <c r="AN1152" s="13">
        <f t="shared" si="1595"/>
        <v>1.6205077178023847E-2</v>
      </c>
      <c r="AO1152" s="13">
        <f t="shared" si="1596"/>
        <v>7.6237680752476496E-3</v>
      </c>
      <c r="AP1152" s="13">
        <f t="shared" si="1597"/>
        <v>2.3910958697967366E-3</v>
      </c>
      <c r="AQ1152" s="13">
        <f t="shared" si="1598"/>
        <v>5.624521301797297E-4</v>
      </c>
      <c r="AR1152" s="13">
        <f t="shared" si="1599"/>
        <v>2.8158667248407446E-4</v>
      </c>
      <c r="AS1152" s="13">
        <f t="shared" si="1600"/>
        <v>6.0319641503554062E-4</v>
      </c>
      <c r="AT1152" s="13">
        <f t="shared" si="1601"/>
        <v>6.4606380675261913E-4</v>
      </c>
      <c r="AU1152" s="13">
        <f t="shared" si="1602"/>
        <v>4.6131843845158597E-4</v>
      </c>
      <c r="AV1152" s="13">
        <f t="shared" si="1603"/>
        <v>2.4705149022946757E-4</v>
      </c>
      <c r="AW1152" s="13">
        <f t="shared" si="1604"/>
        <v>5.9259345798679323E-6</v>
      </c>
      <c r="AX1152" s="13">
        <f t="shared" si="1605"/>
        <v>6.1489072379476949E-3</v>
      </c>
      <c r="AY1152" s="13">
        <f t="shared" si="1606"/>
        <v>5.7855747533121513E-3</v>
      </c>
      <c r="AZ1152" s="13">
        <f t="shared" si="1607"/>
        <v>2.7218556022106386E-3</v>
      </c>
      <c r="BA1152" s="13">
        <f t="shared" si="1608"/>
        <v>8.5367466906022781E-4</v>
      </c>
      <c r="BB1152" s="13">
        <f t="shared" si="1609"/>
        <v>2.00807981879128E-4</v>
      </c>
      <c r="BC1152" s="13">
        <f t="shared" si="1610"/>
        <v>3.7788489735331076E-5</v>
      </c>
      <c r="BD1152" s="13">
        <f t="shared" si="1611"/>
        <v>4.415800185163719E-5</v>
      </c>
      <c r="BE1152" s="13">
        <f t="shared" si="1612"/>
        <v>9.4592361836822215E-5</v>
      </c>
      <c r="BF1152" s="13">
        <f t="shared" si="1613"/>
        <v>1.0131476224774603E-4</v>
      </c>
      <c r="BG1152" s="13">
        <f t="shared" si="1614"/>
        <v>7.2343269230867521E-5</v>
      </c>
      <c r="BH1152" s="13">
        <f t="shared" si="1615"/>
        <v>3.8742246096961673E-5</v>
      </c>
      <c r="BI1152" s="13">
        <f t="shared" si="1616"/>
        <v>1.6598217344561032E-5</v>
      </c>
      <c r="BJ1152" s="14">
        <f t="shared" si="1617"/>
        <v>0.642270976031873</v>
      </c>
      <c r="BK1152" s="14">
        <f t="shared" si="1618"/>
        <v>0.20233235829409346</v>
      </c>
      <c r="BL1152" s="14">
        <f t="shared" si="1619"/>
        <v>0.14825705891597077</v>
      </c>
      <c r="BM1152" s="14">
        <f t="shared" si="1620"/>
        <v>0.58859778837702759</v>
      </c>
      <c r="BN1152" s="14">
        <f t="shared" si="1621"/>
        <v>0.40484424254183404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1.6092</v>
      </c>
      <c r="F1153" s="10">
        <f>VLOOKUP(B1153,home!$B$2:$E$405,3,FALSE)</f>
        <v>0.99429999999999996</v>
      </c>
      <c r="G1153" s="10">
        <f>VLOOKUP(C1153,away!$B$2:$E$405,4,FALSE)</f>
        <v>1.2428999999999999</v>
      </c>
      <c r="H1153" s="10">
        <f>VLOOKUP(A1153,away!$A$2:$E$405,3,FALSE)</f>
        <v>1.1609</v>
      </c>
      <c r="I1153" s="10">
        <f>VLOOKUP(C1153,away!$B$2:$E$405,3,FALSE)</f>
        <v>1.2921</v>
      </c>
      <c r="J1153" s="10">
        <f>VLOOKUP(B1153,home!$B$2:$E$405,4,FALSE)</f>
        <v>1.5505</v>
      </c>
      <c r="K1153" s="12">
        <f t="shared" si="1566"/>
        <v>1.9886742543239995</v>
      </c>
      <c r="L1153" s="12">
        <f t="shared" si="1567"/>
        <v>2.3257482789449999</v>
      </c>
      <c r="M1153" s="13">
        <f t="shared" si="1568"/>
        <v>1.3374270452850537E-2</v>
      </c>
      <c r="N1153" s="13">
        <f t="shared" si="1569"/>
        <v>2.6597067319950037E-2</v>
      </c>
      <c r="O1153" s="13">
        <f t="shared" si="1570"/>
        <v>3.1105186487862101E-2</v>
      </c>
      <c r="P1153" s="13">
        <f t="shared" si="1571"/>
        <v>6.1858083544358101E-2</v>
      </c>
      <c r="Q1153" s="13">
        <f t="shared" si="1572"/>
        <v>2.644645150985344E-2</v>
      </c>
      <c r="R1153" s="13">
        <f t="shared" si="1573"/>
        <v>3.6171416970204283E-2</v>
      </c>
      <c r="S1153" s="13">
        <f t="shared" si="1574"/>
        <v>7.152581730103344E-2</v>
      </c>
      <c r="T1153" s="13">
        <f t="shared" si="1575"/>
        <v>6.150778908324403E-2</v>
      </c>
      <c r="U1153" s="13">
        <f t="shared" si="1576"/>
        <v>7.1933165671063448E-2</v>
      </c>
      <c r="V1153" s="13">
        <f t="shared" si="1577"/>
        <v>3.6757560370062899E-2</v>
      </c>
      <c r="W1153" s="13">
        <f t="shared" si="1578"/>
        <v>1.7531125745291191E-2</v>
      </c>
      <c r="X1153" s="13">
        <f t="shared" si="1579"/>
        <v>4.0772985530079374E-2</v>
      </c>
      <c r="Y1153" s="13">
        <f t="shared" si="1580"/>
        <v>4.7413850462015752E-2</v>
      </c>
      <c r="Z1153" s="13">
        <f t="shared" si="1581"/>
        <v>2.8041870255151518E-2</v>
      </c>
      <c r="AA1153" s="13">
        <f t="shared" si="1582"/>
        <v>5.5766145419513781E-2</v>
      </c>
      <c r="AB1153" s="13">
        <f t="shared" si="1583"/>
        <v>5.5450348829337665E-2</v>
      </c>
      <c r="AC1153" s="13">
        <f t="shared" si="1584"/>
        <v>1.0625590047481434E-2</v>
      </c>
      <c r="AD1153" s="13">
        <f t="shared" si="1585"/>
        <v>8.7159246047443101E-3</v>
      </c>
      <c r="AE1153" s="13">
        <f t="shared" si="1586"/>
        <v>2.0271046648898457E-2</v>
      </c>
      <c r="AF1153" s="13">
        <f t="shared" si="1587"/>
        <v>2.3572675928044701E-2</v>
      </c>
      <c r="AG1153" s="13">
        <f t="shared" si="1588"/>
        <v>1.8274703489926065E-2</v>
      </c>
      <c r="AH1153" s="13">
        <f t="shared" si="1589"/>
        <v>1.6304582871079415E-2</v>
      </c>
      <c r="AI1153" s="13">
        <f t="shared" si="1590"/>
        <v>3.2424504183207706E-2</v>
      </c>
      <c r="AJ1153" s="13">
        <f t="shared" si="1591"/>
        <v>3.2240888339183003E-2</v>
      </c>
      <c r="AK1153" s="13">
        <f t="shared" si="1592"/>
        <v>2.1372208192222689E-2</v>
      </c>
      <c r="AL1153" s="13">
        <f t="shared" si="1593"/>
        <v>1.9658003453193714E-3</v>
      </c>
      <c r="AM1153" s="13">
        <f t="shared" si="1594"/>
        <v>3.4666269728168162E-3</v>
      </c>
      <c r="AN1153" s="13">
        <f t="shared" si="1595"/>
        <v>8.0625017157730256E-3</v>
      </c>
      <c r="AO1153" s="13">
        <f t="shared" si="1596"/>
        <v>9.3756747447251137E-3</v>
      </c>
      <c r="AP1153" s="13">
        <f t="shared" si="1597"/>
        <v>7.2684864671641774E-3</v>
      </c>
      <c r="AQ1153" s="13">
        <f t="shared" si="1598"/>
        <v>4.2261674728855279E-3</v>
      </c>
      <c r="AR1153" s="13">
        <f t="shared" si="1599"/>
        <v>7.5840711102658134E-3</v>
      </c>
      <c r="AS1153" s="13">
        <f t="shared" si="1600"/>
        <v>1.5082246959948052E-2</v>
      </c>
      <c r="AT1153" s="13">
        <f t="shared" si="1601"/>
        <v>1.4996838113302557E-2</v>
      </c>
      <c r="AU1153" s="13">
        <f t="shared" si="1602"/>
        <v>9.941275284063229E-3</v>
      </c>
      <c r="AV1153" s="13">
        <f t="shared" si="1603"/>
        <v>4.9424895531410126E-3</v>
      </c>
      <c r="AW1153" s="13">
        <f t="shared" si="1604"/>
        <v>2.5255924222596484E-4</v>
      </c>
      <c r="AX1153" s="13">
        <f t="shared" si="1605"/>
        <v>1.1489986350309907E-3</v>
      </c>
      <c r="AY1153" s="13">
        <f t="shared" si="1606"/>
        <v>2.6722815979334808E-3</v>
      </c>
      <c r="AZ1153" s="13">
        <f t="shared" si="1607"/>
        <v>3.1075271636250941E-3</v>
      </c>
      <c r="BA1153" s="13">
        <f t="shared" si="1608"/>
        <v>2.4091086508586331E-3</v>
      </c>
      <c r="BB1153" s="13">
        <f t="shared" si="1609"/>
        <v>1.4007450746314945E-3</v>
      </c>
      <c r="BC1153" s="13">
        <f t="shared" si="1610"/>
        <v>6.5155608931297669E-4</v>
      </c>
      <c r="BD1153" s="13">
        <f t="shared" si="1611"/>
        <v>2.939773388682866E-3</v>
      </c>
      <c r="BE1153" s="13">
        <f t="shared" si="1612"/>
        <v>5.8462516516204349E-3</v>
      </c>
      <c r="BF1153" s="13">
        <f t="shared" si="1613"/>
        <v>5.813145071938362E-3</v>
      </c>
      <c r="BG1153" s="13">
        <f t="shared" si="1614"/>
        <v>3.85348398040475E-3</v>
      </c>
      <c r="BH1153" s="13">
        <f t="shared" si="1615"/>
        <v>1.9158310953202239E-3</v>
      </c>
      <c r="BI1153" s="13">
        <f t="shared" si="1616"/>
        <v>7.6199279497933504E-4</v>
      </c>
      <c r="BJ1153" s="14">
        <f t="shared" si="1617"/>
        <v>0.33489329490680464</v>
      </c>
      <c r="BK1153" s="14">
        <f t="shared" si="1618"/>
        <v>0.19877940365903926</v>
      </c>
      <c r="BL1153" s="14">
        <f t="shared" si="1619"/>
        <v>0.42644584596734064</v>
      </c>
      <c r="BM1153" s="14">
        <f t="shared" si="1620"/>
        <v>0.79018821614755053</v>
      </c>
      <c r="BN1153" s="14">
        <f t="shared" si="1621"/>
        <v>0.19555247628507852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1.6092</v>
      </c>
      <c r="F1154" s="10">
        <f>VLOOKUP(B1154,home!$B$2:$E$405,3,FALSE)</f>
        <v>0.87</v>
      </c>
      <c r="G1154" s="10">
        <f>VLOOKUP(C1154,away!$B$2:$E$405,4,FALSE)</f>
        <v>1.6571</v>
      </c>
      <c r="H1154" s="10">
        <f>VLOOKUP(A1154,away!$A$2:$E$405,3,FALSE)</f>
        <v>1.1609</v>
      </c>
      <c r="I1154" s="10">
        <f>VLOOKUP(C1154,away!$B$2:$E$405,3,FALSE)</f>
        <v>1.1485000000000001</v>
      </c>
      <c r="J1154" s="10">
        <f>VLOOKUP(B1154,home!$B$2:$E$405,4,FALSE)</f>
        <v>0.68910000000000005</v>
      </c>
      <c r="K1154" s="12">
        <f t="shared" si="1566"/>
        <v>2.3199466283999999</v>
      </c>
      <c r="L1154" s="12">
        <f t="shared" si="1567"/>
        <v>0.9187726542150001</v>
      </c>
      <c r="M1154" s="13">
        <f t="shared" si="1568"/>
        <v>3.9214085113056157E-2</v>
      </c>
      <c r="N1154" s="13">
        <f t="shared" si="1569"/>
        <v>9.097458454382526E-2</v>
      </c>
      <c r="O1154" s="13">
        <f t="shared" si="1570"/>
        <v>3.6028829061935524E-2</v>
      </c>
      <c r="P1154" s="13">
        <f t="shared" si="1571"/>
        <v>8.3584960507437259E-2</v>
      </c>
      <c r="Q1154" s="13">
        <f t="shared" si="1572"/>
        <v>0.10552809034126909</v>
      </c>
      <c r="R1154" s="13">
        <f t="shared" si="1573"/>
        <v>1.6551151452746517E-2</v>
      </c>
      <c r="S1154" s="13">
        <f t="shared" si="1574"/>
        <v>4.454040941467572E-2</v>
      </c>
      <c r="T1154" s="13">
        <f t="shared" si="1575"/>
        <v>9.6956323657088103E-2</v>
      </c>
      <c r="U1154" s="13">
        <f t="shared" si="1576"/>
        <v>3.8397788008937041E-2</v>
      </c>
      <c r="V1154" s="13">
        <f t="shared" si="1577"/>
        <v>1.0548671056946976E-2</v>
      </c>
      <c r="W1154" s="13">
        <f t="shared" si="1578"/>
        <v>8.1606512462905942E-2</v>
      </c>
      <c r="X1154" s="13">
        <f t="shared" si="1579"/>
        <v>7.4977832056773566E-2</v>
      </c>
      <c r="Y1154" s="13">
        <f t="shared" si="1580"/>
        <v>3.4443790883044181E-2</v>
      </c>
      <c r="Z1154" s="13">
        <f t="shared" si="1581"/>
        <v>5.0689151168514576E-3</v>
      </c>
      <c r="AA1154" s="13">
        <f t="shared" si="1582"/>
        <v>1.1759612534985331E-2</v>
      </c>
      <c r="AB1154" s="13">
        <f t="shared" si="1583"/>
        <v>1.3640836725914799E-2</v>
      </c>
      <c r="AC1154" s="13">
        <f t="shared" si="1584"/>
        <v>1.4052830940063446E-3</v>
      </c>
      <c r="AD1154" s="13">
        <f t="shared" si="1585"/>
        <v>4.7330688360950293E-2</v>
      </c>
      <c r="AE1154" s="13">
        <f t="shared" si="1586"/>
        <v>4.3486142171213306E-2</v>
      </c>
      <c r="AF1154" s="13">
        <f t="shared" si="1587"/>
        <v>1.9976939132108251E-2</v>
      </c>
      <c r="AG1154" s="13">
        <f t="shared" si="1588"/>
        <v>6.1180884631661988E-3</v>
      </c>
      <c r="AH1154" s="13">
        <f t="shared" si="1589"/>
        <v>1.1642951489750375E-3</v>
      </c>
      <c r="AI1154" s="13">
        <f t="shared" si="1590"/>
        <v>2.7011026053271139E-3</v>
      </c>
      <c r="AJ1154" s="13">
        <f t="shared" si="1591"/>
        <v>3.1332069410955469E-3</v>
      </c>
      <c r="AK1154" s="13">
        <f t="shared" si="1592"/>
        <v>2.4229576263580304E-3</v>
      </c>
      <c r="AL1154" s="13">
        <f t="shared" si="1593"/>
        <v>1.1981463453822267E-4</v>
      </c>
      <c r="AM1154" s="13">
        <f t="shared" si="1594"/>
        <v>2.196093417656754E-2</v>
      </c>
      <c r="AN1154" s="13">
        <f t="shared" si="1595"/>
        <v>2.0177105782445862E-2</v>
      </c>
      <c r="AO1154" s="13">
        <f t="shared" si="1596"/>
        <v>9.269086517057306E-3</v>
      </c>
      <c r="AP1154" s="13">
        <f t="shared" si="1597"/>
        <v>2.8387277404750707E-3</v>
      </c>
      <c r="AQ1154" s="13">
        <f t="shared" si="1598"/>
        <v>6.5203635517750757E-4</v>
      </c>
      <c r="AR1154" s="13">
        <f t="shared" si="1599"/>
        <v>2.1394450886268892E-4</v>
      </c>
      <c r="AS1154" s="13">
        <f t="shared" si="1600"/>
        <v>4.9633984200068905E-4</v>
      </c>
      <c r="AT1154" s="13">
        <f t="shared" si="1601"/>
        <v>5.7574097149504363E-4</v>
      </c>
      <c r="AU1154" s="13">
        <f t="shared" si="1602"/>
        <v>4.4522944188388897E-4</v>
      </c>
      <c r="AV1154" s="13">
        <f t="shared" si="1603"/>
        <v>2.5822713564073544E-4</v>
      </c>
      <c r="AW1154" s="13">
        <f t="shared" si="1604"/>
        <v>7.0940365398594037E-6</v>
      </c>
      <c r="AX1154" s="13">
        <f t="shared" si="1605"/>
        <v>8.4913658665737059E-3</v>
      </c>
      <c r="AY1154" s="13">
        <f t="shared" si="1606"/>
        <v>7.8016347551425769E-3</v>
      </c>
      <c r="AZ1154" s="13">
        <f t="shared" si="1607"/>
        <v>3.5839643355991689E-3</v>
      </c>
      <c r="BA1154" s="13">
        <f t="shared" si="1608"/>
        <v>1.0976161417434493E-3</v>
      </c>
      <c r="BB1154" s="13">
        <f t="shared" si="1609"/>
        <v>2.521149239647141E-4</v>
      </c>
      <c r="BC1154" s="13">
        <f t="shared" si="1610"/>
        <v>4.6327259571654683E-5</v>
      </c>
      <c r="BD1154" s="13">
        <f t="shared" si="1611"/>
        <v>3.2761060710416207E-5</v>
      </c>
      <c r="BE1154" s="13">
        <f t="shared" si="1612"/>
        <v>7.6003912337937779E-5</v>
      </c>
      <c r="BF1154" s="13">
        <f t="shared" si="1613"/>
        <v>8.8162510086803959E-5</v>
      </c>
      <c r="BG1154" s="13">
        <f t="shared" si="1614"/>
        <v>6.8177439342387281E-5</v>
      </c>
      <c r="BH1154" s="13">
        <f t="shared" si="1615"/>
        <v>3.9542005133829209E-5</v>
      </c>
      <c r="BI1154" s="13">
        <f t="shared" si="1616"/>
        <v>1.8347068298080505E-5</v>
      </c>
      <c r="BJ1154" s="14">
        <f t="shared" si="1617"/>
        <v>0.67756990592666277</v>
      </c>
      <c r="BK1154" s="14">
        <f t="shared" si="1618"/>
        <v>0.18721485857580328</v>
      </c>
      <c r="BL1154" s="14">
        <f t="shared" si="1619"/>
        <v>0.12811225600206752</v>
      </c>
      <c r="BM1154" s="14">
        <f t="shared" si="1620"/>
        <v>0.61828969388251243</v>
      </c>
      <c r="BN1154" s="14">
        <f t="shared" si="1621"/>
        <v>0.37188170102026979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1.6092</v>
      </c>
      <c r="F1155" s="10">
        <f>VLOOKUP(B1155,home!$B$2:$E$405,3,FALSE)</f>
        <v>0.87</v>
      </c>
      <c r="G1155" s="10">
        <f>VLOOKUP(C1155,away!$B$2:$E$405,4,FALSE)</f>
        <v>0.62139999999999995</v>
      </c>
      <c r="H1155" s="10">
        <f>VLOOKUP(A1155,away!$A$2:$E$405,3,FALSE)</f>
        <v>1.1609</v>
      </c>
      <c r="I1155" s="10">
        <f>VLOOKUP(C1155,away!$B$2:$E$405,3,FALSE)</f>
        <v>0.68910000000000005</v>
      </c>
      <c r="J1155" s="10">
        <f>VLOOKUP(B1155,home!$B$2:$E$405,4,FALSE)</f>
        <v>0.86140000000000005</v>
      </c>
      <c r="K1155" s="12">
        <f t="shared" si="1566"/>
        <v>0.8699624856</v>
      </c>
      <c r="L1155" s="12">
        <f t="shared" si="1567"/>
        <v>0.68909949006600013</v>
      </c>
      <c r="M1155" s="13">
        <f t="shared" si="1568"/>
        <v>0.21033327642619237</v>
      </c>
      <c r="N1155" s="13">
        <f t="shared" si="1569"/>
        <v>0.18298205996412223</v>
      </c>
      <c r="O1155" s="13">
        <f t="shared" si="1570"/>
        <v>0.14494055352920021</v>
      </c>
      <c r="P1155" s="13">
        <f t="shared" si="1571"/>
        <v>0.12609284421250289</v>
      </c>
      <c r="Q1155" s="13">
        <f t="shared" si="1572"/>
        <v>7.9593763853298014E-2</v>
      </c>
      <c r="R1155" s="13">
        <f t="shared" si="1573"/>
        <v>4.9939230763427829E-2</v>
      </c>
      <c r="S1155" s="13">
        <f t="shared" si="1574"/>
        <v>1.8897872024517419E-2</v>
      </c>
      <c r="T1155" s="13">
        <f t="shared" si="1575"/>
        <v>5.4848022083741295E-2</v>
      </c>
      <c r="U1155" s="13">
        <f t="shared" si="1576"/>
        <v>4.3445257323903662E-2</v>
      </c>
      <c r="V1155" s="13">
        <f t="shared" si="1577"/>
        <v>1.258788736313737E-3</v>
      </c>
      <c r="W1155" s="13">
        <f t="shared" si="1578"/>
        <v>2.308119621335819E-2</v>
      </c>
      <c r="X1155" s="13">
        <f t="shared" si="1579"/>
        <v>1.5905240540738424E-2</v>
      </c>
      <c r="Y1155" s="13">
        <f t="shared" si="1580"/>
        <v>5.4801465729999591E-3</v>
      </c>
      <c r="Z1155" s="13">
        <f t="shared" si="1581"/>
        <v>1.1471032817788811E-2</v>
      </c>
      <c r="AA1155" s="13">
        <f t="shared" si="1582"/>
        <v>9.9793682225627258E-3</v>
      </c>
      <c r="AB1155" s="13">
        <f t="shared" si="1583"/>
        <v>4.3408379918091619E-3</v>
      </c>
      <c r="AC1155" s="13">
        <f t="shared" si="1584"/>
        <v>4.7164509202184816E-5</v>
      </c>
      <c r="AD1155" s="13">
        <f t="shared" si="1585"/>
        <v>5.0199437070985991E-3</v>
      </c>
      <c r="AE1155" s="13">
        <f t="shared" si="1586"/>
        <v>3.4592406487216711E-3</v>
      </c>
      <c r="AF1155" s="13">
        <f t="shared" si="1587"/>
        <v>1.1918804835248415E-3</v>
      </c>
      <c r="AG1155" s="13">
        <f t="shared" si="1588"/>
        <v>2.7377474447219538E-4</v>
      </c>
      <c r="AH1155" s="13">
        <f t="shared" si="1589"/>
        <v>1.9761707163171551E-3</v>
      </c>
      <c r="AI1155" s="13">
        <f t="shared" si="1590"/>
        <v>1.7191943883372047E-3</v>
      </c>
      <c r="AJ1155" s="13">
        <f t="shared" si="1591"/>
        <v>7.4781731165370318E-4</v>
      </c>
      <c r="AK1155" s="13">
        <f t="shared" si="1592"/>
        <v>2.1685766907365516E-4</v>
      </c>
      <c r="AL1155" s="13">
        <f t="shared" si="1593"/>
        <v>1.1309873952878091E-6</v>
      </c>
      <c r="AM1155" s="13">
        <f t="shared" si="1594"/>
        <v>8.7343254099991527E-4</v>
      </c>
      <c r="AN1155" s="13">
        <f t="shared" si="1595"/>
        <v>6.0188191861009236E-4</v>
      </c>
      <c r="AO1155" s="13">
        <f t="shared" si="1596"/>
        <v>2.0737826159708021E-4</v>
      </c>
      <c r="AP1155" s="13">
        <f t="shared" si="1597"/>
        <v>4.7634751439107192E-5</v>
      </c>
      <c r="AQ1155" s="13">
        <f t="shared" si="1598"/>
        <v>8.2062707315273563E-6</v>
      </c>
      <c r="AR1155" s="13">
        <f t="shared" si="1599"/>
        <v>2.7235564657950289E-4</v>
      </c>
      <c r="AS1155" s="13">
        <f t="shared" si="1600"/>
        <v>2.3693919526549946E-4</v>
      </c>
      <c r="AT1155" s="13">
        <f t="shared" si="1601"/>
        <v>1.0306410562461883E-4</v>
      </c>
      <c r="AU1155" s="13">
        <f t="shared" si="1602"/>
        <v>2.988730183511145E-5</v>
      </c>
      <c r="AV1155" s="13">
        <f t="shared" si="1603"/>
        <v>6.5002078480877481E-6</v>
      </c>
      <c r="AW1155" s="13">
        <f t="shared" si="1604"/>
        <v>1.8833789754926919E-8</v>
      </c>
      <c r="AX1155" s="13">
        <f t="shared" si="1605"/>
        <v>1.2664225739536834E-4</v>
      </c>
      <c r="AY1155" s="13">
        <f t="shared" si="1606"/>
        <v>8.7269114991955459E-5</v>
      </c>
      <c r="AZ1155" s="13">
        <f t="shared" si="1607"/>
        <v>3.0068551319733814E-5</v>
      </c>
      <c r="BA1155" s="13">
        <f t="shared" si="1608"/>
        <v>6.9067411271506432E-6</v>
      </c>
      <c r="BB1155" s="13">
        <f t="shared" si="1609"/>
        <v>1.1898579471843445E-6</v>
      </c>
      <c r="BC1155" s="13">
        <f t="shared" si="1610"/>
        <v>1.6398610093114198E-7</v>
      </c>
      <c r="BD1155" s="13">
        <f t="shared" si="1611"/>
        <v>3.1280022862421847E-5</v>
      </c>
      <c r="BE1155" s="13">
        <f t="shared" si="1612"/>
        <v>2.7212446439017342E-5</v>
      </c>
      <c r="BF1155" s="13">
        <f t="shared" si="1613"/>
        <v>1.1836903771672199E-5</v>
      </c>
      <c r="BG1155" s="13">
        <f t="shared" si="1614"/>
        <v>3.4325540756706535E-6</v>
      </c>
      <c r="BH1155" s="13">
        <f t="shared" si="1615"/>
        <v>7.4654831890671299E-7</v>
      </c>
      <c r="BI1155" s="13">
        <f t="shared" si="1616"/>
        <v>1.2989380622731712E-7</v>
      </c>
      <c r="BJ1155" s="14">
        <f t="shared" si="1617"/>
        <v>0.37382604306433537</v>
      </c>
      <c r="BK1155" s="14">
        <f t="shared" si="1618"/>
        <v>0.35671834601111585</v>
      </c>
      <c r="BL1155" s="14">
        <f t="shared" si="1619"/>
        <v>0.25802867274271196</v>
      </c>
      <c r="BM1155" s="14">
        <f t="shared" si="1620"/>
        <v>0.20607511560600647</v>
      </c>
      <c r="BN1155" s="14">
        <f t="shared" si="1621"/>
        <v>0.79388172874874352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1.25</v>
      </c>
      <c r="F1156" s="10">
        <f>VLOOKUP(B1156,home!$B$2:$E$405,3,FALSE)</f>
        <v>2.08</v>
      </c>
      <c r="G1156" s="10">
        <f>VLOOKUP(C1156,away!$B$2:$E$405,4,FALSE)</f>
        <v>1.2</v>
      </c>
      <c r="H1156" s="10">
        <f>VLOOKUP(A1156,away!$A$2:$E$405,3,FALSE)</f>
        <v>0.84089999999999998</v>
      </c>
      <c r="I1156" s="10">
        <f>VLOOKUP(C1156,away!$B$2:$E$405,3,FALSE)</f>
        <v>0.99099999999999999</v>
      </c>
      <c r="J1156" s="10">
        <f>VLOOKUP(B1156,home!$B$2:$E$405,4,FALSE)</f>
        <v>0.23780000000000001</v>
      </c>
      <c r="K1156" s="12">
        <f t="shared" si="1566"/>
        <v>3.12</v>
      </c>
      <c r="L1156" s="12">
        <f t="shared" si="1567"/>
        <v>0.19816632582000002</v>
      </c>
      <c r="M1156" s="13">
        <f t="shared" si="1568"/>
        <v>3.6219185084770358E-2</v>
      </c>
      <c r="N1156" s="13">
        <f t="shared" si="1569"/>
        <v>0.11300385746448353</v>
      </c>
      <c r="O1156" s="13">
        <f t="shared" si="1570"/>
        <v>7.1774228324434867E-3</v>
      </c>
      <c r="P1156" s="13">
        <f t="shared" si="1571"/>
        <v>2.2393559237223682E-2</v>
      </c>
      <c r="Q1156" s="13">
        <f t="shared" si="1572"/>
        <v>0.17628601764459437</v>
      </c>
      <c r="R1156" s="13">
        <f t="shared" si="1573"/>
        <v>7.1116175578095158E-4</v>
      </c>
      <c r="S1156" s="13">
        <f t="shared" si="1574"/>
        <v>3.4613664977370495E-3</v>
      </c>
      <c r="T1156" s="13">
        <f t="shared" si="1575"/>
        <v>3.4933952410068955E-2</v>
      </c>
      <c r="U1156" s="13">
        <f t="shared" si="1576"/>
        <v>2.2188246780365695E-3</v>
      </c>
      <c r="V1156" s="13">
        <f t="shared" si="1577"/>
        <v>2.3778777747330413E-4</v>
      </c>
      <c r="W1156" s="13">
        <f t="shared" si="1578"/>
        <v>0.18333745835037812</v>
      </c>
      <c r="X1156" s="13">
        <f t="shared" si="1579"/>
        <v>3.633131050647171E-2</v>
      </c>
      <c r="Y1156" s="13">
        <f t="shared" si="1580"/>
        <v>3.5998211576465308E-3</v>
      </c>
      <c r="Z1156" s="13">
        <f t="shared" si="1581"/>
        <v>4.6976104068937128E-5</v>
      </c>
      <c r="AA1156" s="13">
        <f t="shared" si="1582"/>
        <v>1.4656544469508387E-4</v>
      </c>
      <c r="AB1156" s="13">
        <f t="shared" si="1583"/>
        <v>2.2864209372433091E-4</v>
      </c>
      <c r="AC1156" s="13">
        <f t="shared" si="1584"/>
        <v>9.188698386423744E-6</v>
      </c>
      <c r="AD1156" s="13">
        <f t="shared" si="1585"/>
        <v>0.14300321751329492</v>
      </c>
      <c r="AE1156" s="13">
        <f t="shared" si="1586"/>
        <v>2.8338422195047931E-2</v>
      </c>
      <c r="AF1156" s="13">
        <f t="shared" si="1587"/>
        <v>2.807860502964294E-3</v>
      </c>
      <c r="AG1156" s="13">
        <f t="shared" si="1588"/>
        <v>1.8547446642917722E-4</v>
      </c>
      <c r="AH1156" s="13">
        <f t="shared" si="1589"/>
        <v>2.3272704861698051E-6</v>
      </c>
      <c r="AI1156" s="13">
        <f t="shared" si="1590"/>
        <v>7.2610839168497929E-6</v>
      </c>
      <c r="AJ1156" s="13">
        <f t="shared" si="1591"/>
        <v>1.1327290910285682E-5</v>
      </c>
      <c r="AK1156" s="13">
        <f t="shared" si="1592"/>
        <v>1.1780382546697108E-5</v>
      </c>
      <c r="AL1156" s="13">
        <f t="shared" si="1593"/>
        <v>2.2724714666855858E-7</v>
      </c>
      <c r="AM1156" s="13">
        <f t="shared" si="1594"/>
        <v>8.9234007728296053E-2</v>
      </c>
      <c r="AN1156" s="13">
        <f t="shared" si="1595"/>
        <v>1.7683175449709914E-2</v>
      </c>
      <c r="AO1156" s="13">
        <f t="shared" si="1596"/>
        <v>1.7521049538497199E-3</v>
      </c>
      <c r="AP1156" s="13">
        <f t="shared" si="1597"/>
        <v>1.157360670518066E-4</v>
      </c>
      <c r="AQ1156" s="13">
        <f t="shared" si="1598"/>
        <v>5.7337477931284169E-6</v>
      </c>
      <c r="AR1156" s="13">
        <f t="shared" si="1599"/>
        <v>9.2237328286719163E-8</v>
      </c>
      <c r="AS1156" s="13">
        <f t="shared" si="1600"/>
        <v>2.8778046425456383E-7</v>
      </c>
      <c r="AT1156" s="13">
        <f t="shared" si="1601"/>
        <v>4.4893752423711974E-7</v>
      </c>
      <c r="AU1156" s="13">
        <f t="shared" si="1602"/>
        <v>4.6689502520660445E-7</v>
      </c>
      <c r="AV1156" s="13">
        <f t="shared" si="1603"/>
        <v>3.6417811966115149E-7</v>
      </c>
      <c r="AW1156" s="13">
        <f t="shared" si="1604"/>
        <v>3.9028367827268636E-9</v>
      </c>
      <c r="AX1156" s="13">
        <f t="shared" si="1605"/>
        <v>4.6401684018713946E-2</v>
      </c>
      <c r="AY1156" s="13">
        <f t="shared" si="1606"/>
        <v>9.1952512338491534E-3</v>
      </c>
      <c r="AZ1156" s="13">
        <f t="shared" si="1607"/>
        <v>9.1109457600185417E-4</v>
      </c>
      <c r="BA1156" s="13">
        <f t="shared" si="1608"/>
        <v>6.0182754866939424E-5</v>
      </c>
      <c r="BB1156" s="13">
        <f t="shared" si="1609"/>
        <v>2.9815488524267766E-6</v>
      </c>
      <c r="BC1156" s="13">
        <f t="shared" si="1610"/>
        <v>1.1816851626765044E-7</v>
      </c>
      <c r="BD1156" s="13">
        <f t="shared" si="1611"/>
        <v>3.046388741672048E-9</v>
      </c>
      <c r="BE1156" s="13">
        <f t="shared" si="1612"/>
        <v>9.5047328740167902E-9</v>
      </c>
      <c r="BF1156" s="13">
        <f t="shared" si="1613"/>
        <v>1.4827383283466197E-8</v>
      </c>
      <c r="BG1156" s="13">
        <f t="shared" si="1614"/>
        <v>1.5420478614804844E-8</v>
      </c>
      <c r="BH1156" s="13">
        <f t="shared" si="1615"/>
        <v>1.2027973319547778E-8</v>
      </c>
      <c r="BI1156" s="13">
        <f t="shared" si="1616"/>
        <v>7.5054553513978149E-9</v>
      </c>
      <c r="BJ1156" s="14">
        <f t="shared" si="1617"/>
        <v>0.88718946245888075</v>
      </c>
      <c r="BK1156" s="14">
        <f t="shared" si="1618"/>
        <v>7.1516565776586632E-2</v>
      </c>
      <c r="BL1156" s="14">
        <f t="shared" si="1619"/>
        <v>1.0517035193414254E-2</v>
      </c>
      <c r="BM1156" s="14">
        <f t="shared" si="1620"/>
        <v>0.60428358818264183</v>
      </c>
      <c r="BN1156" s="14">
        <f t="shared" si="1621"/>
        <v>0.35579120401929637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1.25</v>
      </c>
      <c r="F1157" s="10">
        <f>VLOOKUP(B1157,home!$B$2:$E$405,3,FALSE)</f>
        <v>0.64</v>
      </c>
      <c r="G1157" s="10">
        <f>VLOOKUP(C1157,away!$B$2:$E$405,4,FALSE)</f>
        <v>1.2</v>
      </c>
      <c r="H1157" s="10">
        <f>VLOOKUP(A1157,away!$A$2:$E$405,3,FALSE)</f>
        <v>0.84089999999999998</v>
      </c>
      <c r="I1157" s="10">
        <f>VLOOKUP(C1157,away!$B$2:$E$405,3,FALSE)</f>
        <v>1.1892</v>
      </c>
      <c r="J1157" s="10">
        <f>VLOOKUP(B1157,home!$B$2:$E$405,4,FALSE)</f>
        <v>0.95140000000000002</v>
      </c>
      <c r="K1157" s="12">
        <f t="shared" si="1566"/>
        <v>0.96</v>
      </c>
      <c r="L1157" s="12">
        <f t="shared" si="1567"/>
        <v>0.95139836359200003</v>
      </c>
      <c r="M1157" s="13">
        <f t="shared" si="1568"/>
        <v>0.14787346108642599</v>
      </c>
      <c r="N1157" s="13">
        <f t="shared" si="1569"/>
        <v>0.14195852264296893</v>
      </c>
      <c r="O1157" s="13">
        <f t="shared" si="1570"/>
        <v>0.14068656889631098</v>
      </c>
      <c r="P1157" s="13">
        <f t="shared" si="1571"/>
        <v>0.13505910614045852</v>
      </c>
      <c r="Q1157" s="13">
        <f t="shared" si="1572"/>
        <v>6.8140090868625089E-2</v>
      </c>
      <c r="R1157" s="13">
        <f t="shared" si="1573"/>
        <v>6.6924485713661705E-2</v>
      </c>
      <c r="S1157" s="13">
        <f t="shared" si="1574"/>
        <v>3.083880301685531E-2</v>
      </c>
      <c r="T1157" s="13">
        <f t="shared" si="1575"/>
        <v>6.4828370947420083E-2</v>
      </c>
      <c r="U1157" s="13">
        <f t="shared" si="1576"/>
        <v>6.4247506285115233E-2</v>
      </c>
      <c r="V1157" s="13">
        <f t="shared" si="1577"/>
        <v>3.1295985840396998E-3</v>
      </c>
      <c r="W1157" s="13">
        <f t="shared" si="1578"/>
        <v>2.1804829077960029E-2</v>
      </c>
      <c r="X1157" s="13">
        <f t="shared" si="1579"/>
        <v>2.0745078703174429E-2</v>
      </c>
      <c r="Y1157" s="13">
        <f t="shared" si="1580"/>
        <v>9.8684169653937004E-3</v>
      </c>
      <c r="Z1157" s="13">
        <f t="shared" si="1581"/>
        <v>2.1223948730737983E-2</v>
      </c>
      <c r="AA1157" s="13">
        <f t="shared" si="1582"/>
        <v>2.0374990781508461E-2</v>
      </c>
      <c r="AB1157" s="13">
        <f t="shared" si="1583"/>
        <v>9.7799955751240609E-3</v>
      </c>
      <c r="AC1157" s="13">
        <f t="shared" si="1584"/>
        <v>1.7864969829331259E-4</v>
      </c>
      <c r="AD1157" s="13">
        <f t="shared" si="1585"/>
        <v>5.233158978710406E-3</v>
      </c>
      <c r="AE1157" s="13">
        <f t="shared" si="1586"/>
        <v>4.9788188887618622E-3</v>
      </c>
      <c r="AF1157" s="13">
        <f t="shared" si="1587"/>
        <v>2.3684200716944876E-3</v>
      </c>
      <c r="AG1157" s="13">
        <f t="shared" si="1588"/>
        <v>7.511036601695278E-4</v>
      </c>
      <c r="AH1157" s="13">
        <f t="shared" si="1589"/>
        <v>5.0481075228461557E-3</v>
      </c>
      <c r="AI1157" s="13">
        <f t="shared" si="1590"/>
        <v>4.846183221932308E-3</v>
      </c>
      <c r="AJ1157" s="13">
        <f t="shared" si="1591"/>
        <v>2.3261679465275079E-3</v>
      </c>
      <c r="AK1157" s="13">
        <f t="shared" si="1592"/>
        <v>7.4437374288880255E-4</v>
      </c>
      <c r="AL1157" s="13">
        <f t="shared" si="1593"/>
        <v>6.5267339755185483E-6</v>
      </c>
      <c r="AM1157" s="13">
        <f t="shared" si="1594"/>
        <v>1.0047665239123981E-3</v>
      </c>
      <c r="AN1157" s="13">
        <f t="shared" si="1595"/>
        <v>9.5593322664227771E-4</v>
      </c>
      <c r="AO1157" s="13">
        <f t="shared" si="1596"/>
        <v>4.5473665376534174E-4</v>
      </c>
      <c r="AP1157" s="13">
        <f t="shared" si="1597"/>
        <v>1.4421190275254938E-4</v>
      </c>
      <c r="AQ1157" s="13">
        <f t="shared" si="1598"/>
        <v>3.4300742072316024E-5</v>
      </c>
      <c r="AR1157" s="13">
        <f t="shared" si="1599"/>
        <v>9.6055224729445958E-4</v>
      </c>
      <c r="AS1157" s="13">
        <f t="shared" si="1600"/>
        <v>9.2213015740268101E-4</v>
      </c>
      <c r="AT1157" s="13">
        <f t="shared" si="1601"/>
        <v>4.426224755532869E-4</v>
      </c>
      <c r="AU1157" s="13">
        <f t="shared" si="1602"/>
        <v>1.416391921770518E-4</v>
      </c>
      <c r="AV1157" s="13">
        <f t="shared" si="1603"/>
        <v>3.3993406122492425E-5</v>
      </c>
      <c r="AW1157" s="13">
        <f t="shared" si="1604"/>
        <v>1.6558730730423064E-7</v>
      </c>
      <c r="AX1157" s="13">
        <f t="shared" si="1605"/>
        <v>1.607626438259836E-4</v>
      </c>
      <c r="AY1157" s="13">
        <f t="shared" si="1606"/>
        <v>1.5294931626276434E-4</v>
      </c>
      <c r="AZ1157" s="13">
        <f t="shared" si="1607"/>
        <v>7.2757864602454635E-5</v>
      </c>
      <c r="BA1157" s="13">
        <f t="shared" si="1608"/>
        <v>2.3073904440407886E-5</v>
      </c>
      <c r="BB1157" s="13">
        <f t="shared" si="1609"/>
        <v>5.4881187315705609E-6</v>
      </c>
      <c r="BC1157" s="13">
        <f t="shared" si="1610"/>
        <v>1.0442774360829671E-6</v>
      </c>
      <c r="BD1157" s="13">
        <f t="shared" si="1611"/>
        <v>1.5231130603676109E-4</v>
      </c>
      <c r="BE1157" s="13">
        <f t="shared" si="1612"/>
        <v>1.4621885379529061E-4</v>
      </c>
      <c r="BF1157" s="13">
        <f t="shared" si="1613"/>
        <v>7.01850498217395E-5</v>
      </c>
      <c r="BG1157" s="13">
        <f t="shared" si="1614"/>
        <v>2.2459215942956641E-5</v>
      </c>
      <c r="BH1157" s="13">
        <f t="shared" si="1615"/>
        <v>5.3902118263095931E-6</v>
      </c>
      <c r="BI1157" s="13">
        <f t="shared" si="1616"/>
        <v>1.0349206706514421E-6</v>
      </c>
      <c r="BJ1157" s="14">
        <f t="shared" si="1617"/>
        <v>0.34368683597932265</v>
      </c>
      <c r="BK1157" s="14">
        <f t="shared" si="1618"/>
        <v>0.31723909457631111</v>
      </c>
      <c r="BL1157" s="14">
        <f t="shared" si="1619"/>
        <v>0.31787691672255897</v>
      </c>
      <c r="BM1157" s="14">
        <f t="shared" si="1620"/>
        <v>0.29923177693152397</v>
      </c>
      <c r="BN1157" s="14">
        <f t="shared" si="1621"/>
        <v>0.70064223534845116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1.25</v>
      </c>
      <c r="F1158" s="10">
        <f>VLOOKUP(B1158,home!$B$2:$E$405,3,FALSE)</f>
        <v>0.8</v>
      </c>
      <c r="G1158" s="10">
        <f>VLOOKUP(C1158,away!$B$2:$E$405,4,FALSE)</f>
        <v>0.32</v>
      </c>
      <c r="H1158" s="10">
        <f>VLOOKUP(A1158,away!$A$2:$E$405,3,FALSE)</f>
        <v>0.84089999999999998</v>
      </c>
      <c r="I1158" s="10">
        <f>VLOOKUP(C1158,away!$B$2:$E$405,3,FALSE)</f>
        <v>1.1892</v>
      </c>
      <c r="J1158" s="10">
        <f>VLOOKUP(B1158,home!$B$2:$E$405,4,FALSE)</f>
        <v>0.79279999999999995</v>
      </c>
      <c r="K1158" s="12">
        <f t="shared" si="1566"/>
        <v>0.32</v>
      </c>
      <c r="L1158" s="12">
        <f t="shared" si="1567"/>
        <v>0.79279863638399994</v>
      </c>
      <c r="M1158" s="13">
        <f t="shared" si="1568"/>
        <v>0.32863793478604364</v>
      </c>
      <c r="N1158" s="13">
        <f t="shared" si="1569"/>
        <v>0.10516413913153397</v>
      </c>
      <c r="O1158" s="13">
        <f t="shared" si="1570"/>
        <v>0.26054370656242931</v>
      </c>
      <c r="P1158" s="13">
        <f t="shared" si="1571"/>
        <v>8.3373986099977385E-2</v>
      </c>
      <c r="Q1158" s="13">
        <f t="shared" si="1572"/>
        <v>1.6826262261045433E-2</v>
      </c>
      <c r="R1158" s="13">
        <f t="shared" si="1573"/>
        <v>0.10327934764056347</v>
      </c>
      <c r="S1158" s="13">
        <f t="shared" si="1574"/>
        <v>5.2879025991968498E-3</v>
      </c>
      <c r="T1158" s="13">
        <f t="shared" si="1575"/>
        <v>1.3339837775996382E-2</v>
      </c>
      <c r="U1158" s="13">
        <f t="shared" si="1576"/>
        <v>3.3049391244980311E-2</v>
      </c>
      <c r="V1158" s="13">
        <f t="shared" si="1577"/>
        <v>1.4905749226576612E-4</v>
      </c>
      <c r="W1158" s="13">
        <f t="shared" si="1578"/>
        <v>1.7948013078448466E-3</v>
      </c>
      <c r="X1158" s="13">
        <f t="shared" si="1579"/>
        <v>1.4229160294396141E-3</v>
      </c>
      <c r="Y1158" s="13">
        <f t="shared" si="1580"/>
        <v>5.6404294391433065E-4</v>
      </c>
      <c r="Z1158" s="13">
        <f t="shared" si="1581"/>
        <v>2.7293241992022606E-2</v>
      </c>
      <c r="AA1158" s="13">
        <f t="shared" si="1582"/>
        <v>8.7338374374472325E-3</v>
      </c>
      <c r="AB1158" s="13">
        <f t="shared" si="1583"/>
        <v>1.3974139899915574E-3</v>
      </c>
      <c r="AC1158" s="13">
        <f t="shared" si="1584"/>
        <v>2.3634515322223591E-6</v>
      </c>
      <c r="AD1158" s="13">
        <f t="shared" si="1585"/>
        <v>1.4358410462758769E-4</v>
      </c>
      <c r="AE1158" s="13">
        <f t="shared" si="1586"/>
        <v>1.138332823551691E-4</v>
      </c>
      <c r="AF1158" s="13">
        <f t="shared" si="1587"/>
        <v>4.5123435513146442E-5</v>
      </c>
      <c r="AG1158" s="13">
        <f t="shared" si="1588"/>
        <v>1.1924599381261286E-5</v>
      </c>
      <c r="AH1158" s="13">
        <f t="shared" si="1589"/>
        <v>5.409511258443511E-3</v>
      </c>
      <c r="AI1158" s="13">
        <f t="shared" si="1590"/>
        <v>1.7310436027019236E-3</v>
      </c>
      <c r="AJ1158" s="13">
        <f t="shared" si="1591"/>
        <v>2.7696697643230775E-4</v>
      </c>
      <c r="AK1158" s="13">
        <f t="shared" si="1592"/>
        <v>2.9543144152779501E-5</v>
      </c>
      <c r="AL1158" s="13">
        <f t="shared" si="1593"/>
        <v>2.3983886744391207E-8</v>
      </c>
      <c r="AM1158" s="13">
        <f t="shared" si="1594"/>
        <v>9.1893826961656148E-6</v>
      </c>
      <c r="AN1158" s="13">
        <f t="shared" si="1595"/>
        <v>7.2853300707308255E-6</v>
      </c>
      <c r="AO1158" s="13">
        <f t="shared" si="1596"/>
        <v>2.8878998728413734E-6</v>
      </c>
      <c r="AP1158" s="13">
        <f t="shared" si="1597"/>
        <v>7.6317436040072262E-7</v>
      </c>
      <c r="AQ1158" s="13">
        <f t="shared" si="1598"/>
        <v>1.5126089806223105E-7</v>
      </c>
      <c r="AR1158" s="13">
        <f t="shared" si="1599"/>
        <v>8.5773062983958252E-4</v>
      </c>
      <c r="AS1158" s="13">
        <f t="shared" si="1600"/>
        <v>2.7447380154866637E-4</v>
      </c>
      <c r="AT1158" s="13">
        <f t="shared" si="1601"/>
        <v>4.391580824778662E-5</v>
      </c>
      <c r="AU1158" s="13">
        <f t="shared" si="1602"/>
        <v>4.6843528797639071E-6</v>
      </c>
      <c r="AV1158" s="13">
        <f t="shared" si="1603"/>
        <v>3.7474823038111244E-7</v>
      </c>
      <c r="AW1158" s="13">
        <f t="shared" si="1604"/>
        <v>1.6901682405459217E-10</v>
      </c>
      <c r="AX1158" s="13">
        <f t="shared" si="1605"/>
        <v>4.9010041046216593E-7</v>
      </c>
      <c r="AY1158" s="13">
        <f t="shared" si="1606"/>
        <v>3.8855093710564383E-7</v>
      </c>
      <c r="AZ1158" s="13">
        <f t="shared" si="1607"/>
        <v>1.5402132655153983E-7</v>
      </c>
      <c r="BA1158" s="13">
        <f t="shared" si="1608"/>
        <v>4.0702632554705187E-8</v>
      </c>
      <c r="BB1158" s="13">
        <f t="shared" si="1609"/>
        <v>8.067247896652319E-9</v>
      </c>
      <c r="BC1158" s="13">
        <f t="shared" si="1610"/>
        <v>1.2791406263675303E-9</v>
      </c>
      <c r="BD1158" s="13">
        <f t="shared" si="1611"/>
        <v>1.1333461228693502E-4</v>
      </c>
      <c r="BE1158" s="13">
        <f t="shared" si="1612"/>
        <v>3.6267075931819199E-5</v>
      </c>
      <c r="BF1158" s="13">
        <f t="shared" si="1613"/>
        <v>5.8027321490910721E-6</v>
      </c>
      <c r="BG1158" s="13">
        <f t="shared" si="1614"/>
        <v>6.1895809590304782E-7</v>
      </c>
      <c r="BH1158" s="13">
        <f t="shared" si="1615"/>
        <v>4.951664767224381E-8</v>
      </c>
      <c r="BI1158" s="13">
        <f t="shared" si="1616"/>
        <v>3.1690654510236049E-9</v>
      </c>
      <c r="BJ1158" s="14">
        <f t="shared" si="1617"/>
        <v>0.13944782464124514</v>
      </c>
      <c r="BK1158" s="14">
        <f t="shared" si="1618"/>
        <v>0.41745165696383973</v>
      </c>
      <c r="BL1158" s="14">
        <f t="shared" si="1619"/>
        <v>0.41578801726206538</v>
      </c>
      <c r="BM1158" s="14">
        <f t="shared" si="1620"/>
        <v>0.1021549759956594</v>
      </c>
      <c r="BN1158" s="14">
        <f t="shared" si="1621"/>
        <v>0.89782537648159322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1.3125</v>
      </c>
      <c r="F1159" s="10">
        <f>VLOOKUP(B1159,home!$B$2:$E$405,3,FALSE)</f>
        <v>0.9143</v>
      </c>
      <c r="G1159" s="10">
        <f>VLOOKUP(C1159,away!$B$2:$E$405,4,FALSE)</f>
        <v>0.95240000000000002</v>
      </c>
      <c r="H1159" s="10">
        <f>VLOOKUP(A1159,away!$A$2:$E$405,3,FALSE)</f>
        <v>1.2</v>
      </c>
      <c r="I1159" s="10">
        <f>VLOOKUP(C1159,away!$B$2:$E$405,3,FALSE)</f>
        <v>0.83330000000000004</v>
      </c>
      <c r="J1159" s="10">
        <f>VLOOKUP(B1159,home!$B$2:$E$405,4,FALSE)</f>
        <v>0.83330000000000004</v>
      </c>
      <c r="K1159" s="12">
        <f t="shared" si="1566"/>
        <v>1.1428978574999999</v>
      </c>
      <c r="L1159" s="12">
        <f t="shared" si="1567"/>
        <v>0.83326666800000004</v>
      </c>
      <c r="M1159" s="13">
        <f t="shared" si="1568"/>
        <v>0.1385998152083931</v>
      </c>
      <c r="N1159" s="13">
        <f t="shared" si="1569"/>
        <v>0.15840543185156838</v>
      </c>
      <c r="O1159" s="13">
        <f t="shared" si="1570"/>
        <v>0.11549060620411344</v>
      </c>
      <c r="P1159" s="13">
        <f t="shared" si="1571"/>
        <v>0.13199396639205746</v>
      </c>
      <c r="Q1159" s="13">
        <f t="shared" si="1572"/>
        <v>9.05206143397599E-2</v>
      </c>
      <c r="R1159" s="13">
        <f t="shared" si="1573"/>
        <v>4.8117236308500864E-2</v>
      </c>
      <c r="S1159" s="13">
        <f t="shared" si="1574"/>
        <v>3.1425740246680642E-2</v>
      </c>
      <c r="T1159" s="13">
        <f t="shared" si="1575"/>
        <v>7.5427810696204745E-2</v>
      </c>
      <c r="U1159" s="13">
        <f t="shared" si="1576"/>
        <v>5.499308628580684E-2</v>
      </c>
      <c r="V1159" s="13">
        <f t="shared" si="1577"/>
        <v>3.3253275873012249E-3</v>
      </c>
      <c r="W1159" s="13">
        <f t="shared" si="1578"/>
        <v>3.4485272062831786E-2</v>
      </c>
      <c r="X1159" s="13">
        <f t="shared" si="1579"/>
        <v>2.8735427746869328E-2</v>
      </c>
      <c r="Y1159" s="13">
        <f t="shared" si="1580"/>
        <v>1.1972137066094275E-2</v>
      </c>
      <c r="Z1159" s="13">
        <f t="shared" si="1581"/>
        <v>1.3364829724051048E-2</v>
      </c>
      <c r="AA1159" s="13">
        <f t="shared" si="1582"/>
        <v>1.527463525747026E-2</v>
      </c>
      <c r="AB1159" s="13">
        <f t="shared" si="1583"/>
        <v>8.7286739549283614E-3</v>
      </c>
      <c r="AC1159" s="13">
        <f t="shared" si="1584"/>
        <v>1.9792738230786606E-4</v>
      </c>
      <c r="AD1159" s="13">
        <f t="shared" si="1585"/>
        <v>9.8532858889787637E-3</v>
      </c>
      <c r="AE1159" s="13">
        <f t="shared" si="1586"/>
        <v>8.2104147015607514E-3</v>
      </c>
      <c r="AF1159" s="13">
        <f t="shared" si="1587"/>
        <v>3.4207324506338706E-3</v>
      </c>
      <c r="AG1159" s="13">
        <f t="shared" si="1588"/>
        <v>9.5012744375305355E-4</v>
      </c>
      <c r="AH1159" s="13">
        <f t="shared" si="1589"/>
        <v>2.7841167831368441E-3</v>
      </c>
      <c r="AI1159" s="13">
        <f t="shared" si="1590"/>
        <v>3.1819611064768908E-3</v>
      </c>
      <c r="AJ1159" s="13">
        <f t="shared" si="1591"/>
        <v>1.8183282656203841E-3</v>
      </c>
      <c r="AK1159" s="13">
        <f t="shared" si="1592"/>
        <v>6.9272115966974269E-4</v>
      </c>
      <c r="AL1159" s="13">
        <f t="shared" si="1593"/>
        <v>7.5397561559895476E-6</v>
      </c>
      <c r="AM1159" s="13">
        <f t="shared" si="1594"/>
        <v>2.2522598663697619E-3</v>
      </c>
      <c r="AN1159" s="13">
        <f t="shared" si="1595"/>
        <v>1.8767330743200568E-3</v>
      </c>
      <c r="AO1159" s="13">
        <f t="shared" si="1596"/>
        <v>7.8190955778203498E-4</v>
      </c>
      <c r="AP1159" s="13">
        <f t="shared" si="1597"/>
        <v>2.171797239634633E-4</v>
      </c>
      <c r="AQ1159" s="13">
        <f t="shared" si="1598"/>
        <v>4.5242156236048701E-5</v>
      </c>
      <c r="AR1159" s="13">
        <f t="shared" si="1599"/>
        <v>4.639823430414635E-4</v>
      </c>
      <c r="AS1159" s="13">
        <f t="shared" si="1600"/>
        <v>5.302844257799186E-4</v>
      </c>
      <c r="AT1159" s="13">
        <f t="shared" si="1601"/>
        <v>3.0303046704474341E-4</v>
      </c>
      <c r="AU1159" s="13">
        <f t="shared" si="1602"/>
        <v>1.1544429051422054E-4</v>
      </c>
      <c r="AV1159" s="13">
        <f t="shared" si="1603"/>
        <v>3.2985258072327556E-5</v>
      </c>
      <c r="AW1159" s="13">
        <f t="shared" si="1604"/>
        <v>1.9945559714925507E-7</v>
      </c>
      <c r="AX1159" s="13">
        <f t="shared" si="1605"/>
        <v>4.2901716263453942E-4</v>
      </c>
      <c r="AY1159" s="13">
        <f t="shared" si="1606"/>
        <v>3.5748570162329678E-4</v>
      </c>
      <c r="AZ1159" s="13">
        <f t="shared" si="1607"/>
        <v>1.4894045972464333E-4</v>
      </c>
      <c r="BA1159" s="13">
        <f t="shared" si="1608"/>
        <v>4.1369040201713923E-5</v>
      </c>
      <c r="BB1159" s="13">
        <f t="shared" si="1609"/>
        <v>8.6178605718100518E-6</v>
      </c>
      <c r="BC1159" s="13">
        <f t="shared" si="1610"/>
        <v>1.4361951927921478E-6</v>
      </c>
      <c r="BD1159" s="13">
        <f t="shared" si="1611"/>
        <v>6.4436836832832201E-5</v>
      </c>
      <c r="BE1159" s="13">
        <f t="shared" si="1612"/>
        <v>7.3644722760320995E-5</v>
      </c>
      <c r="BF1159" s="13">
        <f t="shared" si="1613"/>
        <v>4.208419792947618E-5</v>
      </c>
      <c r="BG1159" s="13">
        <f t="shared" si="1614"/>
        <v>1.6032646549401421E-5</v>
      </c>
      <c r="BH1159" s="13">
        <f t="shared" si="1615"/>
        <v>4.5809193478414133E-6</v>
      </c>
      <c r="BI1159" s="13">
        <f t="shared" si="1616"/>
        <v>1.0471045816056494E-6</v>
      </c>
      <c r="BJ1159" s="14">
        <f t="shared" si="1617"/>
        <v>0.42814144504687501</v>
      </c>
      <c r="BK1159" s="14">
        <f t="shared" si="1618"/>
        <v>0.30590780227451958</v>
      </c>
      <c r="BL1159" s="14">
        <f t="shared" si="1619"/>
        <v>0.2527289185381778</v>
      </c>
      <c r="BM1159" s="14">
        <f t="shared" si="1620"/>
        <v>0.31665803903320405</v>
      </c>
      <c r="BN1159" s="14">
        <f t="shared" si="1621"/>
        <v>0.68312767030439303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1.3125</v>
      </c>
      <c r="F1160" s="10">
        <f>VLOOKUP(B1160,home!$B$2:$E$405,3,FALSE)</f>
        <v>0.76190000000000002</v>
      </c>
      <c r="G1160" s="10">
        <f>VLOOKUP(C1160,away!$B$2:$E$405,4,FALSE)</f>
        <v>1.3714</v>
      </c>
      <c r="H1160" s="10">
        <f>VLOOKUP(A1160,away!$A$2:$E$405,3,FALSE)</f>
        <v>1.2</v>
      </c>
      <c r="I1160" s="10">
        <f>VLOOKUP(C1160,away!$B$2:$E$405,3,FALSE)</f>
        <v>1</v>
      </c>
      <c r="J1160" s="10">
        <f>VLOOKUP(B1160,home!$B$2:$E$405,4,FALSE)</f>
        <v>2</v>
      </c>
      <c r="K1160" s="12">
        <f t="shared" si="1566"/>
        <v>1.37139142875</v>
      </c>
      <c r="L1160" s="12">
        <f t="shared" si="1567"/>
        <v>2.4</v>
      </c>
      <c r="M1160" s="13">
        <f t="shared" si="1568"/>
        <v>2.3020010288524281E-2</v>
      </c>
      <c r="N1160" s="13">
        <f t="shared" si="1569"/>
        <v>3.1569444799419012E-2</v>
      </c>
      <c r="O1160" s="13">
        <f t="shared" si="1570"/>
        <v>5.5248024692458271E-2</v>
      </c>
      <c r="P1160" s="13">
        <f t="shared" si="1571"/>
        <v>7.576666751860564E-2</v>
      </c>
      <c r="Q1160" s="13">
        <f t="shared" si="1572"/>
        <v>2.1647033004159752E-2</v>
      </c>
      <c r="R1160" s="13">
        <f t="shared" si="1573"/>
        <v>6.6297629630949942E-2</v>
      </c>
      <c r="S1160" s="13">
        <f t="shared" si="1574"/>
        <v>6.2343455051980093E-2</v>
      </c>
      <c r="T1160" s="13">
        <f t="shared" si="1575"/>
        <v>5.1952879209983399E-2</v>
      </c>
      <c r="U1160" s="13">
        <f t="shared" si="1576"/>
        <v>9.092000102232678E-2</v>
      </c>
      <c r="V1160" s="13">
        <f t="shared" si="1577"/>
        <v>2.2799274639185695E-2</v>
      </c>
      <c r="W1160" s="13">
        <f t="shared" si="1578"/>
        <v>9.8955185065910129E-3</v>
      </c>
      <c r="X1160" s="13">
        <f t="shared" si="1579"/>
        <v>2.3749244415818431E-2</v>
      </c>
      <c r="Y1160" s="13">
        <f t="shared" si="1580"/>
        <v>2.849909329898212E-2</v>
      </c>
      <c r="Z1160" s="13">
        <f t="shared" si="1581"/>
        <v>5.3038103704759941E-2</v>
      </c>
      <c r="AA1160" s="13">
        <f t="shared" si="1582"/>
        <v>7.2736000817861413E-2</v>
      </c>
      <c r="AB1160" s="13">
        <f t="shared" si="1583"/>
        <v>4.9874764041584072E-2</v>
      </c>
      <c r="AC1160" s="13">
        <f t="shared" si="1584"/>
        <v>4.6900094732844804E-3</v>
      </c>
      <c r="AD1160" s="13">
        <f t="shared" si="1585"/>
        <v>3.3926573157439816E-3</v>
      </c>
      <c r="AE1160" s="13">
        <f t="shared" si="1586"/>
        <v>8.1423775577855548E-3</v>
      </c>
      <c r="AF1160" s="13">
        <f t="shared" si="1587"/>
        <v>9.7708530693426682E-3</v>
      </c>
      <c r="AG1160" s="13">
        <f t="shared" si="1588"/>
        <v>7.8166824554741342E-3</v>
      </c>
      <c r="AH1160" s="13">
        <f t="shared" si="1589"/>
        <v>3.182286222285597E-2</v>
      </c>
      <c r="AI1160" s="13">
        <f t="shared" si="1590"/>
        <v>4.3641600490716852E-2</v>
      </c>
      <c r="AJ1160" s="13">
        <f t="shared" si="1591"/>
        <v>2.9924858424950445E-2</v>
      </c>
      <c r="AK1160" s="13">
        <f t="shared" si="1592"/>
        <v>1.3679564783511417E-2</v>
      </c>
      <c r="AL1160" s="13">
        <f t="shared" si="1593"/>
        <v>6.1745652407218827E-4</v>
      </c>
      <c r="AM1160" s="13">
        <f t="shared" si="1594"/>
        <v>9.3053223269945462E-4</v>
      </c>
      <c r="AN1160" s="13">
        <f t="shared" si="1595"/>
        <v>2.2332773584786913E-3</v>
      </c>
      <c r="AO1160" s="13">
        <f t="shared" si="1596"/>
        <v>2.67993283017443E-3</v>
      </c>
      <c r="AP1160" s="13">
        <f t="shared" si="1597"/>
        <v>2.1439462641395434E-3</v>
      </c>
      <c r="AQ1160" s="13">
        <f t="shared" si="1598"/>
        <v>1.2863677584837262E-3</v>
      </c>
      <c r="AR1160" s="13">
        <f t="shared" si="1599"/>
        <v>1.5274973866970855E-2</v>
      </c>
      <c r="AS1160" s="13">
        <f t="shared" si="1600"/>
        <v>2.0947968235544075E-2</v>
      </c>
      <c r="AT1160" s="13">
        <f t="shared" si="1601"/>
        <v>1.4363932043976204E-2</v>
      </c>
      <c r="AU1160" s="13">
        <f t="shared" si="1602"/>
        <v>6.5661910960854762E-3</v>
      </c>
      <c r="AV1160" s="13">
        <f t="shared" si="1603"/>
        <v>2.2512045471765494E-3</v>
      </c>
      <c r="AW1160" s="13">
        <f t="shared" si="1604"/>
        <v>5.6451638982557803E-5</v>
      </c>
      <c r="AX1160" s="13">
        <f t="shared" si="1605"/>
        <v>2.1268732134993874E-4</v>
      </c>
      <c r="AY1160" s="13">
        <f t="shared" si="1606"/>
        <v>5.104495712398529E-4</v>
      </c>
      <c r="AZ1160" s="13">
        <f t="shared" si="1607"/>
        <v>6.1253948548782361E-4</v>
      </c>
      <c r="BA1160" s="13">
        <f t="shared" si="1608"/>
        <v>4.9003158839025886E-4</v>
      </c>
      <c r="BB1160" s="13">
        <f t="shared" si="1609"/>
        <v>2.9401895303415534E-4</v>
      </c>
      <c r="BC1160" s="13">
        <f t="shared" si="1610"/>
        <v>1.4112909745639447E-4</v>
      </c>
      <c r="BD1160" s="13">
        <f t="shared" si="1611"/>
        <v>6.1099895467883435E-3</v>
      </c>
      <c r="BE1160" s="13">
        <f t="shared" si="1612"/>
        <v>8.3791872942176326E-3</v>
      </c>
      <c r="BF1160" s="13">
        <f t="shared" si="1613"/>
        <v>5.7455728175904832E-3</v>
      </c>
      <c r="BG1160" s="13">
        <f t="shared" si="1614"/>
        <v>2.6264764384341913E-3</v>
      </c>
      <c r="BH1160" s="13">
        <f t="shared" si="1615"/>
        <v>9.0048181887061993E-4</v>
      </c>
      <c r="BI1160" s="13">
        <f t="shared" si="1616"/>
        <v>2.4698260962887535E-4</v>
      </c>
      <c r="BJ1160" s="14">
        <f t="shared" si="1617"/>
        <v>0.20797069609423433</v>
      </c>
      <c r="BK1160" s="14">
        <f t="shared" si="1618"/>
        <v>0.18974732306689224</v>
      </c>
      <c r="BL1160" s="14">
        <f t="shared" si="1619"/>
        <v>0.53755826644249827</v>
      </c>
      <c r="BM1160" s="14">
        <f t="shared" si="1620"/>
        <v>0.71431158144201057</v>
      </c>
      <c r="BN1160" s="14">
        <f t="shared" si="1621"/>
        <v>0.2735488099341169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1.3125</v>
      </c>
      <c r="F1161" s="10">
        <f>VLOOKUP(B1161,home!$B$2:$E$405,3,FALSE)</f>
        <v>1.5238</v>
      </c>
      <c r="G1161" s="10">
        <f>VLOOKUP(C1161,away!$B$2:$E$405,4,FALSE)</f>
        <v>1.0159</v>
      </c>
      <c r="H1161" s="10">
        <f>VLOOKUP(A1161,away!$A$2:$E$405,3,FALSE)</f>
        <v>1.2</v>
      </c>
      <c r="I1161" s="10">
        <f>VLOOKUP(C1161,away!$B$2:$E$405,3,FALSE)</f>
        <v>0.83330000000000004</v>
      </c>
      <c r="J1161" s="10">
        <f>VLOOKUP(B1161,home!$B$2:$E$405,4,FALSE)</f>
        <v>0.625</v>
      </c>
      <c r="K1161" s="12">
        <f t="shared" si="1566"/>
        <v>2.0317873012500001</v>
      </c>
      <c r="L1161" s="12">
        <f t="shared" si="1567"/>
        <v>0.62497499999999995</v>
      </c>
      <c r="M1161" s="13">
        <f t="shared" si="1568"/>
        <v>7.0175060033628778E-2</v>
      </c>
      <c r="N1161" s="13">
        <f t="shared" si="1569"/>
        <v>0.14258079584078334</v>
      </c>
      <c r="O1161" s="13">
        <f t="shared" si="1570"/>
        <v>4.3857658144517128E-2</v>
      </c>
      <c r="P1161" s="13">
        <f t="shared" si="1571"/>
        <v>8.9109432880593545E-2</v>
      </c>
      <c r="Q1161" s="13">
        <f t="shared" si="1572"/>
        <v>0.14484692519571124</v>
      </c>
      <c r="R1161" s="13">
        <f t="shared" si="1573"/>
        <v>1.3704969949434794E-2</v>
      </c>
      <c r="S1161" s="13">
        <f t="shared" si="1574"/>
        <v>2.828815188934582E-2</v>
      </c>
      <c r="T1161" s="13">
        <f t="shared" si="1575"/>
        <v>9.052570707418961E-2</v>
      </c>
      <c r="U1161" s="13">
        <f t="shared" si="1576"/>
        <v>2.7845583907274468E-2</v>
      </c>
      <c r="V1161" s="13">
        <f t="shared" si="1577"/>
        <v>3.9911950530758774E-3</v>
      </c>
      <c r="W1161" s="13">
        <f t="shared" si="1578"/>
        <v>9.8099381079251591E-2</v>
      </c>
      <c r="X1161" s="13">
        <f t="shared" si="1579"/>
        <v>6.1309660690005242E-2</v>
      </c>
      <c r="Y1161" s="13">
        <f t="shared" si="1580"/>
        <v>1.915850259486801E-2</v>
      </c>
      <c r="Z1161" s="13">
        <f t="shared" si="1581"/>
        <v>2.8550878647160029E-3</v>
      </c>
      <c r="AA1161" s="13">
        <f t="shared" si="1582"/>
        <v>5.8009312674829521E-3</v>
      </c>
      <c r="AB1161" s="13">
        <f t="shared" si="1583"/>
        <v>5.8931292423479668E-3</v>
      </c>
      <c r="AC1161" s="13">
        <f t="shared" si="1584"/>
        <v>3.1675527559665487E-4</v>
      </c>
      <c r="AD1161" s="13">
        <f t="shared" si="1585"/>
        <v>4.9829269184327001E-2</v>
      </c>
      <c r="AE1161" s="13">
        <f t="shared" si="1586"/>
        <v>3.1142047508474758E-2</v>
      </c>
      <c r="AF1161" s="13">
        <f t="shared" si="1587"/>
        <v>9.7315005708045049E-3</v>
      </c>
      <c r="AG1161" s="13">
        <f t="shared" si="1588"/>
        <v>2.0273148564128479E-3</v>
      </c>
      <c r="AH1161" s="13">
        <f t="shared" si="1589"/>
        <v>4.4608963456272094E-4</v>
      </c>
      <c r="AI1161" s="13">
        <f t="shared" si="1590"/>
        <v>9.0635925472378951E-4</v>
      </c>
      <c r="AJ1161" s="13">
        <f t="shared" si="1591"/>
        <v>9.2076461205910514E-4</v>
      </c>
      <c r="AK1161" s="13">
        <f t="shared" si="1592"/>
        <v>6.2359928207402404E-4</v>
      </c>
      <c r="AL1161" s="13">
        <f t="shared" si="1593"/>
        <v>1.6088840084684118E-5</v>
      </c>
      <c r="AM1161" s="13">
        <f t="shared" si="1594"/>
        <v>2.0248495271856695E-2</v>
      </c>
      <c r="AN1161" s="13">
        <f t="shared" si="1595"/>
        <v>1.2654803332528634E-2</v>
      </c>
      <c r="AO1161" s="13">
        <f t="shared" si="1596"/>
        <v>3.9544678563735412E-3</v>
      </c>
      <c r="AP1161" s="13">
        <f t="shared" si="1597"/>
        <v>8.2381451617901779E-4</v>
      </c>
      <c r="AQ1161" s="13">
        <f t="shared" si="1598"/>
        <v>1.287158693122454E-4</v>
      </c>
      <c r="AR1161" s="13">
        <f t="shared" si="1599"/>
        <v>5.5758973872167321E-5</v>
      </c>
      <c r="AS1161" s="13">
        <f t="shared" si="1600"/>
        <v>1.132903750442001E-4</v>
      </c>
      <c r="AT1161" s="13">
        <f t="shared" si="1601"/>
        <v>1.1509097268432788E-4</v>
      </c>
      <c r="AU1161" s="13">
        <f t="shared" si="1602"/>
        <v>7.7946792262842667E-5</v>
      </c>
      <c r="AV1161" s="13">
        <f t="shared" si="1603"/>
        <v>3.959282567320389E-5</v>
      </c>
      <c r="AW1161" s="13">
        <f t="shared" si="1604"/>
        <v>5.674964134004186E-7</v>
      </c>
      <c r="AX1161" s="13">
        <f t="shared" si="1605"/>
        <v>6.8567725937965177E-3</v>
      </c>
      <c r="AY1161" s="13">
        <f t="shared" si="1606"/>
        <v>4.2853114518079773E-3</v>
      </c>
      <c r="AZ1161" s="13">
        <f t="shared" si="1607"/>
        <v>1.3391062622968451E-3</v>
      </c>
      <c r="BA1161" s="13">
        <f t="shared" si="1608"/>
        <v>2.7896931209299018E-4</v>
      </c>
      <c r="BB1161" s="13">
        <f t="shared" si="1609"/>
        <v>4.3587211456329133E-5</v>
      </c>
      <c r="BC1161" s="13">
        <f t="shared" si="1610"/>
        <v>5.4481834959838615E-6</v>
      </c>
      <c r="BD1161" s="13">
        <f t="shared" si="1611"/>
        <v>5.807994115959624E-6</v>
      </c>
      <c r="BE1161" s="13">
        <f t="shared" si="1612"/>
        <v>1.1800608690541485E-5</v>
      </c>
      <c r="BF1161" s="13">
        <f t="shared" si="1613"/>
        <v>1.1988163442231293E-5</v>
      </c>
      <c r="BG1161" s="13">
        <f t="shared" si="1614"/>
        <v>8.1191327490783429E-6</v>
      </c>
      <c r="BH1161" s="13">
        <f t="shared" si="1615"/>
        <v>4.1240877041850974E-6</v>
      </c>
      <c r="BI1161" s="13">
        <f t="shared" si="1616"/>
        <v>1.6758538053209081E-6</v>
      </c>
      <c r="BJ1161" s="14">
        <f t="shared" si="1617"/>
        <v>0.6998705964560249</v>
      </c>
      <c r="BK1161" s="14">
        <f t="shared" si="1618"/>
        <v>0.19618199542413334</v>
      </c>
      <c r="BL1161" s="14">
        <f t="shared" si="1619"/>
        <v>0.10044428107452101</v>
      </c>
      <c r="BM1161" s="14">
        <f t="shared" si="1620"/>
        <v>0.4907923748193318</v>
      </c>
      <c r="BN1161" s="14">
        <f t="shared" si="1621"/>
        <v>0.50427484204466877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1.4943</v>
      </c>
      <c r="F1162" s="10">
        <f>VLOOKUP(B1162,home!$B$2:$E$405,3,FALSE)</f>
        <v>0.46839999999999998</v>
      </c>
      <c r="G1162" s="10">
        <f>VLOOKUP(C1162,away!$B$2:$E$405,4,FALSE)</f>
        <v>0.80310000000000004</v>
      </c>
      <c r="H1162" s="10">
        <f>VLOOKUP(A1162,away!$A$2:$E$405,3,FALSE)</f>
        <v>1.0455000000000001</v>
      </c>
      <c r="I1162" s="10">
        <f>VLOOKUP(C1162,away!$B$2:$E$405,3,FALSE)</f>
        <v>1.3391</v>
      </c>
      <c r="J1162" s="10">
        <f>VLOOKUP(B1162,home!$B$2:$E$405,4,FALSE)</f>
        <v>0.47820000000000001</v>
      </c>
      <c r="K1162" s="12">
        <f t="shared" si="1566"/>
        <v>0.56211387937199997</v>
      </c>
      <c r="L1162" s="12">
        <f t="shared" si="1567"/>
        <v>0.66949389171000007</v>
      </c>
      <c r="M1162" s="13">
        <f t="shared" si="1568"/>
        <v>0.29182301570221475</v>
      </c>
      <c r="N1162" s="13">
        <f t="shared" si="1569"/>
        <v>0.16403776744640799</v>
      </c>
      <c r="O1162" s="13">
        <f t="shared" si="1570"/>
        <v>0.19537372647302423</v>
      </c>
      <c r="P1162" s="13">
        <f t="shared" si="1571"/>
        <v>0.10982228331511566</v>
      </c>
      <c r="Q1162" s="13">
        <f t="shared" si="1572"/>
        <v>4.6103952911411179E-2</v>
      </c>
      <c r="R1162" s="13">
        <f t="shared" si="1573"/>
        <v>6.5400758237155021E-2</v>
      </c>
      <c r="S1162" s="13">
        <f t="shared" si="1574"/>
        <v>1.0332404628472552E-2</v>
      </c>
      <c r="T1162" s="13">
        <f t="shared" si="1575"/>
        <v>3.0866314857875263E-2</v>
      </c>
      <c r="U1162" s="13">
        <f t="shared" si="1576"/>
        <v>3.6762673926557493E-2</v>
      </c>
      <c r="V1162" s="13">
        <f t="shared" si="1577"/>
        <v>4.3204583576644324E-4</v>
      </c>
      <c r="W1162" s="13">
        <f t="shared" si="1578"/>
        <v>8.6385572751391179E-3</v>
      </c>
      <c r="X1162" s="13">
        <f t="shared" si="1579"/>
        <v>5.7834613288926234E-3</v>
      </c>
      <c r="Y1162" s="13">
        <f t="shared" si="1580"/>
        <v>1.9359960163173053E-3</v>
      </c>
      <c r="Z1162" s="13">
        <f t="shared" si="1581"/>
        <v>1.4595136050992588E-2</v>
      </c>
      <c r="AA1162" s="13">
        <f t="shared" si="1582"/>
        <v>8.2041285455855765E-3</v>
      </c>
      <c r="AB1162" s="13">
        <f t="shared" si="1583"/>
        <v>2.3058272618128356E-3</v>
      </c>
      <c r="AC1162" s="13">
        <f t="shared" si="1584"/>
        <v>1.0162036925549575E-5</v>
      </c>
      <c r="AD1162" s="13">
        <f t="shared" si="1585"/>
        <v>1.2139632355264154E-3</v>
      </c>
      <c r="AE1162" s="13">
        <f t="shared" si="1586"/>
        <v>8.1274097094544346E-4</v>
      </c>
      <c r="AF1162" s="13">
        <f t="shared" si="1587"/>
        <v>2.7206255779521448E-4</v>
      </c>
      <c r="AG1162" s="13">
        <f t="shared" si="1588"/>
        <v>6.0714740202298328E-5</v>
      </c>
      <c r="AH1162" s="13">
        <f t="shared" si="1589"/>
        <v>2.4428386087039871E-3</v>
      </c>
      <c r="AI1162" s="13">
        <f t="shared" si="1590"/>
        <v>1.3731534870182972E-3</v>
      </c>
      <c r="AJ1162" s="13">
        <f t="shared" si="1591"/>
        <v>3.8593431678052211E-4</v>
      </c>
      <c r="AK1162" s="13">
        <f t="shared" si="1592"/>
        <v>7.2313011996093894E-5</v>
      </c>
      <c r="AL1162" s="13">
        <f t="shared" si="1593"/>
        <v>1.5297190944461931E-7</v>
      </c>
      <c r="AM1162" s="13">
        <f t="shared" si="1594"/>
        <v>1.3647711674734774E-4</v>
      </c>
      <c r="AN1162" s="13">
        <f t="shared" si="1595"/>
        <v>9.1370596020541882E-5</v>
      </c>
      <c r="AO1162" s="13">
        <f t="shared" si="1596"/>
        <v>3.0586027958827407E-5</v>
      </c>
      <c r="AP1162" s="13">
        <f t="shared" si="1597"/>
        <v>6.8257196300354119E-6</v>
      </c>
      <c r="AQ1162" s="13">
        <f t="shared" si="1598"/>
        <v>1.1424443997084373E-6</v>
      </c>
      <c r="AR1162" s="13">
        <f t="shared" si="1599"/>
        <v>3.2709310539213489E-4</v>
      </c>
      <c r="AS1162" s="13">
        <f t="shared" si="1600"/>
        <v>1.838635743878074E-4</v>
      </c>
      <c r="AT1162" s="13">
        <f t="shared" si="1601"/>
        <v>5.1676133537166349E-5</v>
      </c>
      <c r="AU1162" s="13">
        <f t="shared" si="1602"/>
        <v>9.6826239645073646E-6</v>
      </c>
      <c r="AV1162" s="13">
        <f t="shared" si="1603"/>
        <v>1.360684329797382E-6</v>
      </c>
      <c r="AW1162" s="13">
        <f t="shared" si="1604"/>
        <v>1.5991165377579543E-9</v>
      </c>
      <c r="AX1162" s="13">
        <f t="shared" si="1605"/>
        <v>1.2785946923392825E-5</v>
      </c>
      <c r="AY1162" s="13">
        <f t="shared" si="1606"/>
        <v>8.5601133649397663E-6</v>
      </c>
      <c r="AZ1162" s="13">
        <f t="shared" si="1607"/>
        <v>2.8654718050861534E-6</v>
      </c>
      <c r="BA1162" s="13">
        <f t="shared" si="1608"/>
        <v>6.3947195679080266E-7</v>
      </c>
      <c r="BB1162" s="13">
        <f t="shared" si="1609"/>
        <v>1.0703064224782085E-7</v>
      </c>
      <c r="BC1162" s="13">
        <f t="shared" si="1610"/>
        <v>1.4331272242142867E-8</v>
      </c>
      <c r="BD1162" s="13">
        <f t="shared" si="1611"/>
        <v>3.6497806013414926E-5</v>
      </c>
      <c r="BE1162" s="13">
        <f t="shared" si="1612"/>
        <v>2.0515923326767375E-5</v>
      </c>
      <c r="BF1162" s="13">
        <f t="shared" si="1613"/>
        <v>5.7661426250538574E-6</v>
      </c>
      <c r="BG1162" s="13">
        <f t="shared" si="1614"/>
        <v>1.0804095999937573E-6</v>
      </c>
      <c r="BH1162" s="13">
        <f t="shared" si="1615"/>
        <v>1.5182830789081037E-7</v>
      </c>
      <c r="BI1162" s="13">
        <f t="shared" si="1616"/>
        <v>1.7068959829397982E-8</v>
      </c>
      <c r="BJ1162" s="14">
        <f t="shared" si="1617"/>
        <v>0.26001690561123397</v>
      </c>
      <c r="BK1162" s="14">
        <f t="shared" si="1618"/>
        <v>0.41242862460376933</v>
      </c>
      <c r="BL1162" s="14">
        <f t="shared" si="1619"/>
        <v>0.31295905916907846</v>
      </c>
      <c r="BM1162" s="14">
        <f t="shared" si="1620"/>
        <v>0.12742966283549717</v>
      </c>
      <c r="BN1162" s="14">
        <f t="shared" si="1621"/>
        <v>0.87256150408532895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1.4943</v>
      </c>
      <c r="F1163" s="10">
        <f>VLOOKUP(B1163,home!$B$2:$E$405,3,FALSE)</f>
        <v>1.0342</v>
      </c>
      <c r="G1163" s="10">
        <f>VLOOKUP(C1163,away!$B$2:$E$405,4,FALSE)</f>
        <v>0.48670000000000002</v>
      </c>
      <c r="H1163" s="10">
        <f>VLOOKUP(A1163,away!$A$2:$E$405,3,FALSE)</f>
        <v>1.0455000000000001</v>
      </c>
      <c r="I1163" s="10">
        <f>VLOOKUP(C1163,away!$B$2:$E$405,3,FALSE)</f>
        <v>1.1304000000000001</v>
      </c>
      <c r="J1163" s="10">
        <f>VLOOKUP(B1163,home!$B$2:$E$405,4,FALSE)</f>
        <v>1.3912</v>
      </c>
      <c r="K1163" s="12">
        <f t="shared" si="1566"/>
        <v>0.75214864270199999</v>
      </c>
      <c r="L1163" s="12">
        <f t="shared" si="1567"/>
        <v>1.6441663478400004</v>
      </c>
      <c r="M1163" s="13">
        <f t="shared" si="1568"/>
        <v>9.1052866505488425E-2</v>
      </c>
      <c r="N1163" s="13">
        <f t="shared" si="1569"/>
        <v>6.8485289956229517E-2</v>
      </c>
      <c r="O1163" s="13">
        <f t="shared" si="1570"/>
        <v>0.14970605898269199</v>
      </c>
      <c r="P1163" s="13">
        <f t="shared" si="1571"/>
        <v>0.11260120906809734</v>
      </c>
      <c r="Q1163" s="13">
        <f t="shared" si="1572"/>
        <v>2.5755558942815473E-2</v>
      </c>
      <c r="R1163" s="13">
        <f t="shared" si="1573"/>
        <v>0.12307083212354621</v>
      </c>
      <c r="S1163" s="13">
        <f t="shared" si="1574"/>
        <v>3.4812282057130814E-2</v>
      </c>
      <c r="T1163" s="13">
        <f t="shared" si="1575"/>
        <v>4.2346423283586773E-2</v>
      </c>
      <c r="U1163" s="13">
        <f t="shared" si="1576"/>
        <v>9.2567559337930982E-2</v>
      </c>
      <c r="V1163" s="13">
        <f t="shared" si="1577"/>
        <v>4.783429915796689E-3</v>
      </c>
      <c r="W1163" s="13">
        <f t="shared" si="1578"/>
        <v>6.4573362336233387E-3</v>
      </c>
      <c r="X1163" s="13">
        <f t="shared" si="1579"/>
        <v>1.0616934932011388E-2</v>
      </c>
      <c r="Y1163" s="13">
        <f t="shared" si="1580"/>
        <v>8.7280035662100439E-3</v>
      </c>
      <c r="Z1163" s="13">
        <f t="shared" si="1581"/>
        <v>6.7449640192733584E-2</v>
      </c>
      <c r="AA1163" s="13">
        <f t="shared" si="1582"/>
        <v>5.0732155321702832E-2</v>
      </c>
      <c r="AB1163" s="13">
        <f t="shared" si="1583"/>
        <v>1.9079060883282914E-2</v>
      </c>
      <c r="AC1163" s="13">
        <f t="shared" si="1584"/>
        <v>3.6971652615320707E-4</v>
      </c>
      <c r="AD1163" s="13">
        <f t="shared" si="1585"/>
        <v>1.2142191708975597E-3</v>
      </c>
      <c r="AE1163" s="13">
        <f t="shared" si="1586"/>
        <v>1.996378299691954E-3</v>
      </c>
      <c r="AF1163" s="13">
        <f t="shared" si="1587"/>
        <v>1.6411890089557751E-3</v>
      </c>
      <c r="AG1163" s="13">
        <f t="shared" si="1588"/>
        <v>8.9946257965665543E-4</v>
      </c>
      <c r="AH1163" s="13">
        <f t="shared" si="1589"/>
        <v>2.7724607144702214E-2</v>
      </c>
      <c r="AI1163" s="13">
        <f t="shared" si="1590"/>
        <v>2.0853025633333942E-2</v>
      </c>
      <c r="AJ1163" s="13">
        <f t="shared" si="1591"/>
        <v>7.8422874631710691E-3</v>
      </c>
      <c r="AK1163" s="13">
        <f t="shared" si="1592"/>
        <v>1.9661886237010103E-3</v>
      </c>
      <c r="AL1163" s="13">
        <f t="shared" si="1593"/>
        <v>1.8288508403982455E-5</v>
      </c>
      <c r="AM1163" s="13">
        <f t="shared" si="1594"/>
        <v>1.8265466026666952E-4</v>
      </c>
      <c r="AN1163" s="13">
        <f t="shared" si="1595"/>
        <v>3.0031464568660605E-4</v>
      </c>
      <c r="AO1163" s="13">
        <f t="shared" si="1596"/>
        <v>2.4688361710070543E-4</v>
      </c>
      <c r="AP1163" s="13">
        <f t="shared" si="1597"/>
        <v>1.3530591168999862E-4</v>
      </c>
      <c r="AQ1163" s="13">
        <f t="shared" si="1598"/>
        <v>5.5616356666126657E-5</v>
      </c>
      <c r="AR1163" s="13">
        <f t="shared" si="1599"/>
        <v>9.1167732148807606E-3</v>
      </c>
      <c r="AS1163" s="13">
        <f t="shared" si="1600"/>
        <v>6.8571685993945126E-3</v>
      </c>
      <c r="AT1163" s="13">
        <f t="shared" si="1601"/>
        <v>2.5788050274066785E-3</v>
      </c>
      <c r="AU1163" s="13">
        <f t="shared" si="1602"/>
        <v>6.4654823371900914E-4</v>
      </c>
      <c r="AV1163" s="13">
        <f t="shared" si="1603"/>
        <v>1.2157509410828204E-4</v>
      </c>
      <c r="AW1163" s="13">
        <f t="shared" si="1604"/>
        <v>6.2823946783595968E-7</v>
      </c>
      <c r="AX1163" s="13">
        <f t="shared" si="1605"/>
        <v>2.2897242467128387E-5</v>
      </c>
      <c r="AY1163" s="13">
        <f t="shared" si="1606"/>
        <v>3.764687552278544E-5</v>
      </c>
      <c r="AZ1163" s="13">
        <f t="shared" si="1607"/>
        <v>3.0948862917942623E-5</v>
      </c>
      <c r="BA1163" s="13">
        <f t="shared" si="1608"/>
        <v>1.6961692971198181E-5</v>
      </c>
      <c r="BB1163" s="13">
        <f t="shared" si="1609"/>
        <v>6.9719611964095783E-6</v>
      </c>
      <c r="BC1163" s="13">
        <f t="shared" si="1610"/>
        <v>2.2926127955165861E-6</v>
      </c>
      <c r="BD1163" s="13">
        <f t="shared" si="1611"/>
        <v>2.4982486201326724E-3</v>
      </c>
      <c r="BE1163" s="13">
        <f t="shared" si="1612"/>
        <v>1.8790543087649338E-3</v>
      </c>
      <c r="BF1163" s="13">
        <f t="shared" si="1613"/>
        <v>7.0666407395044491E-4</v>
      </c>
      <c r="BG1163" s="13">
        <f t="shared" si="1614"/>
        <v>1.7717214135603098E-4</v>
      </c>
      <c r="BH1163" s="13">
        <f t="shared" si="1615"/>
        <v>3.3314946411386394E-5</v>
      </c>
      <c r="BI1163" s="13">
        <f t="shared" si="1616"/>
        <v>5.0115583450028304E-6</v>
      </c>
      <c r="BJ1163" s="14">
        <f t="shared" si="1617"/>
        <v>0.16917929041295959</v>
      </c>
      <c r="BK1163" s="14">
        <f t="shared" si="1618"/>
        <v>0.24367543945659328</v>
      </c>
      <c r="BL1163" s="14">
        <f t="shared" si="1619"/>
        <v>0.51816211133253298</v>
      </c>
      <c r="BM1163" s="14">
        <f t="shared" si="1620"/>
        <v>0.42775764717989523</v>
      </c>
      <c r="BN1163" s="14">
        <f t="shared" si="1621"/>
        <v>0.57067181557886892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1.4943</v>
      </c>
      <c r="F1164" s="10">
        <f>VLOOKUP(B1164,home!$B$2:$E$405,3,FALSE)</f>
        <v>1.2715000000000001</v>
      </c>
      <c r="G1164" s="10">
        <f>VLOOKUP(C1164,away!$B$2:$E$405,4,FALSE)</f>
        <v>1.1558999999999999</v>
      </c>
      <c r="H1164" s="10">
        <f>VLOOKUP(A1164,away!$A$2:$E$405,3,FALSE)</f>
        <v>1.0455000000000001</v>
      </c>
      <c r="I1164" s="10">
        <f>VLOOKUP(C1164,away!$B$2:$E$405,3,FALSE)</f>
        <v>1.2173</v>
      </c>
      <c r="J1164" s="10">
        <f>VLOOKUP(B1164,home!$B$2:$E$405,4,FALSE)</f>
        <v>1.2434000000000001</v>
      </c>
      <c r="K1164" s="12">
        <f t="shared" si="1566"/>
        <v>2.1962128319550001</v>
      </c>
      <c r="L1164" s="12">
        <f t="shared" si="1567"/>
        <v>1.5824592023100001</v>
      </c>
      <c r="M1164" s="13">
        <f t="shared" si="1568"/>
        <v>2.2853019310025056E-2</v>
      </c>
      <c r="N1164" s="13">
        <f t="shared" si="1569"/>
        <v>5.0190094257592438E-2</v>
      </c>
      <c r="O1164" s="13">
        <f t="shared" si="1570"/>
        <v>3.6163970707717284E-2</v>
      </c>
      <c r="P1164" s="13">
        <f t="shared" si="1571"/>
        <v>7.9423776522733455E-2</v>
      </c>
      <c r="Q1164" s="13">
        <f t="shared" si="1572"/>
        <v>5.5114064522777742E-2</v>
      </c>
      <c r="R1164" s="13">
        <f t="shared" si="1573"/>
        <v>2.8614004119248259E-2</v>
      </c>
      <c r="S1164" s="13">
        <f t="shared" si="1574"/>
        <v>6.9007689876298781E-2</v>
      </c>
      <c r="T1164" s="13">
        <f t="shared" si="1575"/>
        <v>8.7215758580776764E-2</v>
      </c>
      <c r="U1164" s="13">
        <f t="shared" si="1576"/>
        <v>6.2842443020306268E-2</v>
      </c>
      <c r="V1164" s="13">
        <f t="shared" si="1577"/>
        <v>2.664783475037091E-2</v>
      </c>
      <c r="W1164" s="13">
        <f t="shared" si="1578"/>
        <v>4.0347405242040092E-2</v>
      </c>
      <c r="X1164" s="13">
        <f t="shared" si="1579"/>
        <v>6.3848122714597097E-2</v>
      </c>
      <c r="Y1164" s="13">
        <f t="shared" si="1580"/>
        <v>5.0518524669966168E-2</v>
      </c>
      <c r="Z1164" s="13">
        <f t="shared" si="1581"/>
        <v>1.5093498044480218E-2</v>
      </c>
      <c r="AA1164" s="13">
        <f t="shared" si="1582"/>
        <v>3.314853408437516E-2</v>
      </c>
      <c r="AB1164" s="13">
        <f t="shared" si="1583"/>
        <v>3.6400617958301212E-2</v>
      </c>
      <c r="AC1164" s="13">
        <f t="shared" si="1584"/>
        <v>5.7882714623942143E-3</v>
      </c>
      <c r="AD1164" s="13">
        <f t="shared" si="1585"/>
        <v>2.215287228216424E-2</v>
      </c>
      <c r="AE1164" s="13">
        <f t="shared" si="1586"/>
        <v>3.5056016600508937E-2</v>
      </c>
      <c r="AF1164" s="13">
        <f t="shared" si="1587"/>
        <v>2.7737358032903756E-2</v>
      </c>
      <c r="AG1164" s="13">
        <f t="shared" si="1588"/>
        <v>1.463107915564525E-2</v>
      </c>
      <c r="AH1164" s="13">
        <f t="shared" si="1589"/>
        <v>5.9712112188839298E-3</v>
      </c>
      <c r="AI1164" s="13">
        <f t="shared" si="1590"/>
        <v>1.3114050701226544E-2</v>
      </c>
      <c r="AJ1164" s="13">
        <f t="shared" si="1591"/>
        <v>1.4400623214471104E-2</v>
      </c>
      <c r="AK1164" s="13">
        <f t="shared" si="1592"/>
        <v>1.0542277830590164E-2</v>
      </c>
      <c r="AL1164" s="13">
        <f t="shared" si="1593"/>
        <v>8.0466632937284139E-4</v>
      </c>
      <c r="AM1164" s="13">
        <f t="shared" si="1594"/>
        <v>9.730484474149868E-3</v>
      </c>
      <c r="AN1164" s="13">
        <f t="shared" si="1595"/>
        <v>1.5398094699053044E-2</v>
      </c>
      <c r="AO1164" s="13">
        <f t="shared" si="1596"/>
        <v>1.2183428327278662E-2</v>
      </c>
      <c r="AP1164" s="13">
        <f t="shared" si="1597"/>
        <v>6.4265927573954832E-3</v>
      </c>
      <c r="AQ1164" s="13">
        <f t="shared" si="1598"/>
        <v>2.5424552121098209E-3</v>
      </c>
      <c r="AR1164" s="13">
        <f t="shared" si="1599"/>
        <v>1.8898396284519163E-3</v>
      </c>
      <c r="AS1164" s="13">
        <f t="shared" si="1600"/>
        <v>4.1504900423431686E-3</v>
      </c>
      <c r="AT1164" s="13">
        <f t="shared" si="1601"/>
        <v>4.55767974494776E-3</v>
      </c>
      <c r="AU1164" s="13">
        <f t="shared" si="1602"/>
        <v>3.3365449132652203E-3</v>
      </c>
      <c r="AV1164" s="13">
        <f t="shared" si="1603"/>
        <v>1.831940688226816E-3</v>
      </c>
      <c r="AW1164" s="13">
        <f t="shared" si="1604"/>
        <v>7.7681977953299359E-5</v>
      </c>
      <c r="AX1164" s="13">
        <f t="shared" si="1605"/>
        <v>3.5617024772111403E-3</v>
      </c>
      <c r="AY1164" s="13">
        <f t="shared" si="1606"/>
        <v>5.6362488609530935E-3</v>
      </c>
      <c r="AZ1164" s="13">
        <f t="shared" si="1607"/>
        <v>4.4595669382622403E-3</v>
      </c>
      <c r="BA1164" s="13">
        <f t="shared" si="1608"/>
        <v>2.3523609132568382E-3</v>
      </c>
      <c r="BB1164" s="13">
        <f t="shared" si="1609"/>
        <v>9.3062879358441007E-4</v>
      </c>
      <c r="BC1164" s="13">
        <f t="shared" si="1610"/>
        <v>2.9453641966846049E-4</v>
      </c>
      <c r="BD1164" s="13">
        <f t="shared" si="1611"/>
        <v>4.9843235182230852E-4</v>
      </c>
      <c r="BE1164" s="13">
        <f t="shared" si="1612"/>
        <v>1.0946635269336634E-3</v>
      </c>
      <c r="BF1164" s="13">
        <f t="shared" si="1613"/>
        <v>1.2020570422624148E-3</v>
      </c>
      <c r="BG1164" s="13">
        <f t="shared" si="1614"/>
        <v>8.7999103365286294E-4</v>
      </c>
      <c r="BH1164" s="13">
        <f t="shared" si="1615"/>
        <v>4.8316190002844079E-4</v>
      </c>
      <c r="BI1164" s="13">
        <f t="shared" si="1616"/>
        <v>2.1222527295084408E-4</v>
      </c>
      <c r="BJ1164" s="14">
        <f t="shared" si="1617"/>
        <v>0.51032739593189558</v>
      </c>
      <c r="BK1164" s="14">
        <f t="shared" si="1618"/>
        <v>0.21016150711214837</v>
      </c>
      <c r="BL1164" s="14">
        <f t="shared" si="1619"/>
        <v>0.26133475900000536</v>
      </c>
      <c r="BM1164" s="14">
        <f t="shared" si="1620"/>
        <v>0.71899966376543523</v>
      </c>
      <c r="BN1164" s="14">
        <f t="shared" si="1621"/>
        <v>0.27235892944009421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1.4943</v>
      </c>
      <c r="F1165" s="10">
        <f>VLOOKUP(B1165,home!$B$2:$E$405,3,FALSE)</f>
        <v>1.2776000000000001</v>
      </c>
      <c r="G1165" s="10">
        <f>VLOOKUP(C1165,away!$B$2:$E$405,4,FALSE)</f>
        <v>0.91259999999999997</v>
      </c>
      <c r="H1165" s="10">
        <f>VLOOKUP(A1165,away!$A$2:$E$405,3,FALSE)</f>
        <v>1.0455000000000001</v>
      </c>
      <c r="I1165" s="10">
        <f>VLOOKUP(C1165,away!$B$2:$E$405,3,FALSE)</f>
        <v>1.2173</v>
      </c>
      <c r="J1165" s="10">
        <f>VLOOKUP(B1165,home!$B$2:$E$405,4,FALSE)</f>
        <v>0.86950000000000005</v>
      </c>
      <c r="K1165" s="12">
        <f t="shared" si="1566"/>
        <v>1.742260794768</v>
      </c>
      <c r="L1165" s="12">
        <f t="shared" si="1567"/>
        <v>1.1066014769250001</v>
      </c>
      <c r="M1165" s="13">
        <f t="shared" si="1568"/>
        <v>5.7910169447886718E-2</v>
      </c>
      <c r="N1165" s="13">
        <f t="shared" si="1569"/>
        <v>0.10089461784742466</v>
      </c>
      <c r="O1165" s="13">
        <f t="shared" si="1570"/>
        <v>6.4083479040008454E-2</v>
      </c>
      <c r="P1165" s="13">
        <f t="shared" si="1571"/>
        <v>0.11165013312374358</v>
      </c>
      <c r="Q1165" s="13">
        <f t="shared" si="1572"/>
        <v>8.7892368539333868E-2</v>
      </c>
      <c r="R1165" s="13">
        <f t="shared" si="1573"/>
        <v>3.5457436276082832E-2</v>
      </c>
      <c r="S1165" s="13">
        <f t="shared" si="1574"/>
        <v>5.381503950600415E-2</v>
      </c>
      <c r="T1165" s="13">
        <f t="shared" si="1575"/>
        <v>9.7261824836063257E-2</v>
      </c>
      <c r="U1165" s="13">
        <f t="shared" si="1576"/>
        <v>6.1776101106803781E-2</v>
      </c>
      <c r="V1165" s="13">
        <f t="shared" si="1577"/>
        <v>1.1528307803062859E-2</v>
      </c>
      <c r="W1165" s="13">
        <f t="shared" si="1578"/>
        <v>5.1043809288460598E-2</v>
      </c>
      <c r="X1165" s="13">
        <f t="shared" si="1579"/>
        <v>5.6485154746488533E-2</v>
      </c>
      <c r="Y1165" s="13">
        <f t="shared" si="1580"/>
        <v>3.1253277833400706E-2</v>
      </c>
      <c r="Z1165" s="13">
        <f t="shared" si="1581"/>
        <v>1.3079083783695775E-2</v>
      </c>
      <c r="AA1165" s="13">
        <f t="shared" si="1582"/>
        <v>2.278717490781906E-2</v>
      </c>
      <c r="AB1165" s="13">
        <f t="shared" si="1583"/>
        <v>1.9850600732707134E-2</v>
      </c>
      <c r="AC1165" s="13">
        <f t="shared" si="1584"/>
        <v>1.3891527096783858E-3</v>
      </c>
      <c r="AD1165" s="13">
        <f t="shared" si="1585"/>
        <v>2.2232906934724905E-2</v>
      </c>
      <c r="AE1165" s="13">
        <f t="shared" si="1586"/>
        <v>2.4602967650302652E-2</v>
      </c>
      <c r="AF1165" s="13">
        <f t="shared" si="1587"/>
        <v>1.3612840169281461E-2</v>
      </c>
      <c r="AG1165" s="13">
        <f t="shared" si="1588"/>
        <v>5.0213296788236099E-3</v>
      </c>
      <c r="AH1165" s="13">
        <f t="shared" si="1589"/>
        <v>3.6183333579658909E-3</v>
      </c>
      <c r="AI1165" s="13">
        <f t="shared" si="1590"/>
        <v>6.3040803519852188E-3</v>
      </c>
      <c r="AJ1165" s="13">
        <f t="shared" si="1591"/>
        <v>5.4916760221655515E-3</v>
      </c>
      <c r="AK1165" s="13">
        <f t="shared" si="1592"/>
        <v>3.1893106103288407E-3</v>
      </c>
      <c r="AL1165" s="13">
        <f t="shared" si="1593"/>
        <v>1.071308106631423E-4</v>
      </c>
      <c r="AM1165" s="13">
        <f t="shared" si="1594"/>
        <v>7.7471044212193592E-3</v>
      </c>
      <c r="AN1165" s="13">
        <f t="shared" si="1595"/>
        <v>8.5729571944135399E-3</v>
      </c>
      <c r="AO1165" s="13">
        <f t="shared" si="1596"/>
        <v>4.7434235464764154E-3</v>
      </c>
      <c r="AP1165" s="13">
        <f t="shared" si="1597"/>
        <v>1.749693167403874E-3</v>
      </c>
      <c r="AQ1165" s="13">
        <f t="shared" si="1598"/>
        <v>4.8405326080367713E-4</v>
      </c>
      <c r="AR1165" s="13">
        <f t="shared" si="1599"/>
        <v>8.0081060758641022E-4</v>
      </c>
      <c r="AS1165" s="13">
        <f t="shared" si="1600"/>
        <v>1.3952209256321438E-3</v>
      </c>
      <c r="AT1165" s="13">
        <f t="shared" si="1601"/>
        <v>1.2154193593844019E-3</v>
      </c>
      <c r="AU1165" s="13">
        <f t="shared" si="1602"/>
        <v>7.0585916635249393E-4</v>
      </c>
      <c r="AV1165" s="13">
        <f t="shared" si="1603"/>
        <v>3.074476880408936E-4</v>
      </c>
      <c r="AW1165" s="13">
        <f t="shared" si="1604"/>
        <v>5.7374154690463391E-6</v>
      </c>
      <c r="AX1165" s="13">
        <f t="shared" si="1605"/>
        <v>2.2495793843440542E-3</v>
      </c>
      <c r="AY1165" s="13">
        <f t="shared" si="1606"/>
        <v>2.4893878691751624E-3</v>
      </c>
      <c r="AZ1165" s="13">
        <f t="shared" si="1607"/>
        <v>1.3773801463342072E-3</v>
      </c>
      <c r="BA1165" s="13">
        <f t="shared" si="1608"/>
        <v>5.0807030140686876E-4</v>
      </c>
      <c r="BB1165" s="13">
        <f t="shared" si="1609"/>
        <v>1.4055783647964272E-4</v>
      </c>
      <c r="BC1165" s="13">
        <f t="shared" si="1610"/>
        <v>3.110830188835107E-5</v>
      </c>
      <c r="BD1165" s="13">
        <f t="shared" si="1611"/>
        <v>1.4769636684872127E-4</v>
      </c>
      <c r="BE1165" s="13">
        <f t="shared" si="1612"/>
        <v>2.573255894901992E-4</v>
      </c>
      <c r="BF1165" s="13">
        <f t="shared" si="1613"/>
        <v>2.241641430296693E-4</v>
      </c>
      <c r="BG1165" s="13">
        <f t="shared" si="1614"/>
        <v>1.3018413266445308E-4</v>
      </c>
      <c r="BH1165" s="13">
        <f t="shared" si="1615"/>
        <v>5.6703677610538219E-5</v>
      </c>
      <c r="BI1165" s="13">
        <f t="shared" si="1616"/>
        <v>1.9758518884000955E-5</v>
      </c>
      <c r="BJ1165" s="14">
        <f t="shared" si="1617"/>
        <v>0.52039441295424937</v>
      </c>
      <c r="BK1165" s="14">
        <f t="shared" si="1618"/>
        <v>0.23888932127021395</v>
      </c>
      <c r="BL1165" s="14">
        <f t="shared" si="1619"/>
        <v>0.22781878258139068</v>
      </c>
      <c r="BM1165" s="14">
        <f t="shared" si="1620"/>
        <v>0.53980974586136365</v>
      </c>
      <c r="BN1165" s="14">
        <f t="shared" si="1621"/>
        <v>0.45788820427448007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2</v>
      </c>
      <c r="F1166" s="10">
        <f>VLOOKUP(B1166,home!$B$2:$E$405,3,FALSE)</f>
        <v>0.8</v>
      </c>
      <c r="G1166" s="10">
        <f>VLOOKUP(C1166,away!$B$2:$E$405,4,FALSE)</f>
        <v>0.83330000000000004</v>
      </c>
      <c r="H1166" s="10">
        <f>VLOOKUP(A1166,away!$A$2:$E$405,3,FALSE)</f>
        <v>1.6135999999999999</v>
      </c>
      <c r="I1166" s="10">
        <f>VLOOKUP(C1166,away!$B$2:$E$405,3,FALSE)</f>
        <v>1.446</v>
      </c>
      <c r="J1166" s="10">
        <f>VLOOKUP(B1166,home!$B$2:$E$405,4,FALSE)</f>
        <v>1.4874000000000001</v>
      </c>
      <c r="K1166" s="12">
        <f t="shared" si="1566"/>
        <v>1.3332800000000002</v>
      </c>
      <c r="L1166" s="12">
        <f t="shared" si="1567"/>
        <v>3.4704992534399999</v>
      </c>
      <c r="M1166" s="13">
        <f t="shared" si="1568"/>
        <v>8.198703446943666E-3</v>
      </c>
      <c r="N1166" s="13">
        <f t="shared" si="1569"/>
        <v>1.0931167331741055E-2</v>
      </c>
      <c r="O1166" s="13">
        <f t="shared" si="1570"/>
        <v>2.8453594191793947E-2</v>
      </c>
      <c r="P1166" s="13">
        <f t="shared" si="1571"/>
        <v>3.7936608064035045E-2</v>
      </c>
      <c r="Q1166" s="13">
        <f t="shared" si="1572"/>
        <v>7.2871533900318594E-3</v>
      </c>
      <c r="R1166" s="13">
        <f t="shared" si="1573"/>
        <v>4.93740887001528E-2</v>
      </c>
      <c r="S1166" s="13">
        <f t="shared" si="1574"/>
        <v>4.3884567868493658E-2</v>
      </c>
      <c r="T1166" s="13">
        <f t="shared" si="1575"/>
        <v>2.5290060399808332E-2</v>
      </c>
      <c r="U1166" s="13">
        <f t="shared" si="1576"/>
        <v>6.5829484982139752E-2</v>
      </c>
      <c r="V1166" s="13">
        <f t="shared" si="1577"/>
        <v>2.2562261921591605E-2</v>
      </c>
      <c r="W1166" s="13">
        <f t="shared" si="1578"/>
        <v>3.2386052906205605E-3</v>
      </c>
      <c r="X1166" s="13">
        <f t="shared" si="1579"/>
        <v>1.1239577243285488E-2</v>
      </c>
      <c r="Y1166" s="13">
        <f t="shared" si="1580"/>
        <v>1.9503472215901749E-2</v>
      </c>
      <c r="Z1166" s="13">
        <f t="shared" si="1581"/>
        <v>5.7117579324386887E-2</v>
      </c>
      <c r="AA1166" s="13">
        <f t="shared" si="1582"/>
        <v>7.6153726161618571E-2</v>
      </c>
      <c r="AB1166" s="13">
        <f t="shared" si="1583"/>
        <v>5.0767120008381426E-2</v>
      </c>
      <c r="AC1166" s="13">
        <f t="shared" si="1584"/>
        <v>6.524931755189603E-3</v>
      </c>
      <c r="AD1166" s="13">
        <f t="shared" si="1585"/>
        <v>1.0794919154696455E-3</v>
      </c>
      <c r="AE1166" s="13">
        <f t="shared" si="1586"/>
        <v>3.7463758867319202E-3</v>
      </c>
      <c r="AF1166" s="13">
        <f t="shared" si="1587"/>
        <v>6.5008973590043725E-3</v>
      </c>
      <c r="AG1166" s="13">
        <f t="shared" si="1588"/>
        <v>7.5204531437049159E-3</v>
      </c>
      <c r="AH1166" s="13">
        <f t="shared" si="1589"/>
        <v>4.9556629100896171E-2</v>
      </c>
      <c r="AI1166" s="13">
        <f t="shared" si="1590"/>
        <v>6.6072862447642877E-2</v>
      </c>
      <c r="AJ1166" s="13">
        <f t="shared" si="1591"/>
        <v>4.4046813022096662E-2</v>
      </c>
      <c r="AK1166" s="13">
        <f t="shared" si="1592"/>
        <v>1.9575578288700352E-2</v>
      </c>
      <c r="AL1166" s="13">
        <f t="shared" si="1593"/>
        <v>1.2076727996960556E-3</v>
      </c>
      <c r="AM1166" s="13">
        <f t="shared" si="1594"/>
        <v>2.8785299621147357E-4</v>
      </c>
      <c r="AN1166" s="13">
        <f t="shared" si="1595"/>
        <v>9.9899360845238623E-4</v>
      </c>
      <c r="AO1166" s="13">
        <f t="shared" si="1596"/>
        <v>1.7335032861626688E-3</v>
      </c>
      <c r="AP1166" s="13">
        <f t="shared" si="1597"/>
        <v>2.0053739534877765E-3</v>
      </c>
      <c r="AQ1166" s="13">
        <f t="shared" si="1598"/>
        <v>1.7399122021118376E-3</v>
      </c>
      <c r="AR1166" s="13">
        <f t="shared" si="1599"/>
        <v>3.4397248859532624E-2</v>
      </c>
      <c r="AS1166" s="13">
        <f t="shared" si="1600"/>
        <v>4.5861163959437672E-2</v>
      </c>
      <c r="AT1166" s="13">
        <f t="shared" si="1601"/>
        <v>3.0572886341919542E-2</v>
      </c>
      <c r="AU1166" s="13">
        <f t="shared" si="1602"/>
        <v>1.3587405967318167E-2</v>
      </c>
      <c r="AV1166" s="13">
        <f t="shared" si="1603"/>
        <v>4.5289541570264925E-3</v>
      </c>
      <c r="AW1166" s="13">
        <f t="shared" si="1604"/>
        <v>1.5522444076455431E-4</v>
      </c>
      <c r="AX1166" s="13">
        <f t="shared" si="1605"/>
        <v>6.3964773798138981E-5</v>
      </c>
      <c r="AY1166" s="13">
        <f t="shared" si="1606"/>
        <v>2.2198969971289981E-4</v>
      </c>
      <c r="AZ1166" s="13">
        <f t="shared" si="1607"/>
        <v>3.8520754356249426E-4</v>
      </c>
      <c r="BA1166" s="13">
        <f t="shared" si="1608"/>
        <v>4.4562083078436424E-4</v>
      </c>
      <c r="BB1166" s="13">
        <f t="shared" si="1609"/>
        <v>3.8663169013861218E-4</v>
      </c>
      <c r="BC1166" s="13">
        <f t="shared" si="1610"/>
        <v>2.6836099839645978E-4</v>
      </c>
      <c r="BD1166" s="13">
        <f t="shared" si="1611"/>
        <v>1.9895937747899627E-2</v>
      </c>
      <c r="BE1166" s="13">
        <f t="shared" si="1612"/>
        <v>2.6526855880519624E-2</v>
      </c>
      <c r="BF1166" s="13">
        <f t="shared" si="1613"/>
        <v>1.7683863204189607E-2</v>
      </c>
      <c r="BG1166" s="13">
        <f t="shared" si="1614"/>
        <v>7.85918037762731E-3</v>
      </c>
      <c r="BH1166" s="13">
        <f t="shared" si="1615"/>
        <v>2.6196220034707357E-3</v>
      </c>
      <c r="BI1166" s="13">
        <f t="shared" si="1616"/>
        <v>6.9853792495749194E-4</v>
      </c>
      <c r="BJ1166" s="14">
        <f t="shared" si="1617"/>
        <v>0.10487466575911904</v>
      </c>
      <c r="BK1166" s="14">
        <f t="shared" si="1618"/>
        <v>0.12053673555566254</v>
      </c>
      <c r="BL1166" s="14">
        <f t="shared" si="1619"/>
        <v>0.65406155332732152</v>
      </c>
      <c r="BM1166" s="14">
        <f t="shared" si="1620"/>
        <v>0.79434245358284306</v>
      </c>
      <c r="BN1166" s="14">
        <f t="shared" si="1621"/>
        <v>0.14218131512469837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2</v>
      </c>
      <c r="F1167" s="10">
        <f>VLOOKUP(B1167,home!$B$2:$E$405,3,FALSE)</f>
        <v>1.6</v>
      </c>
      <c r="G1167" s="10">
        <f>VLOOKUP(C1167,away!$B$2:$E$405,4,FALSE)</f>
        <v>1.1000000000000001</v>
      </c>
      <c r="H1167" s="10">
        <f>VLOOKUP(A1167,away!$A$2:$E$405,3,FALSE)</f>
        <v>1.6135999999999999</v>
      </c>
      <c r="I1167" s="10">
        <f>VLOOKUP(C1167,away!$B$2:$E$405,3,FALSE)</f>
        <v>1.1154999999999999</v>
      </c>
      <c r="J1167" s="10">
        <f>VLOOKUP(B1167,home!$B$2:$E$405,4,FALSE)</f>
        <v>0.61970000000000003</v>
      </c>
      <c r="K1167" s="12">
        <f t="shared" si="1566"/>
        <v>3.5200000000000005</v>
      </c>
      <c r="L1167" s="12">
        <f t="shared" si="1567"/>
        <v>1.1154419047599999</v>
      </c>
      <c r="M1167" s="13">
        <f t="shared" si="1568"/>
        <v>9.7018188110120935E-3</v>
      </c>
      <c r="N1167" s="13">
        <f t="shared" si="1569"/>
        <v>3.4150402214762579E-2</v>
      </c>
      <c r="O1167" s="13">
        <f t="shared" si="1570"/>
        <v>1.0821815254191727E-2</v>
      </c>
      <c r="P1167" s="13">
        <f t="shared" si="1571"/>
        <v>3.8092789694754887E-2</v>
      </c>
      <c r="Q1167" s="13">
        <f t="shared" si="1572"/>
        <v>6.0104707897982154E-2</v>
      </c>
      <c r="R1167" s="13">
        <f t="shared" si="1573"/>
        <v>6.0355531100482239E-3</v>
      </c>
      <c r="S1167" s="13">
        <f t="shared" si="1574"/>
        <v>3.7391458627370769E-2</v>
      </c>
      <c r="T1167" s="13">
        <f t="shared" si="1575"/>
        <v>6.7043309862768616E-2</v>
      </c>
      <c r="U1167" s="13">
        <f t="shared" si="1576"/>
        <v>2.1245146947369752E-2</v>
      </c>
      <c r="V1167" s="13">
        <f t="shared" si="1577"/>
        <v>1.6312462156933723E-2</v>
      </c>
      <c r="W1167" s="13">
        <f t="shared" si="1578"/>
        <v>7.0522857266965736E-2</v>
      </c>
      <c r="X1167" s="13">
        <f t="shared" si="1579"/>
        <v>7.866415023898185E-2</v>
      </c>
      <c r="Y1167" s="13">
        <f t="shared" si="1580"/>
        <v>4.3872644789448377E-2</v>
      </c>
      <c r="Z1167" s="13">
        <f t="shared" si="1581"/>
        <v>2.2441029524507767E-3</v>
      </c>
      <c r="AA1167" s="13">
        <f t="shared" si="1582"/>
        <v>7.8992423926267357E-3</v>
      </c>
      <c r="AB1167" s="13">
        <f t="shared" si="1583"/>
        <v>1.3902666611023058E-2</v>
      </c>
      <c r="AC1167" s="13">
        <f t="shared" si="1584"/>
        <v>4.0030328491242268E-3</v>
      </c>
      <c r="AD1167" s="13">
        <f t="shared" si="1585"/>
        <v>6.2060114394929859E-2</v>
      </c>
      <c r="AE1167" s="13">
        <f t="shared" si="1586"/>
        <v>6.9224452210304058E-2</v>
      </c>
      <c r="AF1167" s="13">
        <f t="shared" si="1587"/>
        <v>3.8607927414714582E-2</v>
      </c>
      <c r="AG1167" s="13">
        <f t="shared" si="1588"/>
        <v>1.4354966698101681E-2</v>
      </c>
      <c r="AH1167" s="13">
        <f t="shared" si="1589"/>
        <v>6.2579161793980859E-4</v>
      </c>
      <c r="AI1167" s="13">
        <f t="shared" si="1590"/>
        <v>2.2027864951481265E-3</v>
      </c>
      <c r="AJ1167" s="13">
        <f t="shared" si="1591"/>
        <v>3.8769042314607039E-3</v>
      </c>
      <c r="AK1167" s="13">
        <f t="shared" si="1592"/>
        <v>4.5489009649138925E-3</v>
      </c>
      <c r="AL1167" s="13">
        <f t="shared" si="1593"/>
        <v>6.2869320251499202E-4</v>
      </c>
      <c r="AM1167" s="13">
        <f t="shared" si="1594"/>
        <v>4.3690320534030623E-2</v>
      </c>
      <c r="AN1167" s="13">
        <f t="shared" si="1595"/>
        <v>4.8734014356054053E-2</v>
      </c>
      <c r="AO1167" s="13">
        <f t="shared" si="1596"/>
        <v>2.7179980899959065E-2</v>
      </c>
      <c r="AP1167" s="13">
        <f t="shared" si="1597"/>
        <v>1.0105896555463583E-2</v>
      </c>
      <c r="AQ1167" s="13">
        <f t="shared" si="1598"/>
        <v>2.8181351257834555E-3</v>
      </c>
      <c r="AR1167" s="13">
        <f t="shared" si="1599"/>
        <v>1.3960683885952448E-4</v>
      </c>
      <c r="AS1167" s="13">
        <f t="shared" si="1600"/>
        <v>4.9141607278552625E-4</v>
      </c>
      <c r="AT1167" s="13">
        <f t="shared" si="1601"/>
        <v>8.6489228810252635E-4</v>
      </c>
      <c r="AU1167" s="13">
        <f t="shared" si="1602"/>
        <v>1.014806951373631E-3</v>
      </c>
      <c r="AV1167" s="13">
        <f t="shared" si="1603"/>
        <v>8.9303011720879557E-4</v>
      </c>
      <c r="AW1167" s="13">
        <f t="shared" si="1604"/>
        <v>6.8568694902691933E-5</v>
      </c>
      <c r="AX1167" s="13">
        <f t="shared" si="1605"/>
        <v>2.5631654713297952E-2</v>
      </c>
      <c r="AY1167" s="13">
        <f t="shared" si="1606"/>
        <v>2.8590621755551698E-2</v>
      </c>
      <c r="AZ1167" s="13">
        <f t="shared" si="1607"/>
        <v>1.5945588794642643E-2</v>
      </c>
      <c r="BA1167" s="13">
        <f t="shared" si="1608"/>
        <v>5.9287926458719657E-3</v>
      </c>
      <c r="BB1167" s="13">
        <f t="shared" si="1609"/>
        <v>1.6533059404596265E-3</v>
      </c>
      <c r="BC1167" s="13">
        <f t="shared" si="1610"/>
        <v>3.6883334547546182E-4</v>
      </c>
      <c r="BD1167" s="13">
        <f t="shared" si="1611"/>
        <v>2.5953886375831684E-5</v>
      </c>
      <c r="BE1167" s="13">
        <f t="shared" si="1612"/>
        <v>9.1357680042927555E-5</v>
      </c>
      <c r="BF1167" s="13">
        <f t="shared" si="1613"/>
        <v>1.6078951687555253E-4</v>
      </c>
      <c r="BG1167" s="13">
        <f t="shared" si="1614"/>
        <v>1.8865969980064832E-4</v>
      </c>
      <c r="BH1167" s="13">
        <f t="shared" si="1615"/>
        <v>1.6602053582457057E-4</v>
      </c>
      <c r="BI1167" s="13">
        <f t="shared" si="1616"/>
        <v>1.1687845722049768E-4</v>
      </c>
      <c r="BJ1167" s="14">
        <f t="shared" si="1617"/>
        <v>0.7492526776555497</v>
      </c>
      <c r="BK1167" s="14">
        <f t="shared" si="1618"/>
        <v>0.13472087709726238</v>
      </c>
      <c r="BL1167" s="14">
        <f t="shared" si="1619"/>
        <v>7.5312219669192035E-2</v>
      </c>
      <c r="BM1167" s="14">
        <f t="shared" si="1620"/>
        <v>0.77410073733105444</v>
      </c>
      <c r="BN1167" s="14">
        <f t="shared" si="1621"/>
        <v>0.15890708698275166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2</v>
      </c>
      <c r="F1168" s="10">
        <f>VLOOKUP(B1168,home!$B$2:$E$405,3,FALSE)</f>
        <v>1.2</v>
      </c>
      <c r="G1168" s="10">
        <f>VLOOKUP(C1168,away!$B$2:$E$405,4,FALSE)</f>
        <v>1.7</v>
      </c>
      <c r="H1168" s="10">
        <f>VLOOKUP(A1168,away!$A$2:$E$405,3,FALSE)</f>
        <v>1.6135999999999999</v>
      </c>
      <c r="I1168" s="10">
        <f>VLOOKUP(C1168,away!$B$2:$E$405,3,FALSE)</f>
        <v>0.74370000000000003</v>
      </c>
      <c r="J1168" s="10">
        <f>VLOOKUP(B1168,home!$B$2:$E$405,4,FALSE)</f>
        <v>0.86760000000000004</v>
      </c>
      <c r="K1168" s="12">
        <f t="shared" si="1566"/>
        <v>4.08</v>
      </c>
      <c r="L1168" s="12">
        <f t="shared" si="1567"/>
        <v>1.0411497760319999</v>
      </c>
      <c r="M1168" s="13">
        <f t="shared" si="1568"/>
        <v>5.9691557557071916E-3</v>
      </c>
      <c r="N1168" s="13">
        <f t="shared" si="1569"/>
        <v>2.4354155483285338E-2</v>
      </c>
      <c r="O1168" s="13">
        <f t="shared" si="1570"/>
        <v>6.2147851781546642E-3</v>
      </c>
      <c r="P1168" s="13">
        <f t="shared" si="1571"/>
        <v>2.5356323526871026E-2</v>
      </c>
      <c r="Q1168" s="13">
        <f t="shared" si="1572"/>
        <v>4.9682477185902109E-2</v>
      </c>
      <c r="R1168" s="13">
        <f t="shared" si="1573"/>
        <v>3.2352610981613607E-3</v>
      </c>
      <c r="S1168" s="13">
        <f t="shared" si="1574"/>
        <v>2.6927725172216643E-2</v>
      </c>
      <c r="T1168" s="13">
        <f t="shared" si="1575"/>
        <v>5.1726899994816916E-2</v>
      </c>
      <c r="U1168" s="13">
        <f t="shared" si="1576"/>
        <v>1.319986528049835E-2</v>
      </c>
      <c r="V1168" s="13">
        <f t="shared" si="1577"/>
        <v>1.2709560414554091E-2</v>
      </c>
      <c r="W1168" s="13">
        <f t="shared" si="1578"/>
        <v>6.7568168972826859E-2</v>
      </c>
      <c r="X1168" s="13">
        <f t="shared" si="1579"/>
        <v>7.0348583992951005E-2</v>
      </c>
      <c r="Y1168" s="13">
        <f t="shared" si="1580"/>
        <v>3.6621706234214631E-2</v>
      </c>
      <c r="Z1168" s="13">
        <f t="shared" si="1581"/>
        <v>1.122797122585248E-3</v>
      </c>
      <c r="AA1168" s="13">
        <f t="shared" si="1582"/>
        <v>4.581012260147811E-3</v>
      </c>
      <c r="AB1168" s="13">
        <f t="shared" si="1583"/>
        <v>9.345265010701537E-3</v>
      </c>
      <c r="AC1168" s="13">
        <f t="shared" si="1584"/>
        <v>3.3743017746649304E-3</v>
      </c>
      <c r="AD1168" s="13">
        <f t="shared" si="1585"/>
        <v>6.8919532352283402E-2</v>
      </c>
      <c r="AE1168" s="13">
        <f t="shared" si="1586"/>
        <v>7.1755555672810015E-2</v>
      </c>
      <c r="AF1168" s="13">
        <f t="shared" si="1587"/>
        <v>3.7354140358898925E-2</v>
      </c>
      <c r="AG1168" s="13">
        <f t="shared" si="1588"/>
        <v>1.2963751622845172E-2</v>
      </c>
      <c r="AH1168" s="13">
        <f t="shared" si="1589"/>
        <v>2.9224999317725112E-4</v>
      </c>
      <c r="AI1168" s="13">
        <f t="shared" si="1590"/>
        <v>1.1923799721631843E-3</v>
      </c>
      <c r="AJ1168" s="13">
        <f t="shared" si="1591"/>
        <v>2.4324551432128969E-3</v>
      </c>
      <c r="AK1168" s="13">
        <f t="shared" si="1592"/>
        <v>3.3081389947695397E-3</v>
      </c>
      <c r="AL1168" s="13">
        <f t="shared" si="1593"/>
        <v>5.7334665723134516E-4</v>
      </c>
      <c r="AM1168" s="13">
        <f t="shared" si="1594"/>
        <v>5.6238338399463239E-2</v>
      </c>
      <c r="AN1168" s="13">
        <f t="shared" si="1595"/>
        <v>5.8552533429012961E-2</v>
      </c>
      <c r="AO1168" s="13">
        <f t="shared" si="1596"/>
        <v>3.0480978532861514E-2</v>
      </c>
      <c r="AP1168" s="13">
        <f t="shared" si="1597"/>
        <v>1.0578421324241657E-2</v>
      </c>
      <c r="AQ1168" s="13">
        <f t="shared" si="1598"/>
        <v>2.7534302481265825E-3</v>
      </c>
      <c r="AR1168" s="13">
        <f t="shared" si="1599"/>
        <v>6.085520298836971E-5</v>
      </c>
      <c r="AS1168" s="13">
        <f t="shared" si="1600"/>
        <v>2.4828922819254836E-4</v>
      </c>
      <c r="AT1168" s="13">
        <f t="shared" si="1601"/>
        <v>5.0651002551279885E-4</v>
      </c>
      <c r="AU1168" s="13">
        <f t="shared" si="1602"/>
        <v>6.8885363469740641E-4</v>
      </c>
      <c r="AV1168" s="13">
        <f t="shared" si="1603"/>
        <v>7.0263070739135457E-4</v>
      </c>
      <c r="AW1168" s="13">
        <f t="shared" si="1604"/>
        <v>6.7653170960045909E-5</v>
      </c>
      <c r="AX1168" s="13">
        <f t="shared" si="1605"/>
        <v>3.8242070111635017E-2</v>
      </c>
      <c r="AY1168" s="13">
        <f t="shared" si="1606"/>
        <v>3.9815722731728828E-2</v>
      </c>
      <c r="AZ1168" s="13">
        <f t="shared" si="1607"/>
        <v>2.0727065402345837E-2</v>
      </c>
      <c r="BA1168" s="13">
        <f t="shared" si="1608"/>
        <v>7.1933265004843292E-3</v>
      </c>
      <c r="BB1168" s="13">
        <f t="shared" si="1609"/>
        <v>1.8723325687260766E-3</v>
      </c>
      <c r="BC1168" s="13">
        <f t="shared" si="1610"/>
        <v>3.8987572691731484E-4</v>
      </c>
      <c r="BD1168" s="13">
        <f t="shared" si="1611"/>
        <v>1.0559896826953834E-5</v>
      </c>
      <c r="BE1168" s="13">
        <f t="shared" si="1612"/>
        <v>4.3084379053971638E-5</v>
      </c>
      <c r="BF1168" s="13">
        <f t="shared" si="1613"/>
        <v>8.7892133270102166E-5</v>
      </c>
      <c r="BG1168" s="13">
        <f t="shared" si="1614"/>
        <v>1.1953330124733895E-4</v>
      </c>
      <c r="BH1168" s="13">
        <f t="shared" si="1615"/>
        <v>1.2192396727228572E-4</v>
      </c>
      <c r="BI1168" s="13">
        <f t="shared" si="1616"/>
        <v>9.9489957294185121E-5</v>
      </c>
      <c r="BJ1168" s="14">
        <f t="shared" si="1617"/>
        <v>0.75813906684637788</v>
      </c>
      <c r="BK1168" s="14">
        <f t="shared" si="1618"/>
        <v>0.11472613603297405</v>
      </c>
      <c r="BL1168" s="14">
        <f t="shared" si="1619"/>
        <v>4.6491035364733917E-2</v>
      </c>
      <c r="BM1168" s="14">
        <f t="shared" si="1620"/>
        <v>0.76591880757782049</v>
      </c>
      <c r="BN1168" s="14">
        <f t="shared" si="1621"/>
        <v>0.11481215822808169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1.6236999999999999</v>
      </c>
      <c r="F1169" s="10">
        <f>VLOOKUP(B1169,home!$B$2:$E$405,3,FALSE)</f>
        <v>1.2318</v>
      </c>
      <c r="G1169" s="10">
        <f>VLOOKUP(C1169,away!$B$2:$E$405,4,FALSE)</f>
        <v>1.1878</v>
      </c>
      <c r="H1169" s="10">
        <f>VLOOKUP(A1169,away!$A$2:$E$405,3,FALSE)</f>
        <v>1.1289</v>
      </c>
      <c r="I1169" s="10">
        <f>VLOOKUP(C1169,away!$B$2:$E$405,3,FALSE)</f>
        <v>1.0124</v>
      </c>
      <c r="J1169" s="10">
        <f>VLOOKUP(B1169,home!$B$2:$E$405,4,FALSE)</f>
        <v>0.94910000000000005</v>
      </c>
      <c r="K1169" s="12">
        <f t="shared" si="1566"/>
        <v>2.3756874933479999</v>
      </c>
      <c r="L1169" s="12">
        <f t="shared" si="1567"/>
        <v>1.084724833476</v>
      </c>
      <c r="M1169" s="13">
        <f t="shared" si="1568"/>
        <v>3.1416805355788932E-2</v>
      </c>
      <c r="N1169" s="13">
        <f t="shared" si="1569"/>
        <v>7.4636511564696223E-2</v>
      </c>
      <c r="O1169" s="13">
        <f t="shared" si="1570"/>
        <v>3.407858895790606E-2</v>
      </c>
      <c r="P1169" s="13">
        <f t="shared" si="1571"/>
        <v>8.0960077578244666E-2</v>
      </c>
      <c r="Q1169" s="13">
        <f t="shared" si="1572"/>
        <v>8.8656513535686113E-2</v>
      </c>
      <c r="R1169" s="13">
        <f t="shared" si="1573"/>
        <v>1.8482945866230848E-2</v>
      </c>
      <c r="S1169" s="13">
        <f t="shared" si="1574"/>
        <v>5.2157866524353995E-2</v>
      </c>
      <c r="T1169" s="13">
        <f t="shared" si="1575"/>
        <v>9.616792188155987E-2</v>
      </c>
      <c r="U1169" s="13">
        <f t="shared" si="1576"/>
        <v>4.390970333463274E-2</v>
      </c>
      <c r="V1169" s="13">
        <f t="shared" si="1577"/>
        <v>1.4934345814484939E-2</v>
      </c>
      <c r="W1169" s="13">
        <f t="shared" si="1578"/>
        <v>7.0206723470189053E-2</v>
      </c>
      <c r="X1169" s="13">
        <f t="shared" si="1579"/>
        <v>7.6154976425096402E-2</v>
      </c>
      <c r="Y1169" s="13">
        <f t="shared" si="1580"/>
        <v>4.1303597060540695E-2</v>
      </c>
      <c r="Z1169" s="13">
        <f t="shared" si="1581"/>
        <v>6.682970125631061E-3</v>
      </c>
      <c r="AA1169" s="13">
        <f t="shared" si="1582"/>
        <v>1.5876648545880022E-2</v>
      </c>
      <c r="AB1169" s="13">
        <f t="shared" si="1583"/>
        <v>1.8858977693364445E-2</v>
      </c>
      <c r="AC1169" s="13">
        <f t="shared" si="1584"/>
        <v>2.4053324765765938E-3</v>
      </c>
      <c r="AD1169" s="13">
        <f t="shared" si="1585"/>
        <v>4.1697308724267391E-2</v>
      </c>
      <c r="AE1169" s="13">
        <f t="shared" si="1586"/>
        <v>4.5230106262328311E-2</v>
      </c>
      <c r="AF1169" s="13">
        <f t="shared" si="1587"/>
        <v>2.4531109741752925E-2</v>
      </c>
      <c r="AG1169" s="13">
        <f t="shared" si="1588"/>
        <v>8.8698346432014765E-3</v>
      </c>
      <c r="AH1169" s="13">
        <f t="shared" si="1589"/>
        <v>1.8122959141625586E-3</v>
      </c>
      <c r="AI1169" s="13">
        <f t="shared" si="1590"/>
        <v>4.3054487375216704E-3</v>
      </c>
      <c r="AJ1169" s="13">
        <f t="shared" si="1591"/>
        <v>5.1142003594905859E-3</v>
      </c>
      <c r="AK1169" s="13">
        <f t="shared" si="1592"/>
        <v>4.0499139441725427E-3</v>
      </c>
      <c r="AL1169" s="13">
        <f t="shared" si="1593"/>
        <v>2.4793851787254385E-4</v>
      </c>
      <c r="AM1169" s="13">
        <f t="shared" si="1594"/>
        <v>1.9811954968502514E-2</v>
      </c>
      <c r="AN1169" s="13">
        <f t="shared" si="1595"/>
        <v>2.1490519554042901E-2</v>
      </c>
      <c r="AO1169" s="13">
        <f t="shared" si="1596"/>
        <v>1.1655650122285952E-2</v>
      </c>
      <c r="AP1169" s="13">
        <f t="shared" si="1597"/>
        <v>4.2143910459837173E-3</v>
      </c>
      <c r="AQ1169" s="13">
        <f t="shared" si="1598"/>
        <v>1.1428636563893581E-3</v>
      </c>
      <c r="AR1169" s="13">
        <f t="shared" si="1599"/>
        <v>3.9316847673984346E-4</v>
      </c>
      <c r="AS1169" s="13">
        <f t="shared" si="1600"/>
        <v>9.3404543296953001E-4</v>
      </c>
      <c r="AT1169" s="13">
        <f t="shared" si="1601"/>
        <v>1.1095000266622653E-3</v>
      </c>
      <c r="AU1169" s="13">
        <f t="shared" si="1602"/>
        <v>8.7860844573693858E-4</v>
      </c>
      <c r="AV1169" s="13">
        <f t="shared" si="1603"/>
        <v>5.2182477402179224E-4</v>
      </c>
      <c r="AW1169" s="13">
        <f t="shared" si="1604"/>
        <v>1.7748039813469341E-5</v>
      </c>
      <c r="AX1169" s="13">
        <f t="shared" si="1605"/>
        <v>7.844502272907521E-3</v>
      </c>
      <c r="AY1169" s="13">
        <f t="shared" si="1606"/>
        <v>8.5091264216817144E-3</v>
      </c>
      <c r="AZ1169" s="13">
        <f t="shared" si="1607"/>
        <v>4.6150303703924641E-3</v>
      </c>
      <c r="BA1169" s="13">
        <f t="shared" si="1608"/>
        <v>1.6686793500035497E-3</v>
      </c>
      <c r="BB1169" s="13">
        <f t="shared" si="1609"/>
        <v>4.5251448251436006E-4</v>
      </c>
      <c r="BC1169" s="13">
        <f t="shared" si="1610"/>
        <v>9.8170739338173532E-5</v>
      </c>
      <c r="BD1169" s="13">
        <f t="shared" si="1611"/>
        <v>7.107993507660652E-5</v>
      </c>
      <c r="BE1169" s="13">
        <f t="shared" si="1612"/>
        <v>1.688637127894819E-4</v>
      </c>
      <c r="BF1169" s="13">
        <f t="shared" si="1613"/>
        <v>2.0058370527714045E-4</v>
      </c>
      <c r="BG1169" s="13">
        <f t="shared" si="1614"/>
        <v>1.5884139999876792E-4</v>
      </c>
      <c r="BH1169" s="13">
        <f t="shared" si="1615"/>
        <v>9.4339381850739958E-5</v>
      </c>
      <c r="BI1169" s="13">
        <f t="shared" si="1616"/>
        <v>4.4824177918596878E-5</v>
      </c>
      <c r="BJ1169" s="14">
        <f t="shared" si="1617"/>
        <v>0.64895800629336076</v>
      </c>
      <c r="BK1169" s="14">
        <f t="shared" si="1618"/>
        <v>0.1906314926890034</v>
      </c>
      <c r="BL1169" s="14">
        <f t="shared" si="1619"/>
        <v>0.15106440282240324</v>
      </c>
      <c r="BM1169" s="14">
        <f t="shared" si="1620"/>
        <v>0.66061405068997714</v>
      </c>
      <c r="BN1169" s="14">
        <f t="shared" si="1621"/>
        <v>0.32823144285855282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1.6236999999999999</v>
      </c>
      <c r="F1170" s="10">
        <f>VLOOKUP(B1170,home!$B$2:$E$405,3,FALSE)</f>
        <v>1.0895999999999999</v>
      </c>
      <c r="G1170" s="10">
        <f>VLOOKUP(C1170,away!$B$2:$E$405,4,FALSE)</f>
        <v>0.79179999999999995</v>
      </c>
      <c r="H1170" s="10">
        <f>VLOOKUP(A1170,away!$A$2:$E$405,3,FALSE)</f>
        <v>1.1289</v>
      </c>
      <c r="I1170" s="10">
        <f>VLOOKUP(C1170,away!$B$2:$E$405,3,FALSE)</f>
        <v>0.94910000000000005</v>
      </c>
      <c r="J1170" s="10">
        <f>VLOOKUP(B1170,home!$B$2:$E$405,4,FALSE)</f>
        <v>1.2264999999999999</v>
      </c>
      <c r="K1170" s="12">
        <f t="shared" si="1566"/>
        <v>1.4008395111359997</v>
      </c>
      <c r="L1170" s="12">
        <f t="shared" si="1567"/>
        <v>1.3141199212350001</v>
      </c>
      <c r="M1170" s="13">
        <f t="shared" si="1568"/>
        <v>6.6207638839523353E-2</v>
      </c>
      <c r="N1170" s="13">
        <f t="shared" si="1569"/>
        <v>9.2746276425426724E-2</v>
      </c>
      <c r="O1170" s="13">
        <f t="shared" si="1570"/>
        <v>8.7004777136949762E-2</v>
      </c>
      <c r="P1170" s="13">
        <f t="shared" si="1571"/>
        <v>0.12187972947102131</v>
      </c>
      <c r="Q1170" s="13">
        <f t="shared" si="1572"/>
        <v>6.4961324263739531E-2</v>
      </c>
      <c r="R1170" s="13">
        <f t="shared" si="1573"/>
        <v>5.7167355439138583E-2</v>
      </c>
      <c r="S1170" s="13">
        <f t="shared" si="1574"/>
        <v>5.6091218159639647E-2</v>
      </c>
      <c r="T1170" s="13">
        <f t="shared" si="1575"/>
        <v>8.5366970324786698E-2</v>
      </c>
      <c r="U1170" s="13">
        <f t="shared" si="1576"/>
        <v>8.0082290246300827E-2</v>
      </c>
      <c r="V1170" s="13">
        <f t="shared" si="1577"/>
        <v>1.1472966991630701E-2</v>
      </c>
      <c r="W1170" s="13">
        <f t="shared" si="1578"/>
        <v>3.0333463241454695E-2</v>
      </c>
      <c r="X1170" s="13">
        <f t="shared" si="1579"/>
        <v>3.9861808325645211E-2</v>
      </c>
      <c r="Y1170" s="13">
        <f t="shared" si="1580"/>
        <v>2.619159820859078E-2</v>
      </c>
      <c r="Z1170" s="13">
        <f t="shared" si="1581"/>
        <v>2.504158687563136E-2</v>
      </c>
      <c r="AA1170" s="13">
        <f t="shared" si="1582"/>
        <v>3.5079244316929097E-2</v>
      </c>
      <c r="AB1170" s="13">
        <f t="shared" si="1583"/>
        <v>2.457019572997363E-2</v>
      </c>
      <c r="AC1170" s="13">
        <f t="shared" si="1584"/>
        <v>1.3200158411471345E-3</v>
      </c>
      <c r="AD1170" s="13">
        <f t="shared" si="1585"/>
        <v>1.0623078454555294E-2</v>
      </c>
      <c r="AE1170" s="13">
        <f t="shared" si="1586"/>
        <v>1.3959999021973431E-2</v>
      </c>
      <c r="AF1170" s="13">
        <f t="shared" si="1587"/>
        <v>9.1725564075982018E-3</v>
      </c>
      <c r="AG1170" s="13">
        <f t="shared" si="1588"/>
        <v>4.0179463679588497E-3</v>
      </c>
      <c r="AH1170" s="13">
        <f t="shared" si="1589"/>
        <v>8.2269120431510221E-3</v>
      </c>
      <c r="AI1170" s="13">
        <f t="shared" si="1590"/>
        <v>1.1524583444686548E-2</v>
      </c>
      <c r="AJ1170" s="13">
        <f t="shared" si="1591"/>
        <v>8.0720459193503701E-3</v>
      </c>
      <c r="AK1170" s="13">
        <f t="shared" si="1592"/>
        <v>3.7692136198433724E-3</v>
      </c>
      <c r="AL1170" s="13">
        <f t="shared" si="1593"/>
        <v>9.7199160964752245E-5</v>
      </c>
      <c r="AM1170" s="13">
        <f t="shared" si="1594"/>
        <v>2.9762456058077206E-3</v>
      </c>
      <c r="AN1170" s="13">
        <f t="shared" si="1595"/>
        <v>3.9111436410800568E-3</v>
      </c>
      <c r="AO1170" s="13">
        <f t="shared" si="1596"/>
        <v>2.5698558867774481E-3</v>
      </c>
      <c r="AP1170" s="13">
        <f t="shared" si="1597"/>
        <v>1.1256996051724278E-3</v>
      </c>
      <c r="AQ1170" s="13">
        <f t="shared" si="1598"/>
        <v>3.698260691208653E-4</v>
      </c>
      <c r="AR1170" s="13">
        <f t="shared" si="1599"/>
        <v>2.1622298012305792E-3</v>
      </c>
      <c r="AS1170" s="13">
        <f t="shared" si="1600"/>
        <v>3.0289369377195347E-3</v>
      </c>
      <c r="AT1170" s="13">
        <f t="shared" si="1601"/>
        <v>2.1215272695484025E-3</v>
      </c>
      <c r="AU1170" s="13">
        <f t="shared" si="1602"/>
        <v>9.9063974104529259E-4</v>
      </c>
      <c r="AV1170" s="13">
        <f t="shared" si="1603"/>
        <v>3.4693182263944498E-4</v>
      </c>
      <c r="AW1170" s="13">
        <f t="shared" si="1604"/>
        <v>4.9703090873733883E-6</v>
      </c>
      <c r="AX1170" s="13">
        <f t="shared" si="1605"/>
        <v>6.9487373991005948E-4</v>
      </c>
      <c r="AY1170" s="13">
        <f t="shared" si="1606"/>
        <v>9.1314742435887736E-4</v>
      </c>
      <c r="AZ1170" s="13">
        <f t="shared" si="1607"/>
        <v>5.9999261068721557E-4</v>
      </c>
      <c r="BA1170" s="13">
        <f t="shared" si="1608"/>
        <v>2.6282074743262201E-4</v>
      </c>
      <c r="BB1170" s="13">
        <f t="shared" si="1609"/>
        <v>8.6344494978770277E-5</v>
      </c>
      <c r="BC1170" s="13">
        <f t="shared" si="1610"/>
        <v>2.2693404188115494E-5</v>
      </c>
      <c r="BD1170" s="13">
        <f t="shared" si="1611"/>
        <v>4.7357154268084947E-4</v>
      </c>
      <c r="BE1170" s="13">
        <f t="shared" si="1612"/>
        <v>6.6339772833696239E-4</v>
      </c>
      <c r="BF1170" s="13">
        <f t="shared" si="1613"/>
        <v>4.6465687472614159E-4</v>
      </c>
      <c r="BG1170" s="13">
        <f t="shared" si="1614"/>
        <v>2.1696990307911663E-4</v>
      </c>
      <c r="BH1170" s="13">
        <f t="shared" si="1615"/>
        <v>7.5985003240143693E-5</v>
      </c>
      <c r="BI1170" s="13">
        <f t="shared" si="1616"/>
        <v>2.1288558958518038E-5</v>
      </c>
      <c r="BJ1170" s="14">
        <f t="shared" si="1617"/>
        <v>0.3907676642712436</v>
      </c>
      <c r="BK1170" s="14">
        <f t="shared" si="1618"/>
        <v>0.25798191588828578</v>
      </c>
      <c r="BL1170" s="14">
        <f t="shared" si="1619"/>
        <v>0.3260627530795282</v>
      </c>
      <c r="BM1170" s="14">
        <f t="shared" si="1620"/>
        <v>0.50897864142361837</v>
      </c>
      <c r="BN1170" s="14">
        <f t="shared" si="1621"/>
        <v>0.48996710157579926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1.6236999999999999</v>
      </c>
      <c r="F1171" s="10">
        <f>VLOOKUP(B1171,home!$B$2:$E$405,3,FALSE)</f>
        <v>1.3265</v>
      </c>
      <c r="G1171" s="10">
        <f>VLOOKUP(C1171,away!$B$2:$E$405,4,FALSE)</f>
        <v>1.5602</v>
      </c>
      <c r="H1171" s="10">
        <f>VLOOKUP(A1171,away!$A$2:$E$405,3,FALSE)</f>
        <v>1.1289</v>
      </c>
      <c r="I1171" s="10">
        <f>VLOOKUP(C1171,away!$B$2:$E$405,3,FALSE)</f>
        <v>1.1220000000000001</v>
      </c>
      <c r="J1171" s="10">
        <f>VLOOKUP(B1171,home!$B$2:$E$405,4,FALSE)</f>
        <v>0.74950000000000006</v>
      </c>
      <c r="K1171" s="12">
        <f t="shared" si="1566"/>
        <v>3.3604181256100003</v>
      </c>
      <c r="L1171" s="12">
        <f t="shared" si="1567"/>
        <v>0.94933603710000014</v>
      </c>
      <c r="M1171" s="13">
        <f t="shared" si="1568"/>
        <v>1.343685246764072E-2</v>
      </c>
      <c r="N1171" s="13">
        <f t="shared" si="1569"/>
        <v>4.5153442583407338E-2</v>
      </c>
      <c r="O1171" s="13">
        <f t="shared" si="1570"/>
        <v>1.2756088272727402E-2</v>
      </c>
      <c r="P1171" s="13">
        <f t="shared" si="1571"/>
        <v>4.2865790243554316E-2</v>
      </c>
      <c r="Q1171" s="13">
        <f t="shared" si="1572"/>
        <v>7.5867223445486229E-2</v>
      </c>
      <c r="R1171" s="13">
        <f t="shared" si="1573"/>
        <v>6.0549071448644078E-3</v>
      </c>
      <c r="S1171" s="13">
        <f t="shared" si="1574"/>
        <v>3.4187246932075331E-2</v>
      </c>
      <c r="T1171" s="13">
        <f t="shared" si="1575"/>
        <v>7.2023489251518136E-2</v>
      </c>
      <c r="U1171" s="13">
        <f t="shared" si="1576"/>
        <v>2.034701971848785E-2</v>
      </c>
      <c r="V1171" s="13">
        <f t="shared" si="1577"/>
        <v>1.2118110410853179E-2</v>
      </c>
      <c r="W1171" s="13">
        <f t="shared" si="1578"/>
        <v>8.4981864268638643E-2</v>
      </c>
      <c r="X1171" s="13">
        <f t="shared" si="1579"/>
        <v>8.0676346250159528E-2</v>
      </c>
      <c r="Y1171" s="13">
        <f t="shared" si="1580"/>
        <v>3.8294481418416945E-2</v>
      </c>
      <c r="Z1171" s="13">
        <f t="shared" si="1581"/>
        <v>1.9160471846380181E-3</v>
      </c>
      <c r="AA1171" s="13">
        <f t="shared" si="1582"/>
        <v>6.4387196887816063E-3</v>
      </c>
      <c r="AB1171" s="13">
        <f t="shared" si="1583"/>
        <v>1.0818395173951846E-2</v>
      </c>
      <c r="AC1171" s="13">
        <f t="shared" si="1584"/>
        <v>2.4161740085281991E-3</v>
      </c>
      <c r="AD1171" s="13">
        <f t="shared" si="1585"/>
        <v>7.1393649259115524E-2</v>
      </c>
      <c r="AE1171" s="13">
        <f t="shared" si="1586"/>
        <v>6.7776564061756098E-2</v>
      </c>
      <c r="AF1171" s="13">
        <f t="shared" si="1587"/>
        <v>3.2171367367320909E-2</v>
      </c>
      <c r="AG1171" s="13">
        <f t="shared" si="1588"/>
        <v>1.0180479468193566E-2</v>
      </c>
      <c r="AH1171" s="13">
        <f t="shared" si="1589"/>
        <v>4.5474316029021705E-4</v>
      </c>
      <c r="AI1171" s="13">
        <f t="shared" si="1590"/>
        <v>1.5281271583364191E-3</v>
      </c>
      <c r="AJ1171" s="13">
        <f t="shared" si="1591"/>
        <v>2.5675731005553029E-3</v>
      </c>
      <c r="AK1171" s="13">
        <f t="shared" si="1592"/>
        <v>2.8760397286449026E-3</v>
      </c>
      <c r="AL1171" s="13">
        <f t="shared" si="1593"/>
        <v>3.0831984943177079E-4</v>
      </c>
      <c r="AM1171" s="13">
        <f t="shared" si="1594"/>
        <v>4.7982502604754951E-2</v>
      </c>
      <c r="AN1171" s="13">
        <f t="shared" si="1595"/>
        <v>4.5551518872938505E-2</v>
      </c>
      <c r="AO1171" s="13">
        <f t="shared" si="1596"/>
        <v>2.1621849205360651E-2</v>
      </c>
      <c r="AP1171" s="13">
        <f t="shared" si="1597"/>
        <v>6.8421335464636237E-3</v>
      </c>
      <c r="AQ1171" s="13">
        <f t="shared" si="1598"/>
        <v>1.6238709865771864E-3</v>
      </c>
      <c r="AR1171" s="13">
        <f t="shared" si="1599"/>
        <v>8.6340813937648987E-5</v>
      </c>
      <c r="AS1171" s="13">
        <f t="shared" si="1600"/>
        <v>2.9014123613599617E-4</v>
      </c>
      <c r="AT1171" s="13">
        <f t="shared" si="1601"/>
        <v>4.8749793444914641E-4</v>
      </c>
      <c r="AU1171" s="13">
        <f t="shared" si="1602"/>
        <v>5.4606563170678246E-4</v>
      </c>
      <c r="AV1171" s="13">
        <f t="shared" si="1603"/>
        <v>4.5875221164003665E-4</v>
      </c>
      <c r="AW1171" s="13">
        <f t="shared" si="1604"/>
        <v>2.7321986358649856E-5</v>
      </c>
      <c r="AX1171" s="13">
        <f t="shared" si="1605"/>
        <v>2.6873545244191277E-2</v>
      </c>
      <c r="AY1171" s="13">
        <f t="shared" si="1606"/>
        <v>2.5512024944948104E-2</v>
      </c>
      <c r="AZ1171" s="13">
        <f t="shared" si="1607"/>
        <v>1.2109742329816689E-2</v>
      </c>
      <c r="BA1171" s="13">
        <f t="shared" si="1608"/>
        <v>3.8320715978967671E-3</v>
      </c>
      <c r="BB1171" s="13">
        <f t="shared" si="1609"/>
        <v>9.0948091615769533E-4</v>
      </c>
      <c r="BC1171" s="13">
        <f t="shared" si="1610"/>
        <v>1.7268060175264484E-4</v>
      </c>
      <c r="BD1171" s="13">
        <f t="shared" si="1611"/>
        <v>1.3661074357259352E-5</v>
      </c>
      <c r="BE1171" s="13">
        <f t="shared" si="1612"/>
        <v>4.5906921885440311E-5</v>
      </c>
      <c r="BF1171" s="13">
        <f t="shared" si="1613"/>
        <v>7.713322619739802E-5</v>
      </c>
      <c r="BG1171" s="13">
        <f t="shared" si="1614"/>
        <v>8.6399963800170814E-5</v>
      </c>
      <c r="BH1171" s="13">
        <f t="shared" si="1615"/>
        <v>7.2585001101535459E-5</v>
      </c>
      <c r="BI1171" s="13">
        <f t="shared" si="1616"/>
        <v>4.8783190669804317E-5</v>
      </c>
      <c r="BJ1171" s="14">
        <f t="shared" si="1617"/>
        <v>0.77155032822487102</v>
      </c>
      <c r="BK1171" s="14">
        <f t="shared" si="1618"/>
        <v>0.13084451885703163</v>
      </c>
      <c r="BL1171" s="14">
        <f t="shared" si="1619"/>
        <v>6.6054880352521161E-2</v>
      </c>
      <c r="BM1171" s="14">
        <f t="shared" si="1620"/>
        <v>0.74874676750279223</v>
      </c>
      <c r="BN1171" s="14">
        <f t="shared" si="1621"/>
        <v>0.19613430415768041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1.6236999999999999</v>
      </c>
      <c r="F1172" s="10">
        <f>VLOOKUP(B1172,home!$B$2:$E$405,3,FALSE)</f>
        <v>1.0118</v>
      </c>
      <c r="G1172" s="10">
        <f>VLOOKUP(C1172,away!$B$2:$E$405,4,FALSE)</f>
        <v>1.4370000000000001</v>
      </c>
      <c r="H1172" s="10">
        <f>VLOOKUP(A1172,away!$A$2:$E$405,3,FALSE)</f>
        <v>1.1289</v>
      </c>
      <c r="I1172" s="10">
        <f>VLOOKUP(C1172,away!$B$2:$E$405,3,FALSE)</f>
        <v>0.82679999999999998</v>
      </c>
      <c r="J1172" s="10">
        <f>VLOOKUP(B1172,home!$B$2:$E$405,4,FALSE)</f>
        <v>0.69599999999999995</v>
      </c>
      <c r="K1172" s="12">
        <f t="shared" si="1566"/>
        <v>2.3607893314200004</v>
      </c>
      <c r="L1172" s="12">
        <f t="shared" si="1567"/>
        <v>0.6496286659199999</v>
      </c>
      <c r="M1172" s="13">
        <f t="shared" si="1568"/>
        <v>4.9271079275421049E-2</v>
      </c>
      <c r="N1172" s="13">
        <f t="shared" si="1569"/>
        <v>0.11631863830096308</v>
      </c>
      <c r="O1172" s="13">
        <f t="shared" si="1570"/>
        <v>3.2007905498130332E-2</v>
      </c>
      <c r="P1172" s="13">
        <f t="shared" si="1571"/>
        <v>7.556392182108565E-2</v>
      </c>
      <c r="Q1172" s="13">
        <f t="shared" si="1572"/>
        <v>0.13730190017310778</v>
      </c>
      <c r="R1172" s="13">
        <f t="shared" si="1573"/>
        <v>1.0396626473821917E-2</v>
      </c>
      <c r="S1172" s="13">
        <f t="shared" si="1574"/>
        <v>2.897189570917082E-2</v>
      </c>
      <c r="T1172" s="13">
        <f t="shared" si="1575"/>
        <v>8.9195250237737014E-2</v>
      </c>
      <c r="U1172" s="13">
        <f t="shared" si="1576"/>
        <v>2.4544244862157515E-2</v>
      </c>
      <c r="V1172" s="13">
        <f t="shared" si="1577"/>
        <v>4.9369282809649528E-3</v>
      </c>
      <c r="W1172" s="13">
        <f t="shared" si="1578"/>
        <v>0.10804695370412225</v>
      </c>
      <c r="X1172" s="13">
        <f t="shared" si="1579"/>
        <v>7.0190398391528935E-2</v>
      </c>
      <c r="Y1172" s="13">
        <f t="shared" si="1580"/>
        <v>2.2798847433741116E-2</v>
      </c>
      <c r="Z1172" s="13">
        <f t="shared" si="1581"/>
        <v>2.2513155287524952E-3</v>
      </c>
      <c r="AA1172" s="13">
        <f t="shared" si="1582"/>
        <v>5.3148816819390673E-3</v>
      </c>
      <c r="AB1172" s="13">
        <f t="shared" si="1583"/>
        <v>6.2736579862406701E-3</v>
      </c>
      <c r="AC1172" s="13">
        <f t="shared" si="1584"/>
        <v>4.7321581461333135E-4</v>
      </c>
      <c r="AD1172" s="13">
        <f t="shared" si="1585"/>
        <v>6.3769023899280616E-2</v>
      </c>
      <c r="AE1172" s="13">
        <f t="shared" si="1586"/>
        <v>4.142618592271026E-2</v>
      </c>
      <c r="AF1172" s="13">
        <f t="shared" si="1587"/>
        <v>1.345581894756207E-2</v>
      </c>
      <c r="AG1172" s="13">
        <f t="shared" si="1588"/>
        <v>2.9137619039219351E-3</v>
      </c>
      <c r="AH1172" s="13">
        <f t="shared" si="1589"/>
        <v>3.6562977587711561E-4</v>
      </c>
      <c r="AI1172" s="13">
        <f t="shared" si="1590"/>
        <v>8.6317487414018013E-4</v>
      </c>
      <c r="AJ1172" s="13">
        <f t="shared" si="1591"/>
        <v>1.0188870170099698E-3</v>
      </c>
      <c r="AK1172" s="13">
        <f t="shared" si="1592"/>
        <v>8.0179253322649503E-4</v>
      </c>
      <c r="AL1172" s="13">
        <f t="shared" si="1593"/>
        <v>2.9029640386043753E-5</v>
      </c>
      <c r="AM1172" s="13">
        <f t="shared" si="1594"/>
        <v>3.010904625929775E-2</v>
      </c>
      <c r="AN1172" s="13">
        <f t="shared" si="1595"/>
        <v>1.9559699553551163E-2</v>
      </c>
      <c r="AO1172" s="13">
        <f t="shared" si="1596"/>
        <v>6.3532707633847281E-3</v>
      </c>
      <c r="AP1172" s="13">
        <f t="shared" si="1597"/>
        <v>1.3757556034153869E-3</v>
      </c>
      <c r="AQ1172" s="13">
        <f t="shared" si="1598"/>
        <v>2.2343256931967555E-4</v>
      </c>
      <c r="AR1172" s="13">
        <f t="shared" si="1599"/>
        <v>4.7504716704735847E-5</v>
      </c>
      <c r="AS1172" s="13">
        <f t="shared" si="1600"/>
        <v>1.1214862838866985E-4</v>
      </c>
      <c r="AT1172" s="13">
        <f t="shared" si="1601"/>
        <v>1.3237964271667902E-4</v>
      </c>
      <c r="AU1172" s="13">
        <f t="shared" si="1602"/>
        <v>1.0417348274090906E-4</v>
      </c>
      <c r="AV1172" s="13">
        <f t="shared" si="1603"/>
        <v>6.1482911667900912E-5</v>
      </c>
      <c r="AW1172" s="13">
        <f t="shared" si="1604"/>
        <v>1.2366920519006262E-6</v>
      </c>
      <c r="AX1172" s="13">
        <f t="shared" si="1605"/>
        <v>1.1846852531363562E-2</v>
      </c>
      <c r="AY1172" s="13">
        <f t="shared" si="1606"/>
        <v>7.6960550053006846E-3</v>
      </c>
      <c r="AZ1172" s="13">
        <f t="shared" si="1607"/>
        <v>2.4997889729702102E-3</v>
      </c>
      <c r="BA1172" s="13">
        <f t="shared" si="1608"/>
        <v>5.4131152519738823E-4</v>
      </c>
      <c r="BB1172" s="13">
        <f t="shared" si="1609"/>
        <v>8.7912870990274907E-5</v>
      </c>
      <c r="BC1172" s="13">
        <f t="shared" si="1610"/>
        <v>1.1422144219721874E-5</v>
      </c>
      <c r="BD1172" s="13">
        <f t="shared" si="1611"/>
        <v>5.143404289634179E-6</v>
      </c>
      <c r="BE1172" s="13">
        <f t="shared" si="1612"/>
        <v>1.2142493974148234E-5</v>
      </c>
      <c r="BF1172" s="13">
        <f t="shared" si="1613"/>
        <v>1.43329351155004E-5</v>
      </c>
      <c r="BG1172" s="13">
        <f t="shared" si="1614"/>
        <v>1.1279013436202812E-5</v>
      </c>
      <c r="BH1172" s="13">
        <f t="shared" si="1615"/>
        <v>6.6568436472826083E-6</v>
      </c>
      <c r="BI1172" s="13">
        <f t="shared" si="1616"/>
        <v>3.1430810926871581E-6</v>
      </c>
      <c r="BJ1172" s="14">
        <f t="shared" si="1617"/>
        <v>0.74572132671368574</v>
      </c>
      <c r="BK1172" s="14">
        <f t="shared" si="1618"/>
        <v>0.16694212554694252</v>
      </c>
      <c r="BL1172" s="14">
        <f t="shared" si="1619"/>
        <v>8.209718785631763E-2</v>
      </c>
      <c r="BM1172" s="14">
        <f t="shared" si="1620"/>
        <v>0.56845706578991995</v>
      </c>
      <c r="BN1172" s="14">
        <f t="shared" si="1621"/>
        <v>0.42086007154252975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1.6236999999999999</v>
      </c>
      <c r="F1173" s="10">
        <f>VLOOKUP(B1173,home!$B$2:$E$405,3,FALSE)</f>
        <v>0.79179999999999995</v>
      </c>
      <c r="G1173" s="10">
        <f>VLOOKUP(C1173,away!$B$2:$E$405,4,FALSE)</f>
        <v>1.1496</v>
      </c>
      <c r="H1173" s="10">
        <f>VLOOKUP(A1173,away!$A$2:$E$405,3,FALSE)</f>
        <v>1.1289</v>
      </c>
      <c r="I1173" s="10">
        <f>VLOOKUP(C1173,away!$B$2:$E$405,3,FALSE)</f>
        <v>0.82679999999999998</v>
      </c>
      <c r="J1173" s="10">
        <f>VLOOKUP(B1173,home!$B$2:$E$405,4,FALSE)</f>
        <v>0.63270000000000004</v>
      </c>
      <c r="K1173" s="12">
        <f t="shared" si="1566"/>
        <v>1.4779782507359998</v>
      </c>
      <c r="L1173" s="12">
        <f t="shared" si="1567"/>
        <v>0.59054605880400002</v>
      </c>
      <c r="M1173" s="13">
        <f t="shared" si="1568"/>
        <v>0.12637213032190958</v>
      </c>
      <c r="N1173" s="13">
        <f t="shared" si="1569"/>
        <v>0.18677526011495774</v>
      </c>
      <c r="O1173" s="13">
        <f t="shared" si="1570"/>
        <v>7.4628563504269177E-2</v>
      </c>
      <c r="P1173" s="13">
        <f t="shared" si="1571"/>
        <v>0.11029939374298024</v>
      </c>
      <c r="Q1173" s="13">
        <f t="shared" si="1572"/>
        <v>0.13802488611273331</v>
      </c>
      <c r="R1173" s="13">
        <f t="shared" si="1573"/>
        <v>2.2035802025825096E-2</v>
      </c>
      <c r="S1173" s="13">
        <f t="shared" si="1574"/>
        <v>2.4067720131563951E-2</v>
      </c>
      <c r="T1173" s="13">
        <f t="shared" si="1575"/>
        <v>8.1510052510745626E-2</v>
      </c>
      <c r="U1173" s="13">
        <f t="shared" si="1576"/>
        <v>3.2568436131693773E-2</v>
      </c>
      <c r="V1173" s="13">
        <f t="shared" si="1577"/>
        <v>2.334072070870709E-3</v>
      </c>
      <c r="W1173" s="13">
        <f t="shared" si="1578"/>
        <v>6.7999259911644377E-2</v>
      </c>
      <c r="X1173" s="13">
        <f t="shared" si="1579"/>
        <v>4.0156694942410427E-2</v>
      </c>
      <c r="Y1173" s="13">
        <f t="shared" si="1580"/>
        <v>1.1857188966417498E-2</v>
      </c>
      <c r="Z1173" s="13">
        <f t="shared" si="1581"/>
        <v>4.3377186796454024E-3</v>
      </c>
      <c r="AA1173" s="13">
        <f t="shared" si="1582"/>
        <v>6.4110538663271826E-3</v>
      </c>
      <c r="AB1173" s="13">
        <f t="shared" si="1583"/>
        <v>4.7376990893642596E-3</v>
      </c>
      <c r="AC1173" s="13">
        <f t="shared" si="1584"/>
        <v>1.2732570747287387E-4</v>
      </c>
      <c r="AD1173" s="13">
        <f t="shared" si="1585"/>
        <v>2.51253568038887E-2</v>
      </c>
      <c r="AE1173" s="13">
        <f t="shared" si="1586"/>
        <v>1.4837680436580741E-2</v>
      </c>
      <c r="AF1173" s="13">
        <f t="shared" si="1587"/>
        <v>4.3811668518079841E-3</v>
      </c>
      <c r="AG1173" s="13">
        <f t="shared" si="1588"/>
        <v>8.6242693909931113E-4</v>
      </c>
      <c r="AH1173" s="13">
        <f t="shared" si="1589"/>
        <v>6.4040566761627078E-4</v>
      </c>
      <c r="AI1173" s="13">
        <f t="shared" si="1590"/>
        <v>9.4650564838491601E-4</v>
      </c>
      <c r="AJ1173" s="13">
        <f t="shared" si="1591"/>
        <v>6.9945738125584082E-4</v>
      </c>
      <c r="AK1173" s="13">
        <f t="shared" si="1592"/>
        <v>3.4459426560429695E-4</v>
      </c>
      <c r="AL1173" s="13">
        <f t="shared" si="1593"/>
        <v>4.4452675780267912E-6</v>
      </c>
      <c r="AM1173" s="13">
        <f t="shared" si="1594"/>
        <v>7.4269461796258448E-3</v>
      </c>
      <c r="AN1173" s="13">
        <f t="shared" si="1595"/>
        <v>4.3859537953274677E-3</v>
      </c>
      <c r="AO1173" s="13">
        <f t="shared" si="1596"/>
        <v>1.2950538639635407E-3</v>
      </c>
      <c r="AP1173" s="13">
        <f t="shared" si="1597"/>
        <v>2.549296517675202E-4</v>
      </c>
      <c r="AQ1173" s="13">
        <f t="shared" si="1598"/>
        <v>3.7636925280896306E-5</v>
      </c>
      <c r="AR1173" s="13">
        <f t="shared" si="1599"/>
        <v>7.5637808609306664E-5</v>
      </c>
      <c r="AS1173" s="13">
        <f t="shared" si="1600"/>
        <v>1.1179103605788742E-4</v>
      </c>
      <c r="AT1173" s="13">
        <f t="shared" si="1601"/>
        <v>8.2612359960400775E-5</v>
      </c>
      <c r="AU1173" s="13">
        <f t="shared" si="1602"/>
        <v>4.0699757087815289E-5</v>
      </c>
      <c r="AV1173" s="13">
        <f t="shared" si="1603"/>
        <v>1.5038338946507345E-5</v>
      </c>
      <c r="AW1173" s="13">
        <f t="shared" si="1604"/>
        <v>1.0777480007144736E-7</v>
      </c>
      <c r="AX1173" s="13">
        <f t="shared" si="1605"/>
        <v>1.8294774871456384E-3</v>
      </c>
      <c r="AY1173" s="13">
        <f t="shared" si="1606"/>
        <v>1.0803907197045025E-3</v>
      </c>
      <c r="AZ1173" s="13">
        <f t="shared" si="1607"/>
        <v>3.1901024074495543E-4</v>
      </c>
      <c r="BA1173" s="13">
        <f t="shared" si="1608"/>
        <v>6.2796746796682883E-5</v>
      </c>
      <c r="BB1173" s="13">
        <f t="shared" si="1609"/>
        <v>9.2710928316234459E-6</v>
      </c>
      <c r="BC1173" s="13">
        <f t="shared" si="1610"/>
        <v>1.0950014665042492E-6</v>
      </c>
      <c r="BD1173" s="13">
        <f t="shared" si="1611"/>
        <v>7.4446016284662139E-6</v>
      </c>
      <c r="BE1173" s="13">
        <f t="shared" si="1612"/>
        <v>1.1002959292266871E-5</v>
      </c>
      <c r="BF1173" s="13">
        <f t="shared" si="1613"/>
        <v>8.1310672638520037E-6</v>
      </c>
      <c r="BG1173" s="13">
        <f t="shared" si="1614"/>
        <v>4.0058468570815785E-6</v>
      </c>
      <c r="BH1173" s="13">
        <f t="shared" si="1615"/>
        <v>1.4801386326364341E-6</v>
      </c>
      <c r="BI1173" s="13">
        <f t="shared" si="1616"/>
        <v>4.3752254142215373E-7</v>
      </c>
      <c r="BJ1173" s="14">
        <f t="shared" si="1617"/>
        <v>0.58823253529494102</v>
      </c>
      <c r="BK1173" s="14">
        <f t="shared" si="1618"/>
        <v>0.26428547796207991</v>
      </c>
      <c r="BL1173" s="14">
        <f t="shared" si="1619"/>
        <v>0.14337079901721844</v>
      </c>
      <c r="BM1173" s="14">
        <f t="shared" si="1620"/>
        <v>0.34101021218630512</v>
      </c>
      <c r="BN1173" s="14">
        <f t="shared" si="1621"/>
        <v>0.65813603582267521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1.6236999999999999</v>
      </c>
      <c r="F1174" s="10">
        <f>VLOOKUP(B1174,home!$B$2:$E$405,3,FALSE)</f>
        <v>1.2757000000000001</v>
      </c>
      <c r="G1174" s="10">
        <f>VLOOKUP(C1174,away!$B$2:$E$405,4,FALSE)</f>
        <v>0.83579999999999999</v>
      </c>
      <c r="H1174" s="10">
        <f>VLOOKUP(A1174,away!$A$2:$E$405,3,FALSE)</f>
        <v>1.1289</v>
      </c>
      <c r="I1174" s="10">
        <f>VLOOKUP(C1174,away!$B$2:$E$405,3,FALSE)</f>
        <v>1.0755999999999999</v>
      </c>
      <c r="J1174" s="10">
        <f>VLOOKUP(B1174,home!$B$2:$E$405,4,FALSE)</f>
        <v>0.75929999999999997</v>
      </c>
      <c r="K1174" s="12">
        <f t="shared" si="1566"/>
        <v>1.7312377484219998</v>
      </c>
      <c r="L1174" s="12">
        <f t="shared" si="1567"/>
        <v>0.92197610701199983</v>
      </c>
      <c r="M1174" s="13">
        <f t="shared" si="1568"/>
        <v>7.0424514758329698E-2</v>
      </c>
      <c r="N1174" s="13">
        <f t="shared" si="1569"/>
        <v>0.1219215783639226</v>
      </c>
      <c r="O1174" s="13">
        <f t="shared" si="1570"/>
        <v>6.4929719955093945E-2</v>
      </c>
      <c r="P1174" s="13">
        <f t="shared" si="1571"/>
        <v>0.11240878218072783</v>
      </c>
      <c r="Q1174" s="13">
        <f t="shared" si="1572"/>
        <v>0.10553761940540693</v>
      </c>
      <c r="R1174" s="13">
        <f t="shared" si="1573"/>
        <v>2.9931825216788444E-2</v>
      </c>
      <c r="S1174" s="13">
        <f t="shared" si="1574"/>
        <v>4.4855595933871117E-2</v>
      </c>
      <c r="T1174" s="13">
        <f t="shared" si="1575"/>
        <v>9.7303163482711161E-2</v>
      </c>
      <c r="U1174" s="13">
        <f t="shared" si="1576"/>
        <v>5.1819105694473656E-2</v>
      </c>
      <c r="V1174" s="13">
        <f t="shared" si="1577"/>
        <v>7.9551889790083208E-3</v>
      </c>
      <c r="W1174" s="13">
        <f t="shared" si="1578"/>
        <v>6.090357019774488E-2</v>
      </c>
      <c r="X1174" s="13">
        <f t="shared" si="1579"/>
        <v>5.6151636554048881E-2</v>
      </c>
      <c r="Y1174" s="13">
        <f t="shared" si="1580"/>
        <v>2.5885233636227349E-2</v>
      </c>
      <c r="Z1174" s="13">
        <f t="shared" si="1581"/>
        <v>9.1988092297127389E-3</v>
      </c>
      <c r="AA1174" s="13">
        <f t="shared" si="1582"/>
        <v>1.5925325779011391E-2</v>
      </c>
      <c r="AB1174" s="13">
        <f t="shared" si="1583"/>
        <v>1.3785262572271259E-2</v>
      </c>
      <c r="AC1174" s="13">
        <f t="shared" si="1584"/>
        <v>7.9360957279626162E-4</v>
      </c>
      <c r="AD1174" s="13">
        <f t="shared" si="1585"/>
        <v>2.6359639935001268E-2</v>
      </c>
      <c r="AE1174" s="13">
        <f t="shared" si="1586"/>
        <v>2.4302958209510513E-2</v>
      </c>
      <c r="AF1174" s="13">
        <f t="shared" si="1587"/>
        <v>1.1203373399439914E-2</v>
      </c>
      <c r="AG1174" s="13">
        <f t="shared" si="1588"/>
        <v>3.4430808640724684E-3</v>
      </c>
      <c r="AH1174" s="13">
        <f t="shared" si="1589"/>
        <v>2.1202705806891505E-3</v>
      </c>
      <c r="AI1174" s="13">
        <f t="shared" si="1590"/>
        <v>3.6706924661576907E-3</v>
      </c>
      <c r="AJ1174" s="13">
        <f t="shared" si="1591"/>
        <v>3.1774206801302202E-3</v>
      </c>
      <c r="AK1174" s="13">
        <f t="shared" si="1592"/>
        <v>1.8336235413527139E-3</v>
      </c>
      <c r="AL1174" s="13">
        <f t="shared" si="1593"/>
        <v>5.0669109136854338E-5</v>
      </c>
      <c r="AM1174" s="13">
        <f t="shared" si="1594"/>
        <v>9.1269607380572385E-3</v>
      </c>
      <c r="AN1174" s="13">
        <f t="shared" si="1595"/>
        <v>8.4148397301253806E-3</v>
      </c>
      <c r="AO1174" s="13">
        <f t="shared" si="1596"/>
        <v>3.8791405877554534E-3</v>
      </c>
      <c r="AP1174" s="13">
        <f t="shared" si="1597"/>
        <v>1.1921583125503378E-3</v>
      </c>
      <c r="AQ1174" s="13">
        <f t="shared" si="1598"/>
        <v>2.7478536998678881E-4</v>
      </c>
      <c r="AR1174" s="13">
        <f t="shared" si="1599"/>
        <v>3.9096776315917126E-4</v>
      </c>
      <c r="AS1174" s="13">
        <f t="shared" si="1600"/>
        <v>6.7685814999726929E-4</v>
      </c>
      <c r="AT1174" s="13">
        <f t="shared" si="1601"/>
        <v>5.8590118980117651E-4</v>
      </c>
      <c r="AU1174" s="13">
        <f t="shared" si="1602"/>
        <v>3.3811141887638653E-4</v>
      </c>
      <c r="AV1174" s="13">
        <f t="shared" si="1603"/>
        <v>1.4633781288283078E-4</v>
      </c>
      <c r="AW1174" s="13">
        <f t="shared" si="1604"/>
        <v>2.2465554753520732E-6</v>
      </c>
      <c r="AX1174" s="13">
        <f t="shared" si="1605"/>
        <v>2.6334898263483688E-3</v>
      </c>
      <c r="AY1174" s="13">
        <f t="shared" si="1606"/>
        <v>2.4280146979523769E-3</v>
      </c>
      <c r="AZ1174" s="13">
        <f t="shared" si="1607"/>
        <v>1.1192857694930247E-3</v>
      </c>
      <c r="BA1174" s="13">
        <f t="shared" si="1608"/>
        <v>3.4398491213036975E-4</v>
      </c>
      <c r="BB1174" s="13">
        <f t="shared" si="1609"/>
        <v>7.9286467539205782E-5</v>
      </c>
      <c r="BC1174" s="13">
        <f t="shared" si="1610"/>
        <v>1.4620045736106055E-5</v>
      </c>
      <c r="BD1174" s="13">
        <f t="shared" si="1611"/>
        <v>6.0077156040780335E-5</v>
      </c>
      <c r="BE1174" s="13">
        <f t="shared" si="1612"/>
        <v>1.0400784035563769E-4</v>
      </c>
      <c r="BF1174" s="13">
        <f t="shared" si="1613"/>
        <v>9.0031149677764533E-5</v>
      </c>
      <c r="BG1174" s="13">
        <f t="shared" si="1614"/>
        <v>5.1955108285325706E-5</v>
      </c>
      <c r="BH1174" s="13">
        <f t="shared" si="1615"/>
        <v>2.248666117172712E-5</v>
      </c>
      <c r="BI1174" s="13">
        <f t="shared" si="1616"/>
        <v>7.7859513312938478E-6</v>
      </c>
      <c r="BJ1174" s="14">
        <f t="shared" si="1617"/>
        <v>0.56251842050576073</v>
      </c>
      <c r="BK1174" s="14">
        <f t="shared" si="1618"/>
        <v>0.23891637523182244</v>
      </c>
      <c r="BL1174" s="14">
        <f t="shared" si="1619"/>
        <v>0.18966776668754781</v>
      </c>
      <c r="BM1174" s="14">
        <f t="shared" si="1620"/>
        <v>0.49272156363209718</v>
      </c>
      <c r="BN1174" s="14">
        <f t="shared" si="1621"/>
        <v>0.50515403988026941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1.6236999999999999</v>
      </c>
      <c r="F1175" s="10">
        <f>VLOOKUP(B1175,home!$B$2:$E$405,3,FALSE)</f>
        <v>0.83579999999999999</v>
      </c>
      <c r="G1175" s="10">
        <f>VLOOKUP(C1175,away!$B$2:$E$405,4,FALSE)</f>
        <v>0.87980000000000003</v>
      </c>
      <c r="H1175" s="10">
        <f>VLOOKUP(A1175,away!$A$2:$E$405,3,FALSE)</f>
        <v>1.1289</v>
      </c>
      <c r="I1175" s="10">
        <f>VLOOKUP(C1175,away!$B$2:$E$405,3,FALSE)</f>
        <v>0.82250000000000001</v>
      </c>
      <c r="J1175" s="10">
        <f>VLOOKUP(B1175,home!$B$2:$E$405,4,FALSE)</f>
        <v>1.3919999999999999</v>
      </c>
      <c r="K1175" s="12">
        <f t="shared" si="1566"/>
        <v>1.1939664271079999</v>
      </c>
      <c r="L1175" s="12">
        <f t="shared" si="1567"/>
        <v>1.292500188</v>
      </c>
      <c r="M1175" s="13">
        <f t="shared" si="1568"/>
        <v>8.3203437566121086E-2</v>
      </c>
      <c r="N1175" s="13">
        <f t="shared" si="1569"/>
        <v>9.9342111073925127E-2</v>
      </c>
      <c r="O1175" s="13">
        <f t="shared" si="1570"/>
        <v>0.10754045869645777</v>
      </c>
      <c r="P1175" s="13">
        <f t="shared" si="1571"/>
        <v>0.12839969723936512</v>
      </c>
      <c r="Q1175" s="13">
        <f t="shared" si="1572"/>
        <v>5.9305572710150245E-2</v>
      </c>
      <c r="R1175" s="13">
        <f t="shared" si="1573"/>
        <v>6.9498031541388977E-2</v>
      </c>
      <c r="S1175" s="13">
        <f t="shared" si="1574"/>
        <v>4.9536661986047649E-2</v>
      </c>
      <c r="T1175" s="13">
        <f t="shared" si="1575"/>
        <v>7.6652463877316862E-2</v>
      </c>
      <c r="U1175" s="13">
        <f t="shared" si="1576"/>
        <v>8.2978316410511274E-2</v>
      </c>
      <c r="V1175" s="13">
        <f t="shared" si="1577"/>
        <v>8.4938963892669771E-3</v>
      </c>
      <c r="W1175" s="13">
        <f t="shared" si="1578"/>
        <v>2.3602954252110609E-2</v>
      </c>
      <c r="X1175" s="13">
        <f t="shared" si="1579"/>
        <v>3.0506822808208361E-2</v>
      </c>
      <c r="Y1175" s="13">
        <f t="shared" si="1580"/>
        <v>1.9715037107446005E-2</v>
      </c>
      <c r="Z1175" s="13">
        <f t="shared" si="1581"/>
        <v>2.9942072944291718E-2</v>
      </c>
      <c r="AA1175" s="13">
        <f t="shared" si="1582"/>
        <v>3.5749829853503091E-2</v>
      </c>
      <c r="AB1175" s="13">
        <f t="shared" si="1583"/>
        <v>2.1342048309953007E-2</v>
      </c>
      <c r="AC1175" s="13">
        <f t="shared" si="1584"/>
        <v>8.1923727903197678E-4</v>
      </c>
      <c r="AD1175" s="13">
        <f t="shared" si="1585"/>
        <v>7.0452837393965139E-3</v>
      </c>
      <c r="AE1175" s="13">
        <f t="shared" si="1586"/>
        <v>9.1060305576833381E-3</v>
      </c>
      <c r="AF1175" s="13">
        <f t="shared" si="1587"/>
        <v>5.8847731038697317E-3</v>
      </c>
      <c r="AG1175" s="13">
        <f t="shared" si="1588"/>
        <v>2.5353567810296562E-3</v>
      </c>
      <c r="AH1175" s="13">
        <f t="shared" si="1589"/>
        <v>9.675033727401694E-3</v>
      </c>
      <c r="AI1175" s="13">
        <f t="shared" si="1590"/>
        <v>1.1551665451655195E-2</v>
      </c>
      <c r="AJ1175" s="13">
        <f t="shared" si="1591"/>
        <v>6.8961503632298388E-3</v>
      </c>
      <c r="AK1175" s="13">
        <f t="shared" si="1592"/>
        <v>2.7445906699950233E-3</v>
      </c>
      <c r="AL1175" s="13">
        <f t="shared" si="1593"/>
        <v>5.0569938777499893E-5</v>
      </c>
      <c r="AM1175" s="13">
        <f t="shared" si="1594"/>
        <v>1.6823664508578689E-3</v>
      </c>
      <c r="AN1175" s="13">
        <f t="shared" si="1595"/>
        <v>2.1744589540186885E-3</v>
      </c>
      <c r="AO1175" s="13">
        <f t="shared" si="1596"/>
        <v>1.4052443034337195E-3</v>
      </c>
      <c r="AP1175" s="13">
        <f t="shared" si="1597"/>
        <v>6.0542617545800365E-4</v>
      </c>
      <c r="AQ1175" s="13">
        <f t="shared" si="1598"/>
        <v>1.9562836139989777E-4</v>
      </c>
      <c r="AR1175" s="13">
        <f t="shared" si="1599"/>
        <v>2.5009965823146025E-3</v>
      </c>
      <c r="AS1175" s="13">
        <f t="shared" si="1600"/>
        <v>2.9861059535954844E-3</v>
      </c>
      <c r="AT1175" s="13">
        <f t="shared" si="1601"/>
        <v>1.7826551281901644E-3</v>
      </c>
      <c r="AU1175" s="13">
        <f t="shared" si="1602"/>
        <v>7.0947679139032166E-4</v>
      </c>
      <c r="AV1175" s="13">
        <f t="shared" si="1603"/>
        <v>2.1177286743308737E-4</v>
      </c>
      <c r="AW1175" s="13">
        <f t="shared" si="1604"/>
        <v>2.1677672816783697E-6</v>
      </c>
      <c r="AX1175" s="13">
        <f t="shared" si="1605"/>
        <v>3.3478151006952268E-4</v>
      </c>
      <c r="AY1175" s="13">
        <f t="shared" si="1606"/>
        <v>4.3270516470378194E-4</v>
      </c>
      <c r="AZ1175" s="13">
        <f t="shared" si="1607"/>
        <v>2.7963575336410469E-4</v>
      </c>
      <c r="BA1175" s="13">
        <f t="shared" si="1608"/>
        <v>1.2047642126487561E-4</v>
      </c>
      <c r="BB1175" s="13">
        <f t="shared" si="1609"/>
        <v>3.892894928360475E-5</v>
      </c>
      <c r="BC1175" s="13">
        <f t="shared" si="1610"/>
        <v>1.0063134853540307E-5</v>
      </c>
      <c r="BD1175" s="13">
        <f t="shared" si="1611"/>
        <v>5.387564254714977E-4</v>
      </c>
      <c r="BE1175" s="13">
        <f t="shared" si="1612"/>
        <v>6.4325708440168155E-4</v>
      </c>
      <c r="BF1175" s="13">
        <f t="shared" si="1613"/>
        <v>3.8401368138749254E-4</v>
      </c>
      <c r="BG1175" s="13">
        <f t="shared" si="1614"/>
        <v>1.5283314770893818E-4</v>
      </c>
      <c r="BH1175" s="13">
        <f t="shared" si="1615"/>
        <v>4.5619411828427492E-5</v>
      </c>
      <c r="BI1175" s="13">
        <f t="shared" si="1616"/>
        <v>1.08936092295112E-5</v>
      </c>
      <c r="BJ1175" s="14">
        <f t="shared" si="1617"/>
        <v>0.34097612118984405</v>
      </c>
      <c r="BK1175" s="14">
        <f t="shared" si="1618"/>
        <v>0.2709362055633141</v>
      </c>
      <c r="BL1175" s="14">
        <f t="shared" si="1619"/>
        <v>0.35794250570704711</v>
      </c>
      <c r="BM1175" s="14">
        <f t="shared" si="1620"/>
        <v>0.45207705917966656</v>
      </c>
      <c r="BN1175" s="14">
        <f t="shared" si="1621"/>
        <v>0.54728930882740834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1.6236999999999999</v>
      </c>
      <c r="F1176" s="10">
        <f>VLOOKUP(B1176,home!$B$2:$E$405,3,FALSE)</f>
        <v>0.87980000000000003</v>
      </c>
      <c r="G1176" s="10">
        <f>VLOOKUP(C1176,away!$B$2:$E$405,4,FALSE)</f>
        <v>1.3139000000000001</v>
      </c>
      <c r="H1176" s="10">
        <f>VLOOKUP(A1176,away!$A$2:$E$405,3,FALSE)</f>
        <v>1.1289</v>
      </c>
      <c r="I1176" s="10">
        <f>VLOOKUP(C1176,away!$B$2:$E$405,3,FALSE)</f>
        <v>1.1220000000000001</v>
      </c>
      <c r="J1176" s="10">
        <f>VLOOKUP(B1176,home!$B$2:$E$405,4,FALSE)</f>
        <v>0.88580000000000003</v>
      </c>
      <c r="K1176" s="12">
        <f t="shared" si="1566"/>
        <v>1.876947222514</v>
      </c>
      <c r="L1176" s="12">
        <f t="shared" si="1567"/>
        <v>1.1219771336400002</v>
      </c>
      <c r="M1176" s="13">
        <f t="shared" si="1568"/>
        <v>4.9840650333954004E-2</v>
      </c>
      <c r="N1176" s="13">
        <f t="shared" si="1569"/>
        <v>9.3548270212606435E-2</v>
      </c>
      <c r="O1176" s="13">
        <f t="shared" si="1570"/>
        <v>5.5920070000443238E-2</v>
      </c>
      <c r="P1176" s="13">
        <f t="shared" si="1571"/>
        <v>0.10495902007012038</v>
      </c>
      <c r="Q1176" s="13">
        <f t="shared" si="1572"/>
        <v>8.7792582973270417E-2</v>
      </c>
      <c r="R1176" s="13">
        <f t="shared" si="1573"/>
        <v>3.1370519926022744E-2</v>
      </c>
      <c r="S1176" s="13">
        <f t="shared" si="1574"/>
        <v>5.5258086623395264E-2</v>
      </c>
      <c r="T1176" s="13">
        <f t="shared" si="1575"/>
        <v>9.8501270599201843E-2</v>
      </c>
      <c r="U1176" s="13">
        <f t="shared" si="1576"/>
        <v>5.8880810243968476E-2</v>
      </c>
      <c r="V1176" s="13">
        <f t="shared" si="1577"/>
        <v>1.2929728342182048E-2</v>
      </c>
      <c r="W1176" s="13">
        <f t="shared" si="1578"/>
        <v>5.4927348256336599E-2</v>
      </c>
      <c r="X1176" s="13">
        <f t="shared" si="1579"/>
        <v>6.16272287550906E-2</v>
      </c>
      <c r="Y1176" s="13">
        <f t="shared" si="1580"/>
        <v>3.4572170736406581E-2</v>
      </c>
      <c r="Z1176" s="13">
        <f t="shared" si="1581"/>
        <v>1.1732335342465166E-2</v>
      </c>
      <c r="AA1176" s="13">
        <f t="shared" si="1582"/>
        <v>2.2020974234642832E-2</v>
      </c>
      <c r="AB1176" s="13">
        <f t="shared" si="1583"/>
        <v>2.0666103213382612E-2</v>
      </c>
      <c r="AC1176" s="13">
        <f t="shared" si="1584"/>
        <v>1.7017881080443218E-3</v>
      </c>
      <c r="AD1176" s="13">
        <f t="shared" si="1585"/>
        <v>2.5773933437447553E-2</v>
      </c>
      <c r="AE1176" s="13">
        <f t="shared" si="1586"/>
        <v>2.8917763960775562E-2</v>
      </c>
      <c r="AF1176" s="13">
        <f t="shared" si="1587"/>
        <v>1.6222534959994536E-2</v>
      </c>
      <c r="AG1176" s="13">
        <f t="shared" si="1588"/>
        <v>6.0671044249297869E-3</v>
      </c>
      <c r="AH1176" s="13">
        <f t="shared" si="1589"/>
        <v>3.2908529946105857E-3</v>
      </c>
      <c r="AI1176" s="13">
        <f t="shared" si="1590"/>
        <v>6.1767573879362176E-3</v>
      </c>
      <c r="AJ1176" s="13">
        <f t="shared" si="1591"/>
        <v>5.7967238117148578E-3</v>
      </c>
      <c r="AK1176" s="13">
        <f t="shared" si="1592"/>
        <v>3.6267148860263231E-3</v>
      </c>
      <c r="AL1176" s="13">
        <f t="shared" si="1593"/>
        <v>1.4335126928761782E-4</v>
      </c>
      <c r="AM1176" s="13">
        <f t="shared" si="1594"/>
        <v>9.6752625557355761E-3</v>
      </c>
      <c r="AN1176" s="13">
        <f t="shared" si="1595"/>
        <v>1.0855423349498624E-2</v>
      </c>
      <c r="AO1176" s="13">
        <f t="shared" si="1596"/>
        <v>6.0897683870595994E-3</v>
      </c>
      <c r="AP1176" s="13">
        <f t="shared" si="1597"/>
        <v>2.2775269598148719E-3</v>
      </c>
      <c r="AQ1176" s="13">
        <f t="shared" si="1598"/>
        <v>6.388332925402287E-4</v>
      </c>
      <c r="AR1176" s="13">
        <f t="shared" si="1599"/>
        <v>7.3845236202475871E-4</v>
      </c>
      <c r="AS1176" s="13">
        <f t="shared" si="1600"/>
        <v>1.3860361098612735E-3</v>
      </c>
      <c r="AT1176" s="13">
        <f t="shared" si="1601"/>
        <v>1.3007583133541137E-3</v>
      </c>
      <c r="AU1176" s="13">
        <f t="shared" si="1602"/>
        <v>8.1381823447066631E-4</v>
      </c>
      <c r="AV1176" s="13">
        <f t="shared" si="1603"/>
        <v>3.818734687052412E-4</v>
      </c>
      <c r="AW1176" s="13">
        <f t="shared" si="1604"/>
        <v>8.3856186607950278E-6</v>
      </c>
      <c r="AX1176" s="13">
        <f t="shared" si="1605"/>
        <v>3.0266595301802679E-3</v>
      </c>
      <c r="AY1176" s="13">
        <f t="shared" si="1606"/>
        <v>3.3958427841758467E-3</v>
      </c>
      <c r="AZ1176" s="13">
        <f t="shared" si="1607"/>
        <v>1.9050289766408476E-3</v>
      </c>
      <c r="BA1176" s="13">
        <f t="shared" si="1608"/>
        <v>7.1246631690421352E-4</v>
      </c>
      <c r="BB1176" s="13">
        <f t="shared" si="1609"/>
        <v>1.9984272901380946E-4</v>
      </c>
      <c r="BC1176" s="13">
        <f t="shared" si="1610"/>
        <v>4.4843794455541816E-5</v>
      </c>
      <c r="BD1176" s="13">
        <f t="shared" si="1611"/>
        <v>1.3808777741237117E-4</v>
      </c>
      <c r="BE1176" s="13">
        <f t="shared" si="1612"/>
        <v>2.5918347027728149E-4</v>
      </c>
      <c r="BF1176" s="13">
        <f t="shared" si="1613"/>
        <v>2.4323684732924174E-4</v>
      </c>
      <c r="BG1176" s="13">
        <f t="shared" si="1614"/>
        <v>1.5218090833589405E-4</v>
      </c>
      <c r="BH1176" s="13">
        <f t="shared" si="1615"/>
        <v>7.1408883305178504E-5</v>
      </c>
      <c r="BI1176" s="13">
        <f t="shared" si="1616"/>
        <v>2.680614103649622E-5</v>
      </c>
      <c r="BJ1176" s="14">
        <f t="shared" si="1617"/>
        <v>0.54677170699207911</v>
      </c>
      <c r="BK1176" s="14">
        <f t="shared" si="1618"/>
        <v>0.22822846753115947</v>
      </c>
      <c r="BL1176" s="14">
        <f t="shared" si="1619"/>
        <v>0.21326136921486039</v>
      </c>
      <c r="BM1176" s="14">
        <f t="shared" si="1620"/>
        <v>0.57317530839863184</v>
      </c>
      <c r="BN1176" s="14">
        <f t="shared" si="1621"/>
        <v>0.42343111351641721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1.6236999999999999</v>
      </c>
      <c r="F1177" s="10">
        <f>VLOOKUP(B1177,home!$B$2:$E$405,3,FALSE)</f>
        <v>1.2318</v>
      </c>
      <c r="G1177" s="10">
        <f>VLOOKUP(C1177,away!$B$2:$E$405,4,FALSE)</f>
        <v>1.3636999999999999</v>
      </c>
      <c r="H1177" s="10">
        <f>VLOOKUP(A1177,away!$A$2:$E$405,3,FALSE)</f>
        <v>1.1289</v>
      </c>
      <c r="I1177" s="10">
        <f>VLOOKUP(C1177,away!$B$2:$E$405,3,FALSE)</f>
        <v>1.3919999999999999</v>
      </c>
      <c r="J1177" s="10">
        <f>VLOOKUP(B1177,home!$B$2:$E$405,4,FALSE)</f>
        <v>1.2021999999999999</v>
      </c>
      <c r="K1177" s="12">
        <f t="shared" si="1566"/>
        <v>2.7275004501419997</v>
      </c>
      <c r="L1177" s="12">
        <f t="shared" si="1567"/>
        <v>1.8891717033599997</v>
      </c>
      <c r="M1177" s="13">
        <f t="shared" si="1568"/>
        <v>9.8856392723272388E-3</v>
      </c>
      <c r="N1177" s="13">
        <f t="shared" si="1569"/>
        <v>2.6963085565213971E-2</v>
      </c>
      <c r="O1177" s="13">
        <f t="shared" si="1570"/>
        <v>1.8675669982904954E-2</v>
      </c>
      <c r="P1177" s="13">
        <f t="shared" si="1571"/>
        <v>5.0937898285076694E-2</v>
      </c>
      <c r="Q1177" s="13">
        <f t="shared" si="1572"/>
        <v>3.6770914008169182E-2</v>
      </c>
      <c r="R1177" s="13">
        <f t="shared" si="1573"/>
        <v>1.7640773636496888E-2</v>
      </c>
      <c r="S1177" s="13">
        <f t="shared" si="1574"/>
        <v>6.5617139423751039E-2</v>
      </c>
      <c r="T1177" s="13">
        <f t="shared" si="1575"/>
        <v>6.9466570250917042E-2</v>
      </c>
      <c r="U1177" s="13">
        <f t="shared" si="1576"/>
        <v>4.8115218034398388E-2</v>
      </c>
      <c r="V1177" s="13">
        <f t="shared" si="1577"/>
        <v>3.7567392025825541E-2</v>
      </c>
      <c r="W1177" s="13">
        <f t="shared" si="1578"/>
        <v>3.3430894836471402E-2</v>
      </c>
      <c r="X1177" s="13">
        <f t="shared" si="1579"/>
        <v>6.31567005430657E-2</v>
      </c>
      <c r="Y1177" s="13">
        <f t="shared" si="1580"/>
        <v>5.9656925771770432E-2</v>
      </c>
      <c r="Z1177" s="13">
        <f t="shared" si="1581"/>
        <v>1.110881679314967E-2</v>
      </c>
      <c r="AA1177" s="13">
        <f t="shared" si="1582"/>
        <v>3.0299302803860725E-2</v>
      </c>
      <c r="AB1177" s="13">
        <f t="shared" si="1583"/>
        <v>4.1320681018259448E-2</v>
      </c>
      <c r="AC1177" s="13">
        <f t="shared" si="1584"/>
        <v>1.2098382949319187E-2</v>
      </c>
      <c r="AD1177" s="13">
        <f t="shared" si="1585"/>
        <v>2.2795695178781404E-2</v>
      </c>
      <c r="AE1177" s="13">
        <f t="shared" si="1586"/>
        <v>4.3064982290173796E-2</v>
      </c>
      <c r="AF1177" s="13">
        <f t="shared" si="1587"/>
        <v>4.0678572974147939E-2</v>
      </c>
      <c r="AG1177" s="13">
        <f t="shared" si="1588"/>
        <v>2.5616269665275037E-2</v>
      </c>
      <c r="AH1177" s="13">
        <f t="shared" si="1589"/>
        <v>5.2466155858571844E-3</v>
      </c>
      <c r="AI1177" s="13">
        <f t="shared" si="1590"/>
        <v>1.4310146372147501E-2</v>
      </c>
      <c r="AJ1177" s="13">
        <f t="shared" si="1591"/>
        <v>1.9515465335815108E-2</v>
      </c>
      <c r="AK1177" s="13">
        <f t="shared" si="1592"/>
        <v>1.7742813496055432E-2</v>
      </c>
      <c r="AL1177" s="13">
        <f t="shared" si="1593"/>
        <v>2.4935815807539492E-3</v>
      </c>
      <c r="AM1177" s="13">
        <f t="shared" si="1594"/>
        <v>1.2435053772285218E-2</v>
      </c>
      <c r="AN1177" s="13">
        <f t="shared" si="1595"/>
        <v>2.3491951716361252E-2</v>
      </c>
      <c r="AO1177" s="13">
        <f t="shared" si="1596"/>
        <v>2.2190165219624532E-2</v>
      </c>
      <c r="AP1177" s="13">
        <f t="shared" si="1597"/>
        <v>1.3973677408599301E-2</v>
      </c>
      <c r="AQ1177" s="13">
        <f t="shared" si="1598"/>
        <v>6.5996689880516747E-3</v>
      </c>
      <c r="AR1177" s="13">
        <f t="shared" si="1599"/>
        <v>1.9823515406417877E-3</v>
      </c>
      <c r="AS1177" s="13">
        <f t="shared" si="1600"/>
        <v>5.4068647194401619E-3</v>
      </c>
      <c r="AT1177" s="13">
        <f t="shared" si="1601"/>
        <v>7.37361297806497E-3</v>
      </c>
      <c r="AU1177" s="13">
        <f t="shared" si="1602"/>
        <v>6.7038442389483659E-3</v>
      </c>
      <c r="AV1177" s="13">
        <f t="shared" si="1603"/>
        <v>4.5711845448533801E-3</v>
      </c>
      <c r="AW1177" s="13">
        <f t="shared" si="1604"/>
        <v>3.5690887173395089E-4</v>
      </c>
      <c r="AX1177" s="13">
        <f t="shared" si="1605"/>
        <v>5.6527691269079826E-3</v>
      </c>
      <c r="AY1177" s="13">
        <f t="shared" si="1606"/>
        <v>1.067905148018157E-2</v>
      </c>
      <c r="AZ1177" s="13">
        <f t="shared" si="1607"/>
        <v>1.0087280937541875E-2</v>
      </c>
      <c r="BA1177" s="13">
        <f t="shared" si="1608"/>
        <v>6.3522019036822792E-3</v>
      </c>
      <c r="BB1177" s="13">
        <f t="shared" si="1609"/>
        <v>3.0001000226165223E-3</v>
      </c>
      <c r="BC1177" s="13">
        <f t="shared" si="1610"/>
        <v>1.1335408139953656E-3</v>
      </c>
      <c r="BD1177" s="13">
        <f t="shared" si="1611"/>
        <v>6.2416707278209428E-4</v>
      </c>
      <c r="BE1177" s="13">
        <f t="shared" si="1612"/>
        <v>1.7024159719769762E-3</v>
      </c>
      <c r="BF1177" s="13">
        <f t="shared" si="1613"/>
        <v>2.3216701649480666E-3</v>
      </c>
      <c r="BG1177" s="13">
        <f t="shared" si="1614"/>
        <v>2.1107854733257007E-3</v>
      </c>
      <c r="BH1177" s="13">
        <f t="shared" si="1615"/>
        <v>1.4392920821622609E-3</v>
      </c>
      <c r="BI1177" s="13">
        <f t="shared" si="1616"/>
        <v>7.8513396039667639E-4</v>
      </c>
      <c r="BJ1177" s="14">
        <f t="shared" si="1617"/>
        <v>0.53719607247383339</v>
      </c>
      <c r="BK1177" s="14">
        <f t="shared" si="1618"/>
        <v>0.18927908501723523</v>
      </c>
      <c r="BL1177" s="14">
        <f t="shared" si="1619"/>
        <v>0.24788800901333605</v>
      </c>
      <c r="BM1177" s="14">
        <f t="shared" si="1620"/>
        <v>0.81427585993891771</v>
      </c>
      <c r="BN1177" s="14">
        <f t="shared" si="1621"/>
        <v>0.16087398075018891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1.6236999999999999</v>
      </c>
      <c r="F1178" s="10">
        <f>VLOOKUP(B1178,home!$B$2:$E$405,3,FALSE)</f>
        <v>0.8468</v>
      </c>
      <c r="G1178" s="10">
        <f>VLOOKUP(C1178,away!$B$2:$E$405,4,FALSE)</f>
        <v>0.4738</v>
      </c>
      <c r="H1178" s="10">
        <f>VLOOKUP(A1178,away!$A$2:$E$405,3,FALSE)</f>
        <v>1.1289</v>
      </c>
      <c r="I1178" s="10">
        <f>VLOOKUP(C1178,away!$B$2:$E$405,3,FALSE)</f>
        <v>0.88580000000000003</v>
      </c>
      <c r="J1178" s="10">
        <f>VLOOKUP(B1178,home!$B$2:$E$405,4,FALSE)</f>
        <v>0.99650000000000005</v>
      </c>
      <c r="K1178" s="12">
        <f t="shared" si="1566"/>
        <v>0.65145091200799998</v>
      </c>
      <c r="L1178" s="12">
        <f t="shared" si="1567"/>
        <v>0.99647969133000014</v>
      </c>
      <c r="M1178" s="13">
        <f t="shared" si="1568"/>
        <v>0.19244774756190419</v>
      </c>
      <c r="N1178" s="13">
        <f t="shared" si="1569"/>
        <v>0.12537026066308782</v>
      </c>
      <c r="O1178" s="13">
        <f t="shared" si="1570"/>
        <v>0.19177027208764008</v>
      </c>
      <c r="P1178" s="13">
        <f t="shared" si="1571"/>
        <v>0.1249289186475154</v>
      </c>
      <c r="Q1178" s="13">
        <f t="shared" si="1572"/>
        <v>4.083628532382462E-2</v>
      </c>
      <c r="R1178" s="13">
        <f t="shared" si="1573"/>
        <v>9.5547590768080851E-2</v>
      </c>
      <c r="S1178" s="13">
        <f t="shared" si="1574"/>
        <v>2.0274639365962421E-2</v>
      </c>
      <c r="T1178" s="13">
        <f t="shared" si="1575"/>
        <v>4.0692528994548574E-2</v>
      </c>
      <c r="U1178" s="13">
        <f t="shared" si="1576"/>
        <v>6.2244565146033416E-2</v>
      </c>
      <c r="V1178" s="13">
        <f t="shared" si="1577"/>
        <v>1.4623818118868204E-3</v>
      </c>
      <c r="W1178" s="13">
        <f t="shared" si="1578"/>
        <v>8.8676117724081523E-3</v>
      </c>
      <c r="X1178" s="13">
        <f t="shared" si="1579"/>
        <v>8.8363950418035506E-3</v>
      </c>
      <c r="Y1178" s="13">
        <f t="shared" si="1580"/>
        <v>4.4026441018631731E-3</v>
      </c>
      <c r="Z1178" s="13">
        <f t="shared" si="1581"/>
        <v>3.173707791863413E-2</v>
      </c>
      <c r="AA1178" s="13">
        <f t="shared" si="1582"/>
        <v>2.0675148354563157E-2</v>
      </c>
      <c r="AB1178" s="13">
        <f t="shared" si="1583"/>
        <v>6.7344221257404349E-3</v>
      </c>
      <c r="AC1178" s="13">
        <f t="shared" si="1584"/>
        <v>5.933226704499621E-5</v>
      </c>
      <c r="AD1178" s="13">
        <f t="shared" si="1585"/>
        <v>1.4442034441170416E-3</v>
      </c>
      <c r="AE1178" s="13">
        <f t="shared" si="1586"/>
        <v>1.4391194022114727E-3</v>
      </c>
      <c r="AF1178" s="13">
        <f t="shared" si="1587"/>
        <v>7.1702662885135126E-4</v>
      </c>
      <c r="AG1178" s="13">
        <f t="shared" si="1588"/>
        <v>2.3816749126439506E-4</v>
      </c>
      <c r="AH1178" s="13">
        <f t="shared" si="1589"/>
        <v>7.9063384020191738E-3</v>
      </c>
      <c r="AI1178" s="13">
        <f t="shared" si="1590"/>
        <v>5.1505913626392627E-3</v>
      </c>
      <c r="AJ1178" s="13">
        <f t="shared" si="1591"/>
        <v>1.6776787202859378E-3</v>
      </c>
      <c r="AK1178" s="13">
        <f t="shared" si="1592"/>
        <v>3.6430844412889619E-4</v>
      </c>
      <c r="AL1178" s="13">
        <f t="shared" si="1593"/>
        <v>1.5406396919148551E-6</v>
      </c>
      <c r="AM1178" s="13">
        <f t="shared" si="1594"/>
        <v>1.8816553015902837E-4</v>
      </c>
      <c r="AN1178" s="13">
        <f t="shared" si="1595"/>
        <v>1.875031294118144E-4</v>
      </c>
      <c r="AO1178" s="13">
        <f t="shared" si="1596"/>
        <v>9.3421530259846935E-5</v>
      </c>
      <c r="AP1178" s="13">
        <f t="shared" si="1597"/>
        <v>3.1030885878969518E-5</v>
      </c>
      <c r="AQ1178" s="13">
        <f t="shared" si="1598"/>
        <v>7.7304118955930003E-6</v>
      </c>
      <c r="AR1178" s="13">
        <f t="shared" si="1599"/>
        <v>1.5757011300789189E-3</v>
      </c>
      <c r="AS1178" s="13">
        <f t="shared" si="1600"/>
        <v>1.0264919382419477E-3</v>
      </c>
      <c r="AT1178" s="13">
        <f t="shared" si="1601"/>
        <v>3.3435455466828822E-4</v>
      </c>
      <c r="AU1178" s="13">
        <f t="shared" si="1602"/>
        <v>7.2605193190895031E-5</v>
      </c>
      <c r="AV1178" s="13">
        <f t="shared" si="1603"/>
        <v>1.1824679830181396E-5</v>
      </c>
      <c r="AW1178" s="13">
        <f t="shared" si="1604"/>
        <v>2.7781054738630709E-8</v>
      </c>
      <c r="AX1178" s="13">
        <f t="shared" si="1605"/>
        <v>2.0430101038427969E-5</v>
      </c>
      <c r="AY1178" s="13">
        <f t="shared" si="1606"/>
        <v>2.0358180776613416E-5</v>
      </c>
      <c r="AZ1178" s="13">
        <f t="shared" si="1607"/>
        <v>1.0143256848160039E-5</v>
      </c>
      <c r="BA1178" s="13">
        <f t="shared" si="1608"/>
        <v>3.3691831510451425E-6</v>
      </c>
      <c r="BB1178" s="13">
        <f t="shared" si="1609"/>
        <v>8.3933064659692503E-7</v>
      </c>
      <c r="BC1178" s="13">
        <f t="shared" si="1610"/>
        <v>1.672751887289427E-7</v>
      </c>
      <c r="BD1178" s="13">
        <f t="shared" si="1611"/>
        <v>2.6169236262156212E-4</v>
      </c>
      <c r="BE1178" s="13">
        <f t="shared" si="1612"/>
        <v>1.7047972829534487E-4</v>
      </c>
      <c r="BF1178" s="13">
        <f t="shared" si="1613"/>
        <v>5.5529587238439228E-5</v>
      </c>
      <c r="BG1178" s="13">
        <f t="shared" si="1614"/>
        <v>1.205826674996968E-5</v>
      </c>
      <c r="BH1178" s="13">
        <f t="shared" si="1615"/>
        <v>1.9638422178758718E-6</v>
      </c>
      <c r="BI1178" s="13">
        <f t="shared" si="1616"/>
        <v>2.5586936077501009E-7</v>
      </c>
      <c r="BJ1178" s="14">
        <f t="shared" si="1617"/>
        <v>0.23340740167923496</v>
      </c>
      <c r="BK1178" s="14">
        <f t="shared" si="1618"/>
        <v>0.33919491847478245</v>
      </c>
      <c r="BL1178" s="14">
        <f t="shared" si="1619"/>
        <v>0.39559387256362549</v>
      </c>
      <c r="BM1178" s="14">
        <f t="shared" si="1620"/>
        <v>0.22901186518450206</v>
      </c>
      <c r="BN1178" s="14">
        <f t="shared" si="1621"/>
        <v>0.77090107505205308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1.2513000000000001</v>
      </c>
      <c r="F1179" s="10">
        <f>VLOOKUP(B1179,home!$B$2:$E$405,3,FALSE)</f>
        <v>0.79920000000000002</v>
      </c>
      <c r="G1179" s="10">
        <f>VLOOKUP(C1179,away!$B$2:$E$405,4,FALSE)</f>
        <v>0.999</v>
      </c>
      <c r="H1179" s="10">
        <f>VLOOKUP(A1179,away!$A$2:$E$405,3,FALSE)</f>
        <v>0.94869999999999999</v>
      </c>
      <c r="I1179" s="10">
        <f>VLOOKUP(C1179,away!$B$2:$E$405,3,FALSE)</f>
        <v>0.79059999999999997</v>
      </c>
      <c r="J1179" s="10">
        <f>VLOOKUP(B1179,home!$B$2:$E$405,4,FALSE)</f>
        <v>0.75290000000000001</v>
      </c>
      <c r="K1179" s="12">
        <f t="shared" si="1566"/>
        <v>0.99903892104000014</v>
      </c>
      <c r="L1179" s="12">
        <f t="shared" si="1567"/>
        <v>0.56470678743799996</v>
      </c>
      <c r="M1179" s="13">
        <f t="shared" si="1568"/>
        <v>0.20935043503791345</v>
      </c>
      <c r="N1179" s="13">
        <f t="shared" si="1569"/>
        <v>0.20914923273953168</v>
      </c>
      <c r="O1179" s="13">
        <f t="shared" si="1570"/>
        <v>0.11822161161900779</v>
      </c>
      <c r="P1179" s="13">
        <f t="shared" si="1571"/>
        <v>0.11810799131546348</v>
      </c>
      <c r="Q1179" s="13">
        <f t="shared" si="1572"/>
        <v>0.10447411190622281</v>
      </c>
      <c r="R1179" s="13">
        <f t="shared" si="1573"/>
        <v>3.3380273251556403E-2</v>
      </c>
      <c r="S1179" s="13">
        <f t="shared" si="1574"/>
        <v>1.6658070963701772E-2</v>
      </c>
      <c r="T1179" s="13">
        <f t="shared" si="1575"/>
        <v>5.8997240105001181E-2</v>
      </c>
      <c r="U1179" s="13">
        <f t="shared" si="1576"/>
        <v>3.3348192173255284E-2</v>
      </c>
      <c r="V1179" s="13">
        <f t="shared" si="1577"/>
        <v>1.0442094378244875E-3</v>
      </c>
      <c r="W1179" s="13">
        <f t="shared" si="1578"/>
        <v>3.4791234678468355E-2</v>
      </c>
      <c r="X1179" s="13">
        <f t="shared" si="1579"/>
        <v>1.9646846366279402E-2</v>
      </c>
      <c r="Y1179" s="13">
        <f t="shared" si="1580"/>
        <v>5.5473537473947907E-3</v>
      </c>
      <c r="Z1179" s="13">
        <f t="shared" si="1581"/>
        <v>6.2833556238963391E-3</v>
      </c>
      <c r="AA1179" s="13">
        <f t="shared" si="1582"/>
        <v>6.2773168230080148E-3</v>
      </c>
      <c r="AB1179" s="13">
        <f t="shared" si="1583"/>
        <v>3.135641912942085E-3</v>
      </c>
      <c r="AC1179" s="13">
        <f t="shared" si="1584"/>
        <v>3.6819089721429451E-5</v>
      </c>
      <c r="AD1179" s="13">
        <f t="shared" si="1585"/>
        <v>8.6894493887066139E-3</v>
      </c>
      <c r="AE1179" s="13">
        <f t="shared" si="1586"/>
        <v>4.9069910489016044E-3</v>
      </c>
      <c r="AF1179" s="13">
        <f t="shared" si="1587"/>
        <v>1.3855055756061231E-3</v>
      </c>
      <c r="AG1179" s="13">
        <f t="shared" si="1588"/>
        <v>2.6080146752599021E-4</v>
      </c>
      <c r="AH1179" s="13">
        <f t="shared" si="1589"/>
        <v>8.870633921752479E-4</v>
      </c>
      <c r="AI1179" s="13">
        <f t="shared" si="1590"/>
        <v>8.8621085421284208E-4</v>
      </c>
      <c r="AJ1179" s="13">
        <f t="shared" si="1591"/>
        <v>4.4267956780336733E-4</v>
      </c>
      <c r="AK1179" s="13">
        <f t="shared" si="1592"/>
        <v>1.4741803926157656E-4</v>
      </c>
      <c r="AL1179" s="13">
        <f t="shared" si="1593"/>
        <v>8.3088028515905893E-7</v>
      </c>
      <c r="AM1179" s="13">
        <f t="shared" si="1594"/>
        <v>1.7362196283450294E-3</v>
      </c>
      <c r="AN1179" s="13">
        <f t="shared" si="1595"/>
        <v>9.8045500860951987E-4</v>
      </c>
      <c r="AO1179" s="13">
        <f t="shared" si="1596"/>
        <v>2.7683479906968921E-4</v>
      </c>
      <c r="AP1179" s="13">
        <f t="shared" si="1597"/>
        <v>5.2110163344562798E-5</v>
      </c>
      <c r="AQ1179" s="13">
        <f t="shared" si="1598"/>
        <v>7.35674073379437E-6</v>
      </c>
      <c r="AR1179" s="13">
        <f t="shared" si="1599"/>
        <v>1.001861436898278E-4</v>
      </c>
      <c r="AS1179" s="13">
        <f t="shared" si="1600"/>
        <v>1.0008985689504399E-4</v>
      </c>
      <c r="AT1179" s="13">
        <f t="shared" si="1601"/>
        <v>4.9996831319736384E-5</v>
      </c>
      <c r="AU1179" s="13">
        <f t="shared" si="1602"/>
        <v>1.6649593472362775E-5</v>
      </c>
      <c r="AV1179" s="13">
        <f t="shared" si="1603"/>
        <v>4.1583979745959837E-6</v>
      </c>
      <c r="AW1179" s="13">
        <f t="shared" si="1604"/>
        <v>1.3020910964960076E-8</v>
      </c>
      <c r="AX1179" s="13">
        <f t="shared" si="1605"/>
        <v>2.8909183069838123E-4</v>
      </c>
      <c r="AY1179" s="13">
        <f t="shared" si="1606"/>
        <v>1.6325211898825302E-4</v>
      </c>
      <c r="AZ1179" s="13">
        <f t="shared" si="1607"/>
        <v>4.6094789828151229E-5</v>
      </c>
      <c r="BA1179" s="13">
        <f t="shared" si="1608"/>
        <v>8.6766802271616933E-6</v>
      </c>
      <c r="BB1179" s="13">
        <f t="shared" si="1609"/>
        <v>1.2249450541768237E-6</v>
      </c>
      <c r="BC1179" s="13">
        <f t="shared" si="1610"/>
        <v>1.3834695726645223E-7</v>
      </c>
      <c r="BD1179" s="13">
        <f t="shared" si="1611"/>
        <v>9.4292992248140794E-6</v>
      </c>
      <c r="BE1179" s="13">
        <f t="shared" si="1612"/>
        <v>9.4202369237215673E-6</v>
      </c>
      <c r="BF1179" s="13">
        <f t="shared" si="1613"/>
        <v>4.7055916661079827E-6</v>
      </c>
      <c r="BG1179" s="13">
        <f t="shared" si="1614"/>
        <v>1.5670230736544453E-6</v>
      </c>
      <c r="BH1179" s="13">
        <f t="shared" si="1615"/>
        <v>3.9137926018713035E-7</v>
      </c>
      <c r="BI1179" s="13">
        <f t="shared" si="1616"/>
        <v>7.8200622762956859E-8</v>
      </c>
      <c r="BJ1179" s="14">
        <f t="shared" si="1617"/>
        <v>0.45141022207549453</v>
      </c>
      <c r="BK1179" s="14">
        <f t="shared" si="1618"/>
        <v>0.34536160884389805</v>
      </c>
      <c r="BL1179" s="14">
        <f t="shared" si="1619"/>
        <v>0.19702308018734546</v>
      </c>
      <c r="BM1179" s="14">
        <f t="shared" si="1620"/>
        <v>0.20723137176286147</v>
      </c>
      <c r="BN1179" s="14">
        <f t="shared" si="1621"/>
        <v>0.79268365586969547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1.2513000000000001</v>
      </c>
      <c r="F1180" s="10">
        <f>VLOOKUP(B1180,home!$B$2:$E$405,3,FALSE)</f>
        <v>0.9133</v>
      </c>
      <c r="G1180" s="10">
        <f>VLOOKUP(C1180,away!$B$2:$E$405,4,FALSE)</f>
        <v>0.4995</v>
      </c>
      <c r="H1180" s="10">
        <f>VLOOKUP(A1180,away!$A$2:$E$405,3,FALSE)</f>
        <v>0.94869999999999999</v>
      </c>
      <c r="I1180" s="10">
        <f>VLOOKUP(C1180,away!$B$2:$E$405,3,FALSE)</f>
        <v>1.0541</v>
      </c>
      <c r="J1180" s="10">
        <f>VLOOKUP(B1180,home!$B$2:$E$405,4,FALSE)</f>
        <v>0.90349999999999997</v>
      </c>
      <c r="K1180" s="12">
        <f t="shared" si="1566"/>
        <v>0.57083473885500013</v>
      </c>
      <c r="L1180" s="12">
        <f t="shared" si="1567"/>
        <v>0.9035222893449999</v>
      </c>
      <c r="M1180" s="13">
        <f t="shared" si="1568"/>
        <v>0.22892587261530908</v>
      </c>
      <c r="N1180" s="13">
        <f t="shared" si="1569"/>
        <v>0.13067884071151301</v>
      </c>
      <c r="O1180" s="13">
        <f t="shared" si="1570"/>
        <v>0.20683962851568588</v>
      </c>
      <c r="P1180" s="13">
        <f t="shared" si="1571"/>
        <v>0.11807124532861681</v>
      </c>
      <c r="Q1180" s="13">
        <f t="shared" si="1572"/>
        <v>3.729801095571534E-2</v>
      </c>
      <c r="R1180" s="13">
        <f t="shared" si="1573"/>
        <v>9.3442107341880923E-2</v>
      </c>
      <c r="S1180" s="13">
        <f t="shared" si="1574"/>
        <v>1.5224162754286844E-2</v>
      </c>
      <c r="T1180" s="13">
        <f t="shared" si="1575"/>
        <v>3.3699584246722807E-2</v>
      </c>
      <c r="U1180" s="13">
        <f t="shared" si="1576"/>
        <v>5.3340000942563498E-2</v>
      </c>
      <c r="V1180" s="13">
        <f t="shared" si="1577"/>
        <v>8.724492512933806E-4</v>
      </c>
      <c r="W1180" s="13">
        <f t="shared" si="1578"/>
        <v>7.0970001145722328E-3</v>
      </c>
      <c r="X1180" s="13">
        <f t="shared" si="1579"/>
        <v>6.4122977910000302E-3</v>
      </c>
      <c r="Y1180" s="13">
        <f t="shared" si="1580"/>
        <v>2.8968269900431168E-3</v>
      </c>
      <c r="Z1180" s="13">
        <f t="shared" si="1581"/>
        <v>2.8142342248919157E-2</v>
      </c>
      <c r="AA1180" s="13">
        <f t="shared" si="1582"/>
        <v>1.6064626588429807E-2</v>
      </c>
      <c r="AB1180" s="13">
        <f t="shared" si="1583"/>
        <v>4.5851234617047092E-3</v>
      </c>
      <c r="AC1180" s="13">
        <f t="shared" si="1584"/>
        <v>2.8123505768865867E-5</v>
      </c>
      <c r="AD1180" s="13">
        <f t="shared" si="1585"/>
        <v>1.0128035517639365E-3</v>
      </c>
      <c r="AE1180" s="13">
        <f t="shared" si="1586"/>
        <v>9.1509058374649908E-4</v>
      </c>
      <c r="AF1180" s="13">
        <f t="shared" si="1587"/>
        <v>4.1340236959234463E-4</v>
      </c>
      <c r="AG1180" s="13">
        <f t="shared" si="1588"/>
        <v>1.2450608513157432E-4</v>
      </c>
      <c r="AH1180" s="13">
        <f t="shared" si="1589"/>
        <v>6.3568083740684865E-3</v>
      </c>
      <c r="AI1180" s="13">
        <f t="shared" si="1590"/>
        <v>3.6286870481626629E-3</v>
      </c>
      <c r="AJ1180" s="13">
        <f t="shared" si="1591"/>
        <v>1.0356903117622273E-3</v>
      </c>
      <c r="AK1180" s="13">
        <f t="shared" si="1592"/>
        <v>1.9706933621648157E-4</v>
      </c>
      <c r="AL1180" s="13">
        <f t="shared" si="1593"/>
        <v>5.8020132214876175E-7</v>
      </c>
      <c r="AM1180" s="13">
        <f t="shared" si="1594"/>
        <v>1.1562869019651669E-4</v>
      </c>
      <c r="AN1180" s="13">
        <f t="shared" si="1595"/>
        <v>1.044730988803205E-4</v>
      </c>
      <c r="AO1180" s="13">
        <f t="shared" si="1596"/>
        <v>4.7196886737656867E-5</v>
      </c>
      <c r="AP1180" s="13">
        <f t="shared" si="1597"/>
        <v>1.4214479718388131E-5</v>
      </c>
      <c r="AQ1180" s="13">
        <f t="shared" si="1598"/>
        <v>3.2107748142515279E-6</v>
      </c>
      <c r="AR1180" s="13">
        <f t="shared" si="1599"/>
        <v>1.1487036110131657E-3</v>
      </c>
      <c r="AS1180" s="13">
        <f t="shared" si="1600"/>
        <v>6.5571992581449617E-4</v>
      </c>
      <c r="AT1180" s="13">
        <f t="shared" si="1601"/>
        <v>1.8715385630716896E-4</v>
      </c>
      <c r="AU1180" s="13">
        <f t="shared" si="1602"/>
        <v>3.5611307563602999E-5</v>
      </c>
      <c r="AV1180" s="13">
        <f t="shared" si="1603"/>
        <v>5.0820428633386022E-6</v>
      </c>
      <c r="AW1180" s="13">
        <f t="shared" si="1604"/>
        <v>8.3123817263051271E-9</v>
      </c>
      <c r="AX1180" s="13">
        <f t="shared" si="1605"/>
        <v>1.1000812195412382E-5</v>
      </c>
      <c r="AY1180" s="13">
        <f t="shared" si="1606"/>
        <v>9.9394790194533902E-6</v>
      </c>
      <c r="AZ1180" s="13">
        <f t="shared" si="1607"/>
        <v>4.4902704192765609E-6</v>
      </c>
      <c r="BA1180" s="13">
        <f t="shared" si="1608"/>
        <v>1.352353136334297E-6</v>
      </c>
      <c r="BB1180" s="13">
        <f t="shared" si="1609"/>
        <v>3.0547030043591362E-7</v>
      </c>
      <c r="BC1180" s="13">
        <f t="shared" si="1610"/>
        <v>5.5199845035352348E-8</v>
      </c>
      <c r="BD1180" s="13">
        <f t="shared" si="1611"/>
        <v>1.7297988606691388E-4</v>
      </c>
      <c r="BE1180" s="13">
        <f t="shared" si="1612"/>
        <v>9.8742928090174466E-5</v>
      </c>
      <c r="BF1180" s="13">
        <f t="shared" si="1613"/>
        <v>2.8182946785066395E-5</v>
      </c>
      <c r="BG1180" s="13">
        <f t="shared" si="1614"/>
        <v>5.3626016894059132E-6</v>
      </c>
      <c r="BH1180" s="13">
        <f t="shared" si="1615"/>
        <v>7.6528983373885177E-7</v>
      </c>
      <c r="BI1180" s="13">
        <f t="shared" si="1616"/>
        <v>8.7370804478140794E-8</v>
      </c>
      <c r="BJ1180" s="14">
        <f t="shared" si="1617"/>
        <v>0.22086023091506393</v>
      </c>
      <c r="BK1180" s="14">
        <f t="shared" si="1618"/>
        <v>0.36313237313561658</v>
      </c>
      <c r="BL1180" s="14">
        <f t="shared" si="1619"/>
        <v>0.38782813368730623</v>
      </c>
      <c r="BM1180" s="14">
        <f t="shared" si="1620"/>
        <v>0.18469744335154711</v>
      </c>
      <c r="BN1180" s="14">
        <f t="shared" si="1621"/>
        <v>0.81525570546872117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1.1861999999999999</v>
      </c>
      <c r="F1181" s="10">
        <f>VLOOKUP(B1181,home!$B$2:$E$405,3,FALSE)</f>
        <v>0.58360000000000001</v>
      </c>
      <c r="G1181" s="10">
        <f>VLOOKUP(C1181,away!$B$2:$E$405,4,FALSE)</f>
        <v>0.63229999999999997</v>
      </c>
      <c r="H1181" s="10">
        <f>VLOOKUP(A1181,away!$A$2:$E$405,3,FALSE)</f>
        <v>1.0607</v>
      </c>
      <c r="I1181" s="10">
        <f>VLOOKUP(C1181,away!$B$2:$E$405,3,FALSE)</f>
        <v>0.94279999999999997</v>
      </c>
      <c r="J1181" s="10">
        <f>VLOOKUP(B1181,home!$B$2:$E$405,4,FALSE)</f>
        <v>0.79769999999999996</v>
      </c>
      <c r="K1181" s="12">
        <f t="shared" si="1566"/>
        <v>0.43771999413599999</v>
      </c>
      <c r="L1181" s="12">
        <f t="shared" si="1567"/>
        <v>0.79772230369199992</v>
      </c>
      <c r="M1181" s="13">
        <f t="shared" si="1568"/>
        <v>0.29070615522757542</v>
      </c>
      <c r="N1181" s="13">
        <f t="shared" si="1569"/>
        <v>0.12724789656151339</v>
      </c>
      <c r="O1181" s="13">
        <f t="shared" si="1570"/>
        <v>0.23190278384558558</v>
      </c>
      <c r="P1181" s="13">
        <f t="shared" si="1571"/>
        <v>0.10150848518501178</v>
      </c>
      <c r="Q1181" s="13">
        <f t="shared" si="1572"/>
        <v>2.7849474268361988E-2</v>
      </c>
      <c r="R1181" s="13">
        <f t="shared" si="1573"/>
        <v>9.2497011480944205E-2</v>
      </c>
      <c r="S1181" s="13">
        <f t="shared" si="1574"/>
        <v>8.8611578902495457E-3</v>
      </c>
      <c r="T1181" s="13">
        <f t="shared" si="1575"/>
        <v>2.22161467699688E-2</v>
      </c>
      <c r="U1181" s="13">
        <f t="shared" si="1576"/>
        <v>4.0487791323036412E-2</v>
      </c>
      <c r="V1181" s="13">
        <f t="shared" si="1577"/>
        <v>3.4379225216851647E-4</v>
      </c>
      <c r="W1181" s="13">
        <f t="shared" si="1578"/>
        <v>4.0634239044793638E-3</v>
      </c>
      <c r="X1181" s="13">
        <f t="shared" si="1579"/>
        <v>3.2414838779584189E-3</v>
      </c>
      <c r="Y1181" s="13">
        <f t="shared" si="1580"/>
        <v>1.2929019932527335E-3</v>
      </c>
      <c r="Z1181" s="13">
        <f t="shared" si="1581"/>
        <v>2.4595643027734732E-2</v>
      </c>
      <c r="AA1181" s="13">
        <f t="shared" si="1582"/>
        <v>1.0766004721871194E-2</v>
      </c>
      <c r="AB1181" s="13">
        <f t="shared" si="1583"/>
        <v>2.3562477618628034E-3</v>
      </c>
      <c r="AC1181" s="13">
        <f t="shared" si="1584"/>
        <v>7.5028147212454065E-6</v>
      </c>
      <c r="AD1181" s="13">
        <f t="shared" si="1585"/>
        <v>4.4466047191019727E-4</v>
      </c>
      <c r="AE1181" s="13">
        <f t="shared" si="1586"/>
        <v>3.5471557601297437E-4</v>
      </c>
      <c r="AF1181" s="13">
        <f t="shared" si="1587"/>
        <v>1.414822632262523E-4</v>
      </c>
      <c r="AG1181" s="13">
        <f t="shared" si="1588"/>
        <v>3.7621185650801309E-5</v>
      </c>
      <c r="AH1181" s="13">
        <f t="shared" si="1589"/>
        <v>4.9051232542176556E-3</v>
      </c>
      <c r="AI1181" s="13">
        <f t="shared" si="1590"/>
        <v>2.147070522072509E-3</v>
      </c>
      <c r="AJ1181" s="13">
        <f t="shared" si="1591"/>
        <v>4.699078481655785E-4</v>
      </c>
      <c r="AK1181" s="13">
        <f t="shared" si="1592"/>
        <v>6.856268684783246E-5</v>
      </c>
      <c r="AL1181" s="13">
        <f t="shared" si="1593"/>
        <v>1.0479301429049139E-7</v>
      </c>
      <c r="AM1181" s="13">
        <f t="shared" si="1594"/>
        <v>3.8927355831408509E-5</v>
      </c>
      <c r="AN1181" s="13">
        <f t="shared" si="1595"/>
        <v>3.10532199704694E-5</v>
      </c>
      <c r="AO1181" s="13">
        <f t="shared" si="1596"/>
        <v>1.2385923085948634E-5</v>
      </c>
      <c r="AP1181" s="13">
        <f t="shared" si="1597"/>
        <v>3.2935090324916235E-6</v>
      </c>
      <c r="AQ1181" s="13">
        <f t="shared" si="1598"/>
        <v>6.5682640315740685E-7</v>
      </c>
      <c r="AR1181" s="13">
        <f t="shared" si="1599"/>
        <v>7.8258524444954158E-4</v>
      </c>
      <c r="AS1181" s="13">
        <f t="shared" si="1600"/>
        <v>3.425532086113734E-4</v>
      </c>
      <c r="AT1181" s="13">
        <f t="shared" si="1601"/>
        <v>7.4971194232319177E-5</v>
      </c>
      <c r="AU1181" s="13">
        <f t="shared" si="1602"/>
        <v>1.0938796899913221E-5</v>
      </c>
      <c r="AV1181" s="13">
        <f t="shared" si="1603"/>
        <v>1.1970325287212274E-6</v>
      </c>
      <c r="AW1181" s="13">
        <f t="shared" si="1604"/>
        <v>1.016431115455526E-9</v>
      </c>
      <c r="AX1181" s="13">
        <f t="shared" si="1605"/>
        <v>2.8398803277090183E-6</v>
      </c>
      <c r="AY1181" s="13">
        <f t="shared" si="1606"/>
        <v>2.2654358772296297E-6</v>
      </c>
      <c r="AZ1181" s="13">
        <f t="shared" si="1607"/>
        <v>9.0359436342506327E-7</v>
      </c>
      <c r="BA1181" s="13">
        <f t="shared" si="1608"/>
        <v>2.4027245906484931E-7</v>
      </c>
      <c r="BB1181" s="13">
        <f t="shared" si="1609"/>
        <v>4.7917674889738318E-8</v>
      </c>
      <c r="BC1181" s="13">
        <f t="shared" si="1610"/>
        <v>7.6449996001212711E-9</v>
      </c>
      <c r="BD1181" s="13">
        <f t="shared" si="1611"/>
        <v>1.0404761733960916E-4</v>
      </c>
      <c r="BE1181" s="13">
        <f t="shared" si="1612"/>
        <v>4.5543722451758486E-5</v>
      </c>
      <c r="BF1181" s="13">
        <f t="shared" si="1613"/>
        <v>9.9676989622576671E-6</v>
      </c>
      <c r="BG1181" s="13">
        <f t="shared" si="1614"/>
        <v>1.4543537104362798E-6</v>
      </c>
      <c r="BH1181" s="13">
        <f t="shared" si="1615"/>
        <v>1.5914992440095954E-7</v>
      </c>
      <c r="BI1181" s="13">
        <f t="shared" si="1616"/>
        <v>1.3932620795106571E-8</v>
      </c>
      <c r="BJ1181" s="14">
        <f t="shared" si="1617"/>
        <v>0.18698242845236027</v>
      </c>
      <c r="BK1181" s="14">
        <f t="shared" si="1618"/>
        <v>0.40142946359861797</v>
      </c>
      <c r="BL1181" s="14">
        <f t="shared" si="1619"/>
        <v>0.38697393539633496</v>
      </c>
      <c r="BM1181" s="14">
        <f t="shared" si="1620"/>
        <v>0.12826739948660948</v>
      </c>
      <c r="BN1181" s="14">
        <f t="shared" si="1621"/>
        <v>0.8717118065689925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1.4847999999999999</v>
      </c>
      <c r="F1182" s="10">
        <f>VLOOKUP(B1182,home!$B$2:$E$405,3,FALSE)</f>
        <v>0.78569999999999995</v>
      </c>
      <c r="G1182" s="10">
        <f>VLOOKUP(C1182,away!$B$2:$E$405,4,FALSE)</f>
        <v>1.1225000000000001</v>
      </c>
      <c r="H1182" s="10">
        <f>VLOOKUP(A1182,away!$A$2:$E$405,3,FALSE)</f>
        <v>1.1818</v>
      </c>
      <c r="I1182" s="10">
        <f>VLOOKUP(C1182,away!$B$2:$E$405,3,FALSE)</f>
        <v>0.14099999999999999</v>
      </c>
      <c r="J1182" s="10">
        <f>VLOOKUP(B1182,home!$B$2:$E$405,4,FALSE)</f>
        <v>1.1282000000000001</v>
      </c>
      <c r="K1182" s="12">
        <f t="shared" si="1566"/>
        <v>1.3095167615999999</v>
      </c>
      <c r="L1182" s="12">
        <f t="shared" si="1567"/>
        <v>0.18799625315999999</v>
      </c>
      <c r="M1182" s="13">
        <f t="shared" si="1568"/>
        <v>0.22368577217639812</v>
      </c>
      <c r="N1182" s="13">
        <f t="shared" si="1569"/>
        <v>0.29292026799643217</v>
      </c>
      <c r="O1182" s="13">
        <f t="shared" si="1570"/>
        <v>4.2052087054364223E-2</v>
      </c>
      <c r="P1182" s="13">
        <f t="shared" si="1571"/>
        <v>5.5067912857952303E-2</v>
      </c>
      <c r="Q1182" s="13">
        <f t="shared" si="1572"/>
        <v>0.19179200037684604</v>
      </c>
      <c r="R1182" s="13">
        <f t="shared" si="1573"/>
        <v>3.9528174018893065E-3</v>
      </c>
      <c r="S1182" s="13">
        <f t="shared" si="1574"/>
        <v>3.3892131325854143E-3</v>
      </c>
      <c r="T1182" s="13">
        <f t="shared" si="1575"/>
        <v>3.605617745690836E-2</v>
      </c>
      <c r="U1182" s="13">
        <f t="shared" si="1576"/>
        <v>5.1762806433182096E-3</v>
      </c>
      <c r="V1182" s="13">
        <f t="shared" si="1577"/>
        <v>9.2707874993229163E-5</v>
      </c>
      <c r="W1182" s="13">
        <f t="shared" si="1578"/>
        <v>8.371827974475779E-2</v>
      </c>
      <c r="X1182" s="13">
        <f t="shared" si="1579"/>
        <v>1.5738722913015184E-2</v>
      </c>
      <c r="Y1182" s="13">
        <f t="shared" si="1580"/>
        <v>1.4794104685851475E-3</v>
      </c>
      <c r="Z1182" s="13">
        <f t="shared" si="1581"/>
        <v>2.4770495366027847E-4</v>
      </c>
      <c r="AA1182" s="13">
        <f t="shared" si="1582"/>
        <v>3.2437378874948584E-4</v>
      </c>
      <c r="AB1182" s="13">
        <f t="shared" si="1583"/>
        <v>2.1238645669557465E-4</v>
      </c>
      <c r="AC1182" s="13">
        <f t="shared" si="1584"/>
        <v>1.4264511360346792E-6</v>
      </c>
      <c r="AD1182" s="13">
        <f t="shared" si="1585"/>
        <v>2.7407622644519521E-2</v>
      </c>
      <c r="AE1182" s="13">
        <f t="shared" si="1586"/>
        <v>5.1525303651928402E-3</v>
      </c>
      <c r="AF1182" s="13">
        <f t="shared" si="1587"/>
        <v>4.8432820147469014E-4</v>
      </c>
      <c r="AG1182" s="13">
        <f t="shared" si="1588"/>
        <v>3.0350629058987767E-5</v>
      </c>
      <c r="AH1182" s="13">
        <f t="shared" si="1589"/>
        <v>1.1641900794325944E-5</v>
      </c>
      <c r="AI1182" s="13">
        <f t="shared" si="1590"/>
        <v>1.5245264227054174E-5</v>
      </c>
      <c r="AJ1182" s="13">
        <f t="shared" si="1591"/>
        <v>9.981964520174158E-6</v>
      </c>
      <c r="AK1182" s="13">
        <f t="shared" si="1592"/>
        <v>4.3571832842881863E-6</v>
      </c>
      <c r="AL1182" s="13">
        <f t="shared" si="1593"/>
        <v>1.4046791817110135E-8</v>
      </c>
      <c r="AM1182" s="13">
        <f t="shared" si="1594"/>
        <v>7.1781482497212069E-3</v>
      </c>
      <c r="AN1182" s="13">
        <f t="shared" si="1595"/>
        <v>1.3494649755745988E-3</v>
      </c>
      <c r="AO1182" s="13">
        <f t="shared" si="1596"/>
        <v>1.2684717958933773E-4</v>
      </c>
      <c r="AP1182" s="13">
        <f t="shared" si="1597"/>
        <v>7.9489314955697049E-6</v>
      </c>
      <c r="AQ1182" s="13">
        <f t="shared" si="1598"/>
        <v>3.7359233444815491E-7</v>
      </c>
      <c r="AR1182" s="13">
        <f t="shared" si="1599"/>
        <v>4.3772674579874083E-7</v>
      </c>
      <c r="AS1182" s="13">
        <f t="shared" si="1600"/>
        <v>5.7321051062407331E-7</v>
      </c>
      <c r="AT1182" s="13">
        <f t="shared" si="1601"/>
        <v>3.7531438579375957E-7</v>
      </c>
      <c r="AU1182" s="13">
        <f t="shared" si="1602"/>
        <v>1.6382682635551231E-7</v>
      </c>
      <c r="AV1182" s="13">
        <f t="shared" si="1603"/>
        <v>5.3633493778069003E-8</v>
      </c>
      <c r="AW1182" s="13">
        <f t="shared" si="1604"/>
        <v>9.6058300916233446E-11</v>
      </c>
      <c r="AX1182" s="13">
        <f t="shared" si="1605"/>
        <v>1.5666509083766022E-3</v>
      </c>
      <c r="AY1182" s="13">
        <f t="shared" si="1606"/>
        <v>2.9452450078451162E-4</v>
      </c>
      <c r="AZ1182" s="13">
        <f t="shared" si="1607"/>
        <v>2.768475130565383E-5</v>
      </c>
      <c r="BA1182" s="13">
        <f t="shared" si="1608"/>
        <v>1.7348765050431122E-6</v>
      </c>
      <c r="BB1182" s="13">
        <f t="shared" si="1609"/>
        <v>8.1537570660855225E-8</v>
      </c>
      <c r="BC1182" s="13">
        <f t="shared" si="1610"/>
        <v>3.0657515552019037E-9</v>
      </c>
      <c r="BD1182" s="13">
        <f t="shared" si="1611"/>
        <v>1.3715164686347171E-8</v>
      </c>
      <c r="BE1182" s="13">
        <f t="shared" si="1612"/>
        <v>1.7960238044876024E-8</v>
      </c>
      <c r="BF1182" s="13">
        <f t="shared" si="1613"/>
        <v>1.1759616381045586E-8</v>
      </c>
      <c r="BG1182" s="13">
        <f t="shared" si="1614"/>
        <v>5.1331382536550412E-9</v>
      </c>
      <c r="BH1182" s="13">
        <f t="shared" si="1615"/>
        <v>1.6804826456928571E-9</v>
      </c>
      <c r="BI1182" s="13">
        <f t="shared" si="1616"/>
        <v>4.4012403842254215E-10</v>
      </c>
      <c r="BJ1182" s="14">
        <f t="shared" si="1617"/>
        <v>0.66533315336579979</v>
      </c>
      <c r="BK1182" s="14">
        <f t="shared" si="1618"/>
        <v>0.28253157104064142</v>
      </c>
      <c r="BL1182" s="14">
        <f t="shared" si="1619"/>
        <v>5.1760826058569041E-2</v>
      </c>
      <c r="BM1182" s="14">
        <f t="shared" si="1620"/>
        <v>0.19010787315006231</v>
      </c>
      <c r="BN1182" s="14">
        <f t="shared" si="1621"/>
        <v>0.80947085786388229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1.3654999999999999</v>
      </c>
      <c r="F1183" s="10">
        <f>VLOOKUP(B1183,home!$B$2:$E$405,3,FALSE)</f>
        <v>0.97640000000000005</v>
      </c>
      <c r="G1183" s="10">
        <f>VLOOKUP(C1183,away!$B$2:$E$405,4,FALSE)</f>
        <v>0.99390000000000001</v>
      </c>
      <c r="H1183" s="10">
        <f>VLOOKUP(A1183,away!$A$2:$E$405,3,FALSE)</f>
        <v>1.2</v>
      </c>
      <c r="I1183" s="10">
        <f>VLOOKUP(C1183,away!$B$2:$E$405,3,FALSE)</f>
        <v>1.0119</v>
      </c>
      <c r="J1183" s="10">
        <f>VLOOKUP(B1183,home!$B$2:$E$405,4,FALSE)</f>
        <v>1.1111</v>
      </c>
      <c r="K1183" s="12">
        <f t="shared" si="1566"/>
        <v>1.3251412273800001</v>
      </c>
      <c r="L1183" s="12">
        <f t="shared" si="1567"/>
        <v>1.3491865080000001</v>
      </c>
      <c r="M1183" s="13">
        <f t="shared" si="1568"/>
        <v>6.8953167591824877E-2</v>
      </c>
      <c r="N1183" s="13">
        <f t="shared" si="1569"/>
        <v>9.1372685134369663E-2</v>
      </c>
      <c r="O1183" s="13">
        <f t="shared" si="1570"/>
        <v>9.3030683398752978E-2</v>
      </c>
      <c r="P1183" s="13">
        <f t="shared" si="1571"/>
        <v>0.12327879398302372</v>
      </c>
      <c r="Q1183" s="13">
        <f t="shared" si="1572"/>
        <v>6.0540856063982462E-2</v>
      </c>
      <c r="R1183" s="13">
        <f t="shared" si="1573"/>
        <v>6.2757871435808563E-2</v>
      </c>
      <c r="S1183" s="13">
        <f t="shared" si="1574"/>
        <v>5.5101388292532381E-2</v>
      </c>
      <c r="T1183" s="13">
        <f t="shared" si="1575"/>
        <v>8.1680906184295118E-2</v>
      </c>
      <c r="U1183" s="13">
        <f t="shared" si="1576"/>
        <v>8.31630427822036E-2</v>
      </c>
      <c r="V1183" s="13">
        <f t="shared" si="1577"/>
        <v>1.0945968325285067E-2</v>
      </c>
      <c r="W1183" s="13">
        <f t="shared" si="1578"/>
        <v>2.6741728103753869E-2</v>
      </c>
      <c r="X1183" s="13">
        <f t="shared" si="1579"/>
        <v>3.6079578758189144E-2</v>
      </c>
      <c r="Y1183" s="13">
        <f t="shared" si="1580"/>
        <v>2.4339040437436097E-2</v>
      </c>
      <c r="Z1183" s="13">
        <f t="shared" si="1581"/>
        <v>2.8224024470663831E-2</v>
      </c>
      <c r="AA1183" s="13">
        <f t="shared" si="1582"/>
        <v>3.7400818428658625E-2</v>
      </c>
      <c r="AB1183" s="13">
        <f t="shared" si="1583"/>
        <v>2.4780683218784617E-2</v>
      </c>
      <c r="AC1183" s="13">
        <f t="shared" si="1584"/>
        <v>1.2231180064357805E-3</v>
      </c>
      <c r="AD1183" s="13">
        <f t="shared" si="1585"/>
        <v>8.8591416004176627E-3</v>
      </c>
      <c r="AE1183" s="13">
        <f t="shared" si="1586"/>
        <v>1.1952634319745038E-2</v>
      </c>
      <c r="AF1183" s="13">
        <f t="shared" si="1587"/>
        <v>8.0631664796288836E-3</v>
      </c>
      <c r="AG1183" s="13">
        <f t="shared" si="1588"/>
        <v>3.6262384753577154E-3</v>
      </c>
      <c r="AH1183" s="13">
        <f t="shared" si="1589"/>
        <v>9.5198682543203746E-3</v>
      </c>
      <c r="AI1183" s="13">
        <f t="shared" si="1590"/>
        <v>1.2615169903026E-2</v>
      </c>
      <c r="AJ1183" s="13">
        <f t="shared" si="1591"/>
        <v>8.3584408644515572E-3</v>
      </c>
      <c r="AK1183" s="13">
        <f t="shared" si="1592"/>
        <v>3.6920381953674938E-3</v>
      </c>
      <c r="AL1183" s="13">
        <f t="shared" si="1593"/>
        <v>8.7470680752424335E-5</v>
      </c>
      <c r="AM1183" s="13">
        <f t="shared" si="1594"/>
        <v>2.3479227547821358E-3</v>
      </c>
      <c r="AN1183" s="13">
        <f t="shared" si="1595"/>
        <v>3.1677857025782501E-3</v>
      </c>
      <c r="AO1183" s="13">
        <f t="shared" si="1596"/>
        <v>2.1369668650769382E-3</v>
      </c>
      <c r="AP1183" s="13">
        <f t="shared" si="1597"/>
        <v>9.6105562080162055E-4</v>
      </c>
      <c r="AQ1183" s="13">
        <f t="shared" si="1598"/>
        <v>3.2416081925577779E-4</v>
      </c>
      <c r="AR1183" s="13">
        <f t="shared" si="1599"/>
        <v>2.5688155613333109E-3</v>
      </c>
      <c r="AS1183" s="13">
        <f t="shared" si="1600"/>
        <v>3.4040434058580675E-3</v>
      </c>
      <c r="AT1183" s="13">
        <f t="shared" si="1601"/>
        <v>2.2554191284467782E-3</v>
      </c>
      <c r="AU1183" s="13">
        <f t="shared" si="1602"/>
        <v>9.9624962404209734E-4</v>
      </c>
      <c r="AV1183" s="13">
        <f t="shared" si="1603"/>
        <v>3.3004286239500221E-4</v>
      </c>
      <c r="AW1183" s="13">
        <f t="shared" si="1604"/>
        <v>4.3440434559655058E-6</v>
      </c>
      <c r="AX1183" s="13">
        <f t="shared" si="1605"/>
        <v>5.1855487351090495E-4</v>
      </c>
      <c r="AY1183" s="13">
        <f t="shared" si="1606"/>
        <v>6.9962723899855952E-4</v>
      </c>
      <c r="AZ1183" s="13">
        <f t="shared" si="1607"/>
        <v>4.7196381574307405E-4</v>
      </c>
      <c r="BA1183" s="13">
        <f t="shared" si="1608"/>
        <v>2.1225573748825117E-4</v>
      </c>
      <c r="BB1183" s="13">
        <f t="shared" si="1609"/>
        <v>7.1593144316184603E-5</v>
      </c>
      <c r="BC1183" s="13">
        <f t="shared" si="1610"/>
        <v>1.9318500875338615E-5</v>
      </c>
      <c r="BD1183" s="13">
        <f t="shared" si="1611"/>
        <v>5.7763521614855788E-4</v>
      </c>
      <c r="BE1183" s="13">
        <f t="shared" si="1612"/>
        <v>7.6544823930501163E-4</v>
      </c>
      <c r="BF1183" s="13">
        <f t="shared" si="1613"/>
        <v>5.071635096642517E-4</v>
      </c>
      <c r="BG1183" s="13">
        <f t="shared" si="1614"/>
        <v>2.2402109189294492E-4</v>
      </c>
      <c r="BH1183" s="13">
        <f t="shared" si="1615"/>
        <v>7.4214896167506216E-5</v>
      </c>
      <c r="BI1183" s="13">
        <f t="shared" si="1616"/>
        <v>1.9669043719457688E-5</v>
      </c>
      <c r="BJ1183" s="14">
        <f t="shared" si="1617"/>
        <v>0.36418718063060262</v>
      </c>
      <c r="BK1183" s="14">
        <f t="shared" si="1618"/>
        <v>0.26028953411885281</v>
      </c>
      <c r="BL1183" s="14">
        <f t="shared" si="1619"/>
        <v>0.3470413390603469</v>
      </c>
      <c r="BM1183" s="14">
        <f t="shared" si="1620"/>
        <v>0.49911273747716134</v>
      </c>
      <c r="BN1183" s="14">
        <f t="shared" si="1621"/>
        <v>0.49993405760776227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1.6092</v>
      </c>
      <c r="F1185" s="10">
        <f>VLOOKUP(B1185,home!$B$2:$E$405,3,FALSE)</f>
        <v>1.0357000000000001</v>
      </c>
      <c r="G1185" s="10">
        <f>VLOOKUP(C1185,away!$B$2:$E$405,4,FALSE)</f>
        <v>1.0357000000000001</v>
      </c>
      <c r="H1185" s="10">
        <f>VLOOKUP(A1185,away!$A$2:$E$405,3,FALSE)</f>
        <v>1.1609</v>
      </c>
      <c r="I1185" s="10">
        <f>VLOOKUP(C1185,away!$B$2:$E$405,3,FALSE)</f>
        <v>1.1485000000000001</v>
      </c>
      <c r="J1185" s="10">
        <f>VLOOKUP(B1185,home!$B$2:$E$405,4,FALSE)</f>
        <v>1.7228000000000001</v>
      </c>
      <c r="K1185" s="12">
        <f t="shared" si="1566"/>
        <v>1.7261477893080002</v>
      </c>
      <c r="L1185" s="12">
        <f t="shared" si="1567"/>
        <v>2.2969983002200003</v>
      </c>
      <c r="M1185" s="13">
        <f t="shared" si="1568"/>
        <v>1.7896572059548817E-2</v>
      </c>
      <c r="N1185" s="13">
        <f t="shared" si="1569"/>
        <v>3.0892128296781514E-2</v>
      </c>
      <c r="O1185" s="13">
        <f t="shared" si="1570"/>
        <v>4.1108395600548381E-2</v>
      </c>
      <c r="P1185" s="13">
        <f t="shared" si="1571"/>
        <v>7.0959166187885309E-2</v>
      </c>
      <c r="Q1185" s="13">
        <f t="shared" si="1572"/>
        <v>2.6662189483254269E-2</v>
      </c>
      <c r="R1185" s="13">
        <f t="shared" si="1573"/>
        <v>4.7212957409615494E-2</v>
      </c>
      <c r="S1185" s="13">
        <f t="shared" si="1574"/>
        <v>7.0337537955954058E-2</v>
      </c>
      <c r="T1185" s="13">
        <f t="shared" si="1575"/>
        <v>6.1243003923178621E-2</v>
      </c>
      <c r="U1185" s="13">
        <f t="shared" si="1576"/>
        <v>8.1496542059300542E-2</v>
      </c>
      <c r="V1185" s="13">
        <f t="shared" si="1577"/>
        <v>3.0987269073130867E-2</v>
      </c>
      <c r="W1185" s="13">
        <f t="shared" si="1578"/>
        <v>1.5340959811543455E-2</v>
      </c>
      <c r="X1185" s="13">
        <f t="shared" si="1579"/>
        <v>3.5238158610858654E-2</v>
      </c>
      <c r="Y1185" s="13">
        <f t="shared" si="1580"/>
        <v>4.0470995216012551E-2</v>
      </c>
      <c r="Z1185" s="13">
        <f t="shared" si="1581"/>
        <v>3.6149360972748686E-2</v>
      </c>
      <c r="AA1185" s="13">
        <f t="shared" si="1582"/>
        <v>6.239913952800704E-2</v>
      </c>
      <c r="AB1185" s="13">
        <f t="shared" si="1583"/>
        <v>5.3855068375495418E-2</v>
      </c>
      <c r="AC1185" s="13">
        <f t="shared" si="1584"/>
        <v>7.6789523174907847E-3</v>
      </c>
      <c r="AD1185" s="13">
        <f t="shared" si="1585"/>
        <v>6.6201909661396524E-3</v>
      </c>
      <c r="AE1185" s="13">
        <f t="shared" si="1586"/>
        <v>1.5206567396354582E-2</v>
      </c>
      <c r="AF1185" s="13">
        <f t="shared" si="1587"/>
        <v>1.746472973080368E-2</v>
      </c>
      <c r="AG1185" s="13">
        <f t="shared" si="1588"/>
        <v>1.3372151501819252E-2</v>
      </c>
      <c r="AH1185" s="13">
        <f t="shared" si="1589"/>
        <v>2.0758755177110733E-2</v>
      </c>
      <c r="AI1185" s="13">
        <f t="shared" si="1590"/>
        <v>3.5832679357755692E-2</v>
      </c>
      <c r="AJ1185" s="13">
        <f t="shared" si="1591"/>
        <v>3.0926250129186209E-2</v>
      </c>
      <c r="AK1185" s="13">
        <f t="shared" si="1592"/>
        <v>1.7794426097360341E-2</v>
      </c>
      <c r="AL1185" s="13">
        <f t="shared" si="1593"/>
        <v>1.2178691021556747E-3</v>
      </c>
      <c r="AM1185" s="13">
        <f t="shared" si="1594"/>
        <v>2.2854856001997526E-3</v>
      </c>
      <c r="AN1185" s="13">
        <f t="shared" si="1595"/>
        <v>5.2497565388361193E-3</v>
      </c>
      <c r="AO1185" s="13">
        <f t="shared" si="1596"/>
        <v>6.0293409231377002E-3</v>
      </c>
      <c r="AP1185" s="13">
        <f t="shared" si="1597"/>
        <v>4.6164619506313944E-3</v>
      </c>
      <c r="AQ1185" s="13">
        <f t="shared" si="1598"/>
        <v>2.6510013134076545E-3</v>
      </c>
      <c r="AR1185" s="13">
        <f t="shared" si="1599"/>
        <v>9.536565071301302E-3</v>
      </c>
      <c r="AS1185" s="13">
        <f t="shared" si="1600"/>
        <v>1.6461520715418631E-2</v>
      </c>
      <c r="AT1185" s="13">
        <f t="shared" si="1601"/>
        <v>1.4207508795783863E-2</v>
      </c>
      <c r="AU1185" s="13">
        <f t="shared" si="1602"/>
        <v>8.1747532998054269E-3</v>
      </c>
      <c r="AV1185" s="13">
        <f t="shared" si="1603"/>
        <v>3.5277080841493542E-3</v>
      </c>
      <c r="AW1185" s="13">
        <f t="shared" si="1604"/>
        <v>1.3413334707557654E-4</v>
      </c>
      <c r="AX1185" s="13">
        <f t="shared" si="1605"/>
        <v>6.5751431938001071E-4</v>
      </c>
      <c r="AY1185" s="13">
        <f t="shared" si="1606"/>
        <v>1.5103092739861951E-3</v>
      </c>
      <c r="AZ1185" s="13">
        <f t="shared" si="1607"/>
        <v>1.7345889175763966E-3</v>
      </c>
      <c r="BA1185" s="13">
        <f t="shared" si="1608"/>
        <v>1.3281159317511445E-3</v>
      </c>
      <c r="BB1185" s="13">
        <f t="shared" si="1609"/>
        <v>7.6267000943187001E-4</v>
      </c>
      <c r="BC1185" s="13">
        <f t="shared" si="1610"/>
        <v>3.5037034305875558E-4</v>
      </c>
      <c r="BD1185" s="13">
        <f t="shared" si="1611"/>
        <v>3.650912293119416E-3</v>
      </c>
      <c r="BE1185" s="13">
        <f t="shared" si="1612"/>
        <v>6.3020141837254809E-3</v>
      </c>
      <c r="BF1185" s="13">
        <f t="shared" si="1613"/>
        <v>5.4391039257127016E-3</v>
      </c>
      <c r="BG1185" s="13">
        <f t="shared" si="1614"/>
        <v>3.1295657390618147E-3</v>
      </c>
      <c r="BH1185" s="13">
        <f t="shared" si="1615"/>
        <v>1.3505232454939023E-3</v>
      </c>
      <c r="BI1185" s="13">
        <f t="shared" si="1616"/>
        <v>4.6624054292367339E-4</v>
      </c>
      <c r="BJ1185" s="14">
        <f t="shared" si="1617"/>
        <v>0.28968669005814324</v>
      </c>
      <c r="BK1185" s="14">
        <f t="shared" si="1618"/>
        <v>0.2005876759701517</v>
      </c>
      <c r="BL1185" s="14">
        <f t="shared" si="1619"/>
        <v>0.46363062963087548</v>
      </c>
      <c r="BM1185" s="14">
        <f t="shared" si="1620"/>
        <v>0.75394677166737467</v>
      </c>
      <c r="BN1185" s="14">
        <f t="shared" si="1621"/>
        <v>0.23473140903763379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1.25</v>
      </c>
      <c r="F1186" s="10">
        <f>VLOOKUP(B1186,home!$B$2:$E$405,3,FALSE)</f>
        <v>0.5333</v>
      </c>
      <c r="G1186" s="10">
        <f>VLOOKUP(C1186,away!$B$2:$E$405,4,FALSE)</f>
        <v>0.64</v>
      </c>
      <c r="H1186" s="10">
        <f>VLOOKUP(A1186,away!$A$2:$E$405,3,FALSE)</f>
        <v>0.84089999999999998</v>
      </c>
      <c r="I1186" s="10">
        <f>VLOOKUP(C1186,away!$B$2:$E$405,3,FALSE)</f>
        <v>0.71350000000000002</v>
      </c>
      <c r="J1186" s="10">
        <f>VLOOKUP(B1186,home!$B$2:$E$405,4,FALSE)</f>
        <v>1.1892</v>
      </c>
      <c r="K1186" s="12">
        <f t="shared" si="1566"/>
        <v>0.42664000000000002</v>
      </c>
      <c r="L1186" s="12">
        <f t="shared" si="1567"/>
        <v>0.71349877277999996</v>
      </c>
      <c r="M1186" s="13">
        <f t="shared" si="1568"/>
        <v>0.31977464272092604</v>
      </c>
      <c r="N1186" s="13">
        <f t="shared" si="1569"/>
        <v>0.13642865357045589</v>
      </c>
      <c r="O1186" s="13">
        <f t="shared" si="1570"/>
        <v>0.22815881514754366</v>
      </c>
      <c r="P1186" s="13">
        <f t="shared" si="1571"/>
        <v>9.7341676894548021E-2</v>
      </c>
      <c r="Q1186" s="13">
        <f t="shared" si="1572"/>
        <v>2.9102960379649646E-2</v>
      </c>
      <c r="R1186" s="13">
        <f t="shared" si="1573"/>
        <v>8.1395517303355633E-2</v>
      </c>
      <c r="S1186" s="13">
        <f t="shared" si="1574"/>
        <v>7.4078747927114131E-3</v>
      </c>
      <c r="T1186" s="13">
        <f t="shared" si="1575"/>
        <v>2.0764926515144982E-2</v>
      </c>
      <c r="U1186" s="13">
        <f t="shared" si="1576"/>
        <v>3.4726583502303641E-2</v>
      </c>
      <c r="V1186" s="13">
        <f t="shared" si="1577"/>
        <v>2.5055664493791512E-4</v>
      </c>
      <c r="W1186" s="13">
        <f t="shared" si="1578"/>
        <v>4.1388290054579085E-3</v>
      </c>
      <c r="X1186" s="13">
        <f t="shared" si="1579"/>
        <v>2.9530494161404855E-3</v>
      </c>
      <c r="Y1186" s="13">
        <f t="shared" si="1580"/>
        <v>1.0534985671874658E-3</v>
      </c>
      <c r="Z1186" s="13">
        <f t="shared" si="1581"/>
        <v>1.93585339019125E-2</v>
      </c>
      <c r="AA1186" s="13">
        <f t="shared" si="1582"/>
        <v>8.2591249039119484E-3</v>
      </c>
      <c r="AB1186" s="13">
        <f t="shared" si="1583"/>
        <v>1.7618365245024967E-3</v>
      </c>
      <c r="AC1186" s="13">
        <f t="shared" si="1584"/>
        <v>4.7669516115709165E-6</v>
      </c>
      <c r="AD1186" s="13">
        <f t="shared" si="1585"/>
        <v>4.4144750172214054E-4</v>
      </c>
      <c r="AE1186" s="13">
        <f t="shared" si="1586"/>
        <v>3.1497225072554417E-4</v>
      </c>
      <c r="AF1186" s="13">
        <f t="shared" si="1587"/>
        <v>1.1236615717621511E-4</v>
      </c>
      <c r="AG1186" s="13">
        <f t="shared" si="1588"/>
        <v>2.672437174907802E-5</v>
      </c>
      <c r="AH1186" s="13">
        <f t="shared" si="1589"/>
        <v>3.4530725454586476E-3</v>
      </c>
      <c r="AI1186" s="13">
        <f t="shared" si="1590"/>
        <v>1.4732188707944772E-3</v>
      </c>
      <c r="AJ1186" s="13">
        <f t="shared" si="1591"/>
        <v>3.1426704951787788E-4</v>
      </c>
      <c r="AK1186" s="13">
        <f t="shared" si="1592"/>
        <v>4.4692964668769146E-5</v>
      </c>
      <c r="AL1186" s="13">
        <f t="shared" si="1593"/>
        <v>5.804375976746148E-8</v>
      </c>
      <c r="AM1186" s="13">
        <f t="shared" si="1594"/>
        <v>3.7667832426946814E-5</v>
      </c>
      <c r="AN1186" s="13">
        <f t="shared" si="1595"/>
        <v>2.6875952209909235E-5</v>
      </c>
      <c r="AO1186" s="13">
        <f t="shared" si="1596"/>
        <v>9.5879794595320837E-6</v>
      </c>
      <c r="AP1186" s="13">
        <f t="shared" si="1597"/>
        <v>2.2803371926053298E-6</v>
      </c>
      <c r="AQ1186" s="13">
        <f t="shared" si="1598"/>
        <v>4.0675444711212323E-7</v>
      </c>
      <c r="AR1186" s="13">
        <f t="shared" si="1599"/>
        <v>4.9275260470101132E-4</v>
      </c>
      <c r="AS1186" s="13">
        <f t="shared" si="1600"/>
        <v>2.1022797126963943E-4</v>
      </c>
      <c r="AT1186" s="13">
        <f t="shared" si="1601"/>
        <v>4.4845830831239481E-5</v>
      </c>
      <c r="AU1186" s="13">
        <f t="shared" si="1602"/>
        <v>6.3776750886133385E-6</v>
      </c>
      <c r="AV1186" s="13">
        <f t="shared" si="1603"/>
        <v>6.8024282495149867E-7</v>
      </c>
      <c r="AW1186" s="13">
        <f t="shared" si="1604"/>
        <v>4.9080370935894266E-10</v>
      </c>
      <c r="AX1186" s="13">
        <f t="shared" si="1605"/>
        <v>2.6784340044387649E-6</v>
      </c>
      <c r="AY1186" s="13">
        <f t="shared" si="1606"/>
        <v>1.9110593751392792E-6</v>
      </c>
      <c r="AZ1186" s="13">
        <f t="shared" si="1607"/>
        <v>6.817692594357947E-7</v>
      </c>
      <c r="BA1186" s="13">
        <f t="shared" si="1608"/>
        <v>1.6214717664218966E-7</v>
      </c>
      <c r="BB1186" s="13">
        <f t="shared" si="1609"/>
        <v>2.8922952885986045E-8</v>
      </c>
      <c r="BC1186" s="13">
        <f t="shared" si="1610"/>
        <v>4.1272982778649614E-9</v>
      </c>
      <c r="BD1186" s="13">
        <f t="shared" si="1611"/>
        <v>5.859639645638664E-5</v>
      </c>
      <c r="BE1186" s="13">
        <f t="shared" si="1612"/>
        <v>2.4999566584152797E-5</v>
      </c>
      <c r="BF1186" s="13">
        <f t="shared" si="1613"/>
        <v>5.3329075437314741E-6</v>
      </c>
      <c r="BG1186" s="13">
        <f t="shared" si="1614"/>
        <v>7.5841055815253209E-7</v>
      </c>
      <c r="BH1186" s="13">
        <f t="shared" si="1615"/>
        <v>8.0892070132549072E-8</v>
      </c>
      <c r="BI1186" s="13">
        <f t="shared" si="1616"/>
        <v>6.9023585602701476E-9</v>
      </c>
      <c r="BJ1186" s="14">
        <f t="shared" si="1617"/>
        <v>0.19541971305121233</v>
      </c>
      <c r="BK1186" s="14">
        <f t="shared" si="1618"/>
        <v>0.42478148710786984</v>
      </c>
      <c r="BL1186" s="14">
        <f t="shared" si="1619"/>
        <v>0.36043178821234367</v>
      </c>
      <c r="BM1186" s="14">
        <f t="shared" si="1620"/>
        <v>0.10778734568828806</v>
      </c>
      <c r="BN1186" s="14">
        <f t="shared" si="1621"/>
        <v>0.89220226601647878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1.25</v>
      </c>
      <c r="F1187" s="10">
        <f>VLOOKUP(B1187,home!$B$2:$E$405,3,FALSE)</f>
        <v>1.6</v>
      </c>
      <c r="G1187" s="10">
        <f>VLOOKUP(C1187,away!$B$2:$E$405,4,FALSE)</f>
        <v>2.56</v>
      </c>
      <c r="H1187" s="10">
        <f>VLOOKUP(A1187,away!$A$2:$E$405,3,FALSE)</f>
        <v>0.84089999999999998</v>
      </c>
      <c r="I1187" s="10">
        <f>VLOOKUP(C1187,away!$B$2:$E$405,3,FALSE)</f>
        <v>0</v>
      </c>
      <c r="J1187" s="10">
        <f>VLOOKUP(B1187,home!$B$2:$E$405,4,FALSE)</f>
        <v>0.59460000000000002</v>
      </c>
      <c r="K1187" s="12">
        <f t="shared" si="1566"/>
        <v>5.12</v>
      </c>
      <c r="L1187" s="12">
        <f t="shared" si="1567"/>
        <v>0</v>
      </c>
      <c r="M1187" s="13">
        <f t="shared" si="1568"/>
        <v>5.9760228950059427E-3</v>
      </c>
      <c r="N1187" s="13">
        <f t="shared" si="1569"/>
        <v>3.0597237222430424E-2</v>
      </c>
      <c r="O1187" s="13">
        <f t="shared" si="1570"/>
        <v>0</v>
      </c>
      <c r="P1187" s="13">
        <f t="shared" si="1571"/>
        <v>0</v>
      </c>
      <c r="Q1187" s="13">
        <f t="shared" si="1572"/>
        <v>7.832892728942191E-2</v>
      </c>
      <c r="R1187" s="13">
        <f t="shared" si="1573"/>
        <v>0</v>
      </c>
      <c r="S1187" s="13">
        <f t="shared" si="1574"/>
        <v>0</v>
      </c>
      <c r="T1187" s="13">
        <f t="shared" si="1575"/>
        <v>0</v>
      </c>
      <c r="U1187" s="13">
        <f t="shared" si="1576"/>
        <v>0</v>
      </c>
      <c r="V1187" s="13">
        <f t="shared" si="1577"/>
        <v>0</v>
      </c>
      <c r="W1187" s="13">
        <f t="shared" si="1578"/>
        <v>0.13368136924061341</v>
      </c>
      <c r="X1187" s="13">
        <f t="shared" si="1579"/>
        <v>0</v>
      </c>
      <c r="Y1187" s="13">
        <f t="shared" si="1580"/>
        <v>0</v>
      </c>
      <c r="Z1187" s="13">
        <f t="shared" si="1581"/>
        <v>0</v>
      </c>
      <c r="AA1187" s="13">
        <f t="shared" si="1582"/>
        <v>0</v>
      </c>
      <c r="AB1187" s="13">
        <f t="shared" si="1583"/>
        <v>0</v>
      </c>
      <c r="AC1187" s="13">
        <f t="shared" si="1584"/>
        <v>0</v>
      </c>
      <c r="AD1187" s="13">
        <f t="shared" si="1585"/>
        <v>0.17111215262798515</v>
      </c>
      <c r="AE1187" s="13">
        <f t="shared" si="1586"/>
        <v>0</v>
      </c>
      <c r="AF1187" s="13">
        <f t="shared" si="1587"/>
        <v>0</v>
      </c>
      <c r="AG1187" s="13">
        <f t="shared" si="1588"/>
        <v>0</v>
      </c>
      <c r="AH1187" s="13">
        <f t="shared" si="1589"/>
        <v>0</v>
      </c>
      <c r="AI1187" s="13">
        <f t="shared" si="1590"/>
        <v>0</v>
      </c>
      <c r="AJ1187" s="13">
        <f t="shared" si="1591"/>
        <v>0</v>
      </c>
      <c r="AK1187" s="13">
        <f t="shared" si="1592"/>
        <v>0</v>
      </c>
      <c r="AL1187" s="13">
        <f t="shared" si="1593"/>
        <v>0</v>
      </c>
      <c r="AM1187" s="13">
        <f t="shared" si="1594"/>
        <v>0.17521884429105677</v>
      </c>
      <c r="AN1187" s="13">
        <f t="shared" si="1595"/>
        <v>0</v>
      </c>
      <c r="AO1187" s="13">
        <f t="shared" si="1596"/>
        <v>0</v>
      </c>
      <c r="AP1187" s="13">
        <f t="shared" si="1597"/>
        <v>0</v>
      </c>
      <c r="AQ1187" s="13">
        <f t="shared" si="1598"/>
        <v>0</v>
      </c>
      <c r="AR1187" s="13">
        <f t="shared" si="1599"/>
        <v>0</v>
      </c>
      <c r="AS1187" s="13">
        <f t="shared" si="1600"/>
        <v>0</v>
      </c>
      <c r="AT1187" s="13">
        <f t="shared" si="1601"/>
        <v>0</v>
      </c>
      <c r="AU1187" s="13">
        <f t="shared" si="1602"/>
        <v>0</v>
      </c>
      <c r="AV1187" s="13">
        <f t="shared" si="1603"/>
        <v>0</v>
      </c>
      <c r="AW1187" s="13">
        <f t="shared" si="1604"/>
        <v>0</v>
      </c>
      <c r="AX1187" s="13">
        <f t="shared" si="1605"/>
        <v>0.14952008046170179</v>
      </c>
      <c r="AY1187" s="13">
        <f t="shared" si="1606"/>
        <v>0</v>
      </c>
      <c r="AZ1187" s="13">
        <f t="shared" si="1607"/>
        <v>0</v>
      </c>
      <c r="BA1187" s="13">
        <f t="shared" si="1608"/>
        <v>0</v>
      </c>
      <c r="BB1187" s="13">
        <f t="shared" si="1609"/>
        <v>0</v>
      </c>
      <c r="BC1187" s="13">
        <f t="shared" si="1610"/>
        <v>0</v>
      </c>
      <c r="BD1187" s="13">
        <f t="shared" si="1611"/>
        <v>0</v>
      </c>
      <c r="BE1187" s="13">
        <f t="shared" si="1612"/>
        <v>0</v>
      </c>
      <c r="BF1187" s="13">
        <f t="shared" si="1613"/>
        <v>0</v>
      </c>
      <c r="BG1187" s="13">
        <f t="shared" si="1614"/>
        <v>0</v>
      </c>
      <c r="BH1187" s="13">
        <f t="shared" si="1615"/>
        <v>0</v>
      </c>
      <c r="BI1187" s="13">
        <f t="shared" si="1616"/>
        <v>0</v>
      </c>
      <c r="BJ1187" s="14">
        <f t="shared" si="1617"/>
        <v>0.73845861113320943</v>
      </c>
      <c r="BK1187" s="14">
        <f t="shared" si="1618"/>
        <v>5.9760228950059427E-3</v>
      </c>
      <c r="BL1187" s="14">
        <f t="shared" si="1619"/>
        <v>0</v>
      </c>
      <c r="BM1187" s="14">
        <f t="shared" si="1620"/>
        <v>0.6295324466213571</v>
      </c>
      <c r="BN1187" s="14">
        <f t="shared" si="1621"/>
        <v>0.11490218740685829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1.3125</v>
      </c>
      <c r="F1188" s="10">
        <f>VLOOKUP(B1188,home!$B$2:$E$405,3,FALSE)</f>
        <v>0.50790000000000002</v>
      </c>
      <c r="G1188" s="10">
        <f>VLOOKUP(C1188,away!$B$2:$E$405,4,FALSE)</f>
        <v>1.8286</v>
      </c>
      <c r="H1188" s="10">
        <f>VLOOKUP(A1188,away!$A$2:$E$405,3,FALSE)</f>
        <v>1.2</v>
      </c>
      <c r="I1188" s="10">
        <f>VLOOKUP(C1188,away!$B$2:$E$405,3,FALSE)</f>
        <v>1.1667000000000001</v>
      </c>
      <c r="J1188" s="10">
        <f>VLOOKUP(B1188,home!$B$2:$E$405,4,FALSE)</f>
        <v>0.83330000000000004</v>
      </c>
      <c r="K1188" s="12">
        <f t="shared" si="1566"/>
        <v>1.2189790462500001</v>
      </c>
      <c r="L1188" s="12">
        <f t="shared" si="1567"/>
        <v>1.1666533320000001</v>
      </c>
      <c r="M1188" s="13">
        <f t="shared" si="1568"/>
        <v>9.2030762920944864E-2</v>
      </c>
      <c r="N1188" s="13">
        <f t="shared" si="1569"/>
        <v>0.11218357161103323</v>
      </c>
      <c r="O1188" s="13">
        <f t="shared" si="1570"/>
        <v>0.10736799620822238</v>
      </c>
      <c r="P1188" s="13">
        <f t="shared" si="1571"/>
        <v>0.13087933761567253</v>
      </c>
      <c r="Q1188" s="13">
        <f t="shared" si="1572"/>
        <v>6.8374711563667964E-2</v>
      </c>
      <c r="R1188" s="13">
        <f t="shared" si="1573"/>
        <v>6.2630615263243011E-2</v>
      </c>
      <c r="S1188" s="13">
        <f t="shared" si="1574"/>
        <v>4.6531726107256907E-2</v>
      </c>
      <c r="T1188" s="13">
        <f t="shared" si="1575"/>
        <v>7.9769585070292165E-2</v>
      </c>
      <c r="U1188" s="13">
        <f t="shared" si="1576"/>
        <v>7.6345407659638667E-2</v>
      </c>
      <c r="V1188" s="13">
        <f t="shared" si="1577"/>
        <v>7.3526639930450617E-3</v>
      </c>
      <c r="W1188" s="13">
        <f t="shared" si="1578"/>
        <v>2.7782446896499603E-2</v>
      </c>
      <c r="X1188" s="13">
        <f t="shared" si="1579"/>
        <v>3.2412484242914319E-2</v>
      </c>
      <c r="Y1188" s="13">
        <f t="shared" si="1580"/>
        <v>1.8907066370196748E-2</v>
      </c>
      <c r="Z1188" s="13">
        <f t="shared" si="1581"/>
        <v>2.4356071994024175E-2</v>
      </c>
      <c r="AA1188" s="13">
        <f t="shared" si="1582"/>
        <v>2.9689541409671928E-2</v>
      </c>
      <c r="AB1188" s="13">
        <f t="shared" si="1583"/>
        <v>1.8095464435580889E-2</v>
      </c>
      <c r="AC1188" s="13">
        <f t="shared" si="1584"/>
        <v>6.5352589896148139E-4</v>
      </c>
      <c r="AD1188" s="13">
        <f t="shared" si="1585"/>
        <v>8.4665551550965907E-3</v>
      </c>
      <c r="AE1188" s="13">
        <f t="shared" si="1586"/>
        <v>9.877534782255214E-3</v>
      </c>
      <c r="AF1188" s="13">
        <f t="shared" si="1587"/>
        <v>5.7618294328319712E-3</v>
      </c>
      <c r="AG1188" s="13">
        <f t="shared" si="1588"/>
        <v>2.2406858354096968E-3</v>
      </c>
      <c r="AH1188" s="13">
        <f t="shared" si="1589"/>
        <v>7.1037731365650456E-3</v>
      </c>
      <c r="AI1188" s="13">
        <f t="shared" si="1590"/>
        <v>8.6593506027864298E-3</v>
      </c>
      <c r="AJ1188" s="13">
        <f t="shared" si="1591"/>
        <v>5.2777834694644849E-3</v>
      </c>
      <c r="AK1188" s="13">
        <f t="shared" si="1592"/>
        <v>2.144502486640611E-3</v>
      </c>
      <c r="AL1188" s="13">
        <f t="shared" si="1593"/>
        <v>3.7175846013246352E-5</v>
      </c>
      <c r="AM1188" s="13">
        <f t="shared" si="1594"/>
        <v>2.0641106655965324E-3</v>
      </c>
      <c r="AN1188" s="13">
        <f t="shared" si="1595"/>
        <v>2.4081015856349322E-3</v>
      </c>
      <c r="AO1188" s="13">
        <f t="shared" si="1596"/>
        <v>1.4047098693377388E-3</v>
      </c>
      <c r="AP1188" s="13">
        <f t="shared" si="1597"/>
        <v>5.4626981651871923E-4</v>
      </c>
      <c r="AQ1188" s="13">
        <f t="shared" si="1598"/>
        <v>1.5932687540314808E-4</v>
      </c>
      <c r="AR1188" s="13">
        <f t="shared" si="1599"/>
        <v>1.6575281199091422E-3</v>
      </c>
      <c r="AS1188" s="13">
        <f t="shared" si="1600"/>
        <v>2.0204920467394019E-3</v>
      </c>
      <c r="AT1188" s="13">
        <f t="shared" si="1601"/>
        <v>1.2314687340450536E-3</v>
      </c>
      <c r="AU1188" s="13">
        <f t="shared" si="1602"/>
        <v>5.0037819430431146E-4</v>
      </c>
      <c r="AV1188" s="13">
        <f t="shared" si="1603"/>
        <v>1.5248763351434171E-4</v>
      </c>
      <c r="AW1188" s="13">
        <f t="shared" si="1604"/>
        <v>1.4685759978177286E-6</v>
      </c>
      <c r="AX1188" s="13">
        <f t="shared" si="1605"/>
        <v>4.1935127508388589E-4</v>
      </c>
      <c r="AY1188" s="13">
        <f t="shared" si="1606"/>
        <v>4.89237562355064E-4</v>
      </c>
      <c r="AZ1188" s="13">
        <f t="shared" si="1607"/>
        <v>2.8538531613054663E-4</v>
      </c>
      <c r="BA1188" s="13">
        <f t="shared" si="1608"/>
        <v>1.1098190998919188E-4</v>
      </c>
      <c r="BB1188" s="13">
        <f t="shared" si="1609"/>
        <v>3.2369353770153689E-5</v>
      </c>
      <c r="BC1188" s="13">
        <f t="shared" si="1610"/>
        <v>7.5527628861273219E-6</v>
      </c>
      <c r="BD1188" s="13">
        <f t="shared" si="1611"/>
        <v>3.2229345066261587E-4</v>
      </c>
      <c r="BE1188" s="13">
        <f t="shared" si="1612"/>
        <v>3.9286896310133696E-4</v>
      </c>
      <c r="BF1188" s="13">
        <f t="shared" si="1613"/>
        <v>2.3944951697124717E-4</v>
      </c>
      <c r="BG1188" s="13">
        <f t="shared" si="1614"/>
        <v>9.7294647940878015E-5</v>
      </c>
      <c r="BH1188" s="13">
        <f t="shared" si="1615"/>
        <v>2.9650034288050256E-5</v>
      </c>
      <c r="BI1188" s="13">
        <f t="shared" si="1616"/>
        <v>7.2285541035454585E-6</v>
      </c>
      <c r="BJ1188" s="14">
        <f t="shared" si="1617"/>
        <v>0.37370386795290356</v>
      </c>
      <c r="BK1188" s="14">
        <f t="shared" si="1618"/>
        <v>0.2779744299442492</v>
      </c>
      <c r="BL1188" s="14">
        <f t="shared" si="1619"/>
        <v>0.32396557456739344</v>
      </c>
      <c r="BM1188" s="14">
        <f t="shared" si="1620"/>
        <v>0.42604518028942917</v>
      </c>
      <c r="BN1188" s="14">
        <f t="shared" si="1621"/>
        <v>0.57346699518278388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1.3125</v>
      </c>
      <c r="F1189" s="10">
        <f>VLOOKUP(B1189,home!$B$2:$E$405,3,FALSE)</f>
        <v>0.76190000000000002</v>
      </c>
      <c r="G1189" s="10">
        <f>VLOOKUP(C1189,away!$B$2:$E$405,4,FALSE)</f>
        <v>0.9143</v>
      </c>
      <c r="H1189" s="10">
        <f>VLOOKUP(A1189,away!$A$2:$E$405,3,FALSE)</f>
        <v>1.2</v>
      </c>
      <c r="I1189" s="10">
        <f>VLOOKUP(C1189,away!$B$2:$E$405,3,FALSE)</f>
        <v>1.3332999999999999</v>
      </c>
      <c r="J1189" s="10">
        <f>VLOOKUP(B1189,home!$B$2:$E$405,4,FALSE)</f>
        <v>1.5</v>
      </c>
      <c r="K1189" s="12">
        <f t="shared" si="1566"/>
        <v>0.91429428562500004</v>
      </c>
      <c r="L1189" s="12">
        <f t="shared" si="1567"/>
        <v>2.39994</v>
      </c>
      <c r="M1189" s="13">
        <f t="shared" si="1568"/>
        <v>3.6361880735019343E-2</v>
      </c>
      <c r="N1189" s="13">
        <f t="shared" si="1569"/>
        <v>3.3245459770605959E-2</v>
      </c>
      <c r="O1189" s="13">
        <f t="shared" si="1570"/>
        <v>8.7266332051202322E-2</v>
      </c>
      <c r="P1189" s="13">
        <f t="shared" si="1571"/>
        <v>7.9787108721868061E-2</v>
      </c>
      <c r="Q1189" s="13">
        <f t="shared" si="1572"/>
        <v>1.5198066945620427E-2</v>
      </c>
      <c r="R1189" s="13">
        <f t="shared" si="1573"/>
        <v>0.10471698047148129</v>
      </c>
      <c r="S1189" s="13">
        <f t="shared" si="1574"/>
        <v>4.3768244309103192E-2</v>
      </c>
      <c r="T1189" s="13">
        <f t="shared" si="1575"/>
        <v>3.6474448785472284E-2</v>
      </c>
      <c r="U1189" s="13">
        <f t="shared" si="1576"/>
        <v>9.5742136852980053E-2</v>
      </c>
      <c r="V1189" s="13">
        <f t="shared" si="1577"/>
        <v>1.0670948063269438E-2</v>
      </c>
      <c r="W1189" s="13">
        <f t="shared" si="1578"/>
        <v>4.6318352536423189E-3</v>
      </c>
      <c r="X1189" s="13">
        <f t="shared" si="1579"/>
        <v>1.1116126698626346E-2</v>
      </c>
      <c r="Y1189" s="13">
        <f t="shared" si="1580"/>
        <v>1.3339018554550662E-2</v>
      </c>
      <c r="Z1189" s="13">
        <f t="shared" si="1581"/>
        <v>8.3771490037575599E-2</v>
      </c>
      <c r="AA1189" s="13">
        <f t="shared" si="1582"/>
        <v>7.6591794639646979E-2</v>
      </c>
      <c r="AB1189" s="13">
        <f t="shared" si="1583"/>
        <v>3.5013720082396373E-2</v>
      </c>
      <c r="AC1189" s="13">
        <f t="shared" si="1584"/>
        <v>1.4634214390166246E-3</v>
      </c>
      <c r="AD1189" s="13">
        <f t="shared" si="1585"/>
        <v>1.0587151260903985E-3</v>
      </c>
      <c r="AE1189" s="13">
        <f t="shared" si="1586"/>
        <v>2.5408527797093909E-3</v>
      </c>
      <c r="AF1189" s="13">
        <f t="shared" si="1587"/>
        <v>3.0489471100678791E-3</v>
      </c>
      <c r="AG1189" s="13">
        <f t="shared" si="1588"/>
        <v>2.4390967091121015E-3</v>
      </c>
      <c r="AH1189" s="13">
        <f t="shared" si="1589"/>
        <v>5.0261637450194803E-2</v>
      </c>
      <c r="AI1189" s="13">
        <f t="shared" si="1590"/>
        <v>4.5953927906868607E-2</v>
      </c>
      <c r="AJ1189" s="13">
        <f t="shared" si="1591"/>
        <v>2.1007706843636592E-2</v>
      </c>
      <c r="AK1189" s="13">
        <f t="shared" si="1592"/>
        <v>6.4024087737407148E-3</v>
      </c>
      <c r="AL1189" s="13">
        <f t="shared" si="1593"/>
        <v>1.284445832839234E-4</v>
      </c>
      <c r="AM1189" s="13">
        <f t="shared" si="1594"/>
        <v>1.9359543797784059E-4</v>
      </c>
      <c r="AN1189" s="13">
        <f t="shared" si="1595"/>
        <v>4.6461743542053872E-4</v>
      </c>
      <c r="AO1189" s="13">
        <f t="shared" si="1596"/>
        <v>5.5752698398158407E-4</v>
      </c>
      <c r="AP1189" s="13">
        <f t="shared" si="1597"/>
        <v>4.4601043664558757E-4</v>
      </c>
      <c r="AQ1189" s="13">
        <f t="shared" si="1598"/>
        <v>2.6759957183080291E-4</v>
      </c>
      <c r="AR1189" s="13">
        <f t="shared" si="1599"/>
        <v>2.4124982836444098E-2</v>
      </c>
      <c r="AS1189" s="13">
        <f t="shared" si="1600"/>
        <v>2.2057333948162044E-2</v>
      </c>
      <c r="AT1189" s="13">
        <f t="shared" si="1601"/>
        <v>1.0083447192463438E-2</v>
      </c>
      <c r="AU1189" s="13">
        <f t="shared" si="1602"/>
        <v>3.0730793824902576E-3</v>
      </c>
      <c r="AV1189" s="13">
        <f t="shared" si="1603"/>
        <v>7.0242472967071143E-4</v>
      </c>
      <c r="AW1189" s="13">
        <f t="shared" si="1604"/>
        <v>7.828880840817505E-6</v>
      </c>
      <c r="AX1189" s="13">
        <f t="shared" si="1605"/>
        <v>2.9500533777701451E-5</v>
      </c>
      <c r="AY1189" s="13">
        <f t="shared" si="1606"/>
        <v>7.0799511034456815E-5</v>
      </c>
      <c r="AZ1189" s="13">
        <f t="shared" si="1607"/>
        <v>8.4957289256017176E-5</v>
      </c>
      <c r="BA1189" s="13">
        <f t="shared" si="1608"/>
        <v>6.7964132259028614E-5</v>
      </c>
      <c r="BB1189" s="13">
        <f t="shared" si="1609"/>
        <v>4.0777459893433292E-5</v>
      </c>
      <c r="BC1189" s="13">
        <f t="shared" si="1610"/>
        <v>1.9572691419329253E-5</v>
      </c>
      <c r="BD1189" s="13">
        <f t="shared" si="1611"/>
        <v>9.6497518847492702E-3</v>
      </c>
      <c r="BE1189" s="13">
        <f t="shared" si="1612"/>
        <v>8.8227130059253325E-3</v>
      </c>
      <c r="BF1189" s="13">
        <f t="shared" si="1613"/>
        <v>4.0332780425134489E-3</v>
      </c>
      <c r="BG1189" s="13">
        <f t="shared" si="1614"/>
        <v>1.2292010222022776E-3</v>
      </c>
      <c r="BH1189" s="13">
        <f t="shared" si="1615"/>
        <v>2.8096286762098775E-4</v>
      </c>
      <c r="BI1189" s="13">
        <f t="shared" si="1616"/>
        <v>5.1376548867736502E-5</v>
      </c>
      <c r="BJ1189" s="14">
        <f t="shared" si="1617"/>
        <v>0.12533548921699406</v>
      </c>
      <c r="BK1189" s="14">
        <f t="shared" si="1618"/>
        <v>0.17225084736259502</v>
      </c>
      <c r="BL1189" s="14">
        <f t="shared" si="1619"/>
        <v>0.60706519653325741</v>
      </c>
      <c r="BM1189" s="14">
        <f t="shared" si="1620"/>
        <v>0.63178422382443111</v>
      </c>
      <c r="BN1189" s="14">
        <f t="shared" si="1621"/>
        <v>0.3565758286957974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1.4943</v>
      </c>
      <c r="F1190" s="10">
        <f>VLOOKUP(B1190,home!$B$2:$E$405,3,FALSE)</f>
        <v>1.0038</v>
      </c>
      <c r="G1190" s="10">
        <f>VLOOKUP(C1190,away!$B$2:$E$405,4,FALSE)</f>
        <v>0.80310000000000004</v>
      </c>
      <c r="H1190" s="10">
        <f>VLOOKUP(A1190,away!$A$2:$E$405,3,FALSE)</f>
        <v>1.0455000000000001</v>
      </c>
      <c r="I1190" s="10">
        <f>VLOOKUP(C1190,away!$B$2:$E$405,3,FALSE)</f>
        <v>1.0521</v>
      </c>
      <c r="J1190" s="10">
        <f>VLOOKUP(B1190,home!$B$2:$E$405,4,FALSE)</f>
        <v>1.2434000000000001</v>
      </c>
      <c r="K1190" s="12">
        <f t="shared" si="1566"/>
        <v>1.2046326048539999</v>
      </c>
      <c r="L1190" s="12">
        <f t="shared" si="1567"/>
        <v>1.3677033818700002</v>
      </c>
      <c r="M1190" s="13">
        <f t="shared" si="1568"/>
        <v>7.6356968064263384E-2</v>
      </c>
      <c r="N1190" s="13">
        <f t="shared" si="1569"/>
        <v>9.198209333800729E-2</v>
      </c>
      <c r="O1190" s="13">
        <f t="shared" si="1570"/>
        <v>0.10443368345083263</v>
      </c>
      <c r="P1190" s="13">
        <f t="shared" si="1571"/>
        <v>0.12580422012987458</v>
      </c>
      <c r="Q1190" s="13">
        <f t="shared" si="1572"/>
        <v>5.540231434884374E-2</v>
      </c>
      <c r="R1190" s="13">
        <f t="shared" si="1573"/>
        <v>7.1417151018422442E-2</v>
      </c>
      <c r="S1190" s="13">
        <f t="shared" si="1574"/>
        <v>5.1818132004553631E-2</v>
      </c>
      <c r="T1190" s="13">
        <f t="shared" si="1575"/>
        <v>7.5773932698338417E-2</v>
      </c>
      <c r="U1190" s="13">
        <f t="shared" si="1576"/>
        <v>8.6031428662573725E-2</v>
      </c>
      <c r="V1190" s="13">
        <f t="shared" si="1577"/>
        <v>9.4860580517510968E-3</v>
      </c>
      <c r="W1190" s="13">
        <f t="shared" si="1578"/>
        <v>2.2246478082995923E-2</v>
      </c>
      <c r="X1190" s="13">
        <f t="shared" si="1579"/>
        <v>3.0426583308810366E-2</v>
      </c>
      <c r="Y1190" s="13">
        <f t="shared" si="1580"/>
        <v>2.0807270445104623E-2</v>
      </c>
      <c r="Z1190" s="13">
        <f t="shared" si="1581"/>
        <v>3.2559159657138965E-2</v>
      </c>
      <c r="AA1190" s="13">
        <f t="shared" si="1582"/>
        <v>3.9221825309636582E-2</v>
      </c>
      <c r="AB1190" s="13">
        <f t="shared" si="1583"/>
        <v>2.3623944794938029E-2</v>
      </c>
      <c r="AC1190" s="13">
        <f t="shared" si="1584"/>
        <v>9.7681502222469779E-4</v>
      </c>
      <c r="AD1190" s="13">
        <f t="shared" si="1585"/>
        <v>6.699708210486697E-3</v>
      </c>
      <c r="AE1190" s="13">
        <f t="shared" si="1586"/>
        <v>9.1632135770248636E-3</v>
      </c>
      <c r="AF1190" s="13">
        <f t="shared" si="1587"/>
        <v>6.2662790990470046E-3</v>
      </c>
      <c r="AG1190" s="13">
        <f t="shared" si="1588"/>
        <v>2.8568037051692951E-3</v>
      </c>
      <c r="AH1190" s="13">
        <f t="shared" si="1589"/>
        <v>1.113281819347856E-2</v>
      </c>
      <c r="AI1190" s="13">
        <f t="shared" si="1590"/>
        <v>1.3410955779776079E-2</v>
      </c>
      <c r="AJ1190" s="13">
        <f t="shared" si="1591"/>
        <v>8.077637297286732E-3</v>
      </c>
      <c r="AK1190" s="13">
        <f t="shared" si="1592"/>
        <v>3.2435284194987802E-3</v>
      </c>
      <c r="AL1190" s="13">
        <f t="shared" si="1593"/>
        <v>6.4375239194253955E-5</v>
      </c>
      <c r="AM1190" s="13">
        <f t="shared" si="1594"/>
        <v>1.6141373906720636E-3</v>
      </c>
      <c r="AN1190" s="13">
        <f t="shared" si="1595"/>
        <v>2.2076611680249989E-3</v>
      </c>
      <c r="AO1190" s="13">
        <f t="shared" si="1596"/>
        <v>1.5097128227654331E-3</v>
      </c>
      <c r="AP1190" s="13">
        <f t="shared" si="1597"/>
        <v>6.8827977778292897E-4</v>
      </c>
      <c r="AQ1190" s="13">
        <f t="shared" si="1598"/>
        <v>2.3534064493661104E-4</v>
      </c>
      <c r="AR1190" s="13">
        <f t="shared" si="1599"/>
        <v>3.0452786185928976E-3</v>
      </c>
      <c r="AS1190" s="13">
        <f t="shared" si="1600"/>
        <v>3.6684419148217532E-3</v>
      </c>
      <c r="AT1190" s="13">
        <f t="shared" si="1601"/>
        <v>2.2095623698036621E-3</v>
      </c>
      <c r="AU1190" s="13">
        <f t="shared" si="1602"/>
        <v>8.8723695770798747E-4</v>
      </c>
      <c r="AV1190" s="13">
        <f t="shared" si="1603"/>
        <v>2.6719864187162769E-4</v>
      </c>
      <c r="AW1190" s="13">
        <f t="shared" si="1604"/>
        <v>2.9462045063607843E-6</v>
      </c>
      <c r="AX1190" s="13">
        <f t="shared" si="1605"/>
        <v>3.240737549195877E-4</v>
      </c>
      <c r="AY1190" s="13">
        <f t="shared" si="1606"/>
        <v>4.432367705788297E-4</v>
      </c>
      <c r="AZ1190" s="13">
        <f t="shared" si="1607"/>
        <v>3.0310821504490144E-4</v>
      </c>
      <c r="BA1190" s="13">
        <f t="shared" si="1608"/>
        <v>1.3818737692983032E-4</v>
      </c>
      <c r="BB1190" s="13">
        <f t="shared" si="1609"/>
        <v>4.7249835689668339E-5</v>
      </c>
      <c r="BC1190" s="13">
        <f t="shared" si="1610"/>
        <v>1.2924752013112242E-5</v>
      </c>
      <c r="BD1190" s="13">
        <f t="shared" si="1611"/>
        <v>6.9417297756431808E-4</v>
      </c>
      <c r="BE1190" s="13">
        <f t="shared" si="1612"/>
        <v>8.3622340218256176E-4</v>
      </c>
      <c r="BF1190" s="13">
        <f t="shared" si="1613"/>
        <v>5.0367098760552666E-4</v>
      </c>
      <c r="BG1190" s="13">
        <f t="shared" si="1614"/>
        <v>2.0224616459621079E-4</v>
      </c>
      <c r="BH1190" s="13">
        <f t="shared" si="1615"/>
        <v>6.0908081019816033E-5</v>
      </c>
      <c r="BI1190" s="13">
        <f t="shared" si="1616"/>
        <v>1.4674372059111886E-5</v>
      </c>
      <c r="BJ1190" s="14">
        <f t="shared" si="1617"/>
        <v>0.32914858932318614</v>
      </c>
      <c r="BK1190" s="14">
        <f t="shared" si="1618"/>
        <v>0.26494980528244055</v>
      </c>
      <c r="BL1190" s="14">
        <f t="shared" si="1619"/>
        <v>0.37298258741426893</v>
      </c>
      <c r="BM1190" s="14">
        <f t="shared" si="1620"/>
        <v>0.47380342076071796</v>
      </c>
      <c r="BN1190" s="14">
        <f t="shared" si="1621"/>
        <v>0.52539643035024408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1.4943</v>
      </c>
      <c r="F1191" s="10">
        <f>VLOOKUP(B1191,home!$B$2:$E$405,3,FALSE)</f>
        <v>0.85170000000000001</v>
      </c>
      <c r="G1191" s="10">
        <f>VLOOKUP(C1191,away!$B$2:$E$405,4,FALSE)</f>
        <v>0.66920000000000002</v>
      </c>
      <c r="H1191" s="10">
        <f>VLOOKUP(A1191,away!$A$2:$E$405,3,FALSE)</f>
        <v>1.0455000000000001</v>
      </c>
      <c r="I1191" s="10">
        <f>VLOOKUP(C1191,away!$B$2:$E$405,3,FALSE)</f>
        <v>1.1477999999999999</v>
      </c>
      <c r="J1191" s="10">
        <f>VLOOKUP(B1191,home!$B$2:$E$405,4,FALSE)</f>
        <v>1.3043</v>
      </c>
      <c r="K1191" s="12">
        <f t="shared" si="1566"/>
        <v>0.85168770145200001</v>
      </c>
      <c r="L1191" s="12">
        <f t="shared" si="1567"/>
        <v>1.5651924770700001</v>
      </c>
      <c r="M1191" s="13">
        <f t="shared" si="1568"/>
        <v>8.9199470231549435E-2</v>
      </c>
      <c r="N1191" s="13">
        <f t="shared" si="1569"/>
        <v>7.5970091772244425E-2</v>
      </c>
      <c r="O1191" s="13">
        <f t="shared" si="1570"/>
        <v>0.13961433976505061</v>
      </c>
      <c r="P1191" s="13">
        <f t="shared" si="1571"/>
        <v>0.1189078161242345</v>
      </c>
      <c r="Q1191" s="13">
        <f t="shared" si="1572"/>
        <v>3.2351396420300174E-2</v>
      </c>
      <c r="R1191" s="13">
        <f t="shared" si="1573"/>
        <v>0.10926165714567608</v>
      </c>
      <c r="S1191" s="13">
        <f t="shared" si="1574"/>
        <v>3.9627670149642434E-2</v>
      </c>
      <c r="T1191" s="13">
        <f t="shared" si="1575"/>
        <v>5.0636162299763164E-2</v>
      </c>
      <c r="U1191" s="13">
        <f t="shared" si="1576"/>
        <v>9.3056809631237344E-2</v>
      </c>
      <c r="V1191" s="13">
        <f t="shared" si="1577"/>
        <v>5.8695412320196516E-3</v>
      </c>
      <c r="W1191" s="13">
        <f t="shared" si="1578"/>
        <v>9.1844288186559743E-3</v>
      </c>
      <c r="X1191" s="13">
        <f t="shared" si="1579"/>
        <v>1.4375398893145239E-2</v>
      </c>
      <c r="Y1191" s="13">
        <f t="shared" si="1580"/>
        <v>1.1250133101215667E-2</v>
      </c>
      <c r="Z1191" s="13">
        <f t="shared" si="1581"/>
        <v>5.7005174598871285E-2</v>
      </c>
      <c r="AA1191" s="13">
        <f t="shared" si="1582"/>
        <v>4.8550606124982611E-2</v>
      </c>
      <c r="AB1191" s="13">
        <f t="shared" si="1583"/>
        <v>2.0674977067343916E-2</v>
      </c>
      <c r="AC1191" s="13">
        <f t="shared" si="1584"/>
        <v>4.8902639761961653E-4</v>
      </c>
      <c r="AD1191" s="13">
        <f t="shared" si="1585"/>
        <v>1.9555662674276531E-3</v>
      </c>
      <c r="AE1191" s="13">
        <f t="shared" si="1586"/>
        <v>3.0608376101896231E-3</v>
      </c>
      <c r="AF1191" s="13">
        <f t="shared" si="1587"/>
        <v>2.3954000005008578E-3</v>
      </c>
      <c r="AG1191" s="13">
        <f t="shared" si="1588"/>
        <v>1.249754020119139E-3</v>
      </c>
      <c r="AH1191" s="13">
        <f t="shared" si="1589"/>
        <v>2.2306017609053801E-2</v>
      </c>
      <c r="AI1191" s="13">
        <f t="shared" si="1590"/>
        <v>1.8997760866002866E-2</v>
      </c>
      <c r="AJ1191" s="13">
        <f t="shared" si="1591"/>
        <v>8.0900796423503674E-3</v>
      </c>
      <c r="AK1191" s="13">
        <f t="shared" si="1592"/>
        <v>2.2967404450523346E-3</v>
      </c>
      <c r="AL1191" s="13">
        <f t="shared" si="1593"/>
        <v>2.6075966961284976E-5</v>
      </c>
      <c r="AM1191" s="13">
        <f t="shared" si="1594"/>
        <v>3.3310634786850511E-4</v>
      </c>
      <c r="AN1191" s="13">
        <f t="shared" si="1595"/>
        <v>5.213755497480467E-4</v>
      </c>
      <c r="AO1191" s="13">
        <f t="shared" si="1596"/>
        <v>4.0802654409693913E-4</v>
      </c>
      <c r="AP1191" s="13">
        <f t="shared" si="1597"/>
        <v>2.1288002575513328E-4</v>
      </c>
      <c r="AQ1191" s="13">
        <f t="shared" si="1598"/>
        <v>8.3299553707600634E-5</v>
      </c>
      <c r="AR1191" s="13">
        <f t="shared" si="1599"/>
        <v>6.9826421910163883E-3</v>
      </c>
      <c r="AS1191" s="13">
        <f t="shared" si="1600"/>
        <v>5.9470304777285042E-3</v>
      </c>
      <c r="AT1191" s="13">
        <f t="shared" si="1601"/>
        <v>2.5325063590207891E-3</v>
      </c>
      <c r="AU1191" s="13">
        <f t="shared" si="1602"/>
        <v>7.189681732756633E-4</v>
      </c>
      <c r="AV1191" s="13">
        <f t="shared" si="1603"/>
        <v>1.5308408772857321E-4</v>
      </c>
      <c r="AW1191" s="13">
        <f t="shared" si="1604"/>
        <v>9.655750809098804E-7</v>
      </c>
      <c r="AX1191" s="13">
        <f t="shared" si="1605"/>
        <v>4.7283763292532886E-5</v>
      </c>
      <c r="AY1191" s="13">
        <f t="shared" si="1606"/>
        <v>7.400819059303109E-5</v>
      </c>
      <c r="AZ1191" s="13">
        <f t="shared" si="1607"/>
        <v>5.7918531578887506E-5</v>
      </c>
      <c r="BA1191" s="13">
        <f t="shared" si="1608"/>
        <v>3.0217883303405322E-5</v>
      </c>
      <c r="BB1191" s="13">
        <f t="shared" si="1609"/>
        <v>1.1824200904867296E-5</v>
      </c>
      <c r="BC1191" s="13">
        <f t="shared" si="1610"/>
        <v>3.7014300607325137E-6</v>
      </c>
      <c r="BD1191" s="13">
        <f t="shared" si="1611"/>
        <v>1.8215298379084049E-3</v>
      </c>
      <c r="BE1191" s="13">
        <f t="shared" si="1612"/>
        <v>1.5513745607744433E-3</v>
      </c>
      <c r="BF1191" s="13">
        <f t="shared" si="1613"/>
        <v>6.6064331687854579E-4</v>
      </c>
      <c r="BG1191" s="13">
        <f t="shared" si="1614"/>
        <v>1.8755392934397135E-4</v>
      </c>
      <c r="BH1191" s="13">
        <f t="shared" si="1615"/>
        <v>3.993434374531444E-5</v>
      </c>
      <c r="BI1191" s="13">
        <f t="shared" si="1616"/>
        <v>6.8023178866881829E-6</v>
      </c>
      <c r="BJ1191" s="14">
        <f t="shared" si="1617"/>
        <v>0.2042128112244716</v>
      </c>
      <c r="BK1191" s="14">
        <f t="shared" si="1618"/>
        <v>0.25419360829262</v>
      </c>
      <c r="BL1191" s="14">
        <f t="shared" si="1619"/>
        <v>0.48345105789205728</v>
      </c>
      <c r="BM1191" s="14">
        <f t="shared" si="1620"/>
        <v>0.43348483793345277</v>
      </c>
      <c r="BN1191" s="14">
        <f t="shared" si="1621"/>
        <v>0.56530477145905522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1.4943</v>
      </c>
      <c r="F1192" s="10">
        <f>VLOOKUP(B1192,home!$B$2:$E$405,3,FALSE)</f>
        <v>0.48670000000000002</v>
      </c>
      <c r="G1192" s="10">
        <f>VLOOKUP(C1192,away!$B$2:$E$405,4,FALSE)</f>
        <v>1.3942000000000001</v>
      </c>
      <c r="H1192" s="10">
        <f>VLOOKUP(A1192,away!$A$2:$E$405,3,FALSE)</f>
        <v>1.0455000000000001</v>
      </c>
      <c r="I1192" s="10">
        <f>VLOOKUP(C1192,away!$B$2:$E$405,3,FALSE)</f>
        <v>1.0362</v>
      </c>
      <c r="J1192" s="10">
        <f>VLOOKUP(B1192,home!$B$2:$E$405,4,FALSE)</f>
        <v>0.60870000000000002</v>
      </c>
      <c r="K1192" s="12">
        <f t="shared" si="1566"/>
        <v>1.0139679343020001</v>
      </c>
      <c r="L1192" s="12">
        <f t="shared" si="1567"/>
        <v>0.65943337977000005</v>
      </c>
      <c r="M1192" s="13">
        <f t="shared" si="1568"/>
        <v>0.1876078659211125</v>
      </c>
      <c r="N1192" s="13">
        <f t="shared" si="1569"/>
        <v>0.19022836026683704</v>
      </c>
      <c r="O1192" s="13">
        <f t="shared" si="1570"/>
        <v>0.12371488909579625</v>
      </c>
      <c r="P1192" s="13">
        <f t="shared" si="1571"/>
        <v>0.12544293053886554</v>
      </c>
      <c r="Q1192" s="13">
        <f t="shared" si="1572"/>
        <v>9.6442728752710691E-2</v>
      </c>
      <c r="R1192" s="13">
        <f t="shared" si="1573"/>
        <v>4.0790863722155818E-2</v>
      </c>
      <c r="S1192" s="13">
        <f t="shared" si="1574"/>
        <v>2.0969175179461109E-2</v>
      </c>
      <c r="T1192" s="13">
        <f t="shared" si="1575"/>
        <v>6.3597554575641382E-2</v>
      </c>
      <c r="U1192" s="13">
        <f t="shared" si="1576"/>
        <v>4.1360627826748722E-2</v>
      </c>
      <c r="V1192" s="13">
        <f t="shared" si="1577"/>
        <v>1.5578799443542639E-3</v>
      </c>
      <c r="W1192" s="13">
        <f t="shared" si="1578"/>
        <v>3.2596611483944729E-2</v>
      </c>
      <c r="X1192" s="13">
        <f t="shared" si="1579"/>
        <v>2.1495293679907271E-2</v>
      </c>
      <c r="Y1192" s="13">
        <f t="shared" si="1580"/>
        <v>7.0873570802449859E-3</v>
      </c>
      <c r="Z1192" s="13">
        <f t="shared" si="1581"/>
        <v>8.9662857093462337E-3</v>
      </c>
      <c r="AA1192" s="13">
        <f t="shared" si="1582"/>
        <v>9.0915261990673416E-3</v>
      </c>
      <c r="AB1192" s="13">
        <f t="shared" si="1583"/>
        <v>4.6092580198604134E-3</v>
      </c>
      <c r="AC1192" s="13">
        <f t="shared" si="1584"/>
        <v>6.5104221739327982E-5</v>
      </c>
      <c r="AD1192" s="13">
        <f t="shared" si="1585"/>
        <v>8.2629797029050711E-3</v>
      </c>
      <c r="AE1192" s="13">
        <f t="shared" si="1586"/>
        <v>5.4488846324576021E-3</v>
      </c>
      <c r="AF1192" s="13">
        <f t="shared" si="1587"/>
        <v>1.7965882045791652E-3</v>
      </c>
      <c r="AG1192" s="13">
        <f t="shared" si="1588"/>
        <v>3.9491007726685182E-4</v>
      </c>
      <c r="AH1192" s="13">
        <f t="shared" si="1589"/>
        <v>1.4781670223244093E-3</v>
      </c>
      <c r="AI1192" s="13">
        <f t="shared" si="1590"/>
        <v>1.4988139621796195E-3</v>
      </c>
      <c r="AJ1192" s="13">
        <f t="shared" si="1591"/>
        <v>7.5987464856713241E-4</v>
      </c>
      <c r="AK1192" s="13">
        <f t="shared" si="1592"/>
        <v>2.5682950924535788E-4</v>
      </c>
      <c r="AL1192" s="13">
        <f t="shared" si="1593"/>
        <v>1.7412626758128623E-6</v>
      </c>
      <c r="AM1192" s="13">
        <f t="shared" si="1594"/>
        <v>1.6756792921068023E-3</v>
      </c>
      <c r="AN1192" s="13">
        <f t="shared" si="1595"/>
        <v>1.1049988590045899E-3</v>
      </c>
      <c r="AO1192" s="13">
        <f t="shared" si="1596"/>
        <v>3.6433656611769519E-4</v>
      </c>
      <c r="AP1192" s="13">
        <f t="shared" si="1597"/>
        <v>8.0085231056262627E-5</v>
      </c>
      <c r="AQ1192" s="13">
        <f t="shared" si="1598"/>
        <v>1.3202718646273154E-5</v>
      </c>
      <c r="AR1192" s="13">
        <f t="shared" si="1599"/>
        <v>1.9495053507918861E-4</v>
      </c>
      <c r="AS1192" s="13">
        <f t="shared" si="1600"/>
        <v>1.9767359134531442E-4</v>
      </c>
      <c r="AT1192" s="13">
        <f t="shared" si="1601"/>
        <v>1.0021734154123309E-4</v>
      </c>
      <c r="AU1192" s="13">
        <f t="shared" si="1602"/>
        <v>3.3872390261267384E-5</v>
      </c>
      <c r="AV1192" s="13">
        <f t="shared" si="1603"/>
        <v>8.5863793957721167E-6</v>
      </c>
      <c r="AW1192" s="13">
        <f t="shared" si="1604"/>
        <v>3.234126017458365E-8</v>
      </c>
      <c r="AX1192" s="13">
        <f t="shared" si="1605"/>
        <v>2.8318084506169522E-4</v>
      </c>
      <c r="AY1192" s="13">
        <f t="shared" si="1606"/>
        <v>1.8673890174515846E-4</v>
      </c>
      <c r="AZ1192" s="13">
        <f t="shared" si="1607"/>
        <v>6.1570932556173879E-5</v>
      </c>
      <c r="BA1192" s="13">
        <f t="shared" si="1608"/>
        <v>1.3533976050369494E-5</v>
      </c>
      <c r="BB1192" s="13">
        <f t="shared" si="1609"/>
        <v>2.2311888921553474E-6</v>
      </c>
      <c r="BC1192" s="13">
        <f t="shared" si="1610"/>
        <v>2.9426408641185674E-7</v>
      </c>
      <c r="BD1192" s="13">
        <f t="shared" si="1611"/>
        <v>2.1426148372539869E-5</v>
      </c>
      <c r="BE1192" s="13">
        <f t="shared" si="1612"/>
        <v>2.1725427405352409E-5</v>
      </c>
      <c r="BF1192" s="13">
        <f t="shared" si="1613"/>
        <v>1.101444337401662E-5</v>
      </c>
      <c r="BG1192" s="13">
        <f t="shared" si="1614"/>
        <v>3.7227641318126622E-6</v>
      </c>
      <c r="BH1192" s="13">
        <f t="shared" si="1615"/>
        <v>9.4369086415691567E-7</v>
      </c>
      <c r="BI1192" s="13">
        <f t="shared" si="1616"/>
        <v>1.9137445522977149E-7</v>
      </c>
      <c r="BJ1192" s="14">
        <f t="shared" si="1617"/>
        <v>0.43113712123181835</v>
      </c>
      <c r="BK1192" s="14">
        <f t="shared" si="1618"/>
        <v>0.33583143596995368</v>
      </c>
      <c r="BL1192" s="14">
        <f t="shared" si="1619"/>
        <v>0.22415517409217098</v>
      </c>
      <c r="BM1192" s="14">
        <f t="shared" si="1620"/>
        <v>0.2356756721453265</v>
      </c>
      <c r="BN1192" s="14">
        <f t="shared" si="1621"/>
        <v>0.76422763829747775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1.6236999999999999</v>
      </c>
      <c r="F1193" s="10">
        <f>VLOOKUP(B1193,home!$B$2:$E$405,3,FALSE)</f>
        <v>1.2318</v>
      </c>
      <c r="G1193" s="10">
        <f>VLOOKUP(C1193,away!$B$2:$E$405,4,FALSE)</f>
        <v>0.52110000000000001</v>
      </c>
      <c r="H1193" s="10">
        <f>VLOOKUP(A1193,away!$A$2:$E$405,3,FALSE)</f>
        <v>1.1289</v>
      </c>
      <c r="I1193" s="10">
        <f>VLOOKUP(C1193,away!$B$2:$E$405,3,FALSE)</f>
        <v>1.4991000000000001</v>
      </c>
      <c r="J1193" s="10">
        <f>VLOOKUP(B1193,home!$B$2:$E$405,4,FALSE)</f>
        <v>0.94489999999999996</v>
      </c>
      <c r="K1193" s="12">
        <f t="shared" si="1566"/>
        <v>1.0422383842259999</v>
      </c>
      <c r="L1193" s="12">
        <f t="shared" si="1567"/>
        <v>1.5990863871509999</v>
      </c>
      <c r="M1193" s="13">
        <f t="shared" si="1568"/>
        <v>7.1266794781607218E-2</v>
      </c>
      <c r="N1193" s="13">
        <f t="shared" si="1569"/>
        <v>7.4276989042148231E-2</v>
      </c>
      <c r="O1193" s="13">
        <f t="shared" si="1570"/>
        <v>0.11396176139115201</v>
      </c>
      <c r="P1193" s="13">
        <f t="shared" si="1571"/>
        <v>0.11877532205586321</v>
      </c>
      <c r="Q1193" s="13">
        <f t="shared" si="1572"/>
        <v>3.8707164522230428E-2</v>
      </c>
      <c r="R1193" s="13">
        <f t="shared" si="1573"/>
        <v>9.1117350648170808E-2</v>
      </c>
      <c r="S1193" s="13">
        <f t="shared" si="1574"/>
        <v>4.9488605362096906E-2</v>
      </c>
      <c r="T1193" s="13">
        <f t="shared" si="1575"/>
        <v>6.1896099872712815E-2</v>
      </c>
      <c r="U1193" s="13">
        <f t="shared" si="1576"/>
        <v>9.4966000314503404E-2</v>
      </c>
      <c r="V1193" s="13">
        <f t="shared" si="1577"/>
        <v>9.1643505973908555E-3</v>
      </c>
      <c r="W1193" s="13">
        <f t="shared" si="1578"/>
        <v>1.3447364203206467E-2</v>
      </c>
      <c r="X1193" s="13">
        <f t="shared" si="1579"/>
        <v>2.1503497040409113E-2</v>
      </c>
      <c r="Y1193" s="13">
        <f t="shared" si="1580"/>
        <v>1.7192974696730017E-2</v>
      </c>
      <c r="Z1193" s="13">
        <f t="shared" si="1581"/>
        <v>4.8568171684918095E-2</v>
      </c>
      <c r="AA1193" s="13">
        <f t="shared" si="1582"/>
        <v>5.0619612781699998E-2</v>
      </c>
      <c r="AB1193" s="13">
        <f t="shared" si="1583"/>
        <v>2.6378851717872385E-2</v>
      </c>
      <c r="AC1193" s="13">
        <f t="shared" si="1584"/>
        <v>9.545984011326556E-4</v>
      </c>
      <c r="AD1193" s="13">
        <f t="shared" si="1585"/>
        <v>3.5038397848121136E-3</v>
      </c>
      <c r="AE1193" s="13">
        <f t="shared" si="1586"/>
        <v>5.60294250265114E-3</v>
      </c>
      <c r="AF1193" s="13">
        <f t="shared" si="1587"/>
        <v>4.4797945419895969E-3</v>
      </c>
      <c r="AG1193" s="13">
        <f t="shared" si="1588"/>
        <v>2.387859489776305E-3</v>
      </c>
      <c r="AH1193" s="13">
        <f t="shared" si="1589"/>
        <v>1.9416175547541298E-2</v>
      </c>
      <c r="AI1193" s="13">
        <f t="shared" si="1590"/>
        <v>2.0236283430517813E-2</v>
      </c>
      <c r="AJ1193" s="13">
        <f t="shared" si="1591"/>
        <v>1.0545515672681128E-2</v>
      </c>
      <c r="AK1193" s="13">
        <f t="shared" si="1592"/>
        <v>3.6636470718417135E-3</v>
      </c>
      <c r="AL1193" s="13">
        <f t="shared" si="1593"/>
        <v>6.3638463256835253E-5</v>
      </c>
      <c r="AM1193" s="13">
        <f t="shared" si="1594"/>
        <v>7.3036726318187071E-4</v>
      </c>
      <c r="AN1193" s="13">
        <f t="shared" si="1595"/>
        <v>1.1679203481748609E-3</v>
      </c>
      <c r="AO1193" s="13">
        <f t="shared" si="1596"/>
        <v>9.3380276502153838E-4</v>
      </c>
      <c r="AP1193" s="13">
        <f t="shared" si="1597"/>
        <v>4.977437632766354E-4</v>
      </c>
      <c r="AQ1193" s="13">
        <f t="shared" si="1598"/>
        <v>1.9898381903624441E-4</v>
      </c>
      <c r="AR1193" s="13">
        <f t="shared" si="1599"/>
        <v>6.2096284017214773E-3</v>
      </c>
      <c r="AS1193" s="13">
        <f t="shared" si="1600"/>
        <v>6.4719130720540703E-3</v>
      </c>
      <c r="AT1193" s="13">
        <f t="shared" si="1601"/>
        <v>3.3726381115343805E-3</v>
      </c>
      <c r="AU1193" s="13">
        <f t="shared" si="1602"/>
        <v>1.1716976319815404E-3</v>
      </c>
      <c r="AV1193" s="13">
        <f t="shared" si="1603"/>
        <v>3.0529706168946766E-4</v>
      </c>
      <c r="AW1193" s="13">
        <f t="shared" si="1604"/>
        <v>2.9461589415262038E-6</v>
      </c>
      <c r="AX1193" s="13">
        <f t="shared" si="1605"/>
        <v>1.2686946604503971E-4</v>
      </c>
      <c r="AY1193" s="13">
        <f t="shared" si="1606"/>
        <v>2.0287523609773897E-4</v>
      </c>
      <c r="AZ1193" s="13">
        <f t="shared" si="1607"/>
        <v>1.6220751416696981E-4</v>
      </c>
      <c r="BA1193" s="13">
        <f t="shared" si="1608"/>
        <v>8.6461275932668137E-5</v>
      </c>
      <c r="BB1193" s="13">
        <f t="shared" si="1609"/>
        <v>3.456476233990901E-5</v>
      </c>
      <c r="BC1193" s="13">
        <f t="shared" si="1610"/>
        <v>1.1054408186571601E-5</v>
      </c>
      <c r="BD1193" s="13">
        <f t="shared" si="1611"/>
        <v>1.6549553744098396E-3</v>
      </c>
      <c r="BE1193" s="13">
        <f t="shared" si="1612"/>
        <v>1.7248580153910458E-3</v>
      </c>
      <c r="BF1193" s="13">
        <f t="shared" si="1613"/>
        <v>8.9885661549021409E-4</v>
      </c>
      <c r="BG1193" s="13">
        <f t="shared" si="1614"/>
        <v>3.1227428885979066E-4</v>
      </c>
      <c r="BH1193" s="13">
        <f t="shared" si="1615"/>
        <v>8.1366062564137824E-5</v>
      </c>
      <c r="BI1193" s="13">
        <f t="shared" si="1616"/>
        <v>1.6960566715535726E-5</v>
      </c>
      <c r="BJ1193" s="14">
        <f t="shared" si="1617"/>
        <v>0.24715137631812623</v>
      </c>
      <c r="BK1193" s="14">
        <f t="shared" si="1618"/>
        <v>0.24991618489744538</v>
      </c>
      <c r="BL1193" s="14">
        <f t="shared" si="1619"/>
        <v>0.45312564377839215</v>
      </c>
      <c r="BM1193" s="14">
        <f t="shared" si="1620"/>
        <v>0.4904560651605539</v>
      </c>
      <c r="BN1193" s="14">
        <f t="shared" si="1621"/>
        <v>0.50810538244117187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1.6236999999999999</v>
      </c>
      <c r="F1194" s="10">
        <f>VLOOKUP(B1194,home!$B$2:$E$405,3,FALSE)</f>
        <v>0.96779999999999999</v>
      </c>
      <c r="G1194" s="10">
        <f>VLOOKUP(C1194,away!$B$2:$E$405,4,FALSE)</f>
        <v>1.2757000000000001</v>
      </c>
      <c r="H1194" s="10">
        <f>VLOOKUP(A1194,away!$A$2:$E$405,3,FALSE)</f>
        <v>1.1289</v>
      </c>
      <c r="I1194" s="10">
        <f>VLOOKUP(C1194,away!$B$2:$E$405,3,FALSE)</f>
        <v>1.0755999999999999</v>
      </c>
      <c r="J1194" s="10">
        <f>VLOOKUP(B1194,home!$B$2:$E$405,4,FALSE)</f>
        <v>1.3919999999999999</v>
      </c>
      <c r="K1194" s="12">
        <f t="shared" si="1566"/>
        <v>2.0046564883019999</v>
      </c>
      <c r="L1194" s="12">
        <f t="shared" si="1567"/>
        <v>1.6902288172799997</v>
      </c>
      <c r="M1194" s="13">
        <f t="shared" si="1568"/>
        <v>2.4850303690164537E-2</v>
      </c>
      <c r="N1194" s="13">
        <f t="shared" si="1569"/>
        <v>4.9816322528763467E-2</v>
      </c>
      <c r="O1194" s="13">
        <f t="shared" si="1570"/>
        <v>4.2002699415275617E-2</v>
      </c>
      <c r="P1194" s="13">
        <f t="shared" si="1571"/>
        <v>8.4200983909030885E-2</v>
      </c>
      <c r="Q1194" s="13">
        <f t="shared" si="1572"/>
        <v>4.993230709031541E-2</v>
      </c>
      <c r="R1194" s="13">
        <f t="shared" si="1573"/>
        <v>3.5497086477624333E-2</v>
      </c>
      <c r="S1194" s="13">
        <f t="shared" si="1574"/>
        <v>7.1325141330716879E-2</v>
      </c>
      <c r="T1194" s="13">
        <f t="shared" si="1575"/>
        <v>8.4397024357325559E-2</v>
      </c>
      <c r="U1194" s="13">
        <f t="shared" si="1576"/>
        <v>7.1159464723186794E-2</v>
      </c>
      <c r="V1194" s="13">
        <f t="shared" si="1577"/>
        <v>2.6852553918123804E-2</v>
      </c>
      <c r="W1194" s="13">
        <f t="shared" si="1578"/>
        <v>3.3365707794829579E-2</v>
      </c>
      <c r="X1194" s="13">
        <f t="shared" si="1579"/>
        <v>5.6395680823764865E-2</v>
      </c>
      <c r="Y1194" s="13">
        <f t="shared" si="1580"/>
        <v>4.7660802449226242E-2</v>
      </c>
      <c r="Z1194" s="13">
        <f t="shared" si="1581"/>
        <v>1.9999399497986958E-2</v>
      </c>
      <c r="AA1194" s="13">
        <f t="shared" si="1582"/>
        <v>4.0091925965783315E-2</v>
      </c>
      <c r="AB1194" s="13">
        <f t="shared" si="1583"/>
        <v>4.018526975791549E-2</v>
      </c>
      <c r="AC1194" s="13">
        <f t="shared" si="1584"/>
        <v>5.6865790468971405E-3</v>
      </c>
      <c r="AD1194" s="13">
        <f t="shared" si="1585"/>
        <v>1.6721695654423427E-2</v>
      </c>
      <c r="AE1194" s="13">
        <f t="shared" si="1586"/>
        <v>2.826349186889222E-2</v>
      </c>
      <c r="AF1194" s="13">
        <f t="shared" si="1587"/>
        <v>2.3885884216880298E-2</v>
      </c>
      <c r="AG1194" s="13">
        <f t="shared" si="1588"/>
        <v>1.3457536609861539E-2</v>
      </c>
      <c r="AH1194" s="13">
        <f t="shared" si="1589"/>
        <v>8.4508903399481763E-3</v>
      </c>
      <c r="AI1194" s="13">
        <f t="shared" si="1590"/>
        <v>1.6941132151905805E-2</v>
      </c>
      <c r="AJ1194" s="13">
        <f t="shared" si="1591"/>
        <v>1.6980575243749803E-2</v>
      </c>
      <c r="AK1194" s="13">
        <f t="shared" si="1592"/>
        <v>1.1346740112494452E-2</v>
      </c>
      <c r="AL1194" s="13">
        <f t="shared" si="1593"/>
        <v>7.7071983794665272E-4</v>
      </c>
      <c r="AM1194" s="13">
        <f t="shared" si="1594"/>
        <v>6.7042511378102576E-3</v>
      </c>
      <c r="AN1194" s="13">
        <f t="shared" si="1595"/>
        <v>1.1331718471409125E-2</v>
      </c>
      <c r="AO1194" s="13">
        <f t="shared" si="1596"/>
        <v>9.576598554839888E-3</v>
      </c>
      <c r="AP1194" s="13">
        <f t="shared" si="1597"/>
        <v>5.3955476163041281E-3</v>
      </c>
      <c r="AQ1194" s="13">
        <f t="shared" si="1598"/>
        <v>2.2799275165209117E-3</v>
      </c>
      <c r="AR1194" s="13">
        <f t="shared" si="1599"/>
        <v>2.8567876768507135E-3</v>
      </c>
      <c r="AS1194" s="13">
        <f t="shared" si="1600"/>
        <v>5.7268779520999796E-3</v>
      </c>
      <c r="AT1194" s="13">
        <f t="shared" si="1601"/>
        <v>5.7402115221954495E-3</v>
      </c>
      <c r="AU1194" s="13">
        <f t="shared" si="1602"/>
        <v>3.8357174240650021E-3</v>
      </c>
      <c r="AV1194" s="13">
        <f t="shared" si="1603"/>
        <v>1.9223239553612344E-3</v>
      </c>
      <c r="AW1194" s="13">
        <f t="shared" si="1604"/>
        <v>7.2540325956975326E-5</v>
      </c>
      <c r="AX1194" s="13">
        <f t="shared" si="1605"/>
        <v>2.2399534237695653E-3</v>
      </c>
      <c r="AY1194" s="13">
        <f t="shared" si="1606"/>
        <v>3.7860338262203181E-3</v>
      </c>
      <c r="AZ1194" s="13">
        <f t="shared" si="1607"/>
        <v>3.1996317381372211E-3</v>
      </c>
      <c r="BA1194" s="13">
        <f t="shared" si="1608"/>
        <v>1.8027032561610758E-3</v>
      </c>
      <c r="BB1194" s="13">
        <f t="shared" si="1609"/>
        <v>7.6174524814198469E-4</v>
      </c>
      <c r="BC1194" s="13">
        <f t="shared" si="1610"/>
        <v>2.5750475396713708E-4</v>
      </c>
      <c r="BD1194" s="13">
        <f t="shared" si="1611"/>
        <v>8.0477080937724416E-4</v>
      </c>
      <c r="BE1194" s="13">
        <f t="shared" si="1612"/>
        <v>1.6132890246141444E-3</v>
      </c>
      <c r="BF1194" s="13">
        <f t="shared" si="1613"/>
        <v>1.6170451553495753E-3</v>
      </c>
      <c r="BG1194" s="13">
        <f t="shared" si="1614"/>
        <v>1.080540020849614E-3</v>
      </c>
      <c r="BH1194" s="13">
        <f t="shared" si="1615"/>
        <v>5.4152789091653898E-4</v>
      </c>
      <c r="BI1194" s="13">
        <f t="shared" si="1616"/>
        <v>2.1711548002446756E-4</v>
      </c>
      <c r="BJ1194" s="14">
        <f t="shared" si="1617"/>
        <v>0.45123206893756418</v>
      </c>
      <c r="BK1194" s="14">
        <f t="shared" si="1618"/>
        <v>0.21747231555910021</v>
      </c>
      <c r="BL1194" s="14">
        <f t="shared" si="1619"/>
        <v>0.3086119910995877</v>
      </c>
      <c r="BM1194" s="14">
        <f t="shared" si="1620"/>
        <v>0.70730257848280143</v>
      </c>
      <c r="BN1194" s="14">
        <f t="shared" si="1621"/>
        <v>0.28629970311117425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1.2513000000000001</v>
      </c>
      <c r="F1195" s="15">
        <f>VLOOKUP(B1195,home!$B$2:$E$405,3,FALSE)</f>
        <v>1.1988000000000001</v>
      </c>
      <c r="G1195" s="15">
        <f>VLOOKUP(C1195,away!$B$2:$E$405,4,FALSE)</f>
        <v>0.45669999999999999</v>
      </c>
      <c r="H1195" s="15">
        <f>VLOOKUP(A1195,away!$A$2:$E$405,3,FALSE)</f>
        <v>0.94869999999999999</v>
      </c>
      <c r="I1195" s="15">
        <f>VLOOKUP(C1195,away!$B$2:$E$405,3,FALSE)</f>
        <v>0.75290000000000001</v>
      </c>
      <c r="J1195" s="15">
        <f>VLOOKUP(B1195,home!$B$2:$E$405,4,FALSE)</f>
        <v>1.8446</v>
      </c>
      <c r="K1195" s="16">
        <f t="shared" si="1566"/>
        <v>0.68507668954800005</v>
      </c>
      <c r="L1195" s="16">
        <f t="shared" si="1567"/>
        <v>1.317553933858</v>
      </c>
      <c r="M1195" s="17">
        <f t="shared" si="1568"/>
        <v>0.13497973493475338</v>
      </c>
      <c r="N1195" s="17">
        <f t="shared" si="1569"/>
        <v>9.2471469965167391E-2</v>
      </c>
      <c r="O1195" s="17">
        <f t="shared" si="1570"/>
        <v>0.17784308075439442</v>
      </c>
      <c r="P1195" s="17">
        <f t="shared" si="1571"/>
        <v>0.12183614902223817</v>
      </c>
      <c r="Q1195" s="17">
        <f t="shared" si="1572"/>
        <v>3.1675024260687086E-2</v>
      </c>
      <c r="R1195" s="17">
        <f t="shared" si="1573"/>
        <v>0.1171589253286892</v>
      </c>
      <c r="S1195" s="17">
        <f t="shared" si="1574"/>
        <v>2.7493103345743633E-2</v>
      </c>
      <c r="T1195" s="17">
        <f t="shared" si="1575"/>
        <v>4.1733552819715858E-2</v>
      </c>
      <c r="U1195" s="17">
        <f t="shared" si="1576"/>
        <v>8.0262848715179733E-2</v>
      </c>
      <c r="V1195" s="17">
        <f t="shared" si="1577"/>
        <v>2.7573306450079551E-3</v>
      </c>
      <c r="W1195" s="17">
        <f t="shared" si="1578"/>
        <v>7.2332735872880334E-3</v>
      </c>
      <c r="X1195" s="17">
        <f t="shared" si="1579"/>
        <v>9.5302280696025164E-3</v>
      </c>
      <c r="Y1195" s="17">
        <f t="shared" si="1580"/>
        <v>6.278294741834365E-3</v>
      </c>
      <c r="Z1195" s="17">
        <f t="shared" si="1581"/>
        <v>5.1454400984463383E-2</v>
      </c>
      <c r="AA1195" s="17">
        <f t="shared" si="1582"/>
        <v>3.5250210689111536E-2</v>
      </c>
      <c r="AB1195" s="17">
        <f t="shared" si="1583"/>
        <v>1.2074548822383025E-2</v>
      </c>
      <c r="AC1195" s="17">
        <f t="shared" si="1584"/>
        <v>1.5555230732004023E-4</v>
      </c>
      <c r="AD1195" s="17">
        <f t="shared" si="1585"/>
        <v>1.2388367809435677E-3</v>
      </c>
      <c r="AE1195" s="17">
        <f t="shared" si="1586"/>
        <v>1.6322342741401791E-3</v>
      </c>
      <c r="AF1195" s="17">
        <f t="shared" si="1587"/>
        <v>1.0752783444356252E-3</v>
      </c>
      <c r="AG1195" s="17">
        <f t="shared" si="1588"/>
        <v>4.7224573756782527E-4</v>
      </c>
      <c r="AH1195" s="17">
        <f t="shared" si="1589"/>
        <v>1.6948487107846671E-2</v>
      </c>
      <c r="AI1195" s="17">
        <f t="shared" si="1590"/>
        <v>1.1611013440690555E-2</v>
      </c>
      <c r="AJ1195" s="17">
        <f t="shared" si="1591"/>
        <v>3.9772173251228088E-3</v>
      </c>
      <c r="AK1195" s="17">
        <f t="shared" si="1592"/>
        <v>9.0823295956936204E-4</v>
      </c>
      <c r="AL1195" s="17">
        <f t="shared" si="1593"/>
        <v>5.6162190878677912E-6</v>
      </c>
      <c r="AM1195" s="17">
        <f t="shared" si="1594"/>
        <v>1.6973964015582415E-4</v>
      </c>
      <c r="AN1195" s="17">
        <f t="shared" si="1595"/>
        <v>2.2364113061894744E-4</v>
      </c>
      <c r="AO1195" s="17">
        <f t="shared" si="1596"/>
        <v>1.4732962570972253E-4</v>
      </c>
      <c r="AP1195" s="17">
        <f t="shared" si="1597"/>
        <v>6.4704909309223901E-5</v>
      </c>
      <c r="AQ1195" s="17">
        <f t="shared" si="1598"/>
        <v>2.1313051950073269E-5</v>
      </c>
      <c r="AR1195" s="17">
        <f t="shared" si="1599"/>
        <v>4.4661091723769957E-3</v>
      </c>
      <c r="AS1195" s="17">
        <f t="shared" si="1600"/>
        <v>3.0596272869719905E-3</v>
      </c>
      <c r="AT1195" s="17">
        <f t="shared" si="1601"/>
        <v>1.0480396665047498E-3</v>
      </c>
      <c r="AU1195" s="17">
        <f t="shared" si="1602"/>
        <v>2.3932918174802135E-4</v>
      </c>
      <c r="AV1195" s="17">
        <f t="shared" si="1603"/>
        <v>4.098971088604151E-5</v>
      </c>
      <c r="AW1195" s="17">
        <f t="shared" si="1604"/>
        <v>1.4081506919492514E-7</v>
      </c>
      <c r="AX1195" s="17">
        <f t="shared" si="1605"/>
        <v>1.9380778460503454E-5</v>
      </c>
      <c r="AY1195" s="17">
        <f t="shared" si="1606"/>
        <v>2.5535220901866717E-5</v>
      </c>
      <c r="AZ1195" s="17">
        <f t="shared" si="1607"/>
        <v>1.6822015375593762E-5</v>
      </c>
      <c r="BA1195" s="17">
        <f t="shared" si="1608"/>
        <v>7.3879708445111098E-6</v>
      </c>
      <c r="BB1195" s="17">
        <f t="shared" si="1609"/>
        <v>2.4335125123534556E-6</v>
      </c>
      <c r="BC1195" s="17">
        <f t="shared" si="1610"/>
        <v>6.4125679674879204E-7</v>
      </c>
      <c r="BD1195" s="17">
        <f t="shared" si="1611"/>
        <v>9.8072328485076772E-4</v>
      </c>
      <c r="BE1195" s="17">
        <f t="shared" si="1612"/>
        <v>6.7187066134820426E-4</v>
      </c>
      <c r="BF1195" s="17">
        <f t="shared" si="1613"/>
        <v>2.3014146424042654E-4</v>
      </c>
      <c r="BG1195" s="17">
        <f t="shared" si="1614"/>
        <v>5.255485081652029E-5</v>
      </c>
      <c r="BH1195" s="17">
        <f t="shared" si="1615"/>
        <v>9.0010258042676792E-6</v>
      </c>
      <c r="BI1195" s="17">
        <f t="shared" si="1616"/>
        <v>1.2332785921047659E-6</v>
      </c>
      <c r="BJ1195" s="18">
        <f t="shared" si="1617"/>
        <v>0.19403936769401789</v>
      </c>
      <c r="BK1195" s="18">
        <f t="shared" si="1618"/>
        <v>0.2872530216950529</v>
      </c>
      <c r="BL1195" s="18">
        <f t="shared" si="1619"/>
        <v>0.46683418472712745</v>
      </c>
      <c r="BM1195" s="18">
        <f t="shared" si="1620"/>
        <v>0.32359119642889916</v>
      </c>
      <c r="BN1195" s="18">
        <f t="shared" si="1621"/>
        <v>0.67596438426592975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1.2513000000000001</v>
      </c>
      <c r="F1196" s="10">
        <f>VLOOKUP(B1196,home!$B$2:$E$405,3,FALSE)</f>
        <v>0.89910000000000001</v>
      </c>
      <c r="G1196" s="10">
        <f>VLOOKUP(C1196,away!$B$2:$E$405,4,FALSE)</f>
        <v>1.37</v>
      </c>
      <c r="H1196" s="10">
        <f>VLOOKUP(A1196,away!$A$2:$E$405,3,FALSE)</f>
        <v>0.94869999999999999</v>
      </c>
      <c r="I1196" s="10">
        <f>VLOOKUP(C1196,away!$B$2:$E$405,3,FALSE)</f>
        <v>0.75290000000000001</v>
      </c>
      <c r="J1196" s="10">
        <f>VLOOKUP(B1196,home!$B$2:$E$405,4,FALSE)</f>
        <v>2.1080999999999999</v>
      </c>
      <c r="K1196" s="12">
        <f t="shared" ref="K1196:K1259" si="1622">E1196*F1196*G1196</f>
        <v>1.5413100471000003</v>
      </c>
      <c r="L1196" s="12">
        <f t="shared" ref="L1196:L1259" si="1623">H1196*I1196*J1196</f>
        <v>1.5057657204629997</v>
      </c>
      <c r="M1196" s="13">
        <f t="shared" ref="M1196:M1259" si="1624">_xlfn.POISSON.DIST(0,K1196,FALSE) * _xlfn.POISSON.DIST(0,L1196,FALSE)</f>
        <v>4.7497615577829763E-2</v>
      </c>
      <c r="N1196" s="13">
        <f t="shared" ref="N1196:N1259" si="1625">_xlfn.POISSON.DIST(1,K1196,FALSE) * _xlfn.POISSON.DIST(0,L1196,FALSE)</f>
        <v>7.3208552103402505E-2</v>
      </c>
      <c r="O1196" s="13">
        <f t="shared" ref="O1196:O1259" si="1626">_xlfn.POISSON.DIST(0,K1196,FALSE) * _xlfn.POISSON.DIST(1,L1196,FALSE)</f>
        <v>7.1520281340825442E-2</v>
      </c>
      <c r="P1196" s="13">
        <f t="shared" ref="P1196:P1259" si="1627">_xlfn.POISSON.DIST(1,K1196,FALSE) * _xlfn.POISSON.DIST(1,L1196,FALSE)</f>
        <v>0.11023492820203294</v>
      </c>
      <c r="Q1196" s="13">
        <f t="shared" ref="Q1196:Q1259" si="1628">_xlfn.POISSON.DIST(2,K1196,FALSE) * _xlfn.POISSON.DIST(0,L1196,FALSE)</f>
        <v>5.6418538445309085E-2</v>
      </c>
      <c r="R1196" s="13">
        <f t="shared" ref="R1196:R1259" si="1629">_xlfn.POISSON.DIST(0,K1196,FALSE) * _xlfn.POISSON.DIST(2,L1196,FALSE)</f>
        <v>5.3846393980442234E-2</v>
      </c>
      <c r="S1196" s="13">
        <f t="shared" ref="S1196:S1259" si="1630">_xlfn.POISSON.DIST(2,K1196,FALSE) * _xlfn.POISSON.DIST(2,L1196,FALSE)</f>
        <v>6.3959733809139718E-2</v>
      </c>
      <c r="T1196" s="13">
        <f t="shared" ref="T1196:T1259" si="1631">_xlfn.POISSON.DIST(2,K1196,FALSE) * _xlfn.POISSON.DIST(1,L1196,FALSE)</f>
        <v>8.4953101189570293E-2</v>
      </c>
      <c r="U1196" s="13">
        <f t="shared" ref="U1196:U1259" si="1632">_xlfn.POISSON.DIST(1,K1196,FALSE) * _xlfn.POISSON.DIST(2,L1196,FALSE)</f>
        <v>8.2993988042160599E-2</v>
      </c>
      <c r="V1196" s="13">
        <f t="shared" ref="V1196:V1259" si="1633">_xlfn.POISSON.DIST(3,K1196,FALSE) * _xlfn.POISSON.DIST(3,L1196,FALSE)</f>
        <v>1.6493451720325528E-2</v>
      </c>
      <c r="W1196" s="13">
        <f t="shared" ref="W1196:W1259" si="1634">_xlfn.POISSON.DIST(3,K1196,FALSE) * _xlfn.POISSON.DIST(0,L1196,FALSE)</f>
        <v>2.8986153382817504E-2</v>
      </c>
      <c r="X1196" s="13">
        <f t="shared" ref="X1196:X1259" si="1635">_xlfn.POISSON.DIST(3,K1196,FALSE) * _xlfn.POISSON.DIST(1,L1196,FALSE)</f>
        <v>4.3646356131929215E-2</v>
      </c>
      <c r="Y1196" s="13">
        <f t="shared" ref="Y1196:Y1259" si="1636">_xlfn.POISSON.DIST(3,K1196,FALSE) * _xlfn.POISSON.DIST(2,L1196,FALSE)</f>
        <v>3.2860593443289537E-2</v>
      </c>
      <c r="Z1196" s="13">
        <f t="shared" ref="Z1196:Z1259" si="1637">_xlfn.POISSON.DIST(0,K1196,FALSE) * _xlfn.POISSON.DIST(3,L1196,FALSE)</f>
        <v>2.7026684742098375E-2</v>
      </c>
      <c r="AA1196" s="13">
        <f t="shared" ref="AA1196:AA1259" si="1638">_xlfn.POISSON.DIST(1,K1196,FALSE) * _xlfn.POISSON.DIST(3,L1196,FALSE)</f>
        <v>4.1656500732800507E-2</v>
      </c>
      <c r="AB1196" s="13">
        <f t="shared" ref="AB1196:AB1259" si="1639">_xlfn.POISSON.DIST(2,K1196,FALSE) * _xlfn.POISSON.DIST(3,L1196,FALSE)</f>
        <v>3.2102791553246982E-2</v>
      </c>
      <c r="AC1196" s="13">
        <f t="shared" ref="AC1196:AC1259" si="1640">_xlfn.POISSON.DIST(4,K1196,FALSE) * _xlfn.POISSON.DIST(4,L1196,FALSE)</f>
        <v>2.3924286041455949E-3</v>
      </c>
      <c r="AD1196" s="13">
        <f t="shared" ref="AD1196:AD1259" si="1641">_xlfn.POISSON.DIST(4,K1196,FALSE) * _xlfn.POISSON.DIST(0,L1196,FALSE)</f>
        <v>1.116916235892957E-2</v>
      </c>
      <c r="AE1196" s="13">
        <f t="shared" ref="AE1196:AE1259" si="1642">_xlfn.POISSON.DIST(4,K1196,FALSE) * _xlfn.POISSON.DIST(1,L1196,FALSE)</f>
        <v>1.6818141806361805E-2</v>
      </c>
      <c r="AF1196" s="13">
        <f t="shared" ref="AF1196:AF1259" si="1643">_xlfn.POISSON.DIST(4,K1196,FALSE) * _xlfn.POISSON.DIST(2,L1196,FALSE)</f>
        <v>1.266209070695264E-2</v>
      </c>
      <c r="AG1196" s="13">
        <f t="shared" ref="AG1196:AG1259" si="1644">_xlfn.POISSON.DIST(4,K1196,FALSE) * _xlfn.POISSON.DIST(3,L1196,FALSE)</f>
        <v>6.3553807119741306E-3</v>
      </c>
      <c r="AH1196" s="13">
        <f t="shared" ref="AH1196:AH1259" si="1645">_xlfn.POISSON.DIST(0,K1196,FALSE) * _xlfn.POISSON.DIST(4,L1196,FALSE)</f>
        <v>1.0173963855603029E-2</v>
      </c>
      <c r="AI1196" s="13">
        <f t="shared" ref="AI1196:AI1259" si="1646">_xlfn.POISSON.DIST(1,K1196,FALSE) * _xlfn.POISSON.DIST(4,L1196,FALSE)</f>
        <v>1.5681232709473206E-2</v>
      </c>
      <c r="AJ1196" s="13">
        <f t="shared" ref="AJ1196:AJ1259" si="1647">_xlfn.POISSON.DIST(2,K1196,FALSE) * _xlfn.POISSON.DIST(4,L1196,FALSE)</f>
        <v>1.208482076301211E-2</v>
      </c>
      <c r="AK1196" s="13">
        <f t="shared" ref="AK1196:AK1259" si="1648">_xlfn.POISSON.DIST(3,K1196,FALSE) * _xlfn.POISSON.DIST(4,L1196,FALSE)</f>
        <v>6.2088185531444179E-3</v>
      </c>
      <c r="AL1196" s="13">
        <f t="shared" ref="AL1196:AL1259" si="1649">_xlfn.POISSON.DIST(5,K1196,FALSE) * _xlfn.POISSON.DIST(5,L1196,FALSE)</f>
        <v>2.2209889250068254E-4</v>
      </c>
      <c r="AM1196" s="13">
        <f t="shared" ref="AM1196:AM1259" si="1650">_xlfn.POISSON.DIST(5,K1196,FALSE) * _xlfn.POISSON.DIST(0,L1196,FALSE)</f>
        <v>3.4430284323018548E-3</v>
      </c>
      <c r="AN1196" s="13">
        <f t="shared" ref="AN1196:AN1259" si="1651">_xlfn.POISSON.DIST(5,K1196,FALSE) * _xlfn.POISSON.DIST(1,L1196,FALSE)</f>
        <v>5.1843941879395955E-3</v>
      </c>
      <c r="AO1196" s="13">
        <f t="shared" ref="AO1196:AO1259" si="1652">_xlfn.POISSON.DIST(5,K1196,FALSE) * _xlfn.POISSON.DIST(2,L1196,FALSE)</f>
        <v>3.9032415247835265E-3</v>
      </c>
      <c r="AP1196" s="13">
        <f t="shared" ref="AP1196:AP1259" si="1653">_xlfn.POISSON.DIST(5,K1196,FALSE) * _xlfn.POISSON.DIST(3,L1196,FALSE)</f>
        <v>1.9591224289022546E-3</v>
      </c>
      <c r="AQ1196" s="13">
        <f t="shared" ref="AQ1196:AQ1259" si="1654">_xlfn.POISSON.DIST(5,K1196,FALSE) * _xlfn.POISSON.DIST(4,L1196,FALSE)</f>
        <v>7.3749484890780635E-4</v>
      </c>
      <c r="AR1196" s="13">
        <f t="shared" ref="AR1196:AR1259" si="1655">_xlfn.POISSON.DIST(0,K1196,FALSE) * _xlfn.POISSON.DIST(5,L1196,FALSE)</f>
        <v>3.0639212029993186E-3</v>
      </c>
      <c r="AS1196" s="13">
        <f t="shared" ref="AS1196:AS1259" si="1656">_xlfn.POISSON.DIST(1,K1196,FALSE) * _xlfn.POISSON.DIST(5,L1196,FALSE)</f>
        <v>4.7224525337055696E-3</v>
      </c>
      <c r="AT1196" s="13">
        <f t="shared" ref="AT1196:AT1259" si="1657">_xlfn.POISSON.DIST(2,K1196,FALSE) * _xlfn.POISSON.DIST(5,L1196,FALSE)</f>
        <v>3.6393817685766248E-3</v>
      </c>
      <c r="AU1196" s="13">
        <f t="shared" ref="AU1196:AU1259" si="1658">_xlfn.POISSON.DIST(3,K1196,FALSE) * _xlfn.POISSON.DIST(5,L1196,FALSE)</f>
        <v>1.8698052283799063E-3</v>
      </c>
      <c r="AV1196" s="13">
        <f t="shared" ref="AV1196:AV1259" si="1659">_xlfn.POISSON.DIST(4,K1196,FALSE) * _xlfn.POISSON.DIST(5,L1196,FALSE)</f>
        <v>7.2048739615551509E-4</v>
      </c>
      <c r="AW1196" s="13">
        <f t="shared" ref="AW1196:AW1259" si="1660">_xlfn.POISSON.DIST(6,K1196,FALSE) * _xlfn.POISSON.DIST(6,L1196,FALSE)</f>
        <v>1.4318295052356541E-5</v>
      </c>
      <c r="AX1196" s="13">
        <f t="shared" ref="AX1196:AX1259" si="1661">_xlfn.POISSON.DIST(6,K1196,FALSE) * _xlfn.POISSON.DIST(0,L1196,FALSE)</f>
        <v>8.8446238585963583E-4</v>
      </c>
      <c r="AY1196" s="13">
        <f t="shared" ref="AY1196:AY1259" si="1662">_xlfn.POISSON.DIST(6,K1196,FALSE) * _xlfn.POISSON.DIST(1,L1196,FALSE)</f>
        <v>1.3317931416663583E-3</v>
      </c>
      <c r="AZ1196" s="13">
        <f t="shared" ref="AZ1196:AZ1259" si="1663">_xlfn.POISSON.DIST(6,K1196,FALSE) * _xlfn.POISSON.DIST(2,L1196,FALSE)</f>
        <v>1.002684229734463E-3</v>
      </c>
      <c r="BA1196" s="13">
        <f t="shared" ref="BA1196:BA1259" si="1664">_xlfn.POISSON.DIST(6,K1196,FALSE) * _xlfn.POISSON.DIST(3,L1196,FALSE)</f>
        <v>5.0326918052766712E-4</v>
      </c>
      <c r="BB1196" s="13">
        <f t="shared" ref="BB1196:BB1259" si="1665">_xlfn.POISSON.DIST(6,K1196,FALSE) * _xlfn.POISSON.DIST(4,L1196,FALSE)</f>
        <v>1.8945137005101653E-4</v>
      </c>
      <c r="BC1196" s="13">
        <f t="shared" ref="BC1196:BC1259" si="1666">_xlfn.POISSON.DIST(6,K1196,FALSE) * _xlfn.POISSON.DIST(5,L1196,FALSE)</f>
        <v>5.7053875743514182E-5</v>
      </c>
      <c r="BD1196" s="13">
        <f t="shared" ref="BD1196:BD1259" si="1667">_xlfn.POISSON.DIST(0,K1196,FALSE) * _xlfn.POISSON.DIST(6,L1196,FALSE)</f>
        <v>7.6892458627935627E-4</v>
      </c>
      <c r="BE1196" s="13">
        <f t="shared" ref="BE1196:BE1259" si="1668">_xlfn.POISSON.DIST(1,K1196,FALSE) * _xlfn.POISSON.DIST(6,L1196,FALSE)</f>
        <v>1.185151190294583E-3</v>
      </c>
      <c r="BF1196" s="13">
        <f t="shared" ref="BF1196:BF1259" si="1669">_xlfn.POISSON.DIST(2,K1196,FALSE) * _xlfn.POISSON.DIST(6,L1196,FALSE)</f>
        <v>9.1334271846678274E-4</v>
      </c>
      <c r="BG1196" s="13">
        <f t="shared" ref="BG1196:BG1259" si="1670">_xlfn.POISSON.DIST(3,K1196,FALSE) * _xlfn.POISSON.DIST(6,L1196,FALSE)</f>
        <v>4.6924810280615971E-4</v>
      </c>
      <c r="BH1196" s="13">
        <f t="shared" ref="BH1196:BH1259" si="1671">_xlfn.POISSON.DIST(4,K1196,FALSE) * _xlfn.POISSON.DIST(6,L1196,FALSE)</f>
        <v>1.8081420385943696E-4</v>
      </c>
      <c r="BI1196" s="13">
        <f t="shared" ref="BI1196:BI1259" si="1672">_xlfn.POISSON.DIST(5,K1196,FALSE) * _xlfn.POISSON.DIST(6,L1196,FALSE)</f>
        <v>5.5738149813387519E-5</v>
      </c>
      <c r="BJ1196" s="14">
        <f t="shared" ref="BJ1196:BJ1259" si="1673">SUM(N1196,Q1196,T1196,W1196,X1196,Y1196,AD1196,AE1196,AF1196,AG1196,AM1196,AN1196,AO1196,AP1196,AQ1196,AX1196,AY1196,AZ1196,BA1196,BB1196,BC1196)</f>
        <v>0.38627406588695395</v>
      </c>
      <c r="BK1196" s="14">
        <f t="shared" ref="BK1196:BK1259" si="1674">SUM(M1196,P1196,S1196,V1196,AC1196,AL1196,AY1196)</f>
        <v>0.24213204994764062</v>
      </c>
      <c r="BL1196" s="14">
        <f t="shared" ref="BL1196:BL1259" si="1675">SUM(O1196,R1196,U1196,AA1196,AB1196,AH1196,AI1196,AJ1196,AK1196,AR1196,AS1196,AT1196,AU1196,AV1196,BD1196,BE1196,BF1196,BG1196,BH1196,BI1196)</f>
        <v>0.34385805861204521</v>
      </c>
      <c r="BM1196" s="14">
        <f t="shared" ref="BM1196:BM1259" si="1676">SUM(S1196:BI1196)</f>
        <v>0.58524707469228177</v>
      </c>
      <c r="BN1196" s="14">
        <f t="shared" ref="BN1196:BN1259" si="1677">SUM(M1196:R1196)</f>
        <v>0.41272630964984197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1.4847999999999999</v>
      </c>
      <c r="F1197" s="10">
        <f>VLOOKUP(B1197,home!$B$2:$E$405,3,FALSE)</f>
        <v>1.4817</v>
      </c>
      <c r="G1197" s="10">
        <f>VLOOKUP(C1197,away!$B$2:$E$405,4,FALSE)</f>
        <v>2.0205000000000002</v>
      </c>
      <c r="H1197" s="10">
        <f>VLOOKUP(A1197,away!$A$2:$E$405,3,FALSE)</f>
        <v>1.1818</v>
      </c>
      <c r="I1197" s="10">
        <f>VLOOKUP(C1197,away!$B$2:$E$405,3,FALSE)</f>
        <v>0.33850000000000002</v>
      </c>
      <c r="J1197" s="10">
        <f>VLOOKUP(B1197,home!$B$2:$E$405,4,FALSE)</f>
        <v>1.0154000000000001</v>
      </c>
      <c r="K1197" s="12">
        <f t="shared" si="1622"/>
        <v>4.4451568972800004</v>
      </c>
      <c r="L1197" s="12">
        <f t="shared" si="1623"/>
        <v>0.40619990522000005</v>
      </c>
      <c r="M1197" s="13">
        <f t="shared" si="1624"/>
        <v>7.817763189419338E-3</v>
      </c>
      <c r="N1197" s="13">
        <f t="shared" si="1625"/>
        <v>3.4751183962749059E-2</v>
      </c>
      <c r="O1197" s="13">
        <f t="shared" si="1626"/>
        <v>3.1755746665745404E-3</v>
      </c>
      <c r="P1197" s="13">
        <f t="shared" si="1627"/>
        <v>1.4115927631951455E-2</v>
      </c>
      <c r="Q1197" s="13">
        <f t="shared" si="1628"/>
        <v>7.7237232540330061E-2</v>
      </c>
      <c r="R1197" s="13">
        <f t="shared" si="1629"/>
        <v>6.4495906429080561E-4</v>
      </c>
      <c r="S1197" s="13">
        <f t="shared" si="1630"/>
        <v>6.3720084659308575E-3</v>
      </c>
      <c r="T1197" s="13">
        <f t="shared" si="1631"/>
        <v>3.1373756537337177E-2</v>
      </c>
      <c r="U1197" s="13">
        <f t="shared" si="1632"/>
        <v>2.8669442330955296E-3</v>
      </c>
      <c r="V1197" s="13">
        <f t="shared" si="1633"/>
        <v>1.2783822942119697E-3</v>
      </c>
      <c r="W1197" s="13">
        <f t="shared" si="1634"/>
        <v>0.11444387231782251</v>
      </c>
      <c r="X1197" s="13">
        <f t="shared" si="1635"/>
        <v>4.6487090088509292E-2</v>
      </c>
      <c r="Y1197" s="13">
        <f t="shared" si="1636"/>
        <v>9.441525793953038E-3</v>
      </c>
      <c r="Z1197" s="13">
        <f t="shared" si="1637"/>
        <v>8.7327436928568385E-5</v>
      </c>
      <c r="AA1197" s="13">
        <f t="shared" si="1638"/>
        <v>3.8818415858480997E-4</v>
      </c>
      <c r="AB1197" s="13">
        <f t="shared" si="1639"/>
        <v>8.6276974497405076E-4</v>
      </c>
      <c r="AC1197" s="13">
        <f t="shared" si="1640"/>
        <v>1.4426722447514884E-4</v>
      </c>
      <c r="AD1197" s="13">
        <f t="shared" si="1641"/>
        <v>0.12718024209625012</v>
      </c>
      <c r="AE1197" s="13">
        <f t="shared" si="1642"/>
        <v>5.1660602285353456E-2</v>
      </c>
      <c r="AF1197" s="13">
        <f t="shared" si="1643"/>
        <v>1.0492265875959346E-2</v>
      </c>
      <c r="AG1197" s="13">
        <f t="shared" si="1644"/>
        <v>1.4206524681192421E-3</v>
      </c>
      <c r="AH1197" s="13">
        <f t="shared" si="1645"/>
        <v>8.8680991508725036E-6</v>
      </c>
      <c r="AI1197" s="13">
        <f t="shared" si="1646"/>
        <v>3.9420092106263824E-5</v>
      </c>
      <c r="AJ1197" s="13">
        <f t="shared" si="1647"/>
        <v>8.7614247158785766E-5</v>
      </c>
      <c r="AK1197" s="13">
        <f t="shared" si="1648"/>
        <v>1.2981969168595711E-4</v>
      </c>
      <c r="AL1197" s="13">
        <f t="shared" si="1649"/>
        <v>1.0419684766659992E-5</v>
      </c>
      <c r="AM1197" s="13">
        <f t="shared" si="1650"/>
        <v>0.11306722607037728</v>
      </c>
      <c r="AN1197" s="13">
        <f t="shared" si="1651"/>
        <v>4.5927896513275571E-2</v>
      </c>
      <c r="AO1197" s="13">
        <f t="shared" si="1652"/>
        <v>9.3279536053232515E-3</v>
      </c>
      <c r="AP1197" s="13">
        <f t="shared" si="1653"/>
        <v>1.2630046234596208E-3</v>
      </c>
      <c r="AQ1197" s="13">
        <f t="shared" si="1654"/>
        <v>1.2825808958542999E-4</v>
      </c>
      <c r="AR1197" s="13">
        <f t="shared" si="1655"/>
        <v>7.2044420691319519E-7</v>
      </c>
      <c r="AS1197" s="13">
        <f t="shared" si="1656"/>
        <v>3.202487535465609E-6</v>
      </c>
      <c r="AT1197" s="13">
        <f t="shared" si="1657"/>
        <v>7.1177797783640912E-6</v>
      </c>
      <c r="AU1197" s="13">
        <f t="shared" si="1658"/>
        <v>1.0546549291705086E-5</v>
      </c>
      <c r="AV1197" s="13">
        <f t="shared" si="1659"/>
        <v>1.1720266581631593E-5</v>
      </c>
      <c r="AW1197" s="13">
        <f t="shared" si="1660"/>
        <v>5.2261153560090222E-7</v>
      </c>
      <c r="AX1197" s="13">
        <f t="shared" si="1661"/>
        <v>8.3766926637175776E-2</v>
      </c>
      <c r="AY1197" s="13">
        <f t="shared" si="1662"/>
        <v>3.40261176605915E-2</v>
      </c>
      <c r="AZ1197" s="13">
        <f t="shared" si="1663"/>
        <v>6.9107028843684165E-3</v>
      </c>
      <c r="BA1197" s="13">
        <f t="shared" si="1664"/>
        <v>9.3570895221134389E-4</v>
      </c>
      <c r="BB1197" s="13">
        <f t="shared" si="1665"/>
        <v>9.5021221925438378E-5</v>
      </c>
      <c r="BC1197" s="13">
        <f t="shared" si="1666"/>
        <v>7.7195222680003365E-6</v>
      </c>
      <c r="BD1197" s="13">
        <f t="shared" si="1667"/>
        <v>4.8774061427406281E-8</v>
      </c>
      <c r="BE1197" s="13">
        <f t="shared" si="1668"/>
        <v>2.1680835556239346E-7</v>
      </c>
      <c r="BF1197" s="13">
        <f t="shared" si="1669"/>
        <v>4.8187357855805397E-7</v>
      </c>
      <c r="BG1197" s="13">
        <f t="shared" si="1670"/>
        <v>7.1400122044811012E-7</v>
      </c>
      <c r="BH1197" s="13">
        <f t="shared" si="1671"/>
        <v>7.9346186243531367E-7</v>
      </c>
      <c r="BI1197" s="13">
        <f t="shared" si="1672"/>
        <v>7.0541249410659386E-7</v>
      </c>
      <c r="BJ1197" s="14">
        <f t="shared" si="1673"/>
        <v>0.79994495974694468</v>
      </c>
      <c r="BK1197" s="14">
        <f t="shared" si="1674"/>
        <v>6.3764886151346928E-2</v>
      </c>
      <c r="BL1197" s="14">
        <f t="shared" si="1675"/>
        <v>8.2404218565882321E-3</v>
      </c>
      <c r="BM1197" s="14">
        <f t="shared" si="1676"/>
        <v>0.70026935908743748</v>
      </c>
      <c r="BN1197" s="14">
        <f t="shared" si="1677"/>
        <v>0.13774264105531525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1.3654999999999999</v>
      </c>
      <c r="F1198" s="10">
        <f>VLOOKUP(B1198,home!$B$2:$E$405,3,FALSE)</f>
        <v>0.92759999999999998</v>
      </c>
      <c r="G1198" s="10">
        <f>VLOOKUP(C1198,away!$B$2:$E$405,4,FALSE)</f>
        <v>1.0741000000000001</v>
      </c>
      <c r="H1198" s="10">
        <f>VLOOKUP(A1198,away!$A$2:$E$405,3,FALSE)</f>
        <v>1.2</v>
      </c>
      <c r="I1198" s="10">
        <f>VLOOKUP(C1198,away!$B$2:$E$405,3,FALSE)</f>
        <v>1.2222</v>
      </c>
      <c r="J1198" s="10">
        <f>VLOOKUP(B1198,home!$B$2:$E$405,4,FALSE)</f>
        <v>0.88890000000000002</v>
      </c>
      <c r="K1198" s="12">
        <f t="shared" si="1622"/>
        <v>1.3604956609799999</v>
      </c>
      <c r="L1198" s="12">
        <f t="shared" si="1623"/>
        <v>1.303696296</v>
      </c>
      <c r="M1198" s="13">
        <f t="shared" si="1624"/>
        <v>6.9655615533084941E-2</v>
      </c>
      <c r="N1198" s="13">
        <f t="shared" si="1625"/>
        <v>9.4766162695653147E-2</v>
      </c>
      <c r="O1198" s="13">
        <f t="shared" si="1626"/>
        <v>9.0809767966082908E-2</v>
      </c>
      <c r="P1198" s="13">
        <f t="shared" si="1627"/>
        <v>0.12354629529245639</v>
      </c>
      <c r="Q1198" s="13">
        <f t="shared" si="1628"/>
        <v>6.4464476577580435E-2</v>
      </c>
      <c r="R1198" s="13">
        <f t="shared" si="1629"/>
        <v>5.9194179069000888E-2</v>
      </c>
      <c r="S1198" s="13">
        <f t="shared" si="1630"/>
        <v>5.4782686807357657E-2</v>
      </c>
      <c r="T1198" s="13">
        <f t="shared" si="1631"/>
        <v>8.4042099337770362E-2</v>
      </c>
      <c r="U1198" s="13">
        <f t="shared" si="1632"/>
        <v>8.0533423778648847E-2</v>
      </c>
      <c r="V1198" s="13">
        <f t="shared" si="1633"/>
        <v>1.0796286765679532E-2</v>
      </c>
      <c r="W1198" s="13">
        <f t="shared" si="1634"/>
        <v>2.9234546890381668E-2</v>
      </c>
      <c r="X1198" s="13">
        <f t="shared" si="1635"/>
        <v>3.8112970496228894E-2</v>
      </c>
      <c r="Y1198" s="13">
        <f t="shared" si="1636"/>
        <v>2.4843869232745456E-2</v>
      </c>
      <c r="Z1198" s="13">
        <f t="shared" si="1637"/>
        <v>2.5723743999005715E-2</v>
      </c>
      <c r="AA1198" s="13">
        <f t="shared" si="1638"/>
        <v>3.4997042094807591E-2</v>
      </c>
      <c r="AB1198" s="13">
        <f t="shared" si="1639"/>
        <v>2.3806661958560068E-2</v>
      </c>
      <c r="AC1198" s="13">
        <f t="shared" si="1640"/>
        <v>1.1968177499102153E-3</v>
      </c>
      <c r="AD1198" s="13">
        <f t="shared" si="1641"/>
        <v>9.9433685487701571E-3</v>
      </c>
      <c r="AE1198" s="13">
        <f t="shared" si="1642"/>
        <v>1.2963132746794549E-2</v>
      </c>
      <c r="AF1198" s="13">
        <f t="shared" si="1643"/>
        <v>8.4499940732761826E-3</v>
      </c>
      <c r="AG1198" s="13">
        <f t="shared" si="1644"/>
        <v>3.6720753248507022E-3</v>
      </c>
      <c r="AH1198" s="13">
        <f t="shared" si="1645"/>
        <v>8.3839874426890008E-3</v>
      </c>
      <c r="AI1198" s="13">
        <f t="shared" si="1646"/>
        <v>1.1406378537489194E-2</v>
      </c>
      <c r="AJ1198" s="13">
        <f t="shared" si="1647"/>
        <v>7.7591642538747231E-3</v>
      </c>
      <c r="AK1198" s="13">
        <f t="shared" si="1648"/>
        <v>3.5187697667425594E-3</v>
      </c>
      <c r="AL1198" s="13">
        <f t="shared" si="1649"/>
        <v>8.4910540527161941E-5</v>
      </c>
      <c r="AM1198" s="13">
        <f t="shared" si="1650"/>
        <v>2.7055819532253557E-3</v>
      </c>
      <c r="AN1198" s="13">
        <f t="shared" si="1651"/>
        <v>3.5272571709443414E-3</v>
      </c>
      <c r="AO1198" s="13">
        <f t="shared" si="1652"/>
        <v>2.2992360543997894E-3</v>
      </c>
      <c r="AP1198" s="13">
        <f t="shared" si="1653"/>
        <v>9.991685092502194E-4</v>
      </c>
      <c r="AQ1198" s="13">
        <f t="shared" si="1654"/>
        <v>3.2565307114733842E-4</v>
      </c>
      <c r="AR1198" s="13">
        <f t="shared" si="1655"/>
        <v>2.1860346749488333E-3</v>
      </c>
      <c r="AS1198" s="13">
        <f t="shared" si="1656"/>
        <v>2.9740906900197124E-3</v>
      </c>
      <c r="AT1198" s="13">
        <f t="shared" si="1657"/>
        <v>2.0231187395664163E-3</v>
      </c>
      <c r="AU1198" s="13">
        <f t="shared" si="1658"/>
        <v>9.1748142227581191E-4</v>
      </c>
      <c r="AV1198" s="13">
        <f t="shared" si="1659"/>
        <v>3.1205737350900045E-4</v>
      </c>
      <c r="AW1198" s="13">
        <f t="shared" si="1660"/>
        <v>4.1834318394409844E-6</v>
      </c>
      <c r="AX1198" s="13">
        <f t="shared" si="1661"/>
        <v>6.1348875129814851E-4</v>
      </c>
      <c r="AY1198" s="13">
        <f t="shared" si="1662"/>
        <v>7.9980301270506148E-4</v>
      </c>
      <c r="AZ1198" s="13">
        <f t="shared" si="1663"/>
        <v>5.2135011259661493E-4</v>
      </c>
      <c r="BA1198" s="13">
        <f t="shared" si="1664"/>
        <v>2.265607369037965E-4</v>
      </c>
      <c r="BB1198" s="13">
        <f t="shared" si="1665"/>
        <v>7.3841598380127566E-5</v>
      </c>
      <c r="BC1198" s="13">
        <f t="shared" si="1666"/>
        <v>1.9253403659778383E-5</v>
      </c>
      <c r="BD1198" s="13">
        <f t="shared" si="1667"/>
        <v>4.749875514430593E-4</v>
      </c>
      <c r="BE1198" s="13">
        <f t="shared" si="1668"/>
        <v>6.4621850275779671E-4</v>
      </c>
      <c r="BF1198" s="13">
        <f t="shared" si="1669"/>
        <v>4.3958873452348737E-4</v>
      </c>
      <c r="BG1198" s="13">
        <f t="shared" si="1670"/>
        <v>1.993528553116312E-4</v>
      </c>
      <c r="BH1198" s="13">
        <f t="shared" si="1671"/>
        <v>6.7804673663862029E-5</v>
      </c>
      <c r="BI1198" s="13">
        <f t="shared" si="1672"/>
        <v>1.8449592862769805E-5</v>
      </c>
      <c r="BJ1198" s="14">
        <f t="shared" si="1673"/>
        <v>0.38260389029856212</v>
      </c>
      <c r="BK1198" s="14">
        <f t="shared" si="1674"/>
        <v>0.26086241570172092</v>
      </c>
      <c r="BL1198" s="14">
        <f t="shared" si="1675"/>
        <v>0.33066855967877812</v>
      </c>
      <c r="BM1198" s="14">
        <f t="shared" si="1676"/>
        <v>0.49662649296334255</v>
      </c>
      <c r="BN1198" s="14">
        <f t="shared" si="1677"/>
        <v>0.50243649713385874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1.3654999999999999</v>
      </c>
      <c r="F1199" s="10">
        <f>VLOOKUP(B1199,home!$B$2:$E$405,3,FALSE)</f>
        <v>0.78459999999999996</v>
      </c>
      <c r="G1199" s="10">
        <f>VLOOKUP(C1199,away!$B$2:$E$405,4,FALSE)</f>
        <v>1.0741000000000001</v>
      </c>
      <c r="H1199" s="10">
        <f>VLOOKUP(A1199,away!$A$2:$E$405,3,FALSE)</f>
        <v>1.2</v>
      </c>
      <c r="I1199" s="10">
        <f>VLOOKUP(C1199,away!$B$2:$E$405,3,FALSE)</f>
        <v>1</v>
      </c>
      <c r="J1199" s="10">
        <f>VLOOKUP(B1199,home!$B$2:$E$405,4,FALSE)</f>
        <v>1.131</v>
      </c>
      <c r="K1199" s="12">
        <f t="shared" si="1622"/>
        <v>1.1507599133299999</v>
      </c>
      <c r="L1199" s="12">
        <f t="shared" si="1623"/>
        <v>1.3572</v>
      </c>
      <c r="M1199" s="13">
        <f t="shared" si="1624"/>
        <v>8.1434202724846055E-2</v>
      </c>
      <c r="N1199" s="13">
        <f t="shared" si="1625"/>
        <v>9.371121606974149E-2</v>
      </c>
      <c r="O1199" s="13">
        <f t="shared" si="1626"/>
        <v>0.11052249993816106</v>
      </c>
      <c r="P1199" s="13">
        <f t="shared" si="1627"/>
        <v>0.12718486244985314</v>
      </c>
      <c r="Q1199" s="13">
        <f t="shared" si="1628"/>
        <v>5.3919555441232316E-2</v>
      </c>
      <c r="R1199" s="13">
        <f t="shared" si="1629"/>
        <v>7.5000568458036099E-2</v>
      </c>
      <c r="S1199" s="13">
        <f t="shared" si="1630"/>
        <v>4.9659690569588771E-2</v>
      </c>
      <c r="T1199" s="13">
        <f t="shared" si="1631"/>
        <v>7.3179620644840501E-2</v>
      </c>
      <c r="U1199" s="13">
        <f t="shared" si="1632"/>
        <v>8.6307647658470349E-2</v>
      </c>
      <c r="V1199" s="13">
        <f t="shared" si="1633"/>
        <v>8.6176742873508693E-3</v>
      </c>
      <c r="W1199" s="13">
        <f t="shared" si="1634"/>
        <v>2.068282098211487E-2</v>
      </c>
      <c r="X1199" s="13">
        <f t="shared" si="1635"/>
        <v>2.8070724636926302E-2</v>
      </c>
      <c r="Y1199" s="13">
        <f t="shared" si="1636"/>
        <v>1.9048793738618189E-2</v>
      </c>
      <c r="Z1199" s="13">
        <f t="shared" si="1637"/>
        <v>3.3930257170415534E-2</v>
      </c>
      <c r="AA1199" s="13">
        <f t="shared" si="1638"/>
        <v>3.9045579800691989E-2</v>
      </c>
      <c r="AB1199" s="13">
        <f t="shared" si="1639"/>
        <v>2.2466044013681963E-2</v>
      </c>
      <c r="AC1199" s="13">
        <f t="shared" si="1640"/>
        <v>8.4119884689123252E-4</v>
      </c>
      <c r="AD1199" s="13">
        <f t="shared" si="1641"/>
        <v>5.9502403201996063E-3</v>
      </c>
      <c r="AE1199" s="13">
        <f t="shared" si="1642"/>
        <v>8.0756661625749054E-3</v>
      </c>
      <c r="AF1199" s="13">
        <f t="shared" si="1643"/>
        <v>5.4801470579233305E-3</v>
      </c>
      <c r="AG1199" s="13">
        <f t="shared" si="1644"/>
        <v>2.4792185290045152E-3</v>
      </c>
      <c r="AH1199" s="13">
        <f t="shared" si="1645"/>
        <v>1.1512536257921998E-2</v>
      </c>
      <c r="AI1199" s="13">
        <f t="shared" si="1646"/>
        <v>1.3248165226374802E-2</v>
      </c>
      <c r="AJ1199" s="13">
        <f t="shared" si="1647"/>
        <v>7.6227287338422947E-3</v>
      </c>
      <c r="AK1199" s="13">
        <f t="shared" si="1648"/>
        <v>2.923976885698152E-3</v>
      </c>
      <c r="AL1199" s="13">
        <f t="shared" si="1649"/>
        <v>5.25517564143567E-5</v>
      </c>
      <c r="AM1199" s="13">
        <f t="shared" si="1650"/>
        <v>1.3694596070331134E-3</v>
      </c>
      <c r="AN1199" s="13">
        <f t="shared" si="1651"/>
        <v>1.8586305786653416E-3</v>
      </c>
      <c r="AO1199" s="13">
        <f t="shared" si="1652"/>
        <v>1.2612667106823008E-3</v>
      </c>
      <c r="AP1199" s="13">
        <f t="shared" si="1653"/>
        <v>5.7059705991267297E-4</v>
      </c>
      <c r="AQ1199" s="13">
        <f t="shared" si="1654"/>
        <v>1.9360358242837006E-4</v>
      </c>
      <c r="AR1199" s="13">
        <f t="shared" si="1655"/>
        <v>3.1249628418503436E-3</v>
      </c>
      <c r="AS1199" s="13">
        <f t="shared" si="1656"/>
        <v>3.5960819690471716E-3</v>
      </c>
      <c r="AT1199" s="13">
        <f t="shared" si="1657"/>
        <v>2.0691134875141497E-3</v>
      </c>
      <c r="AU1199" s="13">
        <f t="shared" si="1658"/>
        <v>7.9368428585390534E-4</v>
      </c>
      <c r="AV1199" s="13">
        <f t="shared" si="1659"/>
        <v>2.2833501500015588E-4</v>
      </c>
      <c r="AW1199" s="13">
        <f t="shared" si="1660"/>
        <v>2.2798869405585107E-6</v>
      </c>
      <c r="AX1199" s="13">
        <f t="shared" si="1661"/>
        <v>2.6265320311639372E-4</v>
      </c>
      <c r="AY1199" s="13">
        <f t="shared" si="1662"/>
        <v>3.5647292726956954E-4</v>
      </c>
      <c r="AZ1199" s="13">
        <f t="shared" si="1663"/>
        <v>2.4190252844512992E-4</v>
      </c>
      <c r="BA1199" s="13">
        <f t="shared" si="1664"/>
        <v>1.0943670386857679E-4</v>
      </c>
      <c r="BB1199" s="13">
        <f t="shared" si="1665"/>
        <v>3.7131873622608128E-5</v>
      </c>
      <c r="BC1199" s="13">
        <f t="shared" si="1666"/>
        <v>1.0079075776120738E-5</v>
      </c>
      <c r="BD1199" s="13">
        <f t="shared" si="1667"/>
        <v>7.0686659482654772E-4</v>
      </c>
      <c r="BE1199" s="13">
        <f t="shared" si="1668"/>
        <v>8.1343374139847019E-4</v>
      </c>
      <c r="BF1199" s="13">
        <f t="shared" si="1669"/>
        <v>4.680334708757007E-4</v>
      </c>
      <c r="BG1199" s="13">
        <f t="shared" si="1670"/>
        <v>1.7953138546015341E-4</v>
      </c>
      <c r="BH1199" s="13">
        <f t="shared" si="1671"/>
        <v>5.164938039303526E-5</v>
      </c>
      <c r="BI1199" s="13">
        <f t="shared" si="1672"/>
        <v>1.1887207300927487E-5</v>
      </c>
      <c r="BJ1199" s="14">
        <f t="shared" si="1673"/>
        <v>0.3168692374339962</v>
      </c>
      <c r="BK1199" s="14">
        <f t="shared" si="1674"/>
        <v>0.26814665356221395</v>
      </c>
      <c r="BL1199" s="14">
        <f t="shared" si="1675"/>
        <v>0.38069332635239922</v>
      </c>
      <c r="BM1199" s="14">
        <f t="shared" si="1676"/>
        <v>0.45751237639682579</v>
      </c>
      <c r="BN1199" s="14">
        <f t="shared" si="1677"/>
        <v>0.54177290508187015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1.3654999999999999</v>
      </c>
      <c r="F1200" s="10">
        <f>VLOOKUP(B1200,home!$B$2:$E$405,3,FALSE)</f>
        <v>1.2554000000000001</v>
      </c>
      <c r="G1200" s="10">
        <f>VLOOKUP(C1200,away!$B$2:$E$405,4,FALSE)</f>
        <v>0.88929999999999998</v>
      </c>
      <c r="H1200" s="10">
        <f>VLOOKUP(A1200,away!$A$2:$E$405,3,FALSE)</f>
        <v>1.2</v>
      </c>
      <c r="I1200" s="10">
        <f>VLOOKUP(C1200,away!$B$2:$E$405,3,FALSE)</f>
        <v>1.0713999999999999</v>
      </c>
      <c r="J1200" s="10">
        <f>VLOOKUP(B1200,home!$B$2:$E$405,4,FALSE)</f>
        <v>0.65480000000000005</v>
      </c>
      <c r="K1200" s="12">
        <f t="shared" si="1622"/>
        <v>1.5244813689099999</v>
      </c>
      <c r="L1200" s="12">
        <f t="shared" si="1623"/>
        <v>0.841863264</v>
      </c>
      <c r="M1200" s="13">
        <f t="shared" si="1624"/>
        <v>9.3823057941214372E-2</v>
      </c>
      <c r="N1200" s="13">
        <f t="shared" si="1625"/>
        <v>0.14303150380554472</v>
      </c>
      <c r="O1200" s="13">
        <f t="shared" si="1626"/>
        <v>7.8986185796851849E-2</v>
      </c>
      <c r="P1200" s="13">
        <f t="shared" si="1627"/>
        <v>0.12041296864856431</v>
      </c>
      <c r="Q1200" s="13">
        <f t="shared" si="1628"/>
        <v>0.10902443135936636</v>
      </c>
      <c r="R1200" s="13">
        <f t="shared" si="1629"/>
        <v>3.3247784092924067E-2</v>
      </c>
      <c r="S1200" s="13">
        <f t="shared" si="1630"/>
        <v>3.8634647326899051E-2</v>
      </c>
      <c r="T1200" s="13">
        <f t="shared" si="1631"/>
        <v>9.1783663639940116E-2</v>
      </c>
      <c r="U1200" s="13">
        <f t="shared" si="1632"/>
        <v>5.0685627407205003E-2</v>
      </c>
      <c r="V1200" s="13">
        <f t="shared" si="1633"/>
        <v>5.5093215764094698E-3</v>
      </c>
      <c r="W1200" s="13">
        <f t="shared" si="1634"/>
        <v>5.5401904787787046E-2</v>
      </c>
      <c r="X1200" s="13">
        <f t="shared" si="1635"/>
        <v>4.6640828396463628E-2</v>
      </c>
      <c r="Y1200" s="13">
        <f t="shared" si="1636"/>
        <v>1.9632600014755374E-2</v>
      </c>
      <c r="Z1200" s="13">
        <f t="shared" si="1637"/>
        <v>9.3300293457454463E-3</v>
      </c>
      <c r="AA1200" s="13">
        <f t="shared" si="1638"/>
        <v>1.4223455908972489E-2</v>
      </c>
      <c r="AB1200" s="13">
        <f t="shared" si="1639"/>
        <v>1.0841696767370703E-2</v>
      </c>
      <c r="AC1200" s="13">
        <f t="shared" si="1640"/>
        <v>4.4191813079594137E-4</v>
      </c>
      <c r="AD1200" s="13">
        <f t="shared" si="1641"/>
        <v>2.1114792912776764E-2</v>
      </c>
      <c r="AE1200" s="13">
        <f t="shared" si="1642"/>
        <v>1.7775768480234315E-2</v>
      </c>
      <c r="AF1200" s="13">
        <f t="shared" si="1643"/>
        <v>7.482383236439189E-3</v>
      </c>
      <c r="AG1200" s="13">
        <f t="shared" si="1644"/>
        <v>2.0997145246425268E-3</v>
      </c>
      <c r="AH1200" s="13">
        <f t="shared" si="1645"/>
        <v>1.9636522395562609E-3</v>
      </c>
      <c r="AI1200" s="13">
        <f t="shared" si="1646"/>
        <v>2.9935512542219158E-3</v>
      </c>
      <c r="AJ1200" s="13">
        <f t="shared" si="1647"/>
        <v>2.2818065569692367E-3</v>
      </c>
      <c r="AK1200" s="13">
        <f t="shared" si="1648"/>
        <v>1.159523861185425E-3</v>
      </c>
      <c r="AL1200" s="13">
        <f t="shared" si="1649"/>
        <v>2.2686395091536956E-5</v>
      </c>
      <c r="AM1200" s="13">
        <f t="shared" si="1650"/>
        <v>6.4378216807842144E-3</v>
      </c>
      <c r="AN1200" s="13">
        <f t="shared" si="1651"/>
        <v>5.4197655732349647E-3</v>
      </c>
      <c r="AO1200" s="13">
        <f t="shared" si="1652"/>
        <v>2.2813507677992093E-3</v>
      </c>
      <c r="AP1200" s="13">
        <f t="shared" si="1653"/>
        <v>6.4019513456944953E-4</v>
      </c>
      <c r="AQ1200" s="13">
        <f t="shared" si="1654"/>
        <v>1.3473919139638896E-4</v>
      </c>
      <c r="AR1200" s="13">
        <f t="shared" si="1655"/>
        <v>3.306253367507489E-4</v>
      </c>
      <c r="AS1200" s="13">
        <f t="shared" si="1656"/>
        <v>5.0403216596611137E-4</v>
      </c>
      <c r="AT1200" s="13">
        <f t="shared" si="1657"/>
        <v>3.8419382317334488E-4</v>
      </c>
      <c r="AU1200" s="13">
        <f t="shared" si="1658"/>
        <v>1.9523210849268908E-4</v>
      </c>
      <c r="AV1200" s="13">
        <f t="shared" si="1659"/>
        <v>7.4406928002530064E-5</v>
      </c>
      <c r="AW1200" s="13">
        <f t="shared" si="1660"/>
        <v>8.0877304839362039E-7</v>
      </c>
      <c r="AX1200" s="13">
        <f t="shared" si="1661"/>
        <v>1.6357232014533986E-3</v>
      </c>
      <c r="AY1200" s="13">
        <f t="shared" si="1662"/>
        <v>1.3770552733760877E-3</v>
      </c>
      <c r="AZ1200" s="13">
        <f t="shared" si="1663"/>
        <v>5.7964612357640265E-4</v>
      </c>
      <c r="BA1200" s="13">
        <f t="shared" si="1664"/>
        <v>1.6266092585299257E-4</v>
      </c>
      <c r="BB1200" s="13">
        <f t="shared" si="1665"/>
        <v>3.4234564490965572E-5</v>
      </c>
      <c r="BC1200" s="13">
        <f t="shared" si="1666"/>
        <v>5.764164440796557E-6</v>
      </c>
      <c r="BD1200" s="13">
        <f t="shared" si="1667"/>
        <v>4.6390220859680752E-5</v>
      </c>
      <c r="BE1200" s="13">
        <f t="shared" si="1668"/>
        <v>7.0721027400203338E-5</v>
      </c>
      <c r="BF1200" s="13">
        <f t="shared" si="1669"/>
        <v>5.3906444330891804E-5</v>
      </c>
      <c r="BG1200" s="13">
        <f t="shared" si="1670"/>
        <v>2.7393123348876211E-5</v>
      </c>
      <c r="BH1200" s="13">
        <f t="shared" si="1671"/>
        <v>1.0440076545403821E-5</v>
      </c>
      <c r="BI1200" s="13">
        <f t="shared" si="1672"/>
        <v>3.1831404366924789E-6</v>
      </c>
      <c r="BJ1200" s="14">
        <f t="shared" si="1673"/>
        <v>0.53269654775892505</v>
      </c>
      <c r="BK1200" s="14">
        <f t="shared" si="1674"/>
        <v>0.26022165529235075</v>
      </c>
      <c r="BL1200" s="14">
        <f t="shared" si="1675"/>
        <v>0.1980838082805641</v>
      </c>
      <c r="BM1200" s="14">
        <f t="shared" si="1676"/>
        <v>0.42042986253279185</v>
      </c>
      <c r="BN1200" s="14">
        <f t="shared" si="1677"/>
        <v>0.57852593164446564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1.2939000000000001</v>
      </c>
      <c r="F1201" s="10">
        <f>VLOOKUP(B1201,home!$B$2:$E$405,3,FALSE)</f>
        <v>0.53129999999999999</v>
      </c>
      <c r="G1201" s="10">
        <f>VLOOKUP(C1201,away!$B$2:$E$405,4,FALSE)</f>
        <v>0.91779999999999995</v>
      </c>
      <c r="H1201" s="10">
        <f>VLOOKUP(A1201,away!$A$2:$E$405,3,FALSE)</f>
        <v>1.1342000000000001</v>
      </c>
      <c r="I1201" s="10">
        <f>VLOOKUP(C1201,away!$B$2:$E$405,3,FALSE)</f>
        <v>1.7634000000000001</v>
      </c>
      <c r="J1201" s="10">
        <f>VLOOKUP(B1201,home!$B$2:$E$405,4,FALSE)</f>
        <v>0.71640000000000004</v>
      </c>
      <c r="K1201" s="12">
        <f t="shared" si="1622"/>
        <v>0.63094075644600001</v>
      </c>
      <c r="L1201" s="12">
        <f t="shared" si="1623"/>
        <v>1.4328345877920001</v>
      </c>
      <c r="M1201" s="13">
        <f t="shared" si="1624"/>
        <v>0.12697369445697754</v>
      </c>
      <c r="N1201" s="13">
        <f t="shared" si="1625"/>
        <v>8.0112878829428691E-2</v>
      </c>
      <c r="O1201" s="13">
        <f t="shared" si="1626"/>
        <v>0.18193230115769082</v>
      </c>
      <c r="P1201" s="13">
        <f t="shared" si="1627"/>
        <v>0.11478850371439492</v>
      </c>
      <c r="Q1201" s="13">
        <f t="shared" si="1628"/>
        <v>2.5273240184853232E-2</v>
      </c>
      <c r="R1201" s="13">
        <f t="shared" si="1629"/>
        <v>0.13033944686766499</v>
      </c>
      <c r="S1201" s="13">
        <f t="shared" si="1630"/>
        <v>2.594317004270166E-2</v>
      </c>
      <c r="T1201" s="13">
        <f t="shared" si="1631"/>
        <v>3.6212372682432402E-2</v>
      </c>
      <c r="U1201" s="13">
        <f t="shared" si="1632"/>
        <v>8.2236469201437776E-2</v>
      </c>
      <c r="V1201" s="13">
        <f t="shared" si="1633"/>
        <v>2.6059445563338625E-3</v>
      </c>
      <c r="W1201" s="13">
        <f t="shared" si="1634"/>
        <v>5.3153057600242486E-3</v>
      </c>
      <c r="X1201" s="13">
        <f t="shared" si="1635"/>
        <v>7.6159539376527896E-3</v>
      </c>
      <c r="Y1201" s="13">
        <f t="shared" si="1636"/>
        <v>5.4562011104497985E-3</v>
      </c>
      <c r="Z1201" s="13">
        <f t="shared" si="1637"/>
        <v>6.2251622541889332E-2</v>
      </c>
      <c r="AA1201" s="13">
        <f t="shared" si="1638"/>
        <v>3.9277085816570523E-2</v>
      </c>
      <c r="AB1201" s="13">
        <f t="shared" si="1639"/>
        <v>1.2390757118050729E-2</v>
      </c>
      <c r="AC1201" s="13">
        <f t="shared" si="1640"/>
        <v>1.4724136250402237E-4</v>
      </c>
      <c r="AD1201" s="13">
        <f t="shared" si="1641"/>
        <v>8.384107592428699E-4</v>
      </c>
      <c r="AE1201" s="13">
        <f t="shared" si="1642"/>
        <v>1.2013039346201355E-3</v>
      </c>
      <c r="AF1201" s="13">
        <f t="shared" si="1643"/>
        <v>8.6063491398717499E-4</v>
      </c>
      <c r="AG1201" s="13">
        <f t="shared" si="1644"/>
        <v>4.1104915740740566E-4</v>
      </c>
      <c r="AH1201" s="13">
        <f t="shared" si="1645"/>
        <v>2.229906948104781E-2</v>
      </c>
      <c r="AI1201" s="13">
        <f t="shared" si="1646"/>
        <v>1.4069391766414219E-2</v>
      </c>
      <c r="AJ1201" s="13">
        <f t="shared" si="1647"/>
        <v>4.4384763419182552E-3</v>
      </c>
      <c r="AK1201" s="13">
        <f t="shared" si="1648"/>
        <v>9.3347187354585973E-4</v>
      </c>
      <c r="AL1201" s="13">
        <f t="shared" si="1649"/>
        <v>5.3244463773344139E-6</v>
      </c>
      <c r="AM1201" s="13">
        <f t="shared" si="1650"/>
        <v>1.0579750372983237E-4</v>
      </c>
      <c r="AN1201" s="13">
        <f t="shared" si="1651"/>
        <v>1.5159032264615697E-4</v>
      </c>
      <c r="AO1201" s="13">
        <f t="shared" si="1652"/>
        <v>1.0860192873098133E-4</v>
      </c>
      <c r="AP1201" s="13">
        <f t="shared" si="1653"/>
        <v>5.1869533262223923E-5</v>
      </c>
      <c r="AQ1201" s="13">
        <f t="shared" si="1654"/>
        <v>1.8580115327685527E-5</v>
      </c>
      <c r="AR1201" s="13">
        <f t="shared" si="1655"/>
        <v>6.3901756056044508E-3</v>
      </c>
      <c r="AS1201" s="13">
        <f t="shared" si="1656"/>
        <v>4.0318222304228483E-3</v>
      </c>
      <c r="AT1201" s="13">
        <f t="shared" si="1657"/>
        <v>1.2719204839593953E-3</v>
      </c>
      <c r="AU1201" s="13">
        <f t="shared" si="1658"/>
        <v>2.6750215742950116E-4</v>
      </c>
      <c r="AV1201" s="13">
        <f t="shared" si="1659"/>
        <v>4.2194503389876593E-5</v>
      </c>
      <c r="AW1201" s="13">
        <f t="shared" si="1660"/>
        <v>1.3370775458114809E-7</v>
      </c>
      <c r="AX1201" s="13">
        <f t="shared" si="1661"/>
        <v>1.1125326172233151E-5</v>
      </c>
      <c r="AY1201" s="13">
        <f t="shared" si="1662"/>
        <v>1.5940752140043241E-5</v>
      </c>
      <c r="AZ1201" s="13">
        <f t="shared" si="1663"/>
        <v>1.1420230510836653E-5</v>
      </c>
      <c r="BA1201" s="13">
        <f t="shared" si="1664"/>
        <v>5.4544337588280845E-6</v>
      </c>
      <c r="BB1201" s="13">
        <f t="shared" si="1665"/>
        <v>1.9538253366173035E-6</v>
      </c>
      <c r="BC1201" s="13">
        <f t="shared" si="1666"/>
        <v>5.5990170416192291E-7</v>
      </c>
      <c r="BD1201" s="13">
        <f t="shared" si="1667"/>
        <v>1.5260107716291273E-3</v>
      </c>
      <c r="BE1201" s="13">
        <f t="shared" si="1668"/>
        <v>9.6282239059642565E-4</v>
      </c>
      <c r="BF1201" s="13">
        <f t="shared" si="1669"/>
        <v>3.0374194372302741E-4</v>
      </c>
      <c r="BG1201" s="13">
        <f t="shared" si="1670"/>
        <v>6.3881057245661764E-5</v>
      </c>
      <c r="BH1201" s="13">
        <f t="shared" si="1671"/>
        <v>1.0076290645287014E-5</v>
      </c>
      <c r="BI1201" s="13">
        <f t="shared" si="1672"/>
        <v>1.2715084883814292E-6</v>
      </c>
      <c r="BJ1201" s="14">
        <f t="shared" si="1673"/>
        <v>0.16378024514341838</v>
      </c>
      <c r="BK1201" s="14">
        <f t="shared" si="1674"/>
        <v>0.27047981933142939</v>
      </c>
      <c r="BL1201" s="14">
        <f t="shared" si="1675"/>
        <v>0.50278788856747503</v>
      </c>
      <c r="BM1201" s="14">
        <f t="shared" si="1676"/>
        <v>0.33986370332881649</v>
      </c>
      <c r="BN1201" s="14">
        <f t="shared" si="1677"/>
        <v>0.65942006521101015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1.6092</v>
      </c>
      <c r="F1202" s="10">
        <f>VLOOKUP(B1202,home!$B$2:$E$405,3,FALSE)</f>
        <v>0.99429999999999996</v>
      </c>
      <c r="G1202" s="10">
        <f>VLOOKUP(C1202,away!$B$2:$E$405,4,FALSE)</f>
        <v>0.93210000000000004</v>
      </c>
      <c r="H1202" s="10">
        <f>VLOOKUP(A1202,away!$A$2:$E$405,3,FALSE)</f>
        <v>1.1609</v>
      </c>
      <c r="I1202" s="10">
        <f>VLOOKUP(C1202,away!$B$2:$E$405,3,FALSE)</f>
        <v>0.64610000000000001</v>
      </c>
      <c r="J1202" s="10">
        <f>VLOOKUP(B1202,home!$B$2:$E$405,4,FALSE)</f>
        <v>1.0337000000000001</v>
      </c>
      <c r="K1202" s="12">
        <f t="shared" si="1622"/>
        <v>1.491385688676</v>
      </c>
      <c r="L1202" s="12">
        <f t="shared" si="1623"/>
        <v>0.77533442741300007</v>
      </c>
      <c r="M1202" s="13">
        <f t="shared" si="1624"/>
        <v>0.10365158834594615</v>
      </c>
      <c r="N1202" s="13">
        <f t="shared" si="1625"/>
        <v>0.15458449546768013</v>
      </c>
      <c r="O1202" s="13">
        <f t="shared" si="1626"/>
        <v>8.0364644900652149E-2</v>
      </c>
      <c r="P1202" s="13">
        <f t="shared" si="1627"/>
        <v>0.11985468128036128</v>
      </c>
      <c r="Q1202" s="13">
        <f t="shared" si="1628"/>
        <v>0.11527255211584909</v>
      </c>
      <c r="R1202" s="13">
        <f t="shared" si="1629"/>
        <v>3.1154737969148097E-2</v>
      </c>
      <c r="S1202" s="13">
        <f t="shared" si="1630"/>
        <v>3.4647671237010069E-2</v>
      </c>
      <c r="T1202" s="13">
        <f t="shared" si="1631"/>
        <v>8.9374778191177062E-2</v>
      </c>
      <c r="U1202" s="13">
        <f t="shared" si="1632"/>
        <v>4.6463730341638261E-2</v>
      </c>
      <c r="V1202" s="13">
        <f t="shared" si="1633"/>
        <v>4.4515430754194169E-3</v>
      </c>
      <c r="W1202" s="13">
        <f t="shared" si="1634"/>
        <v>5.7305278174245244E-2</v>
      </c>
      <c r="X1202" s="13">
        <f t="shared" si="1635"/>
        <v>4.4430755040971125E-2</v>
      </c>
      <c r="Y1202" s="13">
        <f t="shared" si="1636"/>
        <v>1.7224347009609304E-2</v>
      </c>
      <c r="Z1202" s="13">
        <f t="shared" si="1637"/>
        <v>8.0517803081704992E-3</v>
      </c>
      <c r="AA1202" s="13">
        <f t="shared" si="1638"/>
        <v>1.2008309919968714E-2</v>
      </c>
      <c r="AB1202" s="13">
        <f t="shared" si="1639"/>
        <v>8.9545107799136932E-3</v>
      </c>
      <c r="AC1202" s="13">
        <f t="shared" si="1640"/>
        <v>3.2171376062845703E-4</v>
      </c>
      <c r="AD1202" s="13">
        <f t="shared" si="1641"/>
        <v>2.1366067938666616E-2</v>
      </c>
      <c r="AE1202" s="13">
        <f t="shared" si="1642"/>
        <v>1.6565848051293339E-2</v>
      </c>
      <c r="AF1202" s="13">
        <f t="shared" si="1643"/>
        <v>6.4220361567301409E-3</v>
      </c>
      <c r="AG1202" s="13">
        <f t="shared" si="1644"/>
        <v>1.6597419088013161E-3</v>
      </c>
      <c r="AH1202" s="13">
        <f t="shared" si="1645"/>
        <v>1.5607056187226607E-3</v>
      </c>
      <c r="AI1202" s="13">
        <f t="shared" si="1646"/>
        <v>2.3276140239991976E-3</v>
      </c>
      <c r="AJ1202" s="13">
        <f t="shared" si="1647"/>
        <v>1.7356851220769799E-3</v>
      </c>
      <c r="AK1202" s="13">
        <f t="shared" si="1648"/>
        <v>8.628586503711547E-4</v>
      </c>
      <c r="AL1202" s="13">
        <f t="shared" si="1649"/>
        <v>1.4880196573519565E-5</v>
      </c>
      <c r="AM1202" s="13">
        <f t="shared" si="1650"/>
        <v>6.3730095894013088E-3</v>
      </c>
      <c r="AN1202" s="13">
        <f t="shared" si="1651"/>
        <v>4.9412137408960223E-3</v>
      </c>
      <c r="AO1202" s="13">
        <f t="shared" si="1652"/>
        <v>1.9155465632614327E-3</v>
      </c>
      <c r="AP1202" s="13">
        <f t="shared" si="1653"/>
        <v>4.9506306593641433E-4</v>
      </c>
      <c r="AQ1202" s="13">
        <f t="shared" si="1654"/>
        <v>9.5959859690283527E-5</v>
      </c>
      <c r="AR1202" s="13">
        <f t="shared" si="1655"/>
        <v>2.4201375945051727E-4</v>
      </c>
      <c r="AS1202" s="13">
        <f t="shared" si="1656"/>
        <v>3.609358573071775E-4</v>
      </c>
      <c r="AT1202" s="13">
        <f t="shared" si="1657"/>
        <v>2.6914728605896375E-4</v>
      </c>
      <c r="AU1202" s="13">
        <f t="shared" si="1658"/>
        <v>1.3380080352477468E-4</v>
      </c>
      <c r="AV1202" s="13">
        <f t="shared" si="1659"/>
        <v>4.9887150877549548E-5</v>
      </c>
      <c r="AW1202" s="13">
        <f t="shared" si="1660"/>
        <v>4.7795301713506189E-7</v>
      </c>
      <c r="AX1202" s="13">
        <f t="shared" si="1661"/>
        <v>1.5841025492380025E-3</v>
      </c>
      <c r="AY1202" s="13">
        <f t="shared" si="1662"/>
        <v>1.2282092429769203E-3</v>
      </c>
      <c r="AZ1202" s="13">
        <f t="shared" si="1663"/>
        <v>4.7613645507343233E-4</v>
      </c>
      <c r="BA1202" s="13">
        <f t="shared" si="1664"/>
        <v>1.2305499525493843E-4</v>
      </c>
      <c r="BB1202" s="13">
        <f t="shared" si="1665"/>
        <v>2.3852193571574285E-5</v>
      </c>
      <c r="BC1202" s="13">
        <f t="shared" si="1666"/>
        <v>3.6986853690721185E-6</v>
      </c>
      <c r="BD1202" s="13">
        <f t="shared" si="1667"/>
        <v>3.1273599934939052E-5</v>
      </c>
      <c r="BE1202" s="13">
        <f t="shared" si="1668"/>
        <v>4.6640999376346781E-5</v>
      </c>
      <c r="BF1202" s="13">
        <f t="shared" si="1669"/>
        <v>3.477985948771492E-5</v>
      </c>
      <c r="BG1202" s="13">
        <f t="shared" si="1670"/>
        <v>1.7290061564713412E-5</v>
      </c>
      <c r="BH1202" s="13">
        <f t="shared" si="1671"/>
        <v>6.4465375934851359E-6</v>
      </c>
      <c r="BI1202" s="13">
        <f t="shared" si="1672"/>
        <v>1.9228547816871123E-6</v>
      </c>
      <c r="BJ1202" s="14">
        <f t="shared" si="1673"/>
        <v>0.54146574699569272</v>
      </c>
      <c r="BK1202" s="14">
        <f t="shared" si="1674"/>
        <v>0.26417028713891577</v>
      </c>
      <c r="BL1202" s="14">
        <f t="shared" si="1675"/>
        <v>0.18662693609644873</v>
      </c>
      <c r="BM1202" s="14">
        <f t="shared" si="1676"/>
        <v>0.39420431916963128</v>
      </c>
      <c r="BN1202" s="14">
        <f t="shared" si="1677"/>
        <v>0.60488270007963696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1.6092</v>
      </c>
      <c r="F1203" s="10">
        <f>VLOOKUP(B1203,home!$B$2:$E$405,3,FALSE)</f>
        <v>1.0357000000000001</v>
      </c>
      <c r="G1203" s="10">
        <f>VLOOKUP(C1203,away!$B$2:$E$405,4,FALSE)</f>
        <v>1.3671</v>
      </c>
      <c r="H1203" s="10">
        <f>VLOOKUP(A1203,away!$A$2:$E$405,3,FALSE)</f>
        <v>1.1609</v>
      </c>
      <c r="I1203" s="10">
        <f>VLOOKUP(C1203,away!$B$2:$E$405,3,FALSE)</f>
        <v>1.0337000000000001</v>
      </c>
      <c r="J1203" s="10">
        <f>VLOOKUP(B1203,home!$B$2:$E$405,4,FALSE)</f>
        <v>1.7228000000000001</v>
      </c>
      <c r="K1203" s="12">
        <f t="shared" si="1622"/>
        <v>2.2784750823240003</v>
      </c>
      <c r="L1203" s="12">
        <f t="shared" si="1623"/>
        <v>2.0673984701240005</v>
      </c>
      <c r="M1203" s="13">
        <f t="shared" si="1624"/>
        <v>1.2960181902782253E-2</v>
      </c>
      <c r="N1203" s="13">
        <f t="shared" si="1625"/>
        <v>2.9529451527875814E-2</v>
      </c>
      <c r="O1203" s="13">
        <f t="shared" si="1626"/>
        <v>2.6793860238340787E-2</v>
      </c>
      <c r="P1203" s="13">
        <f t="shared" si="1627"/>
        <v>6.1049142912331281E-2</v>
      </c>
      <c r="Q1203" s="13">
        <f t="shared" si="1628"/>
        <v>3.3641059750479721E-2</v>
      </c>
      <c r="R1203" s="13">
        <f t="shared" si="1629"/>
        <v>2.7696792832731024E-2</v>
      </c>
      <c r="S1203" s="13">
        <f t="shared" si="1630"/>
        <v>7.1893239583507518E-2</v>
      </c>
      <c r="T1203" s="13">
        <f t="shared" si="1631"/>
        <v>6.9549475461491858E-2</v>
      </c>
      <c r="U1203" s="13">
        <f t="shared" si="1632"/>
        <v>6.3106452329667606E-2</v>
      </c>
      <c r="V1203" s="13">
        <f t="shared" si="1633"/>
        <v>3.7628249790929935E-2</v>
      </c>
      <c r="W1203" s="13">
        <f t="shared" si="1634"/>
        <v>2.5550105461480298E-2</v>
      </c>
      <c r="X1203" s="13">
        <f t="shared" si="1635"/>
        <v>5.2822248942571232E-2</v>
      </c>
      <c r="Y1203" s="13">
        <f t="shared" si="1636"/>
        <v>5.4602318326190454E-2</v>
      </c>
      <c r="Z1203" s="13">
        <f t="shared" si="1637"/>
        <v>1.9086769043243166E-2</v>
      </c>
      <c r="AA1203" s="13">
        <f t="shared" si="1638"/>
        <v>4.3488727667102649E-2</v>
      </c>
      <c r="AB1203" s="13">
        <f t="shared" si="1639"/>
        <v>4.9543991175733881E-2</v>
      </c>
      <c r="AC1203" s="13">
        <f t="shared" si="1640"/>
        <v>1.1078029306702054E-2</v>
      </c>
      <c r="AD1203" s="13">
        <f t="shared" si="1641"/>
        <v>1.45538196611833E-2</v>
      </c>
      <c r="AE1203" s="13">
        <f t="shared" si="1642"/>
        <v>3.0088544501990954E-2</v>
      </c>
      <c r="AF1203" s="13">
        <f t="shared" si="1643"/>
        <v>3.1102505435837011E-2</v>
      </c>
      <c r="AG1203" s="13">
        <f t="shared" si="1644"/>
        <v>2.1433757385024281E-2</v>
      </c>
      <c r="AH1203" s="13">
        <f t="shared" si="1645"/>
        <v>9.864989279902767E-3</v>
      </c>
      <c r="AI1203" s="13">
        <f t="shared" si="1646"/>
        <v>2.2477132261651839E-2</v>
      </c>
      <c r="AJ1203" s="13">
        <f t="shared" si="1647"/>
        <v>2.5606792890137314E-2</v>
      </c>
      <c r="AK1203" s="13">
        <f t="shared" si="1648"/>
        <v>1.9448146512803081E-2</v>
      </c>
      <c r="AL1203" s="13">
        <f t="shared" si="1649"/>
        <v>2.0873293273350117E-3</v>
      </c>
      <c r="AM1203" s="13">
        <f t="shared" si="1650"/>
        <v>6.6321030901286531E-3</v>
      </c>
      <c r="AN1203" s="13">
        <f t="shared" si="1651"/>
        <v>1.3711199782236633E-2</v>
      </c>
      <c r="AO1203" s="13">
        <f t="shared" si="1652"/>
        <v>1.4173256726680277E-2</v>
      </c>
      <c r="AP1203" s="13">
        <f t="shared" si="1653"/>
        <v>9.7672564244711668E-3</v>
      </c>
      <c r="AQ1203" s="13">
        <f t="shared" si="1654"/>
        <v>5.0482027473151289E-3</v>
      </c>
      <c r="AR1203" s="13">
        <f t="shared" si="1655"/>
        <v>4.0789727490121233E-3</v>
      </c>
      <c r="AS1203" s="13">
        <f t="shared" si="1656"/>
        <v>9.2938377701027516E-3</v>
      </c>
      <c r="AT1203" s="13">
        <f t="shared" si="1657"/>
        <v>1.0587888889170389E-2</v>
      </c>
      <c r="AU1203" s="13">
        <f t="shared" si="1658"/>
        <v>8.0414136694632911E-3</v>
      </c>
      <c r="AV1203" s="13">
        <f t="shared" si="1659"/>
        <v>4.580540168132927E-3</v>
      </c>
      <c r="AW1203" s="13">
        <f t="shared" si="1660"/>
        <v>2.7312216621447669E-4</v>
      </c>
      <c r="AX1203" s="13">
        <f t="shared" si="1661"/>
        <v>2.5185136057103586E-3</v>
      </c>
      <c r="AY1203" s="13">
        <f t="shared" si="1662"/>
        <v>5.2067711754320758E-3</v>
      </c>
      <c r="AZ1203" s="13">
        <f t="shared" si="1663"/>
        <v>5.3822353811870099E-3</v>
      </c>
      <c r="BA1203" s="13">
        <f t="shared" si="1664"/>
        <v>3.7090750643044303E-3</v>
      </c>
      <c r="BB1203" s="13">
        <f t="shared" si="1665"/>
        <v>1.9170340283795153E-3</v>
      </c>
      <c r="BC1203" s="13">
        <f t="shared" si="1666"/>
        <v>7.9265464348949081E-4</v>
      </c>
      <c r="BD1203" s="13">
        <f t="shared" si="1667"/>
        <v>1.4054770034975269E-3</v>
      </c>
      <c r="BE1203" s="13">
        <f t="shared" si="1668"/>
        <v>3.2023443312485171E-3</v>
      </c>
      <c r="BF1203" s="13">
        <f t="shared" si="1669"/>
        <v>3.6482308818856311E-3</v>
      </c>
      <c r="BG1203" s="13">
        <f t="shared" si="1670"/>
        <v>2.7708010529804415E-3</v>
      </c>
      <c r="BH1203" s="13">
        <f t="shared" si="1671"/>
        <v>1.5783002893232591E-3</v>
      </c>
      <c r="BI1203" s="13">
        <f t="shared" si="1672"/>
        <v>7.1922357632956107E-4</v>
      </c>
      <c r="BJ1203" s="14">
        <f t="shared" si="1673"/>
        <v>0.43173158912345966</v>
      </c>
      <c r="BK1203" s="14">
        <f t="shared" si="1674"/>
        <v>0.20190294399902012</v>
      </c>
      <c r="BL1203" s="14">
        <f t="shared" si="1675"/>
        <v>0.33793391556921742</v>
      </c>
      <c r="BM1203" s="14">
        <f t="shared" si="1676"/>
        <v>0.79405107956118204</v>
      </c>
      <c r="BN1203" s="14">
        <f t="shared" si="1677"/>
        <v>0.19167048916454088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1.25</v>
      </c>
      <c r="F1204" s="10">
        <f>VLOOKUP(B1204,home!$B$2:$E$405,3,FALSE)</f>
        <v>0.16</v>
      </c>
      <c r="G1204" s="10">
        <f>VLOOKUP(C1204,away!$B$2:$E$405,4,FALSE)</f>
        <v>0.4</v>
      </c>
      <c r="H1204" s="10">
        <f>VLOOKUP(A1204,away!$A$2:$E$405,3,FALSE)</f>
        <v>0.84089999999999998</v>
      </c>
      <c r="I1204" s="10">
        <f>VLOOKUP(C1204,away!$B$2:$E$405,3,FALSE)</f>
        <v>1.3874</v>
      </c>
      <c r="J1204" s="10">
        <f>VLOOKUP(B1204,home!$B$2:$E$405,4,FALSE)</f>
        <v>0.95140000000000002</v>
      </c>
      <c r="K1204" s="12">
        <f t="shared" si="1622"/>
        <v>8.0000000000000016E-2</v>
      </c>
      <c r="L1204" s="12">
        <f t="shared" si="1623"/>
        <v>1.1099647575239999</v>
      </c>
      <c r="M1204" s="13">
        <f t="shared" si="1624"/>
        <v>0.30423198576623012</v>
      </c>
      <c r="N1204" s="13">
        <f t="shared" si="1625"/>
        <v>2.4338558861298414E-2</v>
      </c>
      <c r="O1204" s="13">
        <f t="shared" si="1626"/>
        <v>0.33768678231205862</v>
      </c>
      <c r="P1204" s="13">
        <f t="shared" si="1627"/>
        <v>2.7014942584964695E-2</v>
      </c>
      <c r="Q1204" s="13">
        <f t="shared" si="1628"/>
        <v>9.7354235445193697E-4</v>
      </c>
      <c r="R1204" s="13">
        <f t="shared" si="1629"/>
        <v>0.18741021372403202</v>
      </c>
      <c r="S1204" s="13">
        <f t="shared" si="1630"/>
        <v>5.9971268391690279E-4</v>
      </c>
      <c r="T1204" s="13">
        <f t="shared" si="1631"/>
        <v>1.0805977033985881E-3</v>
      </c>
      <c r="U1204" s="13">
        <f t="shared" si="1632"/>
        <v>1.4992817097922564E-2</v>
      </c>
      <c r="V1204" s="13">
        <f t="shared" si="1633"/>
        <v>5.9169772781146012E-6</v>
      </c>
      <c r="W1204" s="13">
        <f t="shared" si="1634"/>
        <v>2.5961129452051669E-5</v>
      </c>
      <c r="X1204" s="13">
        <f t="shared" si="1635"/>
        <v>2.8815938757295706E-5</v>
      </c>
      <c r="Y1204" s="13">
        <f t="shared" si="1636"/>
        <v>1.5992338237784086E-5</v>
      </c>
      <c r="Z1204" s="13">
        <f t="shared" si="1637"/>
        <v>6.9339577477905395E-2</v>
      </c>
      <c r="AA1204" s="13">
        <f t="shared" si="1638"/>
        <v>5.5471661982324323E-3</v>
      </c>
      <c r="AB1204" s="13">
        <f t="shared" si="1639"/>
        <v>2.2188664792929737E-4</v>
      </c>
      <c r="AC1204" s="13">
        <f t="shared" si="1640"/>
        <v>3.2838181248887457E-8</v>
      </c>
      <c r="AD1204" s="13">
        <f t="shared" si="1641"/>
        <v>5.1922258904103328E-7</v>
      </c>
      <c r="AE1204" s="13">
        <f t="shared" si="1642"/>
        <v>5.7631877514591394E-7</v>
      </c>
      <c r="AF1204" s="13">
        <f t="shared" si="1643"/>
        <v>3.1984676475568162E-7</v>
      </c>
      <c r="AG1204" s="13">
        <f t="shared" si="1644"/>
        <v>1.1833954556229199E-7</v>
      </c>
      <c r="AH1204" s="13">
        <f t="shared" si="1645"/>
        <v>1.9241121825519975E-2</v>
      </c>
      <c r="AI1204" s="13">
        <f t="shared" si="1646"/>
        <v>1.5392897460415984E-3</v>
      </c>
      <c r="AJ1204" s="13">
        <f t="shared" si="1647"/>
        <v>6.1571589841663953E-5</v>
      </c>
      <c r="AK1204" s="13">
        <f t="shared" si="1648"/>
        <v>1.6419090624443733E-6</v>
      </c>
      <c r="AL1204" s="13">
        <f t="shared" si="1649"/>
        <v>1.1663751643984164E-10</v>
      </c>
      <c r="AM1204" s="13">
        <f t="shared" si="1650"/>
        <v>8.3075614246565334E-9</v>
      </c>
      <c r="AN1204" s="13">
        <f t="shared" si="1651"/>
        <v>9.2211004023346239E-9</v>
      </c>
      <c r="AO1204" s="13">
        <f t="shared" si="1652"/>
        <v>5.1175482360909065E-9</v>
      </c>
      <c r="AP1204" s="13">
        <f t="shared" si="1653"/>
        <v>1.8934327289966718E-9</v>
      </c>
      <c r="AQ1204" s="13">
        <f t="shared" si="1654"/>
        <v>5.2541089998219941E-10</v>
      </c>
      <c r="AR1204" s="13">
        <f t="shared" si="1655"/>
        <v>4.2713934243106023E-3</v>
      </c>
      <c r="AS1204" s="13">
        <f t="shared" si="1656"/>
        <v>3.4171147394484823E-4</v>
      </c>
      <c r="AT1204" s="13">
        <f t="shared" si="1657"/>
        <v>1.3668458957793935E-5</v>
      </c>
      <c r="AU1204" s="13">
        <f t="shared" si="1658"/>
        <v>3.6449223887450516E-7</v>
      </c>
      <c r="AV1204" s="13">
        <f t="shared" si="1659"/>
        <v>7.2898447774901015E-9</v>
      </c>
      <c r="AW1204" s="13">
        <f t="shared" si="1660"/>
        <v>2.8769673922966774E-13</v>
      </c>
      <c r="AX1204" s="13">
        <f t="shared" si="1661"/>
        <v>1.1076748566208724E-10</v>
      </c>
      <c r="AY1204" s="13">
        <f t="shared" si="1662"/>
        <v>1.2294800536446181E-10</v>
      </c>
      <c r="AZ1204" s="13">
        <f t="shared" si="1663"/>
        <v>6.8233976481212167E-11</v>
      </c>
      <c r="BA1204" s="13">
        <f t="shared" si="1664"/>
        <v>2.5245769719955656E-11</v>
      </c>
      <c r="BB1204" s="13">
        <f t="shared" si="1665"/>
        <v>7.0054786664293331E-12</v>
      </c>
      <c r="BC1204" s="13">
        <f t="shared" si="1666"/>
        <v>1.555166885864557E-12</v>
      </c>
      <c r="BD1204" s="13">
        <f t="shared" si="1667"/>
        <v>7.9018269441742054E-4</v>
      </c>
      <c r="BE1204" s="13">
        <f t="shared" si="1668"/>
        <v>6.3214615553393652E-5</v>
      </c>
      <c r="BF1204" s="13">
        <f t="shared" si="1669"/>
        <v>2.5285846221357469E-6</v>
      </c>
      <c r="BG1204" s="13">
        <f t="shared" si="1670"/>
        <v>6.7428923256953307E-8</v>
      </c>
      <c r="BH1204" s="13">
        <f t="shared" si="1671"/>
        <v>1.3485784651390656E-9</v>
      </c>
      <c r="BI1204" s="13">
        <f t="shared" si="1672"/>
        <v>2.1577255442225053E-11</v>
      </c>
      <c r="BJ1204" s="14">
        <f t="shared" si="1673"/>
        <v>2.6465027454080151E-2</v>
      </c>
      <c r="BK1204" s="14">
        <f t="shared" si="1674"/>
        <v>0.33185259109015658</v>
      </c>
      <c r="BL1204" s="14">
        <f t="shared" si="1675"/>
        <v>0.5721856308836093</v>
      </c>
      <c r="BM1204" s="14">
        <f t="shared" si="1676"/>
        <v>0.11818680118005546</v>
      </c>
      <c r="BN1204" s="14">
        <f t="shared" si="1677"/>
        <v>0.8816560256030358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1.25</v>
      </c>
      <c r="F1205" s="10">
        <f>VLOOKUP(B1205,home!$B$2:$E$405,3,FALSE)</f>
        <v>0.96</v>
      </c>
      <c r="G1205" s="10">
        <f>VLOOKUP(C1205,away!$B$2:$E$405,4,FALSE)</f>
        <v>0.8</v>
      </c>
      <c r="H1205" s="10">
        <f>VLOOKUP(A1205,away!$A$2:$E$405,3,FALSE)</f>
        <v>0.84089999999999998</v>
      </c>
      <c r="I1205" s="10">
        <f>VLOOKUP(C1205,away!$B$2:$E$405,3,FALSE)</f>
        <v>0.79279999999999995</v>
      </c>
      <c r="J1205" s="10">
        <f>VLOOKUP(B1205,home!$B$2:$E$405,4,FALSE)</f>
        <v>0.95140000000000002</v>
      </c>
      <c r="K1205" s="12">
        <f t="shared" si="1622"/>
        <v>0.96</v>
      </c>
      <c r="L1205" s="12">
        <f t="shared" si="1623"/>
        <v>0.63426557572799991</v>
      </c>
      <c r="M1205" s="13">
        <f t="shared" si="1624"/>
        <v>0.20305760418657182</v>
      </c>
      <c r="N1205" s="13">
        <f t="shared" si="1625"/>
        <v>0.19493530001910891</v>
      </c>
      <c r="O1205" s="13">
        <f t="shared" si="1626"/>
        <v>0.1287924482253443</v>
      </c>
      <c r="P1205" s="13">
        <f t="shared" si="1627"/>
        <v>0.12364075029633051</v>
      </c>
      <c r="Q1205" s="13">
        <f t="shared" si="1628"/>
        <v>9.3568944009172275E-2</v>
      </c>
      <c r="R1205" s="13">
        <f t="shared" si="1629"/>
        <v>4.0844308161533317E-2</v>
      </c>
      <c r="S1205" s="13">
        <f t="shared" si="1630"/>
        <v>1.8821057200834549E-2</v>
      </c>
      <c r="T1205" s="13">
        <f t="shared" si="1631"/>
        <v>5.9347560142238645E-2</v>
      </c>
      <c r="U1205" s="13">
        <f t="shared" si="1632"/>
        <v>3.9210535835071975E-2</v>
      </c>
      <c r="V1205" s="13">
        <f t="shared" si="1633"/>
        <v>1.2733385260050075E-3</v>
      </c>
      <c r="W1205" s="13">
        <f t="shared" si="1634"/>
        <v>2.9942062082935129E-2</v>
      </c>
      <c r="X1205" s="13">
        <f t="shared" si="1635"/>
        <v>1.8991219245516368E-2</v>
      </c>
      <c r="Y1205" s="13">
        <f t="shared" si="1636"/>
        <v>6.0227383042670557E-3</v>
      </c>
      <c r="Z1205" s="13">
        <f t="shared" si="1637"/>
        <v>8.6353795437622595E-3</v>
      </c>
      <c r="AA1205" s="13">
        <f t="shared" si="1638"/>
        <v>8.2899643620117664E-3</v>
      </c>
      <c r="AB1205" s="13">
        <f t="shared" si="1639"/>
        <v>3.9791828937656487E-3</v>
      </c>
      <c r="AC1205" s="13">
        <f t="shared" si="1640"/>
        <v>4.8458087597592506E-5</v>
      </c>
      <c r="AD1205" s="13">
        <f t="shared" si="1641"/>
        <v>7.1860948999044301E-3</v>
      </c>
      <c r="AE1205" s="13">
        <f t="shared" si="1642"/>
        <v>4.5578926189239278E-3</v>
      </c>
      <c r="AF1205" s="13">
        <f t="shared" si="1643"/>
        <v>1.4454571930240931E-3</v>
      </c>
      <c r="AG1205" s="13">
        <f t="shared" si="1644"/>
        <v>3.0560124624120176E-4</v>
      </c>
      <c r="AH1205" s="13">
        <f t="shared" si="1645"/>
        <v>1.3692809944885402E-3</v>
      </c>
      <c r="AI1205" s="13">
        <f t="shared" si="1646"/>
        <v>1.3145097547089982E-3</v>
      </c>
      <c r="AJ1205" s="13">
        <f t="shared" si="1647"/>
        <v>6.3096468226031923E-4</v>
      </c>
      <c r="AK1205" s="13">
        <f t="shared" si="1648"/>
        <v>2.0190869832330214E-4</v>
      </c>
      <c r="AL1205" s="13">
        <f t="shared" si="1649"/>
        <v>1.1802353982245713E-6</v>
      </c>
      <c r="AM1205" s="13">
        <f t="shared" si="1650"/>
        <v>1.379730220781651E-3</v>
      </c>
      <c r="AN1205" s="13">
        <f t="shared" si="1651"/>
        <v>8.7511538283339431E-4</v>
      </c>
      <c r="AO1205" s="13">
        <f t="shared" si="1652"/>
        <v>2.7752778106062591E-4</v>
      </c>
      <c r="AP1205" s="13">
        <f t="shared" si="1653"/>
        <v>5.8675439278310751E-5</v>
      </c>
      <c r="AQ1205" s="13">
        <f t="shared" si="1654"/>
        <v>9.3039528187377639E-6</v>
      </c>
      <c r="AR1205" s="13">
        <f t="shared" si="1655"/>
        <v>1.7369755966053648E-4</v>
      </c>
      <c r="AS1205" s="13">
        <f t="shared" si="1656"/>
        <v>1.6674965727411499E-4</v>
      </c>
      <c r="AT1205" s="13">
        <f t="shared" si="1657"/>
        <v>8.00398354915752E-5</v>
      </c>
      <c r="AU1205" s="13">
        <f t="shared" si="1658"/>
        <v>2.5612747357304062E-5</v>
      </c>
      <c r="AV1205" s="13">
        <f t="shared" si="1659"/>
        <v>6.147059365752974E-6</v>
      </c>
      <c r="AW1205" s="13">
        <f t="shared" si="1660"/>
        <v>1.9962204915985935E-8</v>
      </c>
      <c r="AX1205" s="13">
        <f t="shared" si="1661"/>
        <v>2.2075683532506401E-4</v>
      </c>
      <c r="AY1205" s="13">
        <f t="shared" si="1662"/>
        <v>1.40018461253343E-4</v>
      </c>
      <c r="AZ1205" s="13">
        <f t="shared" si="1663"/>
        <v>4.4404444969700121E-5</v>
      </c>
      <c r="BA1205" s="13">
        <f t="shared" si="1664"/>
        <v>9.3880702845297142E-6</v>
      </c>
      <c r="BB1205" s="13">
        <f t="shared" si="1665"/>
        <v>1.4886324509980413E-6</v>
      </c>
      <c r="BC1205" s="13">
        <f t="shared" si="1666"/>
        <v>1.8883766371593129E-7</v>
      </c>
      <c r="BD1205" s="13">
        <f t="shared" si="1667"/>
        <v>1.8361730446773131E-5</v>
      </c>
      <c r="BE1205" s="13">
        <f t="shared" si="1668"/>
        <v>1.76272612289022E-5</v>
      </c>
      <c r="BF1205" s="13">
        <f t="shared" si="1669"/>
        <v>8.4610853898730568E-6</v>
      </c>
      <c r="BG1205" s="13">
        <f t="shared" si="1670"/>
        <v>2.7075473247593782E-6</v>
      </c>
      <c r="BH1205" s="13">
        <f t="shared" si="1671"/>
        <v>6.4981135794225069E-7</v>
      </c>
      <c r="BI1205" s="13">
        <f t="shared" si="1672"/>
        <v>1.2476378072491217E-7</v>
      </c>
      <c r="BJ1205" s="14">
        <f t="shared" si="1673"/>
        <v>0.41931946782005208</v>
      </c>
      <c r="BK1205" s="14">
        <f t="shared" si="1674"/>
        <v>0.34698240699399102</v>
      </c>
      <c r="BL1205" s="14">
        <f t="shared" si="1675"/>
        <v>0.2251332826661864</v>
      </c>
      <c r="BM1205" s="14">
        <f t="shared" si="1676"/>
        <v>0.21509118362688223</v>
      </c>
      <c r="BN1205" s="14">
        <f t="shared" si="1677"/>
        <v>0.78483935489806111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1.4943</v>
      </c>
      <c r="F1206" s="10">
        <f>VLOOKUP(B1206,home!$B$2:$E$405,3,FALSE)</f>
        <v>1.1711</v>
      </c>
      <c r="G1206" s="10">
        <f>VLOOKUP(C1206,away!$B$2:$E$405,4,FALSE)</f>
        <v>1.0342</v>
      </c>
      <c r="H1206" s="10">
        <f>VLOOKUP(A1206,away!$A$2:$E$405,3,FALSE)</f>
        <v>1.0455000000000001</v>
      </c>
      <c r="I1206" s="10">
        <f>VLOOKUP(C1206,away!$B$2:$E$405,3,FALSE)</f>
        <v>0.86950000000000005</v>
      </c>
      <c r="J1206" s="10">
        <f>VLOOKUP(B1206,home!$B$2:$E$405,4,FALSE)</f>
        <v>1.0362</v>
      </c>
      <c r="K1206" s="12">
        <f t="shared" si="1622"/>
        <v>1.809823865766</v>
      </c>
      <c r="L1206" s="12">
        <f t="shared" si="1623"/>
        <v>0.94197030345000021</v>
      </c>
      <c r="M1206" s="13">
        <f t="shared" si="1624"/>
        <v>6.3813266637850044E-2</v>
      </c>
      <c r="N1206" s="13">
        <f t="shared" si="1625"/>
        <v>0.11549077291367028</v>
      </c>
      <c r="O1206" s="13">
        <f t="shared" si="1626"/>
        <v>6.0110202138991382E-2</v>
      </c>
      <c r="P1206" s="13">
        <f t="shared" si="1627"/>
        <v>0.10878887840716506</v>
      </c>
      <c r="Q1206" s="13">
        <f t="shared" si="1628"/>
        <v>0.10450897854746102</v>
      </c>
      <c r="R1206" s="13">
        <f t="shared" si="1629"/>
        <v>2.8311012674653281E-2</v>
      </c>
      <c r="S1206" s="13">
        <f t="shared" si="1630"/>
        <v>4.6365829116124392E-2</v>
      </c>
      <c r="T1206" s="13">
        <f t="shared" si="1631"/>
        <v>9.8444354235601425E-2</v>
      </c>
      <c r="U1206" s="13">
        <f t="shared" si="1632"/>
        <v>5.1237946402591224E-2</v>
      </c>
      <c r="V1206" s="13">
        <f t="shared" si="1633"/>
        <v>8.7827201174803544E-3</v>
      </c>
      <c r="W1206" s="13">
        <f t="shared" si="1634"/>
        <v>6.3047614520673978E-2</v>
      </c>
      <c r="X1206" s="13">
        <f t="shared" si="1635"/>
        <v>5.9388980581837898E-2</v>
      </c>
      <c r="Y1206" s="13">
        <f t="shared" si="1636"/>
        <v>2.797132803013001E-2</v>
      </c>
      <c r="Z1206" s="13">
        <f t="shared" si="1637"/>
        <v>8.8893777333733191E-3</v>
      </c>
      <c r="AA1206" s="13">
        <f t="shared" si="1638"/>
        <v>1.60882079736679E-2</v>
      </c>
      <c r="AB1206" s="13">
        <f t="shared" si="1639"/>
        <v>1.4558411374075517E-2</v>
      </c>
      <c r="AC1206" s="13">
        <f t="shared" si="1640"/>
        <v>9.3579901296928349E-4</v>
      </c>
      <c r="AD1206" s="13">
        <f t="shared" si="1641"/>
        <v>2.8526269359782686E-2</v>
      </c>
      <c r="AE1206" s="13">
        <f t="shared" si="1642"/>
        <v>2.6870898605130939E-2</v>
      </c>
      <c r="AF1206" s="13">
        <f t="shared" si="1643"/>
        <v>1.2655794256524688E-2</v>
      </c>
      <c r="AG1206" s="13">
        <f t="shared" si="1644"/>
        <v>3.9737941187397777E-3</v>
      </c>
      <c r="AH1206" s="13">
        <f t="shared" si="1645"/>
        <v>2.093382460246835E-3</v>
      </c>
      <c r="AI1206" s="13">
        <f t="shared" si="1646"/>
        <v>3.7886535367306663E-3</v>
      </c>
      <c r="AJ1206" s="13">
        <f t="shared" si="1647"/>
        <v>3.4283977949469621E-3</v>
      </c>
      <c r="AK1206" s="13">
        <f t="shared" si="1648"/>
        <v>2.0682653835448475E-3</v>
      </c>
      <c r="AL1206" s="13">
        <f t="shared" si="1649"/>
        <v>6.3814018870537792E-5</v>
      </c>
      <c r="AM1206" s="13">
        <f t="shared" si="1650"/>
        <v>1.0325504617720825E-2</v>
      </c>
      <c r="AN1206" s="13">
        <f t="shared" si="1651"/>
        <v>9.7263187180288632E-3</v>
      </c>
      <c r="AO1206" s="13">
        <f t="shared" si="1652"/>
        <v>4.5809516971365332E-3</v>
      </c>
      <c r="AP1206" s="13">
        <f t="shared" si="1653"/>
        <v>1.4383734867471644E-3</v>
      </c>
      <c r="AQ1206" s="13">
        <f t="shared" si="1654"/>
        <v>3.3872627744641537E-4</v>
      </c>
      <c r="AR1206" s="13">
        <f t="shared" si="1655"/>
        <v>3.9438082226312397E-4</v>
      </c>
      <c r="AS1206" s="13">
        <f t="shared" si="1656"/>
        <v>7.1375982433222066E-4</v>
      </c>
      <c r="AT1206" s="13">
        <f t="shared" si="1657"/>
        <v>6.458897822507006E-4</v>
      </c>
      <c r="AU1206" s="13">
        <f t="shared" si="1658"/>
        <v>3.896489141905744E-4</v>
      </c>
      <c r="AV1206" s="13">
        <f t="shared" si="1659"/>
        <v>1.762989760429774E-4</v>
      </c>
      <c r="AW1206" s="13">
        <f t="shared" si="1660"/>
        <v>3.0219489114917699E-6</v>
      </c>
      <c r="AX1206" s="13">
        <f t="shared" si="1661"/>
        <v>3.1145574472046947E-3</v>
      </c>
      <c r="AY1206" s="13">
        <f t="shared" si="1662"/>
        <v>2.9338206236558641E-3</v>
      </c>
      <c r="AZ1206" s="13">
        <f t="shared" si="1663"/>
        <v>1.3817859515664916E-3</v>
      </c>
      <c r="BA1206" s="13">
        <f t="shared" si="1664"/>
        <v>4.3386711070001182E-4</v>
      </c>
      <c r="BB1206" s="13">
        <f t="shared" si="1665"/>
        <v>1.0217248348076624E-4</v>
      </c>
      <c r="BC1206" s="13">
        <f t="shared" si="1666"/>
        <v>1.9248689053723509E-5</v>
      </c>
      <c r="BD1206" s="13">
        <f t="shared" si="1667"/>
        <v>6.1915837137009201E-5</v>
      </c>
      <c r="BE1206" s="13">
        <f t="shared" si="1668"/>
        <v>1.1205675971944005E-4</v>
      </c>
      <c r="BF1206" s="13">
        <f t="shared" si="1669"/>
        <v>1.0140149903032443E-4</v>
      </c>
      <c r="BG1206" s="13">
        <f t="shared" si="1670"/>
        <v>6.1172950989843029E-5</v>
      </c>
      <c r="BH1206" s="13">
        <f t="shared" si="1671"/>
        <v>2.7678066660187937E-5</v>
      </c>
      <c r="BI1206" s="13">
        <f t="shared" si="1672"/>
        <v>1.001848511997408E-5</v>
      </c>
      <c r="BJ1206" s="14">
        <f t="shared" si="1673"/>
        <v>0.57527411227229419</v>
      </c>
      <c r="BK1206" s="14">
        <f t="shared" si="1674"/>
        <v>0.2316841279341155</v>
      </c>
      <c r="BL1206" s="14">
        <f t="shared" si="1675"/>
        <v>0.18437870165718501</v>
      </c>
      <c r="BM1206" s="14">
        <f t="shared" si="1676"/>
        <v>0.51627240960243237</v>
      </c>
      <c r="BN1206" s="14">
        <f t="shared" si="1677"/>
        <v>0.48102311131979103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1.2513000000000001</v>
      </c>
      <c r="F1207" s="10">
        <f>VLOOKUP(B1207,home!$B$2:$E$405,3,FALSE)</f>
        <v>1.3985000000000001</v>
      </c>
      <c r="G1207" s="10">
        <f>VLOOKUP(C1207,away!$B$2:$E$405,4,FALSE)</f>
        <v>0.79920000000000002</v>
      </c>
      <c r="H1207" s="10">
        <f>VLOOKUP(A1207,away!$A$2:$E$405,3,FALSE)</f>
        <v>0.94869999999999999</v>
      </c>
      <c r="I1207" s="10">
        <f>VLOOKUP(C1207,away!$B$2:$E$405,3,FALSE)</f>
        <v>0.45169999999999999</v>
      </c>
      <c r="J1207" s="10">
        <f>VLOOKUP(B1207,home!$B$2:$E$405,4,FALSE)</f>
        <v>1.4494</v>
      </c>
      <c r="K1207" s="12">
        <f t="shared" si="1622"/>
        <v>1.3985544855600001</v>
      </c>
      <c r="L1207" s="12">
        <f t="shared" si="1623"/>
        <v>0.621108178826</v>
      </c>
      <c r="M1207" s="13">
        <f t="shared" si="1624"/>
        <v>0.13270022204151907</v>
      </c>
      <c r="N1207" s="13">
        <f t="shared" si="1625"/>
        <v>0.1855884907709745</v>
      </c>
      <c r="O1207" s="13">
        <f t="shared" si="1626"/>
        <v>8.2421193242013746E-2</v>
      </c>
      <c r="P1207" s="13">
        <f t="shared" si="1627"/>
        <v>0.1152705295138259</v>
      </c>
      <c r="Q1207" s="13">
        <f t="shared" si="1628"/>
        <v>0.12977780811802855</v>
      </c>
      <c r="R1207" s="13">
        <f t="shared" si="1629"/>
        <v>2.5596238615606479E-2</v>
      </c>
      <c r="S1207" s="13">
        <f t="shared" si="1630"/>
        <v>2.5032540959578218E-2</v>
      </c>
      <c r="T1207" s="13">
        <f t="shared" si="1631"/>
        <v>8.0606058052218793E-2</v>
      </c>
      <c r="U1207" s="13">
        <f t="shared" si="1632"/>
        <v>3.5797734329320534E-2</v>
      </c>
      <c r="V1207" s="13">
        <f t="shared" si="1633"/>
        <v>2.4160675067247941E-3</v>
      </c>
      <c r="W1207" s="13">
        <f t="shared" si="1634"/>
        <v>6.0500445223204601E-2</v>
      </c>
      <c r="X1207" s="13">
        <f t="shared" si="1635"/>
        <v>3.7577321350746783E-2</v>
      </c>
      <c r="Y1207" s="13">
        <f t="shared" si="1636"/>
        <v>1.1669790814660847E-2</v>
      </c>
      <c r="Z1207" s="13">
        <f t="shared" si="1637"/>
        <v>5.2993443837783599E-3</v>
      </c>
      <c r="AA1207" s="13">
        <f t="shared" si="1638"/>
        <v>7.4114218584604204E-3</v>
      </c>
      <c r="AB1207" s="13">
        <f t="shared" si="1639"/>
        <v>5.1826386422636267E-3</v>
      </c>
      <c r="AC1207" s="13">
        <f t="shared" si="1640"/>
        <v>1.3117036305437525E-4</v>
      </c>
      <c r="AD1207" s="13">
        <f t="shared" si="1641"/>
        <v>2.1153292261322478E-2</v>
      </c>
      <c r="AE1207" s="13">
        <f t="shared" si="1642"/>
        <v>1.3138482832604124E-2</v>
      </c>
      <c r="AF1207" s="13">
        <f t="shared" si="1643"/>
        <v>4.0802095723477053E-3</v>
      </c>
      <c r="AG1207" s="13">
        <f t="shared" si="1644"/>
        <v>8.4475051223643211E-4</v>
      </c>
      <c r="AH1207" s="13">
        <f t="shared" si="1645"/>
        <v>8.2286653479509211E-4</v>
      </c>
      <c r="AI1207" s="13">
        <f t="shared" si="1646"/>
        <v>1.15082368325489E-3</v>
      </c>
      <c r="AJ1207" s="13">
        <f t="shared" si="1647"/>
        <v>8.0474481215240363E-4</v>
      </c>
      <c r="AK1207" s="13">
        <f t="shared" si="1648"/>
        <v>3.7515982225562792E-4</v>
      </c>
      <c r="AL1207" s="13">
        <f t="shared" si="1649"/>
        <v>4.55766447807988E-6</v>
      </c>
      <c r="AM1207" s="13">
        <f t="shared" si="1650"/>
        <v>5.9168063552868322E-3</v>
      </c>
      <c r="AN1207" s="13">
        <f t="shared" si="1651"/>
        <v>3.6749768197983073E-3</v>
      </c>
      <c r="AO1207" s="13">
        <f t="shared" si="1652"/>
        <v>1.1412790798863456E-3</v>
      </c>
      <c r="AP1207" s="13">
        <f t="shared" si="1653"/>
        <v>2.3628592361347374E-4</v>
      </c>
      <c r="AQ1207" s="13">
        <f t="shared" si="1654"/>
        <v>3.6689779924446004E-5</v>
      </c>
      <c r="AR1207" s="13">
        <f t="shared" si="1655"/>
        <v>1.0221782696868823E-4</v>
      </c>
      <c r="AS1207" s="13">
        <f t="shared" si="1656"/>
        <v>1.4295720041125487E-4</v>
      </c>
      <c r="AT1207" s="13">
        <f t="shared" si="1657"/>
        <v>9.9966716939130213E-5</v>
      </c>
      <c r="AU1207" s="13">
        <f t="shared" si="1658"/>
        <v>4.6602966793975794E-5</v>
      </c>
      <c r="AV1207" s="13">
        <f t="shared" si="1659"/>
        <v>1.6294197062529652E-5</v>
      </c>
      <c r="AW1207" s="13">
        <f t="shared" si="1660"/>
        <v>1.0997310530544859E-7</v>
      </c>
      <c r="AX1207" s="13">
        <f t="shared" si="1661"/>
        <v>1.3791626780627177E-3</v>
      </c>
      <c r="AY1207" s="13">
        <f t="shared" si="1662"/>
        <v>8.566092192763237E-4</v>
      </c>
      <c r="AZ1207" s="13">
        <f t="shared" si="1663"/>
        <v>2.6602349607513946E-4</v>
      </c>
      <c r="BA1207" s="13">
        <f t="shared" si="1664"/>
        <v>5.507645639071849E-5</v>
      </c>
      <c r="BB1207" s="13">
        <f t="shared" si="1665"/>
        <v>8.5521093812571938E-6</v>
      </c>
      <c r="BC1207" s="13">
        <f t="shared" si="1666"/>
        <v>1.0623570165826813E-6</v>
      </c>
      <c r="BD1207" s="13">
        <f t="shared" si="1667"/>
        <v>1.058138805867885E-5</v>
      </c>
      <c r="BE1207" s="13">
        <f t="shared" si="1668"/>
        <v>1.479864773291633E-5</v>
      </c>
      <c r="BF1207" s="13">
        <f t="shared" si="1669"/>
        <v>1.034835758354623E-5</v>
      </c>
      <c r="BG1207" s="13">
        <f t="shared" si="1670"/>
        <v>4.8242473055491402E-6</v>
      </c>
      <c r="BH1207" s="13">
        <f t="shared" si="1671"/>
        <v>1.6867431771566246E-6</v>
      </c>
      <c r="BI1207" s="13">
        <f t="shared" si="1672"/>
        <v>4.7180044728002418E-7</v>
      </c>
      <c r="BJ1207" s="14">
        <f t="shared" si="1673"/>
        <v>0.55850917378305676</v>
      </c>
      <c r="BK1207" s="14">
        <f t="shared" si="1674"/>
        <v>0.27641169726845682</v>
      </c>
      <c r="BL1207" s="14">
        <f t="shared" si="1675"/>
        <v>0.16001357163260352</v>
      </c>
      <c r="BM1207" s="14">
        <f t="shared" si="1676"/>
        <v>0.32802280551975632</v>
      </c>
      <c r="BN1207" s="14">
        <f t="shared" si="1677"/>
        <v>0.67135448230196826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1.2513000000000001</v>
      </c>
      <c r="F1208" s="10">
        <f>VLOOKUP(B1208,home!$B$2:$E$405,3,FALSE)</f>
        <v>1.3985000000000001</v>
      </c>
      <c r="G1208" s="10">
        <f>VLOOKUP(C1208,away!$B$2:$E$405,4,FALSE)</f>
        <v>1.0275000000000001</v>
      </c>
      <c r="H1208" s="10">
        <f>VLOOKUP(A1208,away!$A$2:$E$405,3,FALSE)</f>
        <v>0.94869999999999999</v>
      </c>
      <c r="I1208" s="10">
        <f>VLOOKUP(C1208,away!$B$2:$E$405,3,FALSE)</f>
        <v>0.75290000000000001</v>
      </c>
      <c r="J1208" s="10">
        <f>VLOOKUP(B1208,home!$B$2:$E$405,4,FALSE)</f>
        <v>1.3176000000000001</v>
      </c>
      <c r="K1208" s="12">
        <f t="shared" si="1622"/>
        <v>1.7980664838750002</v>
      </c>
      <c r="L1208" s="12">
        <f t="shared" si="1623"/>
        <v>0.94113036064800004</v>
      </c>
      <c r="M1208" s="13">
        <f t="shared" si="1624"/>
        <v>6.4622227752336767E-2</v>
      </c>
      <c r="N1208" s="13">
        <f t="shared" si="1625"/>
        <v>0.11619506183481364</v>
      </c>
      <c r="O1208" s="13">
        <f t="shared" si="1626"/>
        <v>6.0817940510433897E-2</v>
      </c>
      <c r="P1208" s="13">
        <f t="shared" si="1627"/>
        <v>0.10935470045011482</v>
      </c>
      <c r="Q1208" s="13">
        <f t="shared" si="1628"/>
        <v>0.1044632231384808</v>
      </c>
      <c r="R1208" s="13">
        <f t="shared" si="1629"/>
        <v>2.8618805143226626E-2</v>
      </c>
      <c r="S1208" s="13">
        <f t="shared" si="1630"/>
        <v>4.6262914969307595E-2</v>
      </c>
      <c r="T1208" s="13">
        <f t="shared" si="1631"/>
        <v>9.831351086677094E-2</v>
      </c>
      <c r="U1208" s="13">
        <f t="shared" si="1632"/>
        <v>5.145851433658527E-2</v>
      </c>
      <c r="V1208" s="13">
        <f t="shared" si="1633"/>
        <v>8.6985329702249162E-3</v>
      </c>
      <c r="W1208" s="13">
        <f t="shared" si="1634"/>
        <v>6.2610606774285898E-2</v>
      </c>
      <c r="X1208" s="13">
        <f t="shared" si="1635"/>
        <v>5.8924742933873807E-2</v>
      </c>
      <c r="Y1208" s="13">
        <f t="shared" si="1636"/>
        <v>2.7727932284223666E-2</v>
      </c>
      <c r="Z1208" s="13">
        <f t="shared" si="1637"/>
        <v>8.9780088019199046E-3</v>
      </c>
      <c r="AA1208" s="13">
        <f t="shared" si="1638"/>
        <v>1.6143056718666927E-2</v>
      </c>
      <c r="AB1208" s="13">
        <f t="shared" si="1639"/>
        <v>1.4513144616564073E-2</v>
      </c>
      <c r="AC1208" s="13">
        <f t="shared" si="1640"/>
        <v>9.1998672554274212E-4</v>
      </c>
      <c r="AD1208" s="13">
        <f t="shared" si="1641"/>
        <v>2.8144508393980153E-2</v>
      </c>
      <c r="AE1208" s="13">
        <f t="shared" si="1642"/>
        <v>2.6487651335087205E-2</v>
      </c>
      <c r="AF1208" s="13">
        <f t="shared" si="1643"/>
        <v>1.2464166426854549E-2</v>
      </c>
      <c r="AG1208" s="13">
        <f t="shared" si="1644"/>
        <v>3.9101351481607722E-3</v>
      </c>
      <c r="AH1208" s="13">
        <f t="shared" si="1645"/>
        <v>2.1123691654129496E-3</v>
      </c>
      <c r="AI1208" s="13">
        <f t="shared" si="1646"/>
        <v>3.7981801979000314E-3</v>
      </c>
      <c r="AJ1208" s="13">
        <f t="shared" si="1647"/>
        <v>3.4146902567808815E-3</v>
      </c>
      <c r="AK1208" s="13">
        <f t="shared" si="1648"/>
        <v>2.0466133678440734E-3</v>
      </c>
      <c r="AL1208" s="13">
        <f t="shared" si="1649"/>
        <v>6.2272611941126138E-5</v>
      </c>
      <c r="AM1208" s="13">
        <f t="shared" si="1650"/>
        <v>1.0121139449670857E-2</v>
      </c>
      <c r="AN1208" s="13">
        <f t="shared" si="1651"/>
        <v>9.5253116204374339E-3</v>
      </c>
      <c r="AO1208" s="13">
        <f t="shared" si="1652"/>
        <v>4.4822799803134333E-3</v>
      </c>
      <c r="AP1208" s="13">
        <f t="shared" si="1653"/>
        <v>1.4061365914658974E-3</v>
      </c>
      <c r="AQ1208" s="13">
        <f t="shared" si="1654"/>
        <v>3.308394593616624E-4</v>
      </c>
      <c r="AR1208" s="13">
        <f t="shared" si="1655"/>
        <v>3.9760295089336084E-4</v>
      </c>
      <c r="AS1208" s="13">
        <f t="shared" si="1656"/>
        <v>7.1491653989114981E-4</v>
      </c>
      <c r="AT1208" s="13">
        <f t="shared" si="1657"/>
        <v>6.4273373457308057E-4</v>
      </c>
      <c r="AU1208" s="13">
        <f t="shared" si="1658"/>
        <v>3.8522599539722217E-4</v>
      </c>
      <c r="AV1208" s="13">
        <f t="shared" si="1659"/>
        <v>1.7316548776028271E-4</v>
      </c>
      <c r="AW1208" s="13">
        <f t="shared" si="1660"/>
        <v>2.927184595216695E-6</v>
      </c>
      <c r="AX1208" s="13">
        <f t="shared" si="1661"/>
        <v>3.0330802705130417E-3</v>
      </c>
      <c r="AY1208" s="13">
        <f t="shared" si="1662"/>
        <v>2.8545239288622726E-3</v>
      </c>
      <c r="AZ1208" s="13">
        <f t="shared" si="1663"/>
        <v>1.3432395673242481E-3</v>
      </c>
      <c r="BA1208" s="13">
        <f t="shared" si="1664"/>
        <v>4.2138784614417774E-4</v>
      </c>
      <c r="BB1208" s="13">
        <f t="shared" si="1665"/>
        <v>9.9145223903588487E-5</v>
      </c>
      <c r="BC1208" s="13">
        <f t="shared" si="1666"/>
        <v>1.866171606578219E-5</v>
      </c>
      <c r="BD1208" s="13">
        <f t="shared" si="1667"/>
        <v>6.2366034761496299E-5</v>
      </c>
      <c r="BE1208" s="13">
        <f t="shared" si="1668"/>
        <v>1.1213827683682968E-4</v>
      </c>
      <c r="BF1208" s="13">
        <f t="shared" si="1669"/>
        <v>1.0081603856989988E-4</v>
      </c>
      <c r="BG1208" s="13">
        <f t="shared" si="1670"/>
        <v>6.042464666319542E-5</v>
      </c>
      <c r="BH1208" s="13">
        <f t="shared" si="1671"/>
        <v>2.7161882991270284E-5</v>
      </c>
      <c r="BI1208" s="13">
        <f t="shared" si="1672"/>
        <v>9.7677742891074988E-6</v>
      </c>
      <c r="BJ1208" s="14">
        <f t="shared" si="1673"/>
        <v>0.57287728479059408</v>
      </c>
      <c r="BK1208" s="14">
        <f t="shared" si="1674"/>
        <v>0.23277515940833024</v>
      </c>
      <c r="BL1208" s="14">
        <f t="shared" si="1675"/>
        <v>0.18560963367604161</v>
      </c>
      <c r="BM1208" s="14">
        <f t="shared" si="1676"/>
        <v>0.51331653110321229</v>
      </c>
      <c r="BN1208" s="14">
        <f t="shared" si="1677"/>
        <v>0.48407195882940651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1.2513000000000001</v>
      </c>
      <c r="F1209" s="10">
        <f>VLOOKUP(B1209,home!$B$2:$E$405,3,FALSE)</f>
        <v>0.57079999999999997</v>
      </c>
      <c r="G1209" s="10">
        <f>VLOOKUP(C1209,away!$B$2:$E$405,4,FALSE)</f>
        <v>1.0989</v>
      </c>
      <c r="H1209" s="10">
        <f>VLOOKUP(A1209,away!$A$2:$E$405,3,FALSE)</f>
        <v>0.94869999999999999</v>
      </c>
      <c r="I1209" s="10">
        <f>VLOOKUP(C1209,away!$B$2:$E$405,3,FALSE)</f>
        <v>0.65880000000000005</v>
      </c>
      <c r="J1209" s="10">
        <f>VLOOKUP(B1209,home!$B$2:$E$405,4,FALSE)</f>
        <v>1.0541</v>
      </c>
      <c r="K1209" s="12">
        <f t="shared" si="1622"/>
        <v>0.78488057775600006</v>
      </c>
      <c r="L1209" s="12">
        <f t="shared" si="1623"/>
        <v>0.65881625259600007</v>
      </c>
      <c r="M1209" s="13">
        <f t="shared" si="1624"/>
        <v>0.23605349395247044</v>
      </c>
      <c r="N1209" s="13">
        <f t="shared" si="1625"/>
        <v>0.18527380271473745</v>
      </c>
      <c r="O1209" s="13">
        <f t="shared" si="1626"/>
        <v>0.15551587829795915</v>
      </c>
      <c r="P1209" s="13">
        <f t="shared" si="1627"/>
        <v>0.12206139240873397</v>
      </c>
      <c r="Q1209" s="13">
        <f t="shared" si="1628"/>
        <v>7.270890465889715E-2</v>
      </c>
      <c r="R1209" s="13">
        <f t="shared" si="1629"/>
        <v>5.1228194079718528E-2</v>
      </c>
      <c r="S1209" s="13">
        <f t="shared" si="1630"/>
        <v>1.577924485176108E-2</v>
      </c>
      <c r="T1209" s="13">
        <f t="shared" si="1631"/>
        <v>4.7901808097734477E-2</v>
      </c>
      <c r="U1209" s="13">
        <f t="shared" si="1632"/>
        <v>4.0208014566685976E-2</v>
      </c>
      <c r="V1209" s="13">
        <f t="shared" si="1633"/>
        <v>9.0659139517479848E-4</v>
      </c>
      <c r="W1209" s="13">
        <f t="shared" si="1634"/>
        <v>1.9022602365560373E-2</v>
      </c>
      <c r="X1209" s="13">
        <f t="shared" si="1635"/>
        <v>1.2532399605102294E-2</v>
      </c>
      <c r="Y1209" s="13">
        <f t="shared" si="1636"/>
        <v>4.1282742719345421E-3</v>
      </c>
      <c r="Z1209" s="13">
        <f t="shared" si="1637"/>
        <v>1.1249988950286919E-2</v>
      </c>
      <c r="AA1209" s="13">
        <f t="shared" si="1638"/>
        <v>8.8298978270498138E-3</v>
      </c>
      <c r="AB1209" s="13">
        <f t="shared" si="1639"/>
        <v>3.4652076540106535E-3</v>
      </c>
      <c r="AC1209" s="13">
        <f t="shared" si="1640"/>
        <v>2.9299451945173829E-5</v>
      </c>
      <c r="AD1209" s="13">
        <f t="shared" si="1641"/>
        <v>3.7326177837759189E-3</v>
      </c>
      <c r="AE1209" s="13">
        <f t="shared" si="1642"/>
        <v>2.4591092606804383E-3</v>
      </c>
      <c r="AF1209" s="13">
        <f t="shared" si="1643"/>
        <v>8.1005057392280315E-4</v>
      </c>
      <c r="AG1209" s="13">
        <f t="shared" si="1644"/>
        <v>1.7789149450835346E-4</v>
      </c>
      <c r="AH1209" s="13">
        <f t="shared" si="1645"/>
        <v>1.8529188904936086E-3</v>
      </c>
      <c r="AI1209" s="13">
        <f t="shared" si="1646"/>
        <v>1.4543200493056302E-3</v>
      </c>
      <c r="AJ1209" s="13">
        <f t="shared" si="1647"/>
        <v>5.7073378027056867E-4</v>
      </c>
      <c r="AK1209" s="13">
        <f t="shared" si="1648"/>
        <v>1.4931928640120998E-4</v>
      </c>
      <c r="AL1209" s="13">
        <f t="shared" si="1649"/>
        <v>6.0602058310745557E-7</v>
      </c>
      <c r="AM1209" s="13">
        <f t="shared" si="1650"/>
        <v>5.8593184053447312E-4</v>
      </c>
      <c r="AN1209" s="13">
        <f t="shared" si="1651"/>
        <v>3.8602141945759876E-4</v>
      </c>
      <c r="AO1209" s="13">
        <f t="shared" si="1652"/>
        <v>1.2715859249442192E-4</v>
      </c>
      <c r="AP1209" s="13">
        <f t="shared" si="1653"/>
        <v>2.7924715797518974E-5</v>
      </c>
      <c r="AQ1209" s="13">
        <f t="shared" si="1654"/>
        <v>4.5993141541324417E-6</v>
      </c>
      <c r="AR1209" s="13">
        <f t="shared" si="1655"/>
        <v>2.4414661595986757E-4</v>
      </c>
      <c r="AS1209" s="13">
        <f t="shared" si="1656"/>
        <v>1.916259369917531E-4</v>
      </c>
      <c r="AT1209" s="13">
        <f t="shared" si="1657"/>
        <v>7.5201738069561022E-5</v>
      </c>
      <c r="AU1209" s="13">
        <f t="shared" si="1658"/>
        <v>1.9674794541430812E-5</v>
      </c>
      <c r="AV1209" s="13">
        <f t="shared" si="1659"/>
        <v>3.8605910267272026E-6</v>
      </c>
      <c r="AW1209" s="13">
        <f t="shared" si="1660"/>
        <v>8.704679011979368E-9</v>
      </c>
      <c r="AX1209" s="13">
        <f t="shared" si="1661"/>
        <v>7.6647753587388915E-5</v>
      </c>
      <c r="AY1209" s="13">
        <f t="shared" si="1662"/>
        <v>5.0496785788345199E-5</v>
      </c>
      <c r="AZ1209" s="13">
        <f t="shared" si="1663"/>
        <v>1.6634051590610267E-5</v>
      </c>
      <c r="BA1209" s="13">
        <f t="shared" si="1664"/>
        <v>3.6529278448047969E-6</v>
      </c>
      <c r="BB1209" s="13">
        <f t="shared" si="1665"/>
        <v>6.0165205842946957E-7</v>
      </c>
      <c r="BC1209" s="13">
        <f t="shared" si="1666"/>
        <v>7.9275630900234593E-8</v>
      </c>
      <c r="BD1209" s="13">
        <f t="shared" si="1667"/>
        <v>2.6807959768445785E-5</v>
      </c>
      <c r="BE1209" s="13">
        <f t="shared" si="1668"/>
        <v>2.1041046951517334E-5</v>
      </c>
      <c r="BF1209" s="13">
        <f t="shared" si="1669"/>
        <v>8.2573545439490232E-6</v>
      </c>
      <c r="BG1209" s="13">
        <f t="shared" si="1670"/>
        <v>2.1603457350636142E-6</v>
      </c>
      <c r="BH1209" s="13">
        <f t="shared" si="1671"/>
        <v>4.2390335217235989E-7</v>
      </c>
      <c r="BI1209" s="13">
        <f t="shared" si="1672"/>
        <v>6.6542701593149449E-8</v>
      </c>
      <c r="BJ1209" s="14">
        <f t="shared" si="1673"/>
        <v>0.35002720915579244</v>
      </c>
      <c r="BK1209" s="14">
        <f t="shared" si="1674"/>
        <v>0.37488112486645692</v>
      </c>
      <c r="BL1209" s="14">
        <f t="shared" si="1675"/>
        <v>0.26386775126153728</v>
      </c>
      <c r="BM1209" s="14">
        <f t="shared" si="1676"/>
        <v>0.17713392004044748</v>
      </c>
      <c r="BN1209" s="14">
        <f t="shared" si="1677"/>
        <v>0.82284166611251663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1.2513000000000001</v>
      </c>
      <c r="F1210" s="10">
        <f>VLOOKUP(B1210,home!$B$2:$E$405,3,FALSE)</f>
        <v>0.69930000000000003</v>
      </c>
      <c r="G1210" s="10">
        <f>VLOOKUP(C1210,away!$B$2:$E$405,4,FALSE)</f>
        <v>1.5983000000000001</v>
      </c>
      <c r="H1210" s="10">
        <f>VLOOKUP(A1210,away!$A$2:$E$405,3,FALSE)</f>
        <v>0.94869999999999999</v>
      </c>
      <c r="I1210" s="10">
        <f>VLOOKUP(C1210,away!$B$2:$E$405,3,FALSE)</f>
        <v>0.15060000000000001</v>
      </c>
      <c r="J1210" s="10">
        <f>VLOOKUP(B1210,home!$B$2:$E$405,4,FALSE)</f>
        <v>0.65880000000000005</v>
      </c>
      <c r="K1210" s="12">
        <f t="shared" si="1622"/>
        <v>1.3985669860470002</v>
      </c>
      <c r="L1210" s="12">
        <f t="shared" si="1623"/>
        <v>9.4125536135999999E-2</v>
      </c>
      <c r="M1210" s="13">
        <f t="shared" si="1624"/>
        <v>0.22476665087157413</v>
      </c>
      <c r="N1210" s="13">
        <f t="shared" si="1625"/>
        <v>0.31435121747333578</v>
      </c>
      <c r="O1210" s="13">
        <f t="shared" si="1626"/>
        <v>2.1156281518780046E-2</v>
      </c>
      <c r="P1210" s="13">
        <f t="shared" si="1627"/>
        <v>2.9588476879682059E-2</v>
      </c>
      <c r="Q1210" s="13">
        <f t="shared" si="1628"/>
        <v>0.21982061739094419</v>
      </c>
      <c r="R1210" s="13">
        <f t="shared" si="1629"/>
        <v>9.9567317029965988E-4</v>
      </c>
      <c r="S1210" s="13">
        <f t="shared" si="1630"/>
        <v>9.7376319025159279E-4</v>
      </c>
      <c r="T1210" s="13">
        <f t="shared" si="1631"/>
        <v>2.0690733465669148E-2</v>
      </c>
      <c r="U1210" s="13">
        <f t="shared" si="1632"/>
        <v>1.3925156248738569E-3</v>
      </c>
      <c r="V1210" s="13">
        <f t="shared" si="1633"/>
        <v>1.4243003443457774E-5</v>
      </c>
      <c r="W1210" s="13">
        <f t="shared" si="1634"/>
        <v>0.10247795277848125</v>
      </c>
      <c r="X1210" s="13">
        <f t="shared" si="1635"/>
        <v>9.645792247394239E-3</v>
      </c>
      <c r="Y1210" s="13">
        <f t="shared" si="1636"/>
        <v>4.5395768337122745E-4</v>
      </c>
      <c r="Z1210" s="13">
        <f t="shared" si="1637"/>
        <v>3.1239423656895444E-5</v>
      </c>
      <c r="AA1210" s="13">
        <f t="shared" si="1638"/>
        <v>4.3690426589669618E-5</v>
      </c>
      <c r="AB1210" s="13">
        <f t="shared" si="1639"/>
        <v>3.0551994117310985E-5</v>
      </c>
      <c r="AC1210" s="13">
        <f t="shared" si="1640"/>
        <v>1.1718508296543729E-7</v>
      </c>
      <c r="AD1210" s="13">
        <f t="shared" si="1641"/>
        <v>3.5830570388416833E-2</v>
      </c>
      <c r="AE1210" s="13">
        <f t="shared" si="1642"/>
        <v>3.3725716478684199E-3</v>
      </c>
      <c r="AF1210" s="13">
        <f t="shared" si="1643"/>
        <v>1.5872255725634399E-4</v>
      </c>
      <c r="AG1210" s="13">
        <f t="shared" si="1644"/>
        <v>4.9799485995434455E-6</v>
      </c>
      <c r="AH1210" s="13">
        <f t="shared" si="1645"/>
        <v>7.3510687507123136E-7</v>
      </c>
      <c r="AI1210" s="13">
        <f t="shared" si="1646"/>
        <v>1.0280962066908006E-6</v>
      </c>
      <c r="AJ1210" s="13">
        <f t="shared" si="1647"/>
        <v>7.189307065789536E-7</v>
      </c>
      <c r="AK1210" s="13">
        <f t="shared" si="1648"/>
        <v>3.3515758382558926E-7</v>
      </c>
      <c r="AL1210" s="13">
        <f t="shared" si="1649"/>
        <v>6.1705383864043188E-10</v>
      </c>
      <c r="AM1210" s="13">
        <f t="shared" si="1650"/>
        <v>1.00222905672946E-2</v>
      </c>
      <c r="AN1210" s="13">
        <f t="shared" si="1651"/>
        <v>9.4335347295737993E-4</v>
      </c>
      <c r="AO1210" s="13">
        <f t="shared" si="1652"/>
        <v>4.4396825703935469E-5</v>
      </c>
      <c r="AP1210" s="13">
        <f t="shared" si="1653"/>
        <v>1.3929583407064908E-6</v>
      </c>
      <c r="AQ1210" s="13">
        <f t="shared" si="1654"/>
        <v>3.2778237658527846E-8</v>
      </c>
      <c r="AR1210" s="13">
        <f t="shared" si="1655"/>
        <v>1.3838465746667847E-8</v>
      </c>
      <c r="AS1210" s="13">
        <f t="shared" si="1656"/>
        <v>1.9354021330831901E-8</v>
      </c>
      <c r="AT1210" s="13">
        <f t="shared" si="1657"/>
        <v>1.3533947640275464E-8</v>
      </c>
      <c r="AU1210" s="13">
        <f t="shared" si="1658"/>
        <v>6.3093774535259914E-9</v>
      </c>
      <c r="AV1210" s="13">
        <f t="shared" si="1659"/>
        <v>2.2060217522526857E-9</v>
      </c>
      <c r="AW1210" s="13">
        <f t="shared" si="1660"/>
        <v>2.2563750705866535E-12</v>
      </c>
      <c r="AX1210" s="13">
        <f t="shared" si="1661"/>
        <v>2.3361407853314123E-3</v>
      </c>
      <c r="AY1210" s="13">
        <f t="shared" si="1662"/>
        <v>2.1989050390849526E-4</v>
      </c>
      <c r="AZ1210" s="13">
        <f t="shared" si="1663"/>
        <v>1.0348655785801157E-5</v>
      </c>
      <c r="BA1210" s="13">
        <f t="shared" si="1664"/>
        <v>3.2469092470848419E-7</v>
      </c>
      <c r="BB1210" s="13">
        <f t="shared" si="1665"/>
        <v>7.6404268416699195E-9</v>
      </c>
      <c r="BC1210" s="13">
        <f t="shared" si="1666"/>
        <v>1.4383185455601331E-10</v>
      </c>
      <c r="BD1210" s="13">
        <f t="shared" si="1667"/>
        <v>2.1709216795079703E-10</v>
      </c>
      <c r="BE1210" s="13">
        <f t="shared" si="1668"/>
        <v>3.0361793902535532E-10</v>
      </c>
      <c r="BF1210" s="13">
        <f t="shared" si="1669"/>
        <v>2.1231501294624661E-10</v>
      </c>
      <c r="BG1210" s="13">
        <f t="shared" si="1670"/>
        <v>9.8978922582920693E-11</v>
      </c>
      <c r="BH1210" s="13">
        <f t="shared" si="1671"/>
        <v>3.4607163359743686E-11</v>
      </c>
      <c r="BI1210" s="13">
        <f t="shared" si="1672"/>
        <v>9.6800872311345768E-12</v>
      </c>
      <c r="BJ1210" s="14">
        <f t="shared" si="1673"/>
        <v>0.7203852946040803</v>
      </c>
      <c r="BK1210" s="14">
        <f t="shared" si="1674"/>
        <v>0.25556314225099652</v>
      </c>
      <c r="BL1210" s="14">
        <f t="shared" si="1675"/>
        <v>2.3621586144157922E-2</v>
      </c>
      <c r="BM1210" s="14">
        <f t="shared" si="1676"/>
        <v>0.18870245461662374</v>
      </c>
      <c r="BN1210" s="14">
        <f t="shared" si="1677"/>
        <v>0.81067891730461583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1.2513000000000001</v>
      </c>
      <c r="F1211" s="10">
        <f>VLOOKUP(B1211,home!$B$2:$E$405,3,FALSE)</f>
        <v>0.68500000000000005</v>
      </c>
      <c r="G1211" s="10">
        <f>VLOOKUP(C1211,away!$B$2:$E$405,4,FALSE)</f>
        <v>1.0989</v>
      </c>
      <c r="H1211" s="10">
        <f>VLOOKUP(A1211,away!$A$2:$E$405,3,FALSE)</f>
        <v>0.94869999999999999</v>
      </c>
      <c r="I1211" s="10">
        <f>VLOOKUP(C1211,away!$B$2:$E$405,3,FALSE)</f>
        <v>0.52700000000000002</v>
      </c>
      <c r="J1211" s="10">
        <f>VLOOKUP(B1211,home!$B$2:$E$405,4,FALSE)</f>
        <v>0.60229999999999995</v>
      </c>
      <c r="K1211" s="12">
        <f t="shared" si="1622"/>
        <v>0.94191169545000009</v>
      </c>
      <c r="L1211" s="12">
        <f t="shared" si="1623"/>
        <v>0.30112885926999999</v>
      </c>
      <c r="M1211" s="13">
        <f t="shared" si="1624"/>
        <v>0.28850566570921632</v>
      </c>
      <c r="N1211" s="13">
        <f t="shared" si="1625"/>
        <v>0.27174686073509891</v>
      </c>
      <c r="O1211" s="13">
        <f t="shared" si="1626"/>
        <v>8.6877382007948256E-2</v>
      </c>
      <c r="P1211" s="13">
        <f t="shared" si="1627"/>
        <v>8.1830822183363877E-2</v>
      </c>
      <c r="Q1211" s="13">
        <f t="shared" si="1628"/>
        <v>0.12798077316410603</v>
      </c>
      <c r="R1211" s="13">
        <f t="shared" si="1629"/>
        <v>1.3080643470208739E-2</v>
      </c>
      <c r="S1211" s="13">
        <f t="shared" si="1630"/>
        <v>5.8025580214726815E-3</v>
      </c>
      <c r="T1211" s="13">
        <f t="shared" si="1631"/>
        <v>3.8538704231399872E-2</v>
      </c>
      <c r="U1211" s="13">
        <f t="shared" si="1632"/>
        <v>1.2320811068601287E-2</v>
      </c>
      <c r="V1211" s="13">
        <f t="shared" si="1633"/>
        <v>1.8286877293747467E-4</v>
      </c>
      <c r="W1211" s="13">
        <f t="shared" si="1634"/>
        <v>4.0182195678668327E-2</v>
      </c>
      <c r="X1211" s="13">
        <f t="shared" si="1635"/>
        <v>1.2100018747681315E-2</v>
      </c>
      <c r="Y1211" s="13">
        <f t="shared" si="1636"/>
        <v>1.821832421317444E-3</v>
      </c>
      <c r="Z1211" s="13">
        <f t="shared" si="1637"/>
        <v>1.3129864155671774E-3</v>
      </c>
      <c r="AA1211" s="13">
        <f t="shared" si="1638"/>
        <v>1.2367172607896985E-3</v>
      </c>
      <c r="AB1211" s="13">
        <f t="shared" si="1639"/>
        <v>5.8243922595135238E-4</v>
      </c>
      <c r="AC1211" s="13">
        <f t="shared" si="1640"/>
        <v>3.2417695343067558E-6</v>
      </c>
      <c r="AD1211" s="13">
        <f t="shared" si="1641"/>
        <v>9.4620200146495366E-3</v>
      </c>
      <c r="AE1211" s="13">
        <f t="shared" si="1642"/>
        <v>2.849287293401323E-3</v>
      </c>
      <c r="AF1211" s="13">
        <f t="shared" si="1643"/>
        <v>4.2900131619722306E-4</v>
      </c>
      <c r="AG1211" s="13">
        <f t="shared" si="1644"/>
        <v>4.3061558990599455E-5</v>
      </c>
      <c r="AH1211" s="13">
        <f t="shared" si="1645"/>
        <v>9.8844525389187564E-5</v>
      </c>
      <c r="AI1211" s="13">
        <f t="shared" si="1646"/>
        <v>9.3102814495280226E-5</v>
      </c>
      <c r="AJ1211" s="13">
        <f t="shared" si="1647"/>
        <v>4.384731492620812E-5</v>
      </c>
      <c r="AK1211" s="13">
        <f t="shared" si="1648"/>
        <v>1.3766766247691596E-5</v>
      </c>
      <c r="AL1211" s="13">
        <f t="shared" si="1649"/>
        <v>3.6779404753690219E-8</v>
      </c>
      <c r="AM1211" s="13">
        <f t="shared" si="1650"/>
        <v>1.7824774628760766E-3</v>
      </c>
      <c r="AN1211" s="13">
        <f t="shared" si="1651"/>
        <v>5.3675540507035658E-4</v>
      </c>
      <c r="AO1211" s="13">
        <f t="shared" si="1652"/>
        <v>8.0816271417921619E-5</v>
      </c>
      <c r="AP1211" s="13">
        <f t="shared" si="1653"/>
        <v>8.1120372075111484E-6</v>
      </c>
      <c r="AQ1211" s="13">
        <f t="shared" si="1654"/>
        <v>6.1069212766340707E-7</v>
      </c>
      <c r="AR1211" s="13">
        <f t="shared" si="1655"/>
        <v>5.9529878351061252E-6</v>
      </c>
      <c r="AS1211" s="13">
        <f t="shared" si="1656"/>
        <v>5.6071888647580357E-6</v>
      </c>
      <c r="AT1211" s="13">
        <f t="shared" si="1657"/>
        <v>2.6407383851563011E-6</v>
      </c>
      <c r="AU1211" s="13">
        <f t="shared" si="1658"/>
        <v>8.2911412320082232E-7</v>
      </c>
      <c r="AV1211" s="13">
        <f t="shared" si="1659"/>
        <v>1.9523807237640666E-7</v>
      </c>
      <c r="AW1211" s="13">
        <f t="shared" si="1660"/>
        <v>2.8977756843571568E-10</v>
      </c>
      <c r="AX1211" s="13">
        <f t="shared" si="1661"/>
        <v>2.7982272819316987E-4</v>
      </c>
      <c r="AY1211" s="13">
        <f t="shared" si="1662"/>
        <v>8.4262698938628505E-5</v>
      </c>
      <c r="AZ1211" s="13">
        <f t="shared" si="1663"/>
        <v>1.268696520520032E-5</v>
      </c>
      <c r="BA1211" s="13">
        <f t="shared" si="1664"/>
        <v>1.2734704532800514E-6</v>
      </c>
      <c r="BB1211" s="13">
        <f t="shared" si="1665"/>
        <v>9.5869676227567895E-8</v>
      </c>
      <c r="BC1211" s="13">
        <f t="shared" si="1666"/>
        <v>5.7738252481983558E-9</v>
      </c>
      <c r="BD1211" s="13">
        <f t="shared" si="1667"/>
        <v>2.9876940600561544E-7</v>
      </c>
      <c r="BE1211" s="13">
        <f t="shared" si="1668"/>
        <v>2.8141439775933867E-7</v>
      </c>
      <c r="BF1211" s="13">
        <f t="shared" si="1669"/>
        <v>1.3253375625876968E-7</v>
      </c>
      <c r="BG1211" s="13">
        <f t="shared" si="1670"/>
        <v>4.1611698354018273E-8</v>
      </c>
      <c r="BH1211" s="13">
        <f t="shared" si="1671"/>
        <v>9.7986363367968306E-9</v>
      </c>
      <c r="BI1211" s="13">
        <f t="shared" si="1672"/>
        <v>1.8458900330180568E-9</v>
      </c>
      <c r="BJ1211" s="14">
        <f t="shared" si="1673"/>
        <v>0.50794067453650171</v>
      </c>
      <c r="BK1211" s="14">
        <f t="shared" si="1674"/>
        <v>0.37640945593486808</v>
      </c>
      <c r="BL1211" s="14">
        <f t="shared" si="1675"/>
        <v>0.11436354569562306</v>
      </c>
      <c r="BM1211" s="14">
        <f t="shared" si="1676"/>
        <v>0.12992025290345691</v>
      </c>
      <c r="BN1211" s="14">
        <f t="shared" si="1677"/>
        <v>0.8700221472699422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1.7</v>
      </c>
      <c r="F1212" s="10">
        <f>VLOOKUP(B1212,home!$B$2:$E$405,3,FALSE)</f>
        <v>0.94120000000000004</v>
      </c>
      <c r="G1212" s="10">
        <f>VLOOKUP(C1212,away!$B$2:$E$405,4,FALSE)</f>
        <v>0.70589999999999997</v>
      </c>
      <c r="H1212" s="10">
        <f>VLOOKUP(A1212,away!$A$2:$E$405,3,FALSE)</f>
        <v>1.3667</v>
      </c>
      <c r="I1212" s="10">
        <f>VLOOKUP(C1212,away!$B$2:$E$405,3,FALSE)</f>
        <v>0.439</v>
      </c>
      <c r="J1212" s="10">
        <f>VLOOKUP(B1212,home!$B$2:$E$405,4,FALSE)</f>
        <v>0.439</v>
      </c>
      <c r="K1212" s="12">
        <f t="shared" si="1622"/>
        <v>1.1294682360000001</v>
      </c>
      <c r="L1212" s="12">
        <f t="shared" si="1623"/>
        <v>0.26339179070000002</v>
      </c>
      <c r="M1212" s="13">
        <f t="shared" si="1624"/>
        <v>0.24836396032684829</v>
      </c>
      <c r="N1212" s="13">
        <f t="shared" si="1625"/>
        <v>0.28051920415633935</v>
      </c>
      <c r="O1212" s="13">
        <f t="shared" si="1626"/>
        <v>6.541702825583233E-2</v>
      </c>
      <c r="P1212" s="13">
        <f t="shared" si="1627"/>
        <v>7.3886455508477097E-2</v>
      </c>
      <c r="Q1212" s="13">
        <f t="shared" si="1628"/>
        <v>0.15841876534129232</v>
      </c>
      <c r="R1212" s="13">
        <f t="shared" si="1629"/>
        <v>8.6151541072880863E-3</v>
      </c>
      <c r="S1212" s="13">
        <f t="shared" si="1630"/>
        <v>5.49516956931052E-3</v>
      </c>
      <c r="T1212" s="13">
        <f t="shared" si="1631"/>
        <v>4.1726202283726074E-2</v>
      </c>
      <c r="U1212" s="13">
        <f t="shared" si="1632"/>
        <v>9.7305429124268303E-3</v>
      </c>
      <c r="V1212" s="13">
        <f t="shared" si="1633"/>
        <v>1.8164140211364549E-4</v>
      </c>
      <c r="W1212" s="13">
        <f t="shared" si="1634"/>
        <v>5.9642987813109109E-2</v>
      </c>
      <c r="X1212" s="13">
        <f t="shared" si="1635"/>
        <v>1.5709473362793085E-2</v>
      </c>
      <c r="Y1212" s="13">
        <f t="shared" si="1636"/>
        <v>2.0688731599900105E-3</v>
      </c>
      <c r="Z1212" s="13">
        <f t="shared" si="1637"/>
        <v>7.5638695582502292E-4</v>
      </c>
      <c r="AA1212" s="13">
        <f t="shared" si="1638"/>
        <v>8.5431504072909861E-4</v>
      </c>
      <c r="AB1212" s="13">
        <f t="shared" si="1639"/>
        <v>4.8246085102028184E-4</v>
      </c>
      <c r="AC1212" s="13">
        <f t="shared" si="1640"/>
        <v>3.3773115063940281E-6</v>
      </c>
      <c r="AD1212" s="13">
        <f t="shared" si="1641"/>
        <v>1.6841215058760472E-2</v>
      </c>
      <c r="AE1212" s="13">
        <f t="shared" si="1642"/>
        <v>4.4358377918907264E-3</v>
      </c>
      <c r="AF1212" s="13">
        <f t="shared" si="1643"/>
        <v>5.8418162963041619E-4</v>
      </c>
      <c r="AG1212" s="13">
        <f t="shared" si="1644"/>
        <v>5.1289548507466487E-5</v>
      </c>
      <c r="AH1212" s="13">
        <f t="shared" si="1645"/>
        <v>4.9806528689218656E-5</v>
      </c>
      <c r="AI1212" s="13">
        <f t="shared" si="1646"/>
        <v>5.625489209989519E-5</v>
      </c>
      <c r="AJ1212" s="13">
        <f t="shared" si="1647"/>
        <v>3.1769056873219493E-5</v>
      </c>
      <c r="AK1212" s="13">
        <f t="shared" si="1648"/>
        <v>1.1960713541992964E-5</v>
      </c>
      <c r="AL1212" s="13">
        <f t="shared" si="1649"/>
        <v>4.0189015512082707E-8</v>
      </c>
      <c r="AM1212" s="13">
        <f t="shared" si="1650"/>
        <v>3.8043234929029611E-3</v>
      </c>
      <c r="AN1212" s="13">
        <f t="shared" si="1651"/>
        <v>1.0020275771977897E-3</v>
      </c>
      <c r="AO1212" s="13">
        <f t="shared" si="1652"/>
        <v>1.3196291894445415E-4</v>
      </c>
      <c r="AP1212" s="13">
        <f t="shared" si="1653"/>
        <v>1.1585983175592909E-5</v>
      </c>
      <c r="AQ1212" s="13">
        <f t="shared" si="1654"/>
        <v>7.6291321390987242E-7</v>
      </c>
      <c r="AR1212" s="13">
        <f t="shared" si="1655"/>
        <v>2.6237261560008462E-6</v>
      </c>
      <c r="AS1212" s="13">
        <f t="shared" si="1656"/>
        <v>2.963415353165337E-6</v>
      </c>
      <c r="AT1212" s="13">
        <f t="shared" si="1657"/>
        <v>1.6735417557374859E-6</v>
      </c>
      <c r="AU1212" s="13">
        <f t="shared" si="1658"/>
        <v>6.3007075157505353E-7</v>
      </c>
      <c r="AV1212" s="13">
        <f t="shared" si="1659"/>
        <v>1.7791122508416761E-7</v>
      </c>
      <c r="AW1212" s="13">
        <f t="shared" si="1660"/>
        <v>3.3210936601259823E-10</v>
      </c>
      <c r="AX1212" s="13">
        <f t="shared" si="1661"/>
        <v>7.1614375745041221E-4</v>
      </c>
      <c r="AY1212" s="13">
        <f t="shared" si="1662"/>
        <v>1.8862638667349054E-4</v>
      </c>
      <c r="AZ1212" s="13">
        <f t="shared" si="1663"/>
        <v>2.4841320879600646E-5</v>
      </c>
      <c r="BA1212" s="13">
        <f t="shared" si="1664"/>
        <v>2.1809999966104375E-6</v>
      </c>
      <c r="BB1212" s="13">
        <f t="shared" si="1665"/>
        <v>1.4361437365597927E-7</v>
      </c>
      <c r="BC1212" s="13">
        <f t="shared" si="1666"/>
        <v>7.5653694095014619E-9</v>
      </c>
      <c r="BD1212" s="13">
        <f t="shared" si="1667"/>
        <v>1.1517798842258162E-7</v>
      </c>
      <c r="BE1212" s="13">
        <f t="shared" si="1668"/>
        <v>1.3008987940968171E-7</v>
      </c>
      <c r="BF1212" s="13">
        <f t="shared" si="1669"/>
        <v>7.3466193309152986E-8</v>
      </c>
      <c r="BG1212" s="13">
        <f t="shared" si="1670"/>
        <v>2.7659243920841338E-8</v>
      </c>
      <c r="BH1212" s="13">
        <f t="shared" si="1671"/>
        <v>7.8100593600916035E-9</v>
      </c>
      <c r="BI1212" s="13">
        <f t="shared" si="1672"/>
        <v>1.7642427936995884E-9</v>
      </c>
      <c r="BJ1212" s="14">
        <f t="shared" si="1673"/>
        <v>0.58588063667621693</v>
      </c>
      <c r="BK1212" s="14">
        <f t="shared" si="1674"/>
        <v>0.32811927069394492</v>
      </c>
      <c r="BL1212" s="14">
        <f t="shared" si="1675"/>
        <v>8.5257716991349722E-2</v>
      </c>
      <c r="BM1212" s="14">
        <f t="shared" si="1676"/>
        <v>0.16460481756669498</v>
      </c>
      <c r="BN1212" s="14">
        <f t="shared" si="1677"/>
        <v>0.83522056769607733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1.7</v>
      </c>
      <c r="F1213" s="10">
        <f>VLOOKUP(B1213,home!$B$2:$E$405,3,FALSE)</f>
        <v>1.0588</v>
      </c>
      <c r="G1213" s="10">
        <f>VLOOKUP(C1213,away!$B$2:$E$405,4,FALSE)</f>
        <v>1.0784</v>
      </c>
      <c r="H1213" s="10">
        <f>VLOOKUP(A1213,away!$A$2:$E$405,3,FALSE)</f>
        <v>1.3667</v>
      </c>
      <c r="I1213" s="10">
        <f>VLOOKUP(C1213,away!$B$2:$E$405,3,FALSE)</f>
        <v>0.97560000000000002</v>
      </c>
      <c r="J1213" s="10">
        <f>VLOOKUP(B1213,home!$B$2:$E$405,4,FALSE)</f>
        <v>0.878</v>
      </c>
      <c r="K1213" s="12">
        <f t="shared" si="1622"/>
        <v>1.9410768639999998</v>
      </c>
      <c r="L1213" s="12">
        <f t="shared" si="1623"/>
        <v>1.1706835125600001</v>
      </c>
      <c r="M1213" s="13">
        <f t="shared" si="1624"/>
        <v>4.4522509930927871E-2</v>
      </c>
      <c r="N1213" s="13">
        <f t="shared" si="1625"/>
        <v>8.6421613954134308E-2</v>
      </c>
      <c r="O1213" s="13">
        <f t="shared" si="1626"/>
        <v>5.212176831392612E-2</v>
      </c>
      <c r="P1213" s="13">
        <f t="shared" si="1627"/>
        <v>0.10117235858493026</v>
      </c>
      <c r="Q1213" s="13">
        <f t="shared" si="1628"/>
        <v>8.3875497697954854E-2</v>
      </c>
      <c r="R1213" s="13">
        <f t="shared" si="1629"/>
        <v>3.0509047405292779E-2</v>
      </c>
      <c r="S1213" s="13">
        <f t="shared" si="1630"/>
        <v>5.747568004093654E-2</v>
      </c>
      <c r="T1213" s="13">
        <f t="shared" si="1631"/>
        <v>9.8191662262759979E-2</v>
      </c>
      <c r="U1213" s="13">
        <f t="shared" si="1632"/>
        <v>5.9220406061093037E-2</v>
      </c>
      <c r="V1213" s="13">
        <f t="shared" si="1633"/>
        <v>1.4511885535942381E-2</v>
      </c>
      <c r="W1213" s="13">
        <f t="shared" si="1634"/>
        <v>5.4269596012661792E-2</v>
      </c>
      <c r="X1213" s="13">
        <f t="shared" si="1635"/>
        <v>6.3532521285315072E-2</v>
      </c>
      <c r="Y1213" s="13">
        <f t="shared" si="1636"/>
        <v>3.7188237590042819E-2</v>
      </c>
      <c r="Z1213" s="13">
        <f t="shared" si="1637"/>
        <v>1.1905479593762565E-2</v>
      </c>
      <c r="AA1213" s="13">
        <f t="shared" si="1638"/>
        <v>2.310945099427663E-2</v>
      </c>
      <c r="AB1213" s="13">
        <f t="shared" si="1639"/>
        <v>2.2428610332366084E-2</v>
      </c>
      <c r="AC1213" s="13">
        <f t="shared" si="1640"/>
        <v>2.0610384632733978E-3</v>
      </c>
      <c r="AD1213" s="13">
        <f t="shared" si="1641"/>
        <v>2.6335364309701119E-2</v>
      </c>
      <c r="AE1213" s="13">
        <f t="shared" si="1642"/>
        <v>3.0830376794628165E-2</v>
      </c>
      <c r="AF1213" s="13">
        <f t="shared" si="1643"/>
        <v>1.8046306899741814E-2</v>
      </c>
      <c r="AG1213" s="13">
        <f t="shared" si="1644"/>
        <v>7.0421713167085013E-3</v>
      </c>
      <c r="AH1213" s="13">
        <f t="shared" si="1645"/>
        <v>3.4843871673843419E-3</v>
      </c>
      <c r="AI1213" s="13">
        <f t="shared" si="1646"/>
        <v>6.7634633158282402E-3</v>
      </c>
      <c r="AJ1213" s="13">
        <f t="shared" si="1647"/>
        <v>6.5642010814334619E-3</v>
      </c>
      <c r="AK1213" s="13">
        <f t="shared" si="1648"/>
        <v>4.2472062832714227E-3</v>
      </c>
      <c r="AL1213" s="13">
        <f t="shared" si="1649"/>
        <v>1.8733905414328837E-4</v>
      </c>
      <c r="AM1213" s="13">
        <f t="shared" si="1650"/>
        <v>1.0223793273314432E-2</v>
      </c>
      <c r="AN1213" s="13">
        <f t="shared" si="1651"/>
        <v>1.1968826220891038E-2</v>
      </c>
      <c r="AO1213" s="13">
        <f t="shared" si="1652"/>
        <v>7.0058537607464782E-3</v>
      </c>
      <c r="AP1213" s="13">
        <f t="shared" si="1653"/>
        <v>2.7338791630374566E-3</v>
      </c>
      <c r="AQ1213" s="13">
        <f t="shared" si="1654"/>
        <v>8.0012681537482101E-4</v>
      </c>
      <c r="AR1213" s="13">
        <f t="shared" si="1655"/>
        <v>8.1582292164649774E-4</v>
      </c>
      <c r="AS1213" s="13">
        <f t="shared" si="1656"/>
        <v>1.5835749983289015E-3</v>
      </c>
      <c r="AT1213" s="13">
        <f t="shared" si="1657"/>
        <v>1.5369203958325347E-3</v>
      </c>
      <c r="AU1213" s="13">
        <f t="shared" si="1658"/>
        <v>9.9442687405341804E-4</v>
      </c>
      <c r="AV1213" s="13">
        <f t="shared" si="1659"/>
        <v>4.8256474954123306E-4</v>
      </c>
      <c r="AW1213" s="13">
        <f t="shared" si="1660"/>
        <v>1.1825188097830178E-5</v>
      </c>
      <c r="AX1213" s="13">
        <f t="shared" si="1661"/>
        <v>3.3075280975249132E-3</v>
      </c>
      <c r="AY1213" s="13">
        <f t="shared" si="1662"/>
        <v>3.8720686111013594E-3</v>
      </c>
      <c r="AZ1213" s="13">
        <f t="shared" si="1663"/>
        <v>2.2664834412587306E-3</v>
      </c>
      <c r="BA1213" s="13">
        <f t="shared" si="1664"/>
        <v>8.8444493205728223E-4</v>
      </c>
      <c r="BB1213" s="13">
        <f t="shared" si="1665"/>
        <v>2.5885127493167751E-4</v>
      </c>
      <c r="BC1213" s="13">
        <f t="shared" si="1666"/>
        <v>6.0606583953530085E-5</v>
      </c>
      <c r="BD1213" s="13">
        <f t="shared" si="1667"/>
        <v>1.5917840725668047E-4</v>
      </c>
      <c r="BE1213" s="13">
        <f t="shared" si="1668"/>
        <v>3.089775235743121E-4</v>
      </c>
      <c r="BF1213" s="13">
        <f t="shared" si="1669"/>
        <v>2.9987456125305596E-4</v>
      </c>
      <c r="BG1213" s="13">
        <f t="shared" si="1670"/>
        <v>1.9402652431681918E-4</v>
      </c>
      <c r="BH1213" s="13">
        <f t="shared" si="1671"/>
        <v>9.4155099338427806E-5</v>
      </c>
      <c r="BI1213" s="13">
        <f t="shared" si="1672"/>
        <v>3.6552456990688772E-5</v>
      </c>
      <c r="BJ1213" s="14">
        <f t="shared" si="1673"/>
        <v>0.54911581029784007</v>
      </c>
      <c r="BK1213" s="14">
        <f t="shared" si="1674"/>
        <v>0.22380288022125511</v>
      </c>
      <c r="BL1213" s="14">
        <f t="shared" si="1675"/>
        <v>0.2149546154670047</v>
      </c>
      <c r="BM1213" s="14">
        <f t="shared" si="1676"/>
        <v>0.5972957462696924</v>
      </c>
      <c r="BN1213" s="14">
        <f t="shared" si="1677"/>
        <v>0.39862279588716615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1.7</v>
      </c>
      <c r="F1214" s="10">
        <f>VLOOKUP(B1214,home!$B$2:$E$405,3,FALSE)</f>
        <v>0.7843</v>
      </c>
      <c r="G1214" s="10">
        <f>VLOOKUP(C1214,away!$B$2:$E$405,4,FALSE)</f>
        <v>0.88239999999999996</v>
      </c>
      <c r="H1214" s="10">
        <f>VLOOKUP(A1214,away!$A$2:$E$405,3,FALSE)</f>
        <v>1.3667</v>
      </c>
      <c r="I1214" s="10">
        <f>VLOOKUP(C1214,away!$B$2:$E$405,3,FALSE)</f>
        <v>1.0974999999999999</v>
      </c>
      <c r="J1214" s="10">
        <f>VLOOKUP(B1214,home!$B$2:$E$405,4,FALSE)</f>
        <v>1.3413999999999999</v>
      </c>
      <c r="K1214" s="12">
        <f t="shared" si="1622"/>
        <v>1.1765127440000001</v>
      </c>
      <c r="L1214" s="12">
        <f t="shared" si="1623"/>
        <v>2.0120372895499998</v>
      </c>
      <c r="M1214" s="13">
        <f t="shared" si="1624"/>
        <v>4.1231612071465286E-2</v>
      </c>
      <c r="N1214" s="13">
        <f t="shared" si="1625"/>
        <v>4.8509517057743153E-2</v>
      </c>
      <c r="O1214" s="13">
        <f t="shared" si="1626"/>
        <v>8.2959540996048062E-2</v>
      </c>
      <c r="P1214" s="13">
        <f t="shared" si="1627"/>
        <v>9.7602957218240999E-2</v>
      </c>
      <c r="Q1214" s="13">
        <f t="shared" si="1628"/>
        <v>2.8536032511860106E-2</v>
      </c>
      <c r="R1214" s="13">
        <f t="shared" si="1629"/>
        <v>8.3458845004000345E-2</v>
      </c>
      <c r="S1214" s="13">
        <f t="shared" si="1630"/>
        <v>5.7761125378957577E-2</v>
      </c>
      <c r="T1214" s="13">
        <f t="shared" si="1631"/>
        <v>5.7415561509673675E-2</v>
      </c>
      <c r="U1214" s="13">
        <f t="shared" si="1632"/>
        <v>9.8190394746727139E-2</v>
      </c>
      <c r="V1214" s="13">
        <f t="shared" si="1633"/>
        <v>1.5192379412045681E-2</v>
      </c>
      <c r="W1214" s="13">
        <f t="shared" si="1634"/>
        <v>1.1191001971133915E-2</v>
      </c>
      <c r="X1214" s="13">
        <f t="shared" si="1635"/>
        <v>2.2516713273348987E-2</v>
      </c>
      <c r="Y1214" s="13">
        <f t="shared" si="1636"/>
        <v>2.2652233372041808E-2</v>
      </c>
      <c r="Z1214" s="13">
        <f t="shared" si="1637"/>
        <v>5.597410276360746E-2</v>
      </c>
      <c r="AA1214" s="13">
        <f t="shared" si="1638"/>
        <v>6.5854245235349801E-2</v>
      </c>
      <c r="AB1214" s="13">
        <f t="shared" si="1639"/>
        <v>3.8739179382945167E-2</v>
      </c>
      <c r="AC1214" s="13">
        <f t="shared" si="1640"/>
        <v>2.2477006768906161E-3</v>
      </c>
      <c r="AD1214" s="13">
        <f t="shared" si="1641"/>
        <v>3.2915891092920439E-3</v>
      </c>
      <c r="AE1214" s="13">
        <f t="shared" si="1642"/>
        <v>6.6228000297722609E-3</v>
      </c>
      <c r="AF1214" s="13">
        <f t="shared" si="1643"/>
        <v>6.6626603105673209E-3</v>
      </c>
      <c r="AG1214" s="13">
        <f t="shared" si="1644"/>
        <v>4.4685069974887441E-3</v>
      </c>
      <c r="AH1214" s="13">
        <f t="shared" si="1645"/>
        <v>2.8155495502370488E-2</v>
      </c>
      <c r="AI1214" s="13">
        <f t="shared" si="1646"/>
        <v>3.3125299272173565E-2</v>
      </c>
      <c r="AJ1214" s="13">
        <f t="shared" si="1647"/>
        <v>1.9486168371263064E-2</v>
      </c>
      <c r="AK1214" s="13">
        <f t="shared" si="1648"/>
        <v>7.6419084735069066E-3</v>
      </c>
      <c r="AL1214" s="13">
        <f t="shared" si="1649"/>
        <v>2.128291589722164E-4</v>
      </c>
      <c r="AM1214" s="13">
        <f t="shared" si="1650"/>
        <v>7.745193070187393E-4</v>
      </c>
      <c r="AN1214" s="13">
        <f t="shared" si="1651"/>
        <v>1.5583617271981282E-3</v>
      </c>
      <c r="AO1214" s="13">
        <f t="shared" si="1652"/>
        <v>1.5677409528650895E-3</v>
      </c>
      <c r="AP1214" s="13">
        <f t="shared" si="1653"/>
        <v>1.051451085839736E-3</v>
      </c>
      <c r="AQ1214" s="13">
        <f t="shared" si="1654"/>
        <v>5.288896982118469E-4</v>
      </c>
      <c r="AR1214" s="13">
        <f t="shared" si="1655"/>
        <v>1.1329981371305347E-2</v>
      </c>
      <c r="AS1214" s="13">
        <f t="shared" si="1656"/>
        <v>1.3329867472623337E-2</v>
      </c>
      <c r="AT1214" s="13">
        <f t="shared" si="1657"/>
        <v>7.8413794786862147E-3</v>
      </c>
      <c r="AU1214" s="13">
        <f t="shared" si="1658"/>
        <v>3.0751609624048029E-3</v>
      </c>
      <c r="AV1214" s="13">
        <f t="shared" si="1659"/>
        <v>9.0449151553013908E-4</v>
      </c>
      <c r="AW1214" s="13">
        <f t="shared" si="1660"/>
        <v>1.3994625761872773E-5</v>
      </c>
      <c r="AX1214" s="13">
        <f t="shared" si="1661"/>
        <v>1.518719725302658E-4</v>
      </c>
      <c r="AY1214" s="13">
        <f t="shared" si="1662"/>
        <v>3.0557207196840801E-4</v>
      </c>
      <c r="AZ1214" s="13">
        <f t="shared" si="1663"/>
        <v>3.0741120172274664E-4</v>
      </c>
      <c r="BA1214" s="13">
        <f t="shared" si="1664"/>
        <v>2.0617426703051445E-4</v>
      </c>
      <c r="BB1214" s="13">
        <f t="shared" si="1665"/>
        <v>1.0370757835275859E-4</v>
      </c>
      <c r="BC1214" s="13">
        <f t="shared" si="1666"/>
        <v>4.1732702970935734E-5</v>
      </c>
      <c r="BD1214" s="13">
        <f t="shared" si="1667"/>
        <v>3.7993908348288616E-3</v>
      </c>
      <c r="BE1214" s="13">
        <f t="shared" si="1668"/>
        <v>4.4700317366129548E-3</v>
      </c>
      <c r="BF1214" s="13">
        <f t="shared" si="1669"/>
        <v>2.6295246521047971E-3</v>
      </c>
      <c r="BG1214" s="13">
        <f t="shared" si="1670"/>
        <v>1.0312230879544867E-3</v>
      </c>
      <c r="BH1214" s="13">
        <f t="shared" si="1671"/>
        <v>3.0331177622137169E-4</v>
      </c>
      <c r="BI1214" s="13">
        <f t="shared" si="1672"/>
        <v>7.1370034025943958E-5</v>
      </c>
      <c r="BJ1214" s="14">
        <f t="shared" si="1673"/>
        <v>0.21846404870863118</v>
      </c>
      <c r="BK1214" s="14">
        <f t="shared" si="1674"/>
        <v>0.21455417598854079</v>
      </c>
      <c r="BL1214" s="14">
        <f t="shared" si="1675"/>
        <v>0.50639680990668268</v>
      </c>
      <c r="BM1214" s="14">
        <f t="shared" si="1676"/>
        <v>0.6127990550618978</v>
      </c>
      <c r="BN1214" s="14">
        <f t="shared" si="1677"/>
        <v>0.38229850485935796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1.1861999999999999</v>
      </c>
      <c r="F1215" s="10">
        <f>VLOOKUP(B1215,home!$B$2:$E$405,3,FALSE)</f>
        <v>0.84299999999999997</v>
      </c>
      <c r="G1215" s="10">
        <f>VLOOKUP(C1215,away!$B$2:$E$405,4,FALSE)</f>
        <v>1.1942999999999999</v>
      </c>
      <c r="H1215" s="10">
        <f>VLOOKUP(A1215,away!$A$2:$E$405,3,FALSE)</f>
        <v>1.0607</v>
      </c>
      <c r="I1215" s="10">
        <f>VLOOKUP(C1215,away!$B$2:$E$405,3,FALSE)</f>
        <v>0.94279999999999997</v>
      </c>
      <c r="J1215" s="10">
        <f>VLOOKUP(B1215,home!$B$2:$E$405,4,FALSE)</f>
        <v>1.2329000000000001</v>
      </c>
      <c r="K1215" s="12">
        <f t="shared" si="1622"/>
        <v>1.1942601103799999</v>
      </c>
      <c r="L1215" s="12">
        <f t="shared" si="1623"/>
        <v>1.2329344718840001</v>
      </c>
      <c r="M1215" s="13">
        <f t="shared" si="1624"/>
        <v>8.8284159439283125E-2</v>
      </c>
      <c r="N1215" s="13">
        <f t="shared" si="1625"/>
        <v>0.10543424999676378</v>
      </c>
      <c r="O1215" s="13">
        <f t="shared" si="1626"/>
        <v>0.1088485834939954</v>
      </c>
      <c r="P1215" s="13">
        <f t="shared" si="1627"/>
        <v>0.12999352133824557</v>
      </c>
      <c r="Q1215" s="13">
        <f t="shared" si="1628"/>
        <v>6.2957959519483811E-2</v>
      </c>
      <c r="R1215" s="13">
        <f t="shared" si="1629"/>
        <v>6.7101585402745342E-2</v>
      </c>
      <c r="S1215" s="13">
        <f t="shared" si="1630"/>
        <v>4.7852060033313853E-2</v>
      </c>
      <c r="T1215" s="13">
        <f t="shared" si="1631"/>
        <v>7.7623038571049033E-2</v>
      </c>
      <c r="U1215" s="13">
        <f t="shared" si="1632"/>
        <v>8.0136746789755658E-2</v>
      </c>
      <c r="V1215" s="13">
        <f t="shared" si="1633"/>
        <v>7.8288334025635974E-3</v>
      </c>
      <c r="W1215" s="13">
        <f t="shared" si="1634"/>
        <v>2.5062726561679426E-2</v>
      </c>
      <c r="X1215" s="13">
        <f t="shared" si="1635"/>
        <v>3.0900699537297321E-2</v>
      </c>
      <c r="Y1215" s="13">
        <f t="shared" si="1636"/>
        <v>1.904926883243192E-2</v>
      </c>
      <c r="Z1215" s="13">
        <f t="shared" si="1637"/>
        <v>2.7577285920370988E-2</v>
      </c>
      <c r="AA1215" s="13">
        <f t="shared" si="1638"/>
        <v>3.2934452527243079E-2</v>
      </c>
      <c r="AB1215" s="13">
        <f t="shared" si="1639"/>
        <v>1.9666151455245095E-2</v>
      </c>
      <c r="AC1215" s="13">
        <f t="shared" si="1640"/>
        <v>7.2047014749970209E-4</v>
      </c>
      <c r="AD1215" s="13">
        <f t="shared" si="1641"/>
        <v>7.4828536474937568E-3</v>
      </c>
      <c r="AE1215" s="13">
        <f t="shared" si="1642"/>
        <v>9.2258682100579779E-3</v>
      </c>
      <c r="AF1215" s="13">
        <f t="shared" si="1643"/>
        <v>5.6874454746196094E-3</v>
      </c>
      <c r="AG1215" s="13">
        <f t="shared" si="1644"/>
        <v>2.337415860873058E-3</v>
      </c>
      <c r="AH1215" s="13">
        <f t="shared" si="1645"/>
        <v>8.5002466130566674E-3</v>
      </c>
      <c r="AI1215" s="13">
        <f t="shared" si="1646"/>
        <v>1.0151505458366275E-2</v>
      </c>
      <c r="AJ1215" s="13">
        <f t="shared" si="1647"/>
        <v>6.0617690146158414E-3</v>
      </c>
      <c r="AK1215" s="13">
        <f t="shared" si="1648"/>
        <v>2.4131096441643916E-3</v>
      </c>
      <c r="AL1215" s="13">
        <f t="shared" si="1649"/>
        <v>4.2434091047548882E-5</v>
      </c>
      <c r="AM1215" s="13">
        <f t="shared" si="1650"/>
        <v>1.7872947246026557E-3</v>
      </c>
      <c r="AN1215" s="13">
        <f t="shared" si="1651"/>
        <v>2.2036172773790344E-3</v>
      </c>
      <c r="AO1215" s="13">
        <f t="shared" si="1652"/>
        <v>1.358457852059889E-3</v>
      </c>
      <c r="AP1215" s="13">
        <f t="shared" si="1653"/>
        <v>5.5829650480204414E-4</v>
      </c>
      <c r="AQ1215" s="13">
        <f t="shared" si="1654"/>
        <v>1.720857515756978E-4</v>
      </c>
      <c r="AR1215" s="13">
        <f t="shared" si="1655"/>
        <v>2.0960494137505581E-3</v>
      </c>
      <c r="AS1215" s="13">
        <f t="shared" si="1656"/>
        <v>2.5032282042276757E-3</v>
      </c>
      <c r="AT1215" s="13">
        <f t="shared" si="1657"/>
        <v>1.4947527957436368E-3</v>
      </c>
      <c r="AU1215" s="13">
        <f t="shared" si="1658"/>
        <v>5.9504121294520285E-4</v>
      </c>
      <c r="AV1215" s="13">
        <f t="shared" si="1659"/>
        <v>1.7765849616314673E-4</v>
      </c>
      <c r="AW1215" s="13">
        <f t="shared" si="1660"/>
        <v>1.7356067281596433E-6</v>
      </c>
      <c r="AX1215" s="13">
        <f t="shared" si="1661"/>
        <v>3.5574913251425959E-4</v>
      </c>
      <c r="AY1215" s="13">
        <f t="shared" si="1662"/>
        <v>4.3861536881965976E-4</v>
      </c>
      <c r="AZ1215" s="13">
        <f t="shared" si="1663"/>
        <v>2.703920040579366E-4</v>
      </c>
      <c r="BA1215" s="13">
        <f t="shared" si="1664"/>
        <v>1.1112520757494282E-4</v>
      </c>
      <c r="BB1215" s="13">
        <f t="shared" si="1665"/>
        <v>3.4252524778602995E-5</v>
      </c>
      <c r="BC1215" s="13">
        <f t="shared" si="1666"/>
        <v>8.4462237097201093E-6</v>
      </c>
      <c r="BD1215" s="13">
        <f t="shared" si="1667"/>
        <v>4.3071526283088447E-4</v>
      </c>
      <c r="BE1215" s="13">
        <f t="shared" si="1668"/>
        <v>5.1438605733076278E-4</v>
      </c>
      <c r="BF1215" s="13">
        <f t="shared" si="1669"/>
        <v>3.0715537480288489E-4</v>
      </c>
      <c r="BG1215" s="13">
        <f t="shared" si="1670"/>
        <v>1.2227447060530114E-4</v>
      </c>
      <c r="BH1215" s="13">
        <f t="shared" si="1671"/>
        <v>3.6506880690435745E-5</v>
      </c>
      <c r="BI1215" s="13">
        <f t="shared" si="1672"/>
        <v>8.7197422725978559E-6</v>
      </c>
      <c r="BJ1215" s="14">
        <f t="shared" si="1673"/>
        <v>0.35305985878362411</v>
      </c>
      <c r="BK1215" s="14">
        <f t="shared" si="1674"/>
        <v>0.275160093820773</v>
      </c>
      <c r="BL1215" s="14">
        <f t="shared" si="1675"/>
        <v>0.34410063831055093</v>
      </c>
      <c r="BM1215" s="14">
        <f t="shared" si="1676"/>
        <v>0.43684093788271061</v>
      </c>
      <c r="BN1215" s="14">
        <f t="shared" si="1677"/>
        <v>0.56262005919051705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1.1861999999999999</v>
      </c>
      <c r="F1216" s="10">
        <f>VLOOKUP(B1216,home!$B$2:$E$405,3,FALSE)</f>
        <v>1.1942999999999999</v>
      </c>
      <c r="G1216" s="10">
        <f>VLOOKUP(C1216,away!$B$2:$E$405,4,FALSE)</f>
        <v>0.84299999999999997</v>
      </c>
      <c r="H1216" s="10">
        <f>VLOOKUP(A1216,away!$A$2:$E$405,3,FALSE)</f>
        <v>1.0607</v>
      </c>
      <c r="I1216" s="10">
        <f>VLOOKUP(C1216,away!$B$2:$E$405,3,FALSE)</f>
        <v>1.0213000000000001</v>
      </c>
      <c r="J1216" s="10">
        <f>VLOOKUP(B1216,home!$B$2:$E$405,4,FALSE)</f>
        <v>1.0213000000000001</v>
      </c>
      <c r="K1216" s="12">
        <f t="shared" si="1622"/>
        <v>1.1942601103799999</v>
      </c>
      <c r="L1216" s="12">
        <f t="shared" si="1623"/>
        <v>1.1063670489830002</v>
      </c>
      <c r="M1216" s="13">
        <f t="shared" si="1624"/>
        <v>0.10019598516346677</v>
      </c>
      <c r="N1216" s="13">
        <f t="shared" si="1625"/>
        <v>0.11966006830095466</v>
      </c>
      <c r="O1216" s="13">
        <f t="shared" si="1626"/>
        <v>0.1108535364252492</v>
      </c>
      <c r="P1216" s="13">
        <f t="shared" si="1627"/>
        <v>0.13238795664723146</v>
      </c>
      <c r="Q1216" s="13">
        <f t="shared" si="1628"/>
        <v>7.1452623188588235E-2</v>
      </c>
      <c r="R1216" s="13">
        <f t="shared" si="1629"/>
        <v>6.1322349982066246E-2</v>
      </c>
      <c r="S1216" s="13">
        <f t="shared" si="1630"/>
        <v>4.3730721936201235E-2</v>
      </c>
      <c r="T1216" s="13">
        <f t="shared" si="1631"/>
        <v>7.9052827859252661E-2</v>
      </c>
      <c r="U1216" s="13">
        <f t="shared" si="1632"/>
        <v>7.3234836458343416E-2</v>
      </c>
      <c r="V1216" s="13">
        <f t="shared" si="1633"/>
        <v>6.4201074528492776E-3</v>
      </c>
      <c r="W1216" s="13">
        <f t="shared" si="1634"/>
        <v>2.8444339218714629E-2</v>
      </c>
      <c r="X1216" s="13">
        <f t="shared" si="1635"/>
        <v>3.1469879641680722E-2</v>
      </c>
      <c r="Y1216" s="13">
        <f t="shared" si="1636"/>
        <v>1.7408618935508248E-2</v>
      </c>
      <c r="Z1216" s="13">
        <f t="shared" si="1637"/>
        <v>2.2615009128787115E-2</v>
      </c>
      <c r="AA1216" s="13">
        <f t="shared" si="1638"/>
        <v>2.7008203298390005E-2</v>
      </c>
      <c r="AB1216" s="13">
        <f t="shared" si="1639"/>
        <v>1.6127409926150367E-2</v>
      </c>
      <c r="AC1216" s="13">
        <f t="shared" si="1640"/>
        <v>5.3017649968192229E-4</v>
      </c>
      <c r="AD1216" s="13">
        <f t="shared" si="1641"/>
        <v>8.4924849237570741E-3</v>
      </c>
      <c r="AE1216" s="13">
        <f t="shared" si="1642"/>
        <v>9.3958054836297336E-3</v>
      </c>
      <c r="AF1216" s="13">
        <f t="shared" si="1643"/>
        <v>5.1976047928708599E-3</v>
      </c>
      <c r="AG1216" s="13">
        <f t="shared" si="1644"/>
        <v>1.9168195588228098E-3</v>
      </c>
      <c r="AH1216" s="13">
        <f t="shared" si="1645"/>
        <v>6.2551252281349556E-3</v>
      </c>
      <c r="AI1216" s="13">
        <f t="shared" si="1646"/>
        <v>7.470246545393174E-3</v>
      </c>
      <c r="AJ1216" s="13">
        <f t="shared" si="1647"/>
        <v>4.4607087319335336E-3</v>
      </c>
      <c r="AK1216" s="13">
        <f t="shared" si="1648"/>
        <v>1.7757488341906562E-3</v>
      </c>
      <c r="AL1216" s="13">
        <f t="shared" si="1649"/>
        <v>2.8020677012461089E-5</v>
      </c>
      <c r="AM1216" s="13">
        <f t="shared" si="1650"/>
        <v>2.0284471964893214E-3</v>
      </c>
      <c r="AN1216" s="13">
        <f t="shared" si="1651"/>
        <v>2.2442071387977305E-3</v>
      </c>
      <c r="AO1216" s="13">
        <f t="shared" si="1652"/>
        <v>1.2414584147291139E-3</v>
      </c>
      <c r="AP1216" s="13">
        <f t="shared" si="1653"/>
        <v>4.5783622757965427E-4</v>
      </c>
      <c r="AQ1216" s="13">
        <f t="shared" si="1654"/>
        <v>1.2663372900620289E-4</v>
      </c>
      <c r="AR1216" s="13">
        <f t="shared" si="1655"/>
        <v>1.3840928879341552E-3</v>
      </c>
      <c r="AS1216" s="13">
        <f t="shared" si="1656"/>
        <v>1.6529669251204172E-3</v>
      </c>
      <c r="AT1216" s="13">
        <f t="shared" si="1657"/>
        <v>9.8703623122439938E-4</v>
      </c>
      <c r="AU1216" s="13">
        <f t="shared" si="1658"/>
        <v>3.9292599948370329E-4</v>
      </c>
      <c r="AV1216" s="13">
        <f t="shared" si="1659"/>
        <v>1.1731396187864482E-4</v>
      </c>
      <c r="AW1216" s="13">
        <f t="shared" si="1660"/>
        <v>1.0284289245443606E-6</v>
      </c>
      <c r="AX1216" s="13">
        <f t="shared" si="1661"/>
        <v>4.037489287965561E-4</v>
      </c>
      <c r="AY1216" s="13">
        <f t="shared" si="1662"/>
        <v>4.4669451088269322E-4</v>
      </c>
      <c r="AZ1216" s="13">
        <f t="shared" si="1663"/>
        <v>2.47104043901095E-4</v>
      </c>
      <c r="BA1216" s="13">
        <f t="shared" si="1664"/>
        <v>9.1129257280873378E-5</v>
      </c>
      <c r="BB1216" s="13">
        <f t="shared" si="1665"/>
        <v>2.5205601863463127E-5</v>
      </c>
      <c r="BC1216" s="13">
        <f t="shared" si="1666"/>
        <v>5.577329470304014E-6</v>
      </c>
      <c r="BD1216" s="13">
        <f t="shared" si="1667"/>
        <v>2.5521912732367797E-4</v>
      </c>
      <c r="BE1216" s="13">
        <f t="shared" si="1668"/>
        <v>3.047980231686629E-4</v>
      </c>
      <c r="BF1216" s="13">
        <f t="shared" si="1669"/>
        <v>1.820040603965066E-4</v>
      </c>
      <c r="BG1216" s="13">
        <f t="shared" si="1670"/>
        <v>7.2453396419580016E-5</v>
      </c>
      <c r="BH1216" s="13">
        <f t="shared" si="1671"/>
        <v>2.1632050301363381E-5</v>
      </c>
      <c r="BI1216" s="13">
        <f t="shared" si="1672"/>
        <v>5.1668589561303882E-6</v>
      </c>
      <c r="BJ1216" s="14">
        <f t="shared" si="1673"/>
        <v>0.3798091142825768</v>
      </c>
      <c r="BK1216" s="14">
        <f t="shared" si="1674"/>
        <v>0.28373966288732583</v>
      </c>
      <c r="BL1216" s="14">
        <f t="shared" si="1675"/>
        <v>0.31388377495205888</v>
      </c>
      <c r="BM1216" s="14">
        <f t="shared" si="1676"/>
        <v>0.40372937546123383</v>
      </c>
      <c r="BN1216" s="14">
        <f t="shared" si="1677"/>
        <v>0.5958725197075565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1.1861999999999999</v>
      </c>
      <c r="F1217" s="10">
        <f>VLOOKUP(B1217,home!$B$2:$E$405,3,FALSE)</f>
        <v>1.2645</v>
      </c>
      <c r="G1217" s="10">
        <f>VLOOKUP(C1217,away!$B$2:$E$405,4,FALSE)</f>
        <v>0.51880000000000004</v>
      </c>
      <c r="H1217" s="10">
        <f>VLOOKUP(A1217,away!$A$2:$E$405,3,FALSE)</f>
        <v>1.0607</v>
      </c>
      <c r="I1217" s="10">
        <f>VLOOKUP(C1217,away!$B$2:$E$405,3,FALSE)</f>
        <v>0.79769999999999996</v>
      </c>
      <c r="J1217" s="10">
        <f>VLOOKUP(B1217,home!$B$2:$E$405,4,FALSE)</f>
        <v>1.3355999999999999</v>
      </c>
      <c r="K1217" s="12">
        <f t="shared" si="1622"/>
        <v>0.77817400811999993</v>
      </c>
      <c r="L1217" s="12">
        <f t="shared" si="1623"/>
        <v>1.1300783928839999</v>
      </c>
      <c r="M1217" s="13">
        <f t="shared" si="1624"/>
        <v>0.14833939798850862</v>
      </c>
      <c r="N1217" s="13">
        <f t="shared" si="1625"/>
        <v>0.1154338638948256</v>
      </c>
      <c r="O1217" s="13">
        <f t="shared" si="1626"/>
        <v>0.16763514848023386</v>
      </c>
      <c r="P1217" s="13">
        <f t="shared" si="1627"/>
        <v>0.1304493153946549</v>
      </c>
      <c r="Q1217" s="13">
        <f t="shared" si="1628"/>
        <v>4.4913816269907481E-2</v>
      </c>
      <c r="R1217" s="13">
        <f t="shared" si="1629"/>
        <v>9.4720429592706712E-2</v>
      </c>
      <c r="S1217" s="13">
        <f t="shared" si="1630"/>
        <v>2.8679204779185501E-2</v>
      </c>
      <c r="T1217" s="13">
        <f t="shared" si="1631"/>
        <v>5.0756133308584292E-2</v>
      </c>
      <c r="U1217" s="13">
        <f t="shared" si="1632"/>
        <v>7.3708976347004823E-2</v>
      </c>
      <c r="V1217" s="13">
        <f t="shared" si="1633"/>
        <v>2.8022694204705421E-3</v>
      </c>
      <c r="W1217" s="13">
        <f t="shared" si="1634"/>
        <v>1.1650254808906394E-2</v>
      </c>
      <c r="X1217" s="13">
        <f t="shared" si="1635"/>
        <v>1.3165701231138027E-2</v>
      </c>
      <c r="Y1217" s="13">
        <f t="shared" si="1636"/>
        <v>7.4391372442376815E-3</v>
      </c>
      <c r="Z1217" s="13">
        <f t="shared" si="1637"/>
        <v>3.5680503615802682E-2</v>
      </c>
      <c r="AA1217" s="13">
        <f t="shared" si="1638"/>
        <v>2.7765640510449326E-2</v>
      </c>
      <c r="AB1217" s="13">
        <f t="shared" si="1639"/>
        <v>1.0803249882017694E-2</v>
      </c>
      <c r="AC1217" s="13">
        <f t="shared" si="1640"/>
        <v>1.540193183708673E-4</v>
      </c>
      <c r="AD1217" s="13">
        <f t="shared" si="1641"/>
        <v>2.2664813700664973E-3</v>
      </c>
      <c r="AE1217" s="13">
        <f t="shared" si="1642"/>
        <v>2.5613016241862736E-3</v>
      </c>
      <c r="AF1217" s="13">
        <f t="shared" si="1643"/>
        <v>1.4472358115758016E-3</v>
      </c>
      <c r="AG1217" s="13">
        <f t="shared" si="1644"/>
        <v>5.451633066899177E-4</v>
      </c>
      <c r="AH1217" s="13">
        <f t="shared" si="1645"/>
        <v>1.0080441545859509E-2</v>
      </c>
      <c r="AI1217" s="13">
        <f t="shared" si="1646"/>
        <v>7.844337601360862E-3</v>
      </c>
      <c r="AJ1217" s="13">
        <f t="shared" si="1647"/>
        <v>3.0521298161487035E-3</v>
      </c>
      <c r="AK1217" s="13">
        <f t="shared" si="1648"/>
        <v>7.9169603077833186E-4</v>
      </c>
      <c r="AL1217" s="13">
        <f t="shared" si="1649"/>
        <v>5.4177689572631274E-6</v>
      </c>
      <c r="AM1217" s="13">
        <f t="shared" si="1650"/>
        <v>3.5274337841479107E-4</v>
      </c>
      <c r="AN1217" s="13">
        <f t="shared" si="1651"/>
        <v>3.986276701794597E-4</v>
      </c>
      <c r="AO1217" s="13">
        <f t="shared" si="1652"/>
        <v>2.2524025843774853E-4</v>
      </c>
      <c r="AP1217" s="13">
        <f t="shared" si="1653"/>
        <v>8.4846383089369221E-5</v>
      </c>
      <c r="AQ1217" s="13">
        <f t="shared" si="1654"/>
        <v>2.3970766060913634E-5</v>
      </c>
      <c r="AR1217" s="13">
        <f t="shared" si="1655"/>
        <v>2.278337836341206E-3</v>
      </c>
      <c r="AS1217" s="13">
        <f t="shared" si="1656"/>
        <v>1.7729432859570847E-3</v>
      </c>
      <c r="AT1217" s="13">
        <f t="shared" si="1657"/>
        <v>6.8982919150133376E-4</v>
      </c>
      <c r="AU1217" s="13">
        <f t="shared" si="1658"/>
        <v>1.78935715622924E-4</v>
      </c>
      <c r="AV1217" s="13">
        <f t="shared" si="1659"/>
        <v>3.4810780755527809E-5</v>
      </c>
      <c r="AW1217" s="13">
        <f t="shared" si="1660"/>
        <v>1.3234369984285321E-7</v>
      </c>
      <c r="AX1217" s="13">
        <f t="shared" si="1661"/>
        <v>4.5749288103137964E-5</v>
      </c>
      <c r="AY1217" s="13">
        <f t="shared" si="1662"/>
        <v>5.1700281975181245E-5</v>
      </c>
      <c r="AZ1217" s="13">
        <f t="shared" si="1663"/>
        <v>2.9212685783081229E-5</v>
      </c>
      <c r="BA1217" s="13">
        <f t="shared" si="1664"/>
        <v>1.1004208333856568E-5</v>
      </c>
      <c r="BB1217" s="13">
        <f t="shared" si="1665"/>
        <v>3.1089045172213367E-6</v>
      </c>
      <c r="BC1217" s="13">
        <f t="shared" si="1666"/>
        <v>7.0266116409025994E-7</v>
      </c>
      <c r="BD1217" s="13">
        <f t="shared" si="1667"/>
        <v>4.2911672675654541E-4</v>
      </c>
      <c r="BE1217" s="13">
        <f t="shared" si="1668"/>
        <v>3.3392748321147575E-4</v>
      </c>
      <c r="BF1217" s="13">
        <f t="shared" si="1669"/>
        <v>1.2992684401604902E-4</v>
      </c>
      <c r="BG1217" s="13">
        <f t="shared" si="1670"/>
        <v>3.3701897656783637E-5</v>
      </c>
      <c r="BH1217" s="13">
        <f t="shared" si="1671"/>
        <v>6.5564851952073372E-6</v>
      </c>
      <c r="BI1217" s="13">
        <f t="shared" si="1672"/>
        <v>1.0204172727067869E-6</v>
      </c>
      <c r="BJ1217" s="14">
        <f t="shared" si="1673"/>
        <v>0.25140599535617675</v>
      </c>
      <c r="BK1217" s="14">
        <f t="shared" si="1674"/>
        <v>0.31048132495212288</v>
      </c>
      <c r="BL1217" s="14">
        <f t="shared" si="1675"/>
        <v>0.40229115647084668</v>
      </c>
      <c r="BM1217" s="14">
        <f t="shared" si="1676"/>
        <v>0.29831544083583644</v>
      </c>
      <c r="BN1217" s="14">
        <f t="shared" si="1677"/>
        <v>0.70149197162083721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1.2464</v>
      </c>
      <c r="F1218" s="10">
        <f>VLOOKUP(B1218,home!$B$2:$E$405,3,FALSE)</f>
        <v>0.86919999999999997</v>
      </c>
      <c r="G1218" s="10">
        <f>VLOOKUP(C1218,away!$B$2:$E$405,4,FALSE)</f>
        <v>1.0697000000000001</v>
      </c>
      <c r="H1218" s="10">
        <f>VLOOKUP(A1218,away!$A$2:$E$405,3,FALSE)</f>
        <v>1.1087</v>
      </c>
      <c r="I1218" s="10">
        <f>VLOOKUP(C1218,away!$B$2:$E$405,3,FALSE)</f>
        <v>0.90200000000000002</v>
      </c>
      <c r="J1218" s="10">
        <f>VLOOKUP(B1218,home!$B$2:$E$405,4,FALSE)</f>
        <v>1.0523</v>
      </c>
      <c r="K1218" s="12">
        <f t="shared" si="1622"/>
        <v>1.158881830336</v>
      </c>
      <c r="L1218" s="12">
        <f t="shared" si="1623"/>
        <v>1.0523498790200001</v>
      </c>
      <c r="M1218" s="13">
        <f t="shared" si="1624"/>
        <v>0.10956561238008329</v>
      </c>
      <c r="N1218" s="13">
        <f t="shared" si="1625"/>
        <v>0.12697359741691563</v>
      </c>
      <c r="O1218" s="13">
        <f t="shared" si="1626"/>
        <v>0.11530135893293288</v>
      </c>
      <c r="P1218" s="13">
        <f t="shared" si="1627"/>
        <v>0.13362064988042535</v>
      </c>
      <c r="Q1218" s="13">
        <f t="shared" si="1628"/>
        <v>7.3573697489430809E-2</v>
      </c>
      <c r="R1218" s="13">
        <f t="shared" si="1629"/>
        <v>6.0668685561956766E-2</v>
      </c>
      <c r="S1218" s="13">
        <f t="shared" si="1630"/>
        <v>4.0739237628066201E-2</v>
      </c>
      <c r="T1218" s="13">
        <f t="shared" si="1631"/>
        <v>7.7425271652056593E-2</v>
      </c>
      <c r="U1218" s="13">
        <f t="shared" si="1632"/>
        <v>7.0307837368119713E-2</v>
      </c>
      <c r="V1218" s="13">
        <f t="shared" si="1633"/>
        <v>5.520389197997853E-3</v>
      </c>
      <c r="W1218" s="13">
        <f t="shared" si="1634"/>
        <v>2.8421073737046249E-2</v>
      </c>
      <c r="X1218" s="13">
        <f t="shared" si="1635"/>
        <v>2.990891350879912E-2</v>
      </c>
      <c r="Y1218" s="13">
        <f t="shared" si="1636"/>
        <v>1.5737320756302201E-2</v>
      </c>
      <c r="Z1218" s="13">
        <f t="shared" si="1637"/>
        <v>2.1281561303809211E-2</v>
      </c>
      <c r="AA1218" s="13">
        <f t="shared" si="1638"/>
        <v>2.4662814716166208E-2</v>
      </c>
      <c r="AB1218" s="13">
        <f t="shared" si="1639"/>
        <v>1.429064392975417E-2</v>
      </c>
      <c r="AC1218" s="13">
        <f t="shared" si="1640"/>
        <v>4.2077412349419768E-4</v>
      </c>
      <c r="AD1218" s="13">
        <f t="shared" si="1641"/>
        <v>8.2341664881256434E-3</v>
      </c>
      <c r="AE1218" s="13">
        <f t="shared" si="1642"/>
        <v>8.6652241076095593E-3</v>
      </c>
      <c r="AF1218" s="13">
        <f t="shared" si="1643"/>
        <v>4.5594237706620541E-3</v>
      </c>
      <c r="AG1218" s="13">
        <f t="shared" si="1644"/>
        <v>1.5993696844857086E-3</v>
      </c>
      <c r="AH1218" s="13">
        <f t="shared" si="1645"/>
        <v>5.5989121158550835E-3</v>
      </c>
      <c r="AI1218" s="13">
        <f t="shared" si="1646"/>
        <v>6.4884775207125454E-3</v>
      </c>
      <c r="AJ1218" s="13">
        <f t="shared" si="1647"/>
        <v>3.7596893526486738E-3</v>
      </c>
      <c r="AK1218" s="13">
        <f t="shared" si="1648"/>
        <v>1.4523452261640886E-3</v>
      </c>
      <c r="AL1218" s="13">
        <f t="shared" si="1649"/>
        <v>2.0526189052499261E-5</v>
      </c>
      <c r="AM1218" s="13">
        <f t="shared" si="1650"/>
        <v>1.9084851862100798E-3</v>
      </c>
      <c r="AN1218" s="13">
        <f t="shared" si="1651"/>
        <v>2.0083941548196399E-3</v>
      </c>
      <c r="AO1218" s="13">
        <f t="shared" si="1652"/>
        <v>1.0567666729244616E-3</v>
      </c>
      <c r="AP1218" s="13">
        <f t="shared" si="1653"/>
        <v>3.7069609346814181E-4</v>
      </c>
      <c r="AQ1218" s="13">
        <f t="shared" si="1654"/>
        <v>9.7525497278596392E-5</v>
      </c>
      <c r="AR1218" s="13">
        <f t="shared" si="1655"/>
        <v>1.1784028975527423E-3</v>
      </c>
      <c r="AS1218" s="13">
        <f t="shared" si="1656"/>
        <v>1.3656297067891679E-3</v>
      </c>
      <c r="AT1218" s="13">
        <f t="shared" si="1657"/>
        <v>7.913017270825231E-4</v>
      </c>
      <c r="AU1218" s="13">
        <f t="shared" si="1658"/>
        <v>3.0567506460981076E-4</v>
      </c>
      <c r="AV1218" s="13">
        <f t="shared" si="1659"/>
        <v>8.8560319590773136E-5</v>
      </c>
      <c r="AW1218" s="13">
        <f t="shared" si="1660"/>
        <v>6.9535268035682959E-7</v>
      </c>
      <c r="AX1218" s="13">
        <f t="shared" si="1661"/>
        <v>3.6861813429404623E-4</v>
      </c>
      <c r="AY1218" s="13">
        <f t="shared" si="1662"/>
        <v>3.8791524902891773E-4</v>
      </c>
      <c r="AZ1218" s="13">
        <f t="shared" si="1663"/>
        <v>2.0411128269279738E-4</v>
      </c>
      <c r="BA1218" s="13">
        <f t="shared" si="1664"/>
        <v>7.159882788279414E-5</v>
      </c>
      <c r="BB1218" s="13">
        <f t="shared" si="1665"/>
        <v>1.8836754465108048E-5</v>
      </c>
      <c r="BC1218" s="13">
        <f t="shared" si="1666"/>
        <v>3.9645712564971821E-6</v>
      </c>
      <c r="BD1218" s="13">
        <f t="shared" si="1667"/>
        <v>2.0668202444607426E-4</v>
      </c>
      <c r="BE1218" s="13">
        <f t="shared" si="1668"/>
        <v>2.3952004278761642E-4</v>
      </c>
      <c r="BF1218" s="13">
        <f t="shared" si="1669"/>
        <v>1.3878771279393501E-4</v>
      </c>
      <c r="BG1218" s="13">
        <f t="shared" si="1670"/>
        <v>5.3612852876927496E-5</v>
      </c>
      <c r="BH1218" s="13">
        <f t="shared" si="1671"/>
        <v>1.5532740267887103E-5</v>
      </c>
      <c r="BI1218" s="13">
        <f t="shared" si="1672"/>
        <v>3.6001220943565398E-6</v>
      </c>
      <c r="BJ1218" s="14">
        <f t="shared" si="1673"/>
        <v>0.38159497103575457</v>
      </c>
      <c r="BK1218" s="14">
        <f t="shared" si="1674"/>
        <v>0.29027510464814832</v>
      </c>
      <c r="BL1218" s="14">
        <f t="shared" si="1675"/>
        <v>0.30691806993520188</v>
      </c>
      <c r="BM1218" s="14">
        <f t="shared" si="1676"/>
        <v>0.37997888536482072</v>
      </c>
      <c r="BN1218" s="14">
        <f t="shared" si="1677"/>
        <v>0.61970360166174476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1.2464</v>
      </c>
      <c r="F1219" s="10">
        <f>VLOOKUP(B1219,home!$B$2:$E$405,3,FALSE)</f>
        <v>1.3371999999999999</v>
      </c>
      <c r="G1219" s="10">
        <f>VLOOKUP(C1219,away!$B$2:$E$405,4,FALSE)</f>
        <v>1.2035</v>
      </c>
      <c r="H1219" s="10">
        <f>VLOOKUP(A1219,away!$A$2:$E$405,3,FALSE)</f>
        <v>1.1087</v>
      </c>
      <c r="I1219" s="10">
        <f>VLOOKUP(C1219,away!$B$2:$E$405,3,FALSE)</f>
        <v>0.67649999999999999</v>
      </c>
      <c r="J1219" s="10">
        <f>VLOOKUP(B1219,home!$B$2:$E$405,4,FALSE)</f>
        <v>0.45100000000000001</v>
      </c>
      <c r="K1219" s="12">
        <f t="shared" si="1622"/>
        <v>2.00585669728</v>
      </c>
      <c r="L1219" s="12">
        <f t="shared" si="1623"/>
        <v>0.33826603305000003</v>
      </c>
      <c r="M1219" s="13">
        <f t="shared" si="1624"/>
        <v>9.5931322866772417E-2</v>
      </c>
      <c r="N1219" s="13">
        <f t="shared" si="1625"/>
        <v>0.19242448645124549</v>
      </c>
      <c r="O1219" s="13">
        <f t="shared" si="1626"/>
        <v>3.245030803138186E-2</v>
      </c>
      <c r="P1219" s="13">
        <f t="shared" si="1627"/>
        <v>6.5090667693546281E-2</v>
      </c>
      <c r="Q1219" s="13">
        <f t="shared" si="1628"/>
        <v>0.19298797243444774</v>
      </c>
      <c r="R1219" s="13">
        <f t="shared" si="1629"/>
        <v>5.4884184845130487E-3</v>
      </c>
      <c r="S1219" s="13">
        <f t="shared" si="1630"/>
        <v>1.1041219109100711E-2</v>
      </c>
      <c r="T1219" s="13">
        <f t="shared" si="1631"/>
        <v>6.5281275861763383E-2</v>
      </c>
      <c r="U1219" s="13">
        <f t="shared" si="1632"/>
        <v>1.1008980974635849E-2</v>
      </c>
      <c r="V1219" s="13">
        <f t="shared" si="1633"/>
        <v>8.3240141950322033E-4</v>
      </c>
      <c r="W1219" s="13">
        <f t="shared" si="1634"/>
        <v>0.12903540566737504</v>
      </c>
      <c r="X1219" s="13">
        <f t="shared" si="1635"/>
        <v>4.3648294798100437E-2</v>
      </c>
      <c r="Y1219" s="13">
        <f t="shared" si="1636"/>
        <v>7.3823677653751937E-3</v>
      </c>
      <c r="Z1219" s="13">
        <f t="shared" si="1637"/>
        <v>6.1884851615817433E-4</v>
      </c>
      <c r="AA1219" s="13">
        <f t="shared" si="1638"/>
        <v>1.2413214407376643E-3</v>
      </c>
      <c r="AB1219" s="13">
        <f t="shared" si="1639"/>
        <v>1.2449564626904515E-3</v>
      </c>
      <c r="AC1219" s="13">
        <f t="shared" si="1640"/>
        <v>3.5299708795170203E-5</v>
      </c>
      <c r="AD1219" s="13">
        <f t="shared" si="1641"/>
        <v>6.4706633161036461E-2</v>
      </c>
      <c r="AE1219" s="13">
        <f t="shared" si="1642"/>
        <v>2.1888056111405384E-2</v>
      </c>
      <c r="AF1219" s="13">
        <f t="shared" si="1643"/>
        <v>3.7019929559904546E-3</v>
      </c>
      <c r="AG1219" s="13">
        <f t="shared" si="1644"/>
        <v>4.1741949053397833E-4</v>
      </c>
      <c r="AH1219" s="13">
        <f t="shared" si="1645"/>
        <v>5.2333858154926089E-5</v>
      </c>
      <c r="AI1219" s="13">
        <f t="shared" si="1646"/>
        <v>1.0497421987456005E-4</v>
      </c>
      <c r="AJ1219" s="13">
        <f t="shared" si="1647"/>
        <v>1.0528162098856479E-4</v>
      </c>
      <c r="AK1219" s="13">
        <f t="shared" si="1648"/>
        <v>7.0393281520135791E-5</v>
      </c>
      <c r="AL1219" s="13">
        <f t="shared" si="1649"/>
        <v>9.580527177995255E-7</v>
      </c>
      <c r="AM1219" s="13">
        <f t="shared" si="1650"/>
        <v>2.5958446696901026E-2</v>
      </c>
      <c r="AN1219" s="13">
        <f t="shared" si="1651"/>
        <v>8.780860788300586E-3</v>
      </c>
      <c r="AO1219" s="13">
        <f t="shared" si="1652"/>
        <v>1.4851334728113678E-3</v>
      </c>
      <c r="AP1219" s="13">
        <f t="shared" si="1653"/>
        <v>1.6745673613255722E-4</v>
      </c>
      <c r="AQ1219" s="13">
        <f t="shared" si="1654"/>
        <v>1.4161231459765176E-5</v>
      </c>
      <c r="AR1219" s="13">
        <f t="shared" si="1655"/>
        <v>3.5405533184536487E-6</v>
      </c>
      <c r="AS1219" s="13">
        <f t="shared" si="1656"/>
        <v>7.1018425858971808E-6</v>
      </c>
      <c r="AT1219" s="13">
        <f t="shared" si="1657"/>
        <v>7.1226392569750877E-6</v>
      </c>
      <c r="AU1219" s="13">
        <f t="shared" si="1658"/>
        <v>4.7623312186376418E-6</v>
      </c>
      <c r="AV1219" s="13">
        <f t="shared" si="1659"/>
        <v>2.3881384923924845E-6</v>
      </c>
      <c r="AW1219" s="13">
        <f t="shared" si="1660"/>
        <v>1.8056983435776526E-8</v>
      </c>
      <c r="AX1219" s="13">
        <f t="shared" si="1661"/>
        <v>8.6781540263274701E-3</v>
      </c>
      <c r="AY1219" s="13">
        <f t="shared" si="1662"/>
        <v>2.935524736682679E-3</v>
      </c>
      <c r="AZ1219" s="13">
        <f t="shared" si="1663"/>
        <v>4.9649415379889787E-4</v>
      </c>
      <c r="BA1219" s="13">
        <f t="shared" si="1664"/>
        <v>5.5982369279356612E-5</v>
      </c>
      <c r="BB1219" s="13">
        <f t="shared" si="1665"/>
        <v>4.7342334942170353E-6</v>
      </c>
      <c r="BC1219" s="13">
        <f t="shared" si="1666"/>
        <v>3.2028607672424739E-7</v>
      </c>
      <c r="BD1219" s="13">
        <f t="shared" si="1667"/>
        <v>1.9960815430588827E-7</v>
      </c>
      <c r="BE1219" s="13">
        <f t="shared" si="1668"/>
        <v>4.0038535314616568E-7</v>
      </c>
      <c r="BF1219" s="13">
        <f t="shared" si="1669"/>
        <v>4.0155782105052725E-7</v>
      </c>
      <c r="BG1219" s="13">
        <f t="shared" si="1670"/>
        <v>2.6848914823312133E-7</v>
      </c>
      <c r="BH1219" s="13">
        <f t="shared" si="1671"/>
        <v>1.3463768903260227E-7</v>
      </c>
      <c r="BI1219" s="13">
        <f t="shared" si="1672"/>
        <v>5.4012782050469458E-8</v>
      </c>
      <c r="BJ1219" s="14">
        <f t="shared" si="1673"/>
        <v>0.77005117342853824</v>
      </c>
      <c r="BK1219" s="14">
        <f t="shared" si="1674"/>
        <v>0.17586739358711828</v>
      </c>
      <c r="BL1219" s="14">
        <f t="shared" si="1675"/>
        <v>5.179334257031723E-2</v>
      </c>
      <c r="BM1219" s="14">
        <f t="shared" si="1676"/>
        <v>0.41102207546052583</v>
      </c>
      <c r="BN1219" s="14">
        <f t="shared" si="1677"/>
        <v>0.58437317596190685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1.3654999999999999</v>
      </c>
      <c r="F1220" s="10">
        <f>VLOOKUP(B1220,home!$B$2:$E$405,3,FALSE)</f>
        <v>0.43940000000000001</v>
      </c>
      <c r="G1220" s="10">
        <f>VLOOKUP(C1220,away!$B$2:$E$405,4,FALSE)</f>
        <v>0.99390000000000001</v>
      </c>
      <c r="H1220" s="10">
        <f>VLOOKUP(A1220,away!$A$2:$E$405,3,FALSE)</f>
        <v>1.2</v>
      </c>
      <c r="I1220" s="10">
        <f>VLOOKUP(C1220,away!$B$2:$E$405,3,FALSE)</f>
        <v>1.0119</v>
      </c>
      <c r="J1220" s="10">
        <f>VLOOKUP(B1220,home!$B$2:$E$405,4,FALSE)</f>
        <v>1.4443999999999999</v>
      </c>
      <c r="K1220" s="12">
        <f t="shared" si="1622"/>
        <v>0.59634069572999993</v>
      </c>
      <c r="L1220" s="12">
        <f t="shared" si="1623"/>
        <v>1.7539060319999999</v>
      </c>
      <c r="M1220" s="13">
        <f t="shared" si="1624"/>
        <v>9.5345634901183973E-2</v>
      </c>
      <c r="N1220" s="13">
        <f t="shared" si="1625"/>
        <v>5.6858482251790604E-2</v>
      </c>
      <c r="O1220" s="13">
        <f t="shared" si="1626"/>
        <v>0.1672272841780563</v>
      </c>
      <c r="P1220" s="13">
        <f t="shared" si="1627"/>
        <v>9.9724434991780492E-2</v>
      </c>
      <c r="Q1220" s="13">
        <f t="shared" si="1628"/>
        <v>1.6953513432092331E-2</v>
      </c>
      <c r="R1220" s="13">
        <f t="shared" si="1629"/>
        <v>0.14665047121743555</v>
      </c>
      <c r="S1220" s="13">
        <f t="shared" si="1630"/>
        <v>2.6076083463959291E-2</v>
      </c>
      <c r="T1220" s="13">
        <f t="shared" si="1631"/>
        <v>2.9734869472139762E-2</v>
      </c>
      <c r="U1220" s="13">
        <f t="shared" si="1632"/>
        <v>8.7453644034937827E-2</v>
      </c>
      <c r="V1220" s="13">
        <f t="shared" si="1633"/>
        <v>3.0304046406609952E-3</v>
      </c>
      <c r="W1220" s="13">
        <f t="shared" si="1634"/>
        <v>3.3700233317206134E-3</v>
      </c>
      <c r="X1220" s="13">
        <f t="shared" si="1635"/>
        <v>5.9107042494855209E-3</v>
      </c>
      <c r="Y1220" s="13">
        <f t="shared" si="1636"/>
        <v>5.1834099182703434E-3</v>
      </c>
      <c r="Z1220" s="13">
        <f t="shared" si="1637"/>
        <v>8.5737048687967554E-2</v>
      </c>
      <c r="AA1220" s="13">
        <f t="shared" si="1638"/>
        <v>5.1128491264419443E-2</v>
      </c>
      <c r="AB1220" s="13">
        <f t="shared" si="1639"/>
        <v>1.5245000026124556E-2</v>
      </c>
      <c r="AC1220" s="13">
        <f t="shared" si="1640"/>
        <v>1.9809860127550168E-4</v>
      </c>
      <c r="AD1220" s="13">
        <f t="shared" si="1641"/>
        <v>5.024205145661506E-4</v>
      </c>
      <c r="AE1220" s="13">
        <f t="shared" si="1642"/>
        <v>8.8119837109811537E-4</v>
      </c>
      <c r="AF1220" s="13">
        <f t="shared" si="1643"/>
        <v>7.7276956922877954E-4</v>
      </c>
      <c r="AG1220" s="13">
        <f t="shared" si="1644"/>
        <v>4.5178840293879941E-4</v>
      </c>
      <c r="AH1220" s="13">
        <f t="shared" si="1645"/>
        <v>3.759368171492599E-2</v>
      </c>
      <c r="AI1220" s="13">
        <f t="shared" si="1646"/>
        <v>2.2418642308931137E-2</v>
      </c>
      <c r="AJ1220" s="13">
        <f t="shared" si="1647"/>
        <v>6.6845743759150027E-3</v>
      </c>
      <c r="AK1220" s="13">
        <f t="shared" si="1648"/>
        <v>1.3287612446640277E-3</v>
      </c>
      <c r="AL1220" s="13">
        <f t="shared" si="1649"/>
        <v>8.2878554871801909E-6</v>
      </c>
      <c r="AM1220" s="13">
        <f t="shared" si="1650"/>
        <v>5.9922759841080558E-5</v>
      </c>
      <c r="AN1220" s="13">
        <f t="shared" si="1651"/>
        <v>1.0509888993935855E-4</v>
      </c>
      <c r="AO1220" s="13">
        <f t="shared" si="1652"/>
        <v>9.2166788510572535E-5</v>
      </c>
      <c r="AP1220" s="13">
        <f t="shared" si="1653"/>
        <v>5.3883962106253836E-5</v>
      </c>
      <c r="AQ1220" s="13">
        <f t="shared" si="1654"/>
        <v>2.3626851541554501E-5</v>
      </c>
      <c r="AR1220" s="13">
        <f t="shared" si="1655"/>
        <v>1.3187157024979362E-2</v>
      </c>
      <c r="AS1220" s="13">
        <f t="shared" si="1656"/>
        <v>7.8640383949769473E-3</v>
      </c>
      <c r="AT1220" s="13">
        <f t="shared" si="1657"/>
        <v>2.3448230638539922E-3</v>
      </c>
      <c r="AU1220" s="13">
        <f t="shared" si="1658"/>
        <v>4.6610447242081331E-4</v>
      </c>
      <c r="AV1220" s="13">
        <f t="shared" si="1659"/>
        <v>6.9489266341573076E-5</v>
      </c>
      <c r="AW1220" s="13">
        <f t="shared" si="1660"/>
        <v>2.4079110427177127E-7</v>
      </c>
      <c r="AX1220" s="13">
        <f t="shared" si="1661"/>
        <v>5.9557300489486118E-6</v>
      </c>
      <c r="AY1220" s="13">
        <f t="shared" si="1662"/>
        <v>1.0445790857814625E-5</v>
      </c>
      <c r="AZ1220" s="13">
        <f t="shared" si="1663"/>
        <v>9.1604677972657631E-6</v>
      </c>
      <c r="BA1220" s="13">
        <f t="shared" si="1664"/>
        <v>5.3555332418553927E-6</v>
      </c>
      <c r="BB1220" s="13">
        <f t="shared" si="1665"/>
        <v>2.3482755143666716E-6</v>
      </c>
      <c r="BC1220" s="13">
        <f t="shared" si="1666"/>
        <v>8.2373091788912177E-7</v>
      </c>
      <c r="BD1220" s="13">
        <f t="shared" si="1667"/>
        <v>3.854839041840414E-3</v>
      </c>
      <c r="BE1220" s="13">
        <f t="shared" si="1668"/>
        <v>2.2987973961382784E-3</v>
      </c>
      <c r="BF1220" s="13">
        <f t="shared" si="1669"/>
        <v>6.854332192777065E-4</v>
      </c>
      <c r="BG1220" s="13">
        <f t="shared" si="1670"/>
        <v>1.3625057428684039E-4</v>
      </c>
      <c r="BH1220" s="13">
        <f t="shared" si="1671"/>
        <v>2.0312940565956603E-5</v>
      </c>
      <c r="BI1220" s="13">
        <f t="shared" si="1672"/>
        <v>2.4226866218849395E-6</v>
      </c>
      <c r="BJ1220" s="14">
        <f t="shared" si="1673"/>
        <v>0.12098796829364801</v>
      </c>
      <c r="BK1220" s="14">
        <f t="shared" si="1674"/>
        <v>0.22439339024520524</v>
      </c>
      <c r="BL1220" s="14">
        <f t="shared" si="1675"/>
        <v>0.56666021844671333</v>
      </c>
      <c r="BM1220" s="14">
        <f t="shared" si="1676"/>
        <v>0.41500859970144172</v>
      </c>
      <c r="BN1220" s="14">
        <f t="shared" si="1677"/>
        <v>0.58275982097233925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1.3654999999999999</v>
      </c>
      <c r="F1221" s="10">
        <f>VLOOKUP(B1221,home!$B$2:$E$405,3,FALSE)</f>
        <v>0.97640000000000005</v>
      </c>
      <c r="G1221" s="10">
        <f>VLOOKUP(C1221,away!$B$2:$E$405,4,FALSE)</f>
        <v>1.1717</v>
      </c>
      <c r="H1221" s="10">
        <f>VLOOKUP(A1221,away!$A$2:$E$405,3,FALSE)</f>
        <v>1.2</v>
      </c>
      <c r="I1221" s="10">
        <f>VLOOKUP(C1221,away!$B$2:$E$405,3,FALSE)</f>
        <v>0.72219999999999995</v>
      </c>
      <c r="J1221" s="10">
        <f>VLOOKUP(B1221,home!$B$2:$E$405,4,FALSE)</f>
        <v>0.66669999999999996</v>
      </c>
      <c r="K1221" s="12">
        <f t="shared" si="1622"/>
        <v>1.56219738014</v>
      </c>
      <c r="L1221" s="12">
        <f t="shared" si="1623"/>
        <v>0.57778888799999994</v>
      </c>
      <c r="M1221" s="13">
        <f t="shared" si="1624"/>
        <v>0.11765645865270467</v>
      </c>
      <c r="N1221" s="13">
        <f t="shared" si="1625"/>
        <v>0.18380261146380547</v>
      </c>
      <c r="O1221" s="13">
        <f t="shared" si="1626"/>
        <v>6.7980594410964212E-2</v>
      </c>
      <c r="P1221" s="13">
        <f t="shared" si="1627"/>
        <v>0.10619910648916822</v>
      </c>
      <c r="Q1221" s="13">
        <f t="shared" si="1628"/>
        <v>0.14356797904582363</v>
      </c>
      <c r="R1221" s="13">
        <f t="shared" si="1629"/>
        <v>1.9639216025145009E-2</v>
      </c>
      <c r="S1221" s="13">
        <f t="shared" si="1630"/>
        <v>2.3964366997455997E-2</v>
      </c>
      <c r="T1221" s="13">
        <f t="shared" si="1631"/>
        <v>8.2951982965293741E-2</v>
      </c>
      <c r="U1221" s="13">
        <f t="shared" si="1632"/>
        <v>3.0680331822485033E-2</v>
      </c>
      <c r="V1221" s="13">
        <f t="shared" si="1633"/>
        <v>2.4034137577328583E-3</v>
      </c>
      <c r="W1221" s="13">
        <f t="shared" si="1634"/>
        <v>7.4760506912460042E-2</v>
      </c>
      <c r="X1221" s="13">
        <f t="shared" si="1635"/>
        <v>4.3195790155266603E-2</v>
      </c>
      <c r="Y1221" s="13">
        <f t="shared" si="1636"/>
        <v>1.2479023780046415E-2</v>
      </c>
      <c r="Z1221" s="13">
        <f t="shared" si="1637"/>
        <v>3.7824402627867713E-3</v>
      </c>
      <c r="AA1221" s="13">
        <f t="shared" si="1638"/>
        <v>5.9089182690615465E-3</v>
      </c>
      <c r="AB1221" s="13">
        <f t="shared" si="1639"/>
        <v>4.615448319694666E-3</v>
      </c>
      <c r="AC1221" s="13">
        <f t="shared" si="1640"/>
        <v>1.3558562600269982E-4</v>
      </c>
      <c r="AD1221" s="13">
        <f t="shared" si="1641"/>
        <v>2.9197667009145861E-2</v>
      </c>
      <c r="AE1221" s="13">
        <f t="shared" si="1642"/>
        <v>1.6870087553408672E-2</v>
      </c>
      <c r="AF1221" s="13">
        <f t="shared" si="1643"/>
        <v>4.8736745639733174E-3</v>
      </c>
      <c r="AG1221" s="13">
        <f t="shared" si="1644"/>
        <v>9.3865166893067592E-4</v>
      </c>
      <c r="AH1221" s="13">
        <f t="shared" si="1645"/>
        <v>5.4636298834049896E-4</v>
      </c>
      <c r="AI1221" s="13">
        <f t="shared" si="1646"/>
        <v>8.5352682899098877E-4</v>
      </c>
      <c r="AJ1221" s="13">
        <f t="shared" si="1647"/>
        <v>6.6668868806446231E-4</v>
      </c>
      <c r="AK1221" s="13">
        <f t="shared" si="1648"/>
        <v>3.4716644062109228E-4</v>
      </c>
      <c r="AL1221" s="13">
        <f t="shared" si="1649"/>
        <v>4.8952934668088421E-6</v>
      </c>
      <c r="AM1221" s="13">
        <f t="shared" si="1650"/>
        <v>9.1225037815775515E-3</v>
      </c>
      <c r="AN1221" s="13">
        <f t="shared" si="1651"/>
        <v>5.2708813157334878E-3</v>
      </c>
      <c r="AO1221" s="13">
        <f t="shared" si="1652"/>
        <v>1.5227283270988141E-3</v>
      </c>
      <c r="AP1221" s="13">
        <f t="shared" si="1653"/>
        <v>2.9327183561350797E-4</v>
      </c>
      <c r="AQ1221" s="13">
        <f t="shared" si="1654"/>
        <v>4.2362301945211881E-5</v>
      </c>
      <c r="AR1221" s="13">
        <f t="shared" si="1655"/>
        <v>6.3136492695522767E-5</v>
      </c>
      <c r="AS1221" s="13">
        <f t="shared" si="1656"/>
        <v>9.8631663480173916E-5</v>
      </c>
      <c r="AT1221" s="13">
        <f t="shared" si="1657"/>
        <v>7.70410631437889E-5</v>
      </c>
      <c r="AU1221" s="13">
        <f t="shared" si="1658"/>
        <v>4.0117782335475789E-5</v>
      </c>
      <c r="AV1221" s="13">
        <f t="shared" si="1659"/>
        <v>1.5667973615376761E-5</v>
      </c>
      <c r="AW1221" s="13">
        <f t="shared" si="1660"/>
        <v>1.227386442913048E-7</v>
      </c>
      <c r="AX1221" s="13">
        <f t="shared" si="1661"/>
        <v>2.3751919179829488E-3</v>
      </c>
      <c r="AY1221" s="13">
        <f t="shared" si="1662"/>
        <v>1.372359497077955E-3</v>
      </c>
      <c r="AZ1221" s="13">
        <f t="shared" si="1663"/>
        <v>3.9646703387645531E-4</v>
      </c>
      <c r="BA1221" s="13">
        <f t="shared" si="1664"/>
        <v>7.635808221071182E-5</v>
      </c>
      <c r="BB1221" s="13">
        <f t="shared" si="1665"/>
        <v>1.1029712852584938E-5</v>
      </c>
      <c r="BC1221" s="13">
        <f t="shared" si="1666"/>
        <v>1.2745691048108718E-6</v>
      </c>
      <c r="BD1221" s="13">
        <f t="shared" si="1667"/>
        <v>6.0799273177943686E-6</v>
      </c>
      <c r="BE1221" s="13">
        <f t="shared" si="1668"/>
        <v>9.4980465272999804E-6</v>
      </c>
      <c r="BF1221" s="13">
        <f t="shared" si="1669"/>
        <v>7.4189117006979271E-6</v>
      </c>
      <c r="BG1221" s="13">
        <f t="shared" si="1670"/>
        <v>3.8632681407734317E-6</v>
      </c>
      <c r="BH1221" s="13">
        <f t="shared" si="1671"/>
        <v>1.508796842073646E-6</v>
      </c>
      <c r="BI1221" s="13">
        <f t="shared" si="1672"/>
        <v>4.7140769477019087E-7</v>
      </c>
      <c r="BJ1221" s="14">
        <f t="shared" si="1673"/>
        <v>0.61312240349322855</v>
      </c>
      <c r="BK1221" s="14">
        <f t="shared" si="1674"/>
        <v>0.25173618631360922</v>
      </c>
      <c r="BL1221" s="14">
        <f t="shared" si="1675"/>
        <v>0.13156168912686128</v>
      </c>
      <c r="BM1221" s="14">
        <f t="shared" si="1676"/>
        <v>0.35998451635044088</v>
      </c>
      <c r="BN1221" s="14">
        <f t="shared" si="1677"/>
        <v>0.63884596608761113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1.2939000000000001</v>
      </c>
      <c r="F1222" s="10">
        <f>VLOOKUP(B1222,home!$B$2:$E$405,3,FALSE)</f>
        <v>1.0627</v>
      </c>
      <c r="G1222" s="10">
        <f>VLOOKUP(C1222,away!$B$2:$E$405,4,FALSE)</f>
        <v>1.0144</v>
      </c>
      <c r="H1222" s="10">
        <f>VLOOKUP(A1222,away!$A$2:$E$405,3,FALSE)</f>
        <v>1.1342000000000001</v>
      </c>
      <c r="I1222" s="10">
        <f>VLOOKUP(C1222,away!$B$2:$E$405,3,FALSE)</f>
        <v>1.0469999999999999</v>
      </c>
      <c r="J1222" s="10">
        <f>VLOOKUP(B1222,home!$B$2:$E$405,4,FALSE)</f>
        <v>0.8266</v>
      </c>
      <c r="K1222" s="12">
        <f t="shared" si="1622"/>
        <v>1.394827926432</v>
      </c>
      <c r="L1222" s="12">
        <f t="shared" si="1623"/>
        <v>0.98159361684000013</v>
      </c>
      <c r="M1222" s="13">
        <f t="shared" si="1624"/>
        <v>9.2882359025965644E-2</v>
      </c>
      <c r="N1222" s="13">
        <f t="shared" si="1625"/>
        <v>0.1295549082423002</v>
      </c>
      <c r="O1222" s="13">
        <f t="shared" si="1626"/>
        <v>9.1172730736929053E-2</v>
      </c>
      <c r="P1222" s="13">
        <f t="shared" si="1627"/>
        <v>0.12717027096093381</v>
      </c>
      <c r="Q1222" s="13">
        <f t="shared" si="1628"/>
        <v>9.0353402011347839E-2</v>
      </c>
      <c r="R1222" s="13">
        <f t="shared" si="1629"/>
        <v>4.4747285260620814E-2</v>
      </c>
      <c r="S1222" s="13">
        <f t="shared" si="1630"/>
        <v>4.3528927306196813E-2</v>
      </c>
      <c r="T1222" s="13">
        <f t="shared" si="1631"/>
        <v>8.8690322674117472E-2</v>
      </c>
      <c r="U1222" s="13">
        <f t="shared" si="1632"/>
        <v>6.2414763113532924E-2</v>
      </c>
      <c r="V1222" s="13">
        <f t="shared" si="1633"/>
        <v>6.6219792412899256E-3</v>
      </c>
      <c r="W1222" s="13">
        <f t="shared" si="1634"/>
        <v>4.2009149457855076E-2</v>
      </c>
      <c r="X1222" s="13">
        <f t="shared" si="1635"/>
        <v>4.1235912956708101E-2</v>
      </c>
      <c r="Y1222" s="13">
        <f t="shared" si="1636"/>
        <v>2.023845447143726E-2</v>
      </c>
      <c r="Z1222" s="13">
        <f t="shared" si="1637"/>
        <v>1.464121652758134E-2</v>
      </c>
      <c r="AA1222" s="13">
        <f t="shared" si="1638"/>
        <v>2.0421977689608208E-2</v>
      </c>
      <c r="AB1222" s="13">
        <f t="shared" si="1639"/>
        <v>1.4242572397218394E-2</v>
      </c>
      <c r="AC1222" s="13">
        <f t="shared" si="1640"/>
        <v>5.6665691367796566E-4</v>
      </c>
      <c r="AD1222" s="13">
        <f t="shared" si="1641"/>
        <v>1.4648883707368001E-2</v>
      </c>
      <c r="AE1222" s="13">
        <f t="shared" si="1642"/>
        <v>1.4379250740983906E-2</v>
      </c>
      <c r="AF1222" s="13">
        <f t="shared" si="1643"/>
        <v>7.0572903711458215E-3</v>
      </c>
      <c r="AG1222" s="13">
        <f t="shared" si="1644"/>
        <v>2.3091303935010451E-3</v>
      </c>
      <c r="AH1222" s="13">
        <f t="shared" si="1645"/>
        <v>3.5929311715615377E-3</v>
      </c>
      <c r="AI1222" s="13">
        <f t="shared" si="1646"/>
        <v>5.0115207358420759E-3</v>
      </c>
      <c r="AJ1222" s="13">
        <f t="shared" si="1647"/>
        <v>3.4951045381227874E-3</v>
      </c>
      <c r="AK1222" s="13">
        <f t="shared" si="1648"/>
        <v>1.625023138524294E-3</v>
      </c>
      <c r="AL1222" s="13">
        <f t="shared" si="1649"/>
        <v>3.1033627487505233E-5</v>
      </c>
      <c r="AM1222" s="13">
        <f t="shared" si="1650"/>
        <v>4.0865344172183252E-3</v>
      </c>
      <c r="AN1222" s="13">
        <f t="shared" si="1651"/>
        <v>4.0113160989384781E-3</v>
      </c>
      <c r="AO1222" s="13">
        <f t="shared" si="1652"/>
        <v>1.96874113892277E-3</v>
      </c>
      <c r="AP1222" s="13">
        <f t="shared" si="1653"/>
        <v>6.441679117256344E-4</v>
      </c>
      <c r="AQ1222" s="13">
        <f t="shared" si="1654"/>
        <v>1.580777775807588E-4</v>
      </c>
      <c r="AR1222" s="13">
        <f t="shared" si="1655"/>
        <v>7.0535966075005387E-4</v>
      </c>
      <c r="AS1222" s="13">
        <f t="shared" si="1656"/>
        <v>9.8385535299277656E-4</v>
      </c>
      <c r="AT1222" s="13">
        <f t="shared" si="1657"/>
        <v>6.8615446096196924E-4</v>
      </c>
      <c r="AU1222" s="13">
        <f t="shared" si="1658"/>
        <v>3.1902246799855015E-4</v>
      </c>
      <c r="AV1222" s="13">
        <f t="shared" si="1659"/>
        <v>1.1124536188090924E-4</v>
      </c>
      <c r="AW1222" s="13">
        <f t="shared" si="1660"/>
        <v>1.1802728077733261E-6</v>
      </c>
      <c r="AX1222" s="13">
        <f t="shared" si="1661"/>
        <v>9.5000205457693838E-4</v>
      </c>
      <c r="AY1222" s="13">
        <f t="shared" si="1662"/>
        <v>9.3251595275760824E-4</v>
      </c>
      <c r="AZ1222" s="13">
        <f t="shared" si="1663"/>
        <v>4.5767585341416963E-4</v>
      </c>
      <c r="BA1222" s="13">
        <f t="shared" si="1664"/>
        <v>1.4975056543104951E-4</v>
      </c>
      <c r="BB1222" s="13">
        <f t="shared" si="1665"/>
        <v>3.6748549786324737E-5</v>
      </c>
      <c r="BC1222" s="13">
        <f t="shared" si="1666"/>
        <v>7.2144283796766646E-6</v>
      </c>
      <c r="BD1222" s="13">
        <f t="shared" si="1667"/>
        <v>1.1539609009478012E-4</v>
      </c>
      <c r="BE1222" s="13">
        <f t="shared" si="1668"/>
        <v>1.6095768906526241E-4</v>
      </c>
      <c r="BF1222" s="13">
        <f t="shared" si="1669"/>
        <v>1.1225413984109331E-4</v>
      </c>
      <c r="BG1222" s="13">
        <f t="shared" si="1670"/>
        <v>5.2191736369319994E-5</v>
      </c>
      <c r="BH1222" s="13">
        <f t="shared" si="1671"/>
        <v>1.8199622854226057E-5</v>
      </c>
      <c r="BI1222" s="13">
        <f t="shared" si="1672"/>
        <v>5.0770684415209162E-6</v>
      </c>
      <c r="BJ1222" s="14">
        <f t="shared" si="1673"/>
        <v>0.46387944977549639</v>
      </c>
      <c r="BK1222" s="14">
        <f t="shared" si="1674"/>
        <v>0.27173374302830933</v>
      </c>
      <c r="BL1222" s="14">
        <f t="shared" si="1675"/>
        <v>0.2499936224332106</v>
      </c>
      <c r="BM1222" s="14">
        <f t="shared" si="1676"/>
        <v>0.42343573984655036</v>
      </c>
      <c r="BN1222" s="14">
        <f t="shared" si="1677"/>
        <v>0.57588095623809732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1.2939000000000001</v>
      </c>
      <c r="F1223" s="10">
        <f>VLOOKUP(B1223,home!$B$2:$E$405,3,FALSE)</f>
        <v>1.2881</v>
      </c>
      <c r="G1223" s="10">
        <f>VLOOKUP(C1223,away!$B$2:$E$405,4,FALSE)</f>
        <v>0.91779999999999995</v>
      </c>
      <c r="H1223" s="10">
        <f>VLOOKUP(A1223,away!$A$2:$E$405,3,FALSE)</f>
        <v>1.1342000000000001</v>
      </c>
      <c r="I1223" s="10">
        <f>VLOOKUP(C1223,away!$B$2:$E$405,3,FALSE)</f>
        <v>0.88170000000000004</v>
      </c>
      <c r="J1223" s="10">
        <f>VLOOKUP(B1223,home!$B$2:$E$405,4,FALSE)</f>
        <v>0.58779999999999999</v>
      </c>
      <c r="K1223" s="12">
        <f t="shared" si="1622"/>
        <v>1.529672103102</v>
      </c>
      <c r="L1223" s="12">
        <f t="shared" si="1623"/>
        <v>0.58781418949200004</v>
      </c>
      <c r="M1223" s="13">
        <f t="shared" si="1624"/>
        <v>0.12033373244637355</v>
      </c>
      <c r="N1223" s="13">
        <f t="shared" si="1625"/>
        <v>0.18407115358535761</v>
      </c>
      <c r="O1223" s="13">
        <f t="shared" si="1626"/>
        <v>7.0733875406512256E-2</v>
      </c>
      <c r="P1223" s="13">
        <f t="shared" si="1627"/>
        <v>0.10819963595363445</v>
      </c>
      <c r="Q1223" s="13">
        <f t="shared" si="1628"/>
        <v>0.14078425431266262</v>
      </c>
      <c r="R1223" s="13">
        <f t="shared" si="1629"/>
        <v>2.0789187820853559E-2</v>
      </c>
      <c r="S1223" s="13">
        <f t="shared" si="1630"/>
        <v>2.4322276435903567E-2</v>
      </c>
      <c r="T1223" s="13">
        <f t="shared" si="1631"/>
        <v>8.2754982342033406E-2</v>
      </c>
      <c r="U1223" s="13">
        <f t="shared" si="1632"/>
        <v>3.1800640655707549E-2</v>
      </c>
      <c r="V1223" s="13">
        <f t="shared" si="1633"/>
        <v>2.4299655839795575E-3</v>
      </c>
      <c r="W1223" s="13">
        <f t="shared" si="1634"/>
        <v>7.1784582126032476E-2</v>
      </c>
      <c r="X1223" s="13">
        <f t="shared" si="1635"/>
        <v>4.2195995960435689E-2</v>
      </c>
      <c r="Y1223" s="13">
        <f t="shared" si="1636"/>
        <v>1.2401702582645606E-2</v>
      </c>
      <c r="Z1223" s="13">
        <f t="shared" si="1637"/>
        <v>4.0733931963706652E-3</v>
      </c>
      <c r="AA1223" s="13">
        <f t="shared" si="1638"/>
        <v>6.2309559374536944E-3</v>
      </c>
      <c r="AB1223" s="13">
        <f t="shared" si="1639"/>
        <v>4.7656597365903436E-3</v>
      </c>
      <c r="AC1223" s="13">
        <f t="shared" si="1640"/>
        <v>1.3655844158433459E-4</v>
      </c>
      <c r="AD1223" s="13">
        <f t="shared" si="1641"/>
        <v>2.7451718177756587E-2</v>
      </c>
      <c r="AE1223" s="13">
        <f t="shared" si="1642"/>
        <v>1.6136509470820792E-2</v>
      </c>
      <c r="AF1223" s="13">
        <f t="shared" si="1643"/>
        <v>4.7426346179102533E-3</v>
      </c>
      <c r="AG1223" s="13">
        <f t="shared" si="1644"/>
        <v>9.2926264132787246E-4</v>
      </c>
      <c r="AH1223" s="13">
        <f t="shared" si="1645"/>
        <v>5.9859958005171229E-4</v>
      </c>
      <c r="AI1223" s="13">
        <f t="shared" si="1646"/>
        <v>9.1566107853367686E-4</v>
      </c>
      <c r="AJ1223" s="13">
        <f t="shared" si="1647"/>
        <v>7.0033060386462756E-4</v>
      </c>
      <c r="AK1223" s="13">
        <f t="shared" si="1648"/>
        <v>3.570920625600994E-4</v>
      </c>
      <c r="AL1223" s="13">
        <f t="shared" si="1649"/>
        <v>4.9115317427406724E-6</v>
      </c>
      <c r="AM1223" s="13">
        <f t="shared" si="1650"/>
        <v>8.3984254957464727E-3</v>
      </c>
      <c r="AN1223" s="13">
        <f t="shared" si="1651"/>
        <v>4.9367136757911614E-3</v>
      </c>
      <c r="AO1223" s="13">
        <f t="shared" si="1652"/>
        <v>1.4509351740446268E-3</v>
      </c>
      <c r="AP1223" s="13">
        <f t="shared" si="1653"/>
        <v>2.8429342777882552E-4</v>
      </c>
      <c r="AQ1223" s="13">
        <f t="shared" si="1654"/>
        <v>4.1777927706928174E-5</v>
      </c>
      <c r="AR1223" s="13">
        <f t="shared" si="1655"/>
        <v>7.0373065395669781E-5</v>
      </c>
      <c r="AS1223" s="13">
        <f t="shared" si="1656"/>
        <v>1.0764771494552879E-4</v>
      </c>
      <c r="AT1223" s="13">
        <f t="shared" si="1657"/>
        <v>8.2332853257425812E-5</v>
      </c>
      <c r="AU1223" s="13">
        <f t="shared" si="1658"/>
        <v>4.1980756265558289E-5</v>
      </c>
      <c r="AV1223" s="13">
        <f t="shared" si="1659"/>
        <v>1.6054197931637256E-5</v>
      </c>
      <c r="AW1223" s="13">
        <f t="shared" si="1660"/>
        <v>1.2267409601785067E-7</v>
      </c>
      <c r="AX1223" s="13">
        <f t="shared" si="1661"/>
        <v>2.1411395318039926E-3</v>
      </c>
      <c r="AY1223" s="13">
        <f t="shared" si="1662"/>
        <v>1.2585921984766444E-3</v>
      </c>
      <c r="AZ1223" s="13">
        <f t="shared" si="1663"/>
        <v>3.6990917652425162E-4</v>
      </c>
      <c r="BA1223" s="13">
        <f t="shared" si="1664"/>
        <v>7.2479287594752058E-5</v>
      </c>
      <c r="BB1223" s="13">
        <f t="shared" si="1665"/>
        <v>1.0651088423116685E-5</v>
      </c>
      <c r="BC1223" s="13">
        <f t="shared" si="1666"/>
        <v>1.2521721817283921E-6</v>
      </c>
      <c r="BD1223" s="13">
        <f t="shared" si="1667"/>
        <v>6.8943810662705238E-6</v>
      </c>
      <c r="BE1223" s="13">
        <f t="shared" si="1668"/>
        <v>1.0546142385228643E-5</v>
      </c>
      <c r="BF1223" s="13">
        <f t="shared" si="1669"/>
        <v>8.0660699010129212E-6</v>
      </c>
      <c r="BG1223" s="13">
        <f t="shared" si="1670"/>
        <v>4.1128140364167245E-6</v>
      </c>
      <c r="BH1223" s="13">
        <f t="shared" si="1671"/>
        <v>1.5728142241882494E-6</v>
      </c>
      <c r="BI1223" s="13">
        <f t="shared" si="1672"/>
        <v>4.8117800842055641E-7</v>
      </c>
      <c r="BJ1223" s="14">
        <f t="shared" si="1673"/>
        <v>0.60221896497305527</v>
      </c>
      <c r="BK1223" s="14">
        <f t="shared" si="1674"/>
        <v>0.25668567259169484</v>
      </c>
      <c r="BL1223" s="14">
        <f t="shared" si="1675"/>
        <v>0.13724206486954482</v>
      </c>
      <c r="BM1223" s="14">
        <f t="shared" si="1676"/>
        <v>0.3540497865808912</v>
      </c>
      <c r="BN1223" s="14">
        <f t="shared" si="1677"/>
        <v>0.6449118395253941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1.2939000000000001</v>
      </c>
      <c r="F1224" s="10">
        <f>VLOOKUP(B1224,home!$B$2:$E$405,3,FALSE)</f>
        <v>1.4491000000000001</v>
      </c>
      <c r="G1224" s="10">
        <f>VLOOKUP(C1224,away!$B$2:$E$405,4,FALSE)</f>
        <v>1.9803999999999999</v>
      </c>
      <c r="H1224" s="10">
        <f>VLOOKUP(A1224,away!$A$2:$E$405,3,FALSE)</f>
        <v>1.1342000000000001</v>
      </c>
      <c r="I1224" s="10">
        <f>VLOOKUP(C1224,away!$B$2:$E$405,3,FALSE)</f>
        <v>0.49590000000000001</v>
      </c>
      <c r="J1224" s="10">
        <f>VLOOKUP(B1224,home!$B$2:$E$405,4,FALSE)</f>
        <v>1.1021000000000001</v>
      </c>
      <c r="K1224" s="12">
        <f t="shared" si="1622"/>
        <v>3.713231166396</v>
      </c>
      <c r="L1224" s="12">
        <f t="shared" si="1623"/>
        <v>0.61987590253800007</v>
      </c>
      <c r="M1224" s="13">
        <f t="shared" si="1624"/>
        <v>1.3126698505504419E-2</v>
      </c>
      <c r="N1224" s="13">
        <f t="shared" si="1625"/>
        <v>4.87424660025228E-2</v>
      </c>
      <c r="O1224" s="13">
        <f t="shared" si="1626"/>
        <v>8.1369240834437678E-3</v>
      </c>
      <c r="P1224" s="13">
        <f t="shared" si="1627"/>
        <v>3.0214280105241603E-2</v>
      </c>
      <c r="Q1224" s="13">
        <f t="shared" si="1628"/>
        <v>9.0496021943782604E-2</v>
      </c>
      <c r="R1224" s="13">
        <f t="shared" si="1629"/>
        <v>2.5219415800539473E-3</v>
      </c>
      <c r="S1224" s="13">
        <f t="shared" si="1630"/>
        <v>1.7386373311903059E-2</v>
      </c>
      <c r="T1224" s="13">
        <f t="shared" si="1631"/>
        <v>5.6096303278500903E-2</v>
      </c>
      <c r="U1224" s="13">
        <f t="shared" si="1632"/>
        <v>9.3645520748862898E-3</v>
      </c>
      <c r="V1224" s="13">
        <f t="shared" si="1633"/>
        <v>4.4465505256740256E-3</v>
      </c>
      <c r="W1224" s="13">
        <f t="shared" si="1634"/>
        <v>0.11201088303883661</v>
      </c>
      <c r="X1224" s="13">
        <f t="shared" si="1635"/>
        <v>6.9432847217777205E-2</v>
      </c>
      <c r="Y1224" s="13">
        <f t="shared" si="1636"/>
        <v>2.1519874417451356E-2</v>
      </c>
      <c r="Z1224" s="13">
        <f t="shared" si="1637"/>
        <v>5.2109693769468359E-4</v>
      </c>
      <c r="AA1224" s="13">
        <f t="shared" si="1638"/>
        <v>1.9349533897614134E-3</v>
      </c>
      <c r="AB1224" s="13">
        <f t="shared" si="1639"/>
        <v>3.5924646161928355E-3</v>
      </c>
      <c r="AC1224" s="13">
        <f t="shared" si="1640"/>
        <v>6.3967590093430397E-4</v>
      </c>
      <c r="AD1224" s="13">
        <f t="shared" si="1641"/>
        <v>0.10398057546883629</v>
      </c>
      <c r="AE1224" s="13">
        <f t="shared" si="1642"/>
        <v>6.4455053065165524E-2</v>
      </c>
      <c r="AF1224" s="13">
        <f t="shared" si="1643"/>
        <v>1.9977067095952084E-2</v>
      </c>
      <c r="AG1224" s="13">
        <f t="shared" si="1644"/>
        <v>4.1277674987218278E-3</v>
      </c>
      <c r="AH1224" s="13">
        <f t="shared" si="1645"/>
        <v>8.0753858640819989E-5</v>
      </c>
      <c r="AI1224" s="13">
        <f t="shared" si="1646"/>
        <v>2.9985774471182969E-4</v>
      </c>
      <c r="AJ1224" s="13">
        <f t="shared" si="1647"/>
        <v>5.56720561574591E-4</v>
      </c>
      <c r="AK1224" s="13">
        <f t="shared" si="1648"/>
        <v>6.8907738007075131E-4</v>
      </c>
      <c r="AL1224" s="13">
        <f t="shared" si="1649"/>
        <v>5.8894768823393975E-5</v>
      </c>
      <c r="AM1224" s="13">
        <f t="shared" si="1650"/>
        <v>7.7220782706134861E-2</v>
      </c>
      <c r="AN1224" s="13">
        <f t="shared" si="1651"/>
        <v>4.786730237465614E-2</v>
      </c>
      <c r="AO1224" s="13">
        <f t="shared" si="1652"/>
        <v>1.4835893630774663E-2</v>
      </c>
      <c r="AP1224" s="13">
        <f t="shared" si="1653"/>
        <v>3.0654709847780705E-3</v>
      </c>
      <c r="AQ1224" s="13">
        <f t="shared" si="1654"/>
        <v>4.7505289834833957E-4</v>
      </c>
      <c r="AR1224" s="13">
        <f t="shared" si="1655"/>
        <v>1.0011474201680875E-5</v>
      </c>
      <c r="AS1224" s="13">
        <f t="shared" si="1656"/>
        <v>3.7174918027250938E-5</v>
      </c>
      <c r="AT1224" s="13">
        <f t="shared" si="1657"/>
        <v>6.9019532113502374E-5</v>
      </c>
      <c r="AU1224" s="13">
        <f t="shared" si="1658"/>
        <v>8.5428492577975529E-5</v>
      </c>
      <c r="AV1224" s="13">
        <f t="shared" si="1659"/>
        <v>7.9303935284692016E-5</v>
      </c>
      <c r="AW1224" s="13">
        <f t="shared" si="1660"/>
        <v>3.7655720456063343E-6</v>
      </c>
      <c r="AX1224" s="13">
        <f t="shared" si="1661"/>
        <v>4.7789769506318885E-2</v>
      </c>
      <c r="AY1224" s="13">
        <f t="shared" si="1662"/>
        <v>2.9623726504812414E-2</v>
      </c>
      <c r="AZ1224" s="13">
        <f t="shared" si="1663"/>
        <v>9.1815171018547349E-3</v>
      </c>
      <c r="BA1224" s="13">
        <f t="shared" si="1664"/>
        <v>1.8971337333934287E-3</v>
      </c>
      <c r="BB1224" s="13">
        <f t="shared" si="1665"/>
        <v>2.9399687130563429E-4</v>
      </c>
      <c r="BC1224" s="13">
        <f t="shared" si="1666"/>
        <v>3.6448315188785676E-5</v>
      </c>
      <c r="BD1224" s="13">
        <f t="shared" si="1667"/>
        <v>1.0343119344171388E-6</v>
      </c>
      <c r="BE1224" s="13">
        <f t="shared" si="1668"/>
        <v>3.8406393106530554E-6</v>
      </c>
      <c r="BF1224" s="13">
        <f t="shared" si="1669"/>
        <v>7.1305907936012908E-6</v>
      </c>
      <c r="BG1224" s="13">
        <f t="shared" si="1670"/>
        <v>8.8258439898722318E-6</v>
      </c>
      <c r="BH1224" s="13">
        <f t="shared" si="1671"/>
        <v>8.1930997432355988E-6</v>
      </c>
      <c r="BI1224" s="13">
        <f t="shared" si="1672"/>
        <v>6.0845746631946984E-6</v>
      </c>
      <c r="BJ1224" s="14">
        <f t="shared" si="1673"/>
        <v>0.82312595365511287</v>
      </c>
      <c r="BK1224" s="14">
        <f t="shared" si="1674"/>
        <v>9.5496199622893227E-2</v>
      </c>
      <c r="BL1224" s="14">
        <f t="shared" si="1675"/>
        <v>2.7493292701976334E-2</v>
      </c>
      <c r="BM1224" s="14">
        <f t="shared" si="1676"/>
        <v>0.72377824976436123</v>
      </c>
      <c r="BN1224" s="14">
        <f t="shared" si="1677"/>
        <v>0.19323833222054915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1.2939000000000001</v>
      </c>
      <c r="F1225" s="10">
        <f>VLOOKUP(B1225,home!$B$2:$E$405,3,FALSE)</f>
        <v>0.86950000000000005</v>
      </c>
      <c r="G1225" s="10">
        <f>VLOOKUP(C1225,away!$B$2:$E$405,4,FALSE)</f>
        <v>1.4974000000000001</v>
      </c>
      <c r="H1225" s="10">
        <f>VLOOKUP(A1225,away!$A$2:$E$405,3,FALSE)</f>
        <v>1.1342000000000001</v>
      </c>
      <c r="I1225" s="10">
        <f>VLOOKUP(C1225,away!$B$2:$E$405,3,FALSE)</f>
        <v>0.8266</v>
      </c>
      <c r="J1225" s="10">
        <f>VLOOKUP(B1225,home!$B$2:$E$405,4,FALSE)</f>
        <v>1.4327000000000001</v>
      </c>
      <c r="K1225" s="12">
        <f t="shared" si="1622"/>
        <v>1.6846439552700003</v>
      </c>
      <c r="L1225" s="12">
        <f t="shared" si="1623"/>
        <v>1.3431988298440003</v>
      </c>
      <c r="M1225" s="13">
        <f t="shared" si="1624"/>
        <v>4.8419977840990273E-2</v>
      </c>
      <c r="N1225" s="13">
        <f t="shared" si="1625"/>
        <v>8.1570422984131613E-2</v>
      </c>
      <c r="O1225" s="13">
        <f t="shared" si="1626"/>
        <v>6.5037657577090555E-2</v>
      </c>
      <c r="P1225" s="13">
        <f t="shared" si="1627"/>
        <v>0.10956529670216573</v>
      </c>
      <c r="Q1225" s="13">
        <f t="shared" si="1628"/>
        <v>6.8708560004517236E-2</v>
      </c>
      <c r="R1225" s="13">
        <f t="shared" si="1629"/>
        <v>4.3679252776671423E-2</v>
      </c>
      <c r="S1225" s="13">
        <f t="shared" si="1630"/>
        <v>6.1981411272306892E-2</v>
      </c>
      <c r="T1225" s="13">
        <f t="shared" si="1631"/>
        <v>9.2289257398333824E-2</v>
      </c>
      <c r="U1225" s="13">
        <f t="shared" si="1632"/>
        <v>7.3583989160929883E-2</v>
      </c>
      <c r="V1225" s="13">
        <f t="shared" si="1633"/>
        <v>1.558358535022406E-2</v>
      </c>
      <c r="W1225" s="13">
        <f t="shared" si="1634"/>
        <v>3.858315342897202E-2</v>
      </c>
      <c r="X1225" s="13">
        <f t="shared" si="1635"/>
        <v>5.1824846537486743E-2</v>
      </c>
      <c r="Y1225" s="13">
        <f t="shared" si="1636"/>
        <v>3.4805536612998553E-2</v>
      </c>
      <c r="Z1225" s="13">
        <f t="shared" si="1637"/>
        <v>1.9556640406028458E-2</v>
      </c>
      <c r="AA1225" s="13">
        <f t="shared" si="1638"/>
        <v>3.2945976045404883E-2</v>
      </c>
      <c r="AB1225" s="13">
        <f t="shared" si="1639"/>
        <v>2.7751119697680789E-2</v>
      </c>
      <c r="AC1225" s="13">
        <f t="shared" si="1640"/>
        <v>2.2039200407473558E-3</v>
      </c>
      <c r="AD1225" s="13">
        <f t="shared" si="1641"/>
        <v>1.6249719049843171E-2</v>
      </c>
      <c r="AE1225" s="13">
        <f t="shared" si="1642"/>
        <v>2.1826603613043106E-2</v>
      </c>
      <c r="AF1225" s="13">
        <f t="shared" si="1643"/>
        <v>1.465873421625417E-2</v>
      </c>
      <c r="AG1225" s="13">
        <f t="shared" si="1644"/>
        <v>6.5631982154222722E-3</v>
      </c>
      <c r="AH1225" s="13">
        <f t="shared" si="1645"/>
        <v>6.5671141272643273E-3</v>
      </c>
      <c r="AI1225" s="13">
        <f t="shared" si="1646"/>
        <v>1.1063249118064071E-2</v>
      </c>
      <c r="AJ1225" s="13">
        <f t="shared" si="1647"/>
        <v>9.318817876196402E-3</v>
      </c>
      <c r="AK1225" s="13">
        <f t="shared" si="1648"/>
        <v>5.2329634017987637E-3</v>
      </c>
      <c r="AL1225" s="13">
        <f t="shared" si="1649"/>
        <v>1.994822500458995E-4</v>
      </c>
      <c r="AM1225" s="13">
        <f t="shared" si="1650"/>
        <v>5.474998194430817E-3</v>
      </c>
      <c r="AN1225" s="13">
        <f t="shared" si="1651"/>
        <v>7.3540111681574876E-3</v>
      </c>
      <c r="AO1225" s="13">
        <f t="shared" si="1652"/>
        <v>4.9389495978644253E-3</v>
      </c>
      <c r="AP1225" s="13">
        <f t="shared" si="1653"/>
        <v>2.2113304401699977E-3</v>
      </c>
      <c r="AQ1225" s="13">
        <f t="shared" si="1654"/>
        <v>7.4256411490868947E-4</v>
      </c>
      <c r="AR1225" s="13">
        <f t="shared" si="1655"/>
        <v>1.7641880022386894E-3</v>
      </c>
      <c r="AS1225" s="13">
        <f t="shared" si="1656"/>
        <v>2.9720286539312657E-3</v>
      </c>
      <c r="AT1225" s="13">
        <f t="shared" si="1657"/>
        <v>2.5034050533672718E-3</v>
      </c>
      <c r="AU1225" s="13">
        <f t="shared" si="1658"/>
        <v>1.4057820635825157E-3</v>
      </c>
      <c r="AV1225" s="13">
        <f t="shared" si="1659"/>
        <v>5.9206056396031784E-4</v>
      </c>
      <c r="AW1225" s="13">
        <f t="shared" si="1660"/>
        <v>1.253863297734374E-5</v>
      </c>
      <c r="AX1225" s="13">
        <f t="shared" si="1661"/>
        <v>1.5372371022270067E-3</v>
      </c>
      <c r="AY1225" s="13">
        <f t="shared" si="1662"/>
        <v>2.0648150769040975E-3</v>
      </c>
      <c r="AZ1225" s="13">
        <f t="shared" si="1663"/>
        <v>1.3867285975709168E-3</v>
      </c>
      <c r="BA1225" s="13">
        <f t="shared" si="1664"/>
        <v>6.2088407652282262E-4</v>
      </c>
      <c r="BB1225" s="13">
        <f t="shared" si="1665"/>
        <v>2.0849269126355693E-4</v>
      </c>
      <c r="BC1225" s="13">
        <f t="shared" si="1666"/>
        <v>5.6009427787247214E-5</v>
      </c>
      <c r="BD1225" s="13">
        <f t="shared" si="1667"/>
        <v>3.9494254337197178E-4</v>
      </c>
      <c r="BE1225" s="13">
        <f t="shared" si="1668"/>
        <v>6.6533756837055212E-4</v>
      </c>
      <c r="BF1225" s="13">
        <f t="shared" si="1669"/>
        <v>5.6042845638474572E-4</v>
      </c>
      <c r="BG1225" s="13">
        <f t="shared" si="1670"/>
        <v>3.1470747046995299E-4</v>
      </c>
      <c r="BH1225" s="13">
        <f t="shared" si="1671"/>
        <v>1.3254250945137955E-4</v>
      </c>
      <c r="BI1225" s="13">
        <f t="shared" si="1672"/>
        <v>4.4657387472716716E-5</v>
      </c>
      <c r="BJ1225" s="14">
        <f t="shared" si="1673"/>
        <v>0.45367605254880994</v>
      </c>
      <c r="BK1225" s="14">
        <f t="shared" si="1674"/>
        <v>0.24001848853338428</v>
      </c>
      <c r="BL1225" s="14">
        <f t="shared" si="1675"/>
        <v>0.28653022005370254</v>
      </c>
      <c r="BM1225" s="14">
        <f t="shared" si="1676"/>
        <v>0.58074795721243166</v>
      </c>
      <c r="BN1225" s="14">
        <f t="shared" si="1677"/>
        <v>0.41698116788556683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1.2939000000000001</v>
      </c>
      <c r="F1226" s="10">
        <f>VLOOKUP(B1226,home!$B$2:$E$405,3,FALSE)</f>
        <v>1.5940000000000001</v>
      </c>
      <c r="G1226" s="10">
        <f>VLOOKUP(C1226,away!$B$2:$E$405,4,FALSE)</f>
        <v>0.81830000000000003</v>
      </c>
      <c r="H1226" s="10">
        <f>VLOOKUP(A1226,away!$A$2:$E$405,3,FALSE)</f>
        <v>1.1342000000000001</v>
      </c>
      <c r="I1226" s="10">
        <f>VLOOKUP(C1226,away!$B$2:$E$405,3,FALSE)</f>
        <v>0.88170000000000004</v>
      </c>
      <c r="J1226" s="10">
        <f>VLOOKUP(B1226,home!$B$2:$E$405,4,FALSE)</f>
        <v>0.6613</v>
      </c>
      <c r="K1226" s="12">
        <f t="shared" si="1622"/>
        <v>1.6877246017800001</v>
      </c>
      <c r="L1226" s="12">
        <f t="shared" si="1623"/>
        <v>0.66131596378200008</v>
      </c>
      <c r="M1226" s="13">
        <f t="shared" si="1624"/>
        <v>9.5460706582489216E-2</v>
      </c>
      <c r="N1226" s="13">
        <f t="shared" si="1625"/>
        <v>0.16111138300256905</v>
      </c>
      <c r="O1226" s="13">
        <f t="shared" si="1626"/>
        <v>6.3129689176909573E-2</v>
      </c>
      <c r="P1226" s="13">
        <f t="shared" si="1627"/>
        <v>0.10654552952659491</v>
      </c>
      <c r="Q1226" s="13">
        <f t="shared" si="1628"/>
        <v>0.13595582236011797</v>
      </c>
      <c r="R1226" s="13">
        <f t="shared" si="1629"/>
        <v>2.0874335620643024E-2</v>
      </c>
      <c r="S1226" s="13">
        <f t="shared" si="1630"/>
        <v>2.9729378370704523E-2</v>
      </c>
      <c r="T1226" s="13">
        <f t="shared" si="1631"/>
        <v>8.9909755695855811E-2</v>
      </c>
      <c r="U1226" s="13">
        <f t="shared" si="1632"/>
        <v>3.5230129772771818E-2</v>
      </c>
      <c r="V1226" s="13">
        <f t="shared" si="1633"/>
        <v>3.6868367384997689E-3</v>
      </c>
      <c r="W1226" s="13">
        <f t="shared" si="1634"/>
        <v>7.6485328717467535E-2</v>
      </c>
      <c r="X1226" s="13">
        <f t="shared" si="1635"/>
        <v>5.0580968875975137E-2</v>
      </c>
      <c r="Y1226" s="13">
        <f t="shared" si="1636"/>
        <v>1.672500109062142E-2</v>
      </c>
      <c r="Z1226" s="13">
        <f t="shared" si="1637"/>
        <v>4.6015104597581591E-3</v>
      </c>
      <c r="AA1226" s="13">
        <f t="shared" si="1638"/>
        <v>7.7660824082818446E-3</v>
      </c>
      <c r="AB1226" s="13">
        <f t="shared" si="1639"/>
        <v>6.5535041699540707E-3</v>
      </c>
      <c r="AC1226" s="13">
        <f t="shared" si="1640"/>
        <v>2.5718433442698934E-4</v>
      </c>
      <c r="AD1226" s="13">
        <f t="shared" si="1641"/>
        <v>3.2271542737925062E-2</v>
      </c>
      <c r="AE1226" s="13">
        <f t="shared" si="1642"/>
        <v>2.134168638846292E-2</v>
      </c>
      <c r="AF1226" s="13">
        <f t="shared" si="1643"/>
        <v>7.0567989513597726E-3</v>
      </c>
      <c r="AG1226" s="13">
        <f t="shared" si="1644"/>
        <v>1.5555912665780986E-3</v>
      </c>
      <c r="AH1226" s="13">
        <f t="shared" si="1645"/>
        <v>7.6076308113698018E-4</v>
      </c>
      <c r="AI1226" s="13">
        <f t="shared" si="1646"/>
        <v>1.2839585681608358E-3</v>
      </c>
      <c r="AJ1226" s="13">
        <f t="shared" si="1647"/>
        <v>1.083484231575633E-3</v>
      </c>
      <c r="AK1226" s="13">
        <f t="shared" si="1648"/>
        <v>6.0954099775696504E-4</v>
      </c>
      <c r="AL1226" s="13">
        <f t="shared" si="1649"/>
        <v>1.1481935166189052E-5</v>
      </c>
      <c r="AM1226" s="13">
        <f t="shared" si="1650"/>
        <v>1.089309532323816E-2</v>
      </c>
      <c r="AN1226" s="13">
        <f t="shared" si="1651"/>
        <v>7.2037778322564415E-3</v>
      </c>
      <c r="AO1226" s="13">
        <f t="shared" si="1652"/>
        <v>2.3819866400050372E-3</v>
      </c>
      <c r="AP1226" s="13">
        <f t="shared" si="1653"/>
        <v>5.2508193018359318E-4</v>
      </c>
      <c r="AQ1226" s="13">
        <f t="shared" si="1654"/>
        <v>8.6811265680968944E-5</v>
      </c>
      <c r="AR1226" s="13">
        <f t="shared" si="1655"/>
        <v>1.0062095404237323E-4</v>
      </c>
      <c r="AS1226" s="13">
        <f t="shared" si="1656"/>
        <v>1.6982045959188806E-4</v>
      </c>
      <c r="AT1226" s="13">
        <f t="shared" si="1657"/>
        <v>1.4330508376940795E-4</v>
      </c>
      <c r="AU1226" s="13">
        <f t="shared" si="1658"/>
        <v>8.061983847925789E-5</v>
      </c>
      <c r="AV1226" s="13">
        <f t="shared" si="1659"/>
        <v>3.401602119824335E-5</v>
      </c>
      <c r="AW1226" s="13">
        <f t="shared" si="1660"/>
        <v>3.5597801501201568E-7</v>
      </c>
      <c r="AX1226" s="13">
        <f t="shared" si="1661"/>
        <v>3.0640908277606168E-3</v>
      </c>
      <c r="AY1226" s="13">
        <f t="shared" si="1662"/>
        <v>2.0263321788760989E-3</v>
      </c>
      <c r="AZ1226" s="13">
        <f t="shared" si="1663"/>
        <v>6.7002290890796358E-4</v>
      </c>
      <c r="BA1226" s="13">
        <f t="shared" si="1664"/>
        <v>1.4769894858682973E-4</v>
      </c>
      <c r="BB1226" s="13">
        <f t="shared" si="1665"/>
        <v>2.4418918133571844E-5</v>
      </c>
      <c r="BC1226" s="13">
        <f t="shared" si="1666"/>
        <v>3.2297240760033655E-6</v>
      </c>
      <c r="BD1226" s="13">
        <f t="shared" si="1667"/>
        <v>1.1090373866532724E-5</v>
      </c>
      <c r="BE1226" s="13">
        <f t="shared" si="1668"/>
        <v>1.8717496817485264E-5</v>
      </c>
      <c r="BF1226" s="13">
        <f t="shared" si="1669"/>
        <v>1.5794989931304371E-5</v>
      </c>
      <c r="BG1226" s="13">
        <f t="shared" si="1670"/>
        <v>8.8858643639765955E-6</v>
      </c>
      <c r="BH1226" s="13">
        <f t="shared" si="1671"/>
        <v>3.749222973790872E-6</v>
      </c>
      <c r="BI1226" s="13">
        <f t="shared" si="1672"/>
        <v>1.2655311700851247E-6</v>
      </c>
      <c r="BJ1226" s="14">
        <f t="shared" si="1673"/>
        <v>0.62002042558463799</v>
      </c>
      <c r="BK1226" s="14">
        <f t="shared" si="1674"/>
        <v>0.2377174496667577</v>
      </c>
      <c r="BL1226" s="14">
        <f t="shared" si="1675"/>
        <v>0.13787937386339508</v>
      </c>
      <c r="BM1226" s="14">
        <f t="shared" si="1676"/>
        <v>0.41511531710436422</v>
      </c>
      <c r="BN1226" s="14">
        <f t="shared" si="1677"/>
        <v>0.58307746626932377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1.2939000000000001</v>
      </c>
      <c r="F1227" s="10">
        <f>VLOOKUP(B1227,home!$B$2:$E$405,3,FALSE)</f>
        <v>0.72460000000000002</v>
      </c>
      <c r="G1227" s="10">
        <f>VLOOKUP(C1227,away!$B$2:$E$405,4,FALSE)</f>
        <v>0.9274</v>
      </c>
      <c r="H1227" s="10">
        <f>VLOOKUP(A1227,away!$A$2:$E$405,3,FALSE)</f>
        <v>1.1342000000000001</v>
      </c>
      <c r="I1227" s="10">
        <f>VLOOKUP(C1227,away!$B$2:$E$405,3,FALSE)</f>
        <v>0.99919999999999998</v>
      </c>
      <c r="J1227" s="10">
        <f>VLOOKUP(B1227,home!$B$2:$E$405,4,FALSE)</f>
        <v>1.3775999999999999</v>
      </c>
      <c r="K1227" s="12">
        <f t="shared" si="1622"/>
        <v>0.86949308835600003</v>
      </c>
      <c r="L1227" s="12">
        <f t="shared" si="1623"/>
        <v>1.5612239408640001</v>
      </c>
      <c r="M1227" s="13">
        <f t="shared" si="1624"/>
        <v>8.7973730226794708E-2</v>
      </c>
      <c r="N1227" s="13">
        <f t="shared" si="1625"/>
        <v>7.6492550389093319E-2</v>
      </c>
      <c r="O1227" s="13">
        <f t="shared" si="1626"/>
        <v>0.13734669379718284</v>
      </c>
      <c r="P1227" s="13">
        <f t="shared" si="1627"/>
        <v>0.11942200096519837</v>
      </c>
      <c r="Q1227" s="13">
        <f t="shared" si="1628"/>
        <v>3.3254871937019849E-2</v>
      </c>
      <c r="R1227" s="13">
        <f t="shared" si="1629"/>
        <v>0.10721447327733949</v>
      </c>
      <c r="S1227" s="13">
        <f t="shared" si="1630"/>
        <v>4.0528048196221918E-2</v>
      </c>
      <c r="T1227" s="13">
        <f t="shared" si="1631"/>
        <v>5.1918302218441764E-2</v>
      </c>
      <c r="U1227" s="13">
        <f t="shared" si="1632"/>
        <v>9.3222243486375742E-2</v>
      </c>
      <c r="V1227" s="13">
        <f t="shared" si="1633"/>
        <v>6.1128609369202735E-3</v>
      </c>
      <c r="W1227" s="13">
        <f t="shared" si="1634"/>
        <v>9.638293767800888E-3</v>
      </c>
      <c r="X1227" s="13">
        <f t="shared" si="1635"/>
        <v>1.5047534979371033E-2</v>
      </c>
      <c r="Y1227" s="13">
        <f t="shared" si="1636"/>
        <v>1.1746285930391271E-2</v>
      </c>
      <c r="Z1227" s="13">
        <f t="shared" si="1637"/>
        <v>5.5795267495901996E-2</v>
      </c>
      <c r="AA1227" s="13">
        <f t="shared" si="1638"/>
        <v>4.8513599450660971E-2</v>
      </c>
      <c r="AB1227" s="13">
        <f t="shared" si="1639"/>
        <v>2.1091119706810574E-2</v>
      </c>
      <c r="AC1227" s="13">
        <f t="shared" si="1640"/>
        <v>5.1862789240255552E-4</v>
      </c>
      <c r="AD1227" s="13">
        <f t="shared" si="1641"/>
        <v>2.0951074536618955E-3</v>
      </c>
      <c r="AE1227" s="13">
        <f t="shared" si="1642"/>
        <v>3.2709319153395649E-3</v>
      </c>
      <c r="AF1227" s="13">
        <f t="shared" si="1643"/>
        <v>2.5533286075821345E-3</v>
      </c>
      <c r="AG1227" s="13">
        <f t="shared" si="1644"/>
        <v>1.32877258368339E-3</v>
      </c>
      <c r="AH1227" s="13">
        <f t="shared" si="1645"/>
        <v>2.1777226850378296E-2</v>
      </c>
      <c r="AI1227" s="13">
        <f t="shared" si="1646"/>
        <v>1.8935148229964633E-2</v>
      </c>
      <c r="AJ1227" s="13">
        <f t="shared" si="1647"/>
        <v>8.2319902564752957E-3</v>
      </c>
      <c r="AK1227" s="13">
        <f t="shared" si="1648"/>
        <v>2.3858862104730689E-3</v>
      </c>
      <c r="AL1227" s="13">
        <f t="shared" si="1649"/>
        <v>2.8160943275865625E-5</v>
      </c>
      <c r="AM1227" s="13">
        <f t="shared" si="1650"/>
        <v>3.6433629006443145E-4</v>
      </c>
      <c r="AN1227" s="13">
        <f t="shared" si="1651"/>
        <v>5.6881053857416107E-4</v>
      </c>
      <c r="AO1227" s="13">
        <f t="shared" si="1652"/>
        <v>4.4402031531886319E-4</v>
      </c>
      <c r="AP1227" s="13">
        <f t="shared" si="1653"/>
        <v>2.3107171550193053E-4</v>
      </c>
      <c r="AQ1227" s="13">
        <f t="shared" si="1654"/>
        <v>9.0188673574532276E-5</v>
      </c>
      <c r="AR1227" s="13">
        <f t="shared" si="1655"/>
        <v>6.7998255848873805E-3</v>
      </c>
      <c r="AS1227" s="13">
        <f t="shared" si="1656"/>
        <v>5.9124013480858729E-3</v>
      </c>
      <c r="AT1227" s="13">
        <f t="shared" si="1657"/>
        <v>2.5703960538736811E-3</v>
      </c>
      <c r="AU1227" s="13">
        <f t="shared" si="1658"/>
        <v>7.449805343935676E-4</v>
      </c>
      <c r="AV1227" s="13">
        <f t="shared" si="1659"/>
        <v>1.619388564037416E-4</v>
      </c>
      <c r="AW1227" s="13">
        <f t="shared" si="1660"/>
        <v>1.0618814485242954E-6</v>
      </c>
      <c r="AX1227" s="13">
        <f t="shared" si="1661"/>
        <v>5.2797981008048297E-5</v>
      </c>
      <c r="AY1227" s="13">
        <f t="shared" si="1662"/>
        <v>8.2429471979047797E-5</v>
      </c>
      <c r="AZ1227" s="13">
        <f t="shared" si="1663"/>
        <v>6.434543254323385E-5</v>
      </c>
      <c r="BA1227" s="13">
        <f t="shared" si="1664"/>
        <v>3.3485876590582079E-5</v>
      </c>
      <c r="BB1227" s="13">
        <f t="shared" si="1665"/>
        <v>1.3069738053508533E-5</v>
      </c>
      <c r="BC1227" s="13">
        <f t="shared" si="1666"/>
        <v>4.0809575899917542E-6</v>
      </c>
      <c r="BD1227" s="13">
        <f t="shared" si="1667"/>
        <v>1.7693417494709534E-3</v>
      </c>
      <c r="BE1227" s="13">
        <f t="shared" si="1668"/>
        <v>1.5384304221047074E-3</v>
      </c>
      <c r="BF1227" s="13">
        <f t="shared" si="1669"/>
        <v>6.6882730946832324E-4</v>
      </c>
      <c r="BG1227" s="13">
        <f t="shared" si="1670"/>
        <v>1.9384690762881554E-4</v>
      </c>
      <c r="BH1227" s="13">
        <f t="shared" si="1671"/>
        <v>4.2137136595609776E-5</v>
      </c>
      <c r="BI1227" s="13">
        <f t="shared" si="1672"/>
        <v>7.3275898065990764E-6</v>
      </c>
      <c r="BJ1227" s="14">
        <f t="shared" si="1673"/>
        <v>0.20929461677318345</v>
      </c>
      <c r="BK1227" s="14">
        <f t="shared" si="1674"/>
        <v>0.25466585863279267</v>
      </c>
      <c r="BL1227" s="14">
        <f t="shared" si="1675"/>
        <v>0.47912783475838017</v>
      </c>
      <c r="BM1227" s="14">
        <f t="shared" si="1676"/>
        <v>0.43709788947709921</v>
      </c>
      <c r="BN1227" s="14">
        <f t="shared" si="1677"/>
        <v>0.56170432059262865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1.8332999999999999</v>
      </c>
      <c r="F1231" s="10">
        <f>VLOOKUP(B1231,home!$B$2:$E$405,3,FALSE)</f>
        <v>0.69420000000000004</v>
      </c>
      <c r="G1231" s="10">
        <f>VLOOKUP(C1231,away!$B$2:$E$405,4,FALSE)</f>
        <v>0.79339999999999999</v>
      </c>
      <c r="H1231" s="10">
        <f>VLOOKUP(A1231,away!$A$2:$E$405,3,FALSE)</f>
        <v>1.256</v>
      </c>
      <c r="I1231" s="10">
        <f>VLOOKUP(C1231,away!$B$2:$E$405,3,FALSE)</f>
        <v>1.3752</v>
      </c>
      <c r="J1231" s="10">
        <f>VLOOKUP(B1231,home!$B$2:$E$405,4,FALSE)</f>
        <v>0.7238</v>
      </c>
      <c r="K1231" s="12">
        <f t="shared" si="1622"/>
        <v>1.0097418207240001</v>
      </c>
      <c r="L1231" s="12">
        <f t="shared" si="1623"/>
        <v>1.25018441856</v>
      </c>
      <c r="M1231" s="13">
        <f t="shared" si="1624"/>
        <v>0.10435818200510932</v>
      </c>
      <c r="N1231" s="13">
        <f t="shared" si="1625"/>
        <v>0.10537482070528567</v>
      </c>
      <c r="O1231" s="13">
        <f t="shared" si="1626"/>
        <v>0.13046697309203625</v>
      </c>
      <c r="P1231" s="13">
        <f t="shared" si="1627"/>
        <v>0.13173795895430179</v>
      </c>
      <c r="Q1231" s="13">
        <f t="shared" si="1628"/>
        <v>5.3200681658710107E-2</v>
      </c>
      <c r="R1231" s="13">
        <f t="shared" si="1629"/>
        <v>8.1553888448175266E-2</v>
      </c>
      <c r="S1231" s="13">
        <f t="shared" si="1630"/>
        <v>4.157529744192847E-2</v>
      </c>
      <c r="T1231" s="13">
        <f t="shared" si="1631"/>
        <v>6.6510663266490133E-2</v>
      </c>
      <c r="U1231" s="13">
        <f t="shared" si="1632"/>
        <v>8.2348371808782489E-2</v>
      </c>
      <c r="V1231" s="13">
        <f t="shared" si="1633"/>
        <v>5.8314597355241474E-3</v>
      </c>
      <c r="W1231" s="13">
        <f t="shared" si="1634"/>
        <v>1.790631772060796E-2</v>
      </c>
      <c r="X1231" s="13">
        <f t="shared" si="1635"/>
        <v>2.2386199408088881E-2</v>
      </c>
      <c r="Y1231" s="13">
        <f t="shared" si="1636"/>
        <v>1.399343884538491E-2</v>
      </c>
      <c r="Z1231" s="13">
        <f t="shared" si="1637"/>
        <v>3.3985800203629679E-2</v>
      </c>
      <c r="AA1231" s="13">
        <f t="shared" si="1638"/>
        <v>3.4316883776375123E-2</v>
      </c>
      <c r="AB1231" s="13">
        <f t="shared" si="1639"/>
        <v>1.7325596352965458E-2</v>
      </c>
      <c r="AC1231" s="13">
        <f t="shared" si="1640"/>
        <v>4.6008886684882334E-4</v>
      </c>
      <c r="AD1231" s="13">
        <f t="shared" si="1641"/>
        <v>4.5201894644172763E-3</v>
      </c>
      <c r="AE1231" s="13">
        <f t="shared" si="1642"/>
        <v>5.6510704373535486E-3</v>
      </c>
      <c r="AF1231" s="13">
        <f t="shared" si="1643"/>
        <v>3.5324401044822267E-3</v>
      </c>
      <c r="AG1231" s="13">
        <f t="shared" si="1644"/>
        <v>1.4720671927067118E-3</v>
      </c>
      <c r="AH1231" s="13">
        <f t="shared" si="1645"/>
        <v>1.0622129466717782E-2</v>
      </c>
      <c r="AI1231" s="13">
        <f t="shared" si="1646"/>
        <v>1.0725608347689666E-2</v>
      </c>
      <c r="AJ1231" s="13">
        <f t="shared" si="1647"/>
        <v>5.4150476506843476E-3</v>
      </c>
      <c r="AK1231" s="13">
        <f t="shared" si="1648"/>
        <v>1.8226000247030783E-3</v>
      </c>
      <c r="AL1231" s="13">
        <f t="shared" si="1649"/>
        <v>2.3231975525711648E-5</v>
      </c>
      <c r="AM1231" s="13">
        <f t="shared" si="1650"/>
        <v>9.1284486796362882E-4</v>
      </c>
      <c r="AN1231" s="13">
        <f t="shared" si="1651"/>
        <v>1.1412244304905891E-3</v>
      </c>
      <c r="AO1231" s="13">
        <f t="shared" si="1652"/>
        <v>7.1337050053967227E-4</v>
      </c>
      <c r="AP1231" s="13">
        <f t="shared" si="1653"/>
        <v>2.9728156147834861E-4</v>
      </c>
      <c r="AQ1231" s="13">
        <f t="shared" si="1654"/>
        <v>9.2914194021354604E-5</v>
      </c>
      <c r="AR1231" s="13">
        <f t="shared" si="1655"/>
        <v>2.655924150243523E-3</v>
      </c>
      <c r="AS1231" s="13">
        <f t="shared" si="1656"/>
        <v>2.6817976871717376E-3</v>
      </c>
      <c r="AT1231" s="13">
        <f t="shared" si="1657"/>
        <v>1.3539616397291012E-3</v>
      </c>
      <c r="AU1231" s="13">
        <f t="shared" si="1658"/>
        <v>4.5571723043017192E-4</v>
      </c>
      <c r="AV1231" s="13">
        <f t="shared" si="1659"/>
        <v>1.150391864974651E-4</v>
      </c>
      <c r="AW1231" s="13">
        <f t="shared" si="1660"/>
        <v>8.1464438134267327E-7</v>
      </c>
      <c r="AX1231" s="13">
        <f t="shared" si="1661"/>
        <v>1.5362293983602559E-4</v>
      </c>
      <c r="AY1231" s="13">
        <f t="shared" si="1662"/>
        <v>1.9205700571637947E-4</v>
      </c>
      <c r="AZ1231" s="13">
        <f t="shared" si="1663"/>
        <v>1.2005333801095326E-4</v>
      </c>
      <c r="BA1231" s="13">
        <f t="shared" si="1664"/>
        <v>5.0029604192470223E-5</v>
      </c>
      <c r="BB1231" s="13">
        <f t="shared" si="1665"/>
        <v>1.5636557907037592E-5</v>
      </c>
      <c r="BC1231" s="13">
        <f t="shared" si="1666"/>
        <v>3.909716211057913E-6</v>
      </c>
      <c r="BD1231" s="13">
        <f t="shared" si="1667"/>
        <v>5.5339916491860979E-4</v>
      </c>
      <c r="BE1231" s="13">
        <f t="shared" si="1668"/>
        <v>5.5879028037205823E-4</v>
      </c>
      <c r="BF1231" s="13">
        <f t="shared" si="1669"/>
        <v>2.8211695755287825E-4</v>
      </c>
      <c r="BG1231" s="13">
        <f t="shared" si="1670"/>
        <v>9.4955096792186274E-5</v>
      </c>
      <c r="BH1231" s="13">
        <f t="shared" si="1671"/>
        <v>2.3970033080491453E-5</v>
      </c>
      <c r="BI1231" s="13">
        <f t="shared" si="1672"/>
        <v>4.8407089691019911E-6</v>
      </c>
      <c r="BJ1231" s="14">
        <f t="shared" si="1673"/>
        <v>0.29824083351989489</v>
      </c>
      <c r="BK1231" s="14">
        <f t="shared" si="1674"/>
        <v>0.28417827598495465</v>
      </c>
      <c r="BL1231" s="14">
        <f t="shared" si="1675"/>
        <v>0.38337761110388668</v>
      </c>
      <c r="BM1231" s="14">
        <f t="shared" si="1676"/>
        <v>0.3928987735874126</v>
      </c>
      <c r="BN1231" s="14">
        <f t="shared" si="1677"/>
        <v>0.60669250486361836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1.8332999999999999</v>
      </c>
      <c r="F1232" s="10">
        <f>VLOOKUP(B1232,home!$B$2:$E$405,3,FALSE)</f>
        <v>1.1900999999999999</v>
      </c>
      <c r="G1232" s="10">
        <f>VLOOKUP(C1232,away!$B$2:$E$405,4,FALSE)</f>
        <v>1.2545999999999999</v>
      </c>
      <c r="H1232" s="10">
        <f>VLOOKUP(A1232,away!$A$2:$E$405,3,FALSE)</f>
        <v>1.256</v>
      </c>
      <c r="I1232" s="10">
        <f>VLOOKUP(C1232,away!$B$2:$E$405,3,FALSE)</f>
        <v>1.0349999999999999</v>
      </c>
      <c r="J1232" s="10">
        <f>VLOOKUP(B1232,home!$B$2:$E$405,4,FALSE)</f>
        <v>1.2304999999999999</v>
      </c>
      <c r="K1232" s="12">
        <f t="shared" si="1622"/>
        <v>2.7372992400179994</v>
      </c>
      <c r="L1232" s="12">
        <f t="shared" si="1623"/>
        <v>1.5996007799999998</v>
      </c>
      <c r="M1232" s="13">
        <f t="shared" si="1624"/>
        <v>1.3077003884389682E-2</v>
      </c>
      <c r="N1232" s="13">
        <f t="shared" si="1625"/>
        <v>3.579567279445231E-2</v>
      </c>
      <c r="O1232" s="13">
        <f t="shared" si="1626"/>
        <v>2.0917985613532763E-2</v>
      </c>
      <c r="P1232" s="13">
        <f t="shared" si="1627"/>
        <v>5.7258786122630689E-2</v>
      </c>
      <c r="Q1232" s="13">
        <f t="shared" si="1628"/>
        <v>4.8991733968093643E-2</v>
      </c>
      <c r="R1232" s="13">
        <f t="shared" si="1629"/>
        <v>1.6730213051717895E-2</v>
      </c>
      <c r="S1232" s="13">
        <f t="shared" si="1630"/>
        <v>6.267812981517247E-2</v>
      </c>
      <c r="T1232" s="13">
        <f t="shared" si="1631"/>
        <v>7.8367215868915083E-2</v>
      </c>
      <c r="U1232" s="13">
        <f t="shared" si="1632"/>
        <v>4.5795599471806614E-2</v>
      </c>
      <c r="V1232" s="13">
        <f t="shared" si="1633"/>
        <v>3.0493509075436884E-2</v>
      </c>
      <c r="W1232" s="13">
        <f t="shared" si="1634"/>
        <v>4.470167871934224E-2</v>
      </c>
      <c r="X1232" s="13">
        <f t="shared" si="1635"/>
        <v>7.150484014676925E-2</v>
      </c>
      <c r="Y1232" s="13">
        <f t="shared" si="1636"/>
        <v>5.7189599036273707E-2</v>
      </c>
      <c r="Z1232" s="13">
        <f t="shared" si="1637"/>
        <v>8.9205539490313738E-3</v>
      </c>
      <c r="AA1232" s="13">
        <f t="shared" si="1638"/>
        <v>2.4418225545223146E-2</v>
      </c>
      <c r="AB1232" s="13">
        <f t="shared" si="1639"/>
        <v>3.3419995113763708E-2</v>
      </c>
      <c r="AC1232" s="13">
        <f t="shared" si="1640"/>
        <v>8.3449032444427342E-3</v>
      </c>
      <c r="AD1232" s="13">
        <f t="shared" si="1641"/>
        <v>3.059046779649607E-2</v>
      </c>
      <c r="AE1232" s="13">
        <f t="shared" si="1642"/>
        <v>4.8932536147839996E-2</v>
      </c>
      <c r="AF1232" s="13">
        <f t="shared" si="1643"/>
        <v>3.9136261494731525E-2</v>
      </c>
      <c r="AG1232" s="13">
        <f t="shared" si="1644"/>
        <v>2.0867464804418836E-2</v>
      </c>
      <c r="AH1232" s="13">
        <f t="shared" si="1645"/>
        <v>3.567331263725668E-3</v>
      </c>
      <c r="AI1232" s="13">
        <f t="shared" si="1646"/>
        <v>9.7648531570887227E-3</v>
      </c>
      <c r="AJ1232" s="13">
        <f t="shared" si="1647"/>
        <v>1.3364662562893162E-2</v>
      </c>
      <c r="AK1232" s="13">
        <f t="shared" si="1648"/>
        <v>1.2194360225501487E-2</v>
      </c>
      <c r="AL1232" s="13">
        <f t="shared" si="1649"/>
        <v>1.4615550605073285E-3</v>
      </c>
      <c r="AM1232" s="13">
        <f t="shared" si="1650"/>
        <v>1.6747052850228757E-2</v>
      </c>
      <c r="AN1232" s="13">
        <f t="shared" si="1651"/>
        <v>2.6788598801927143E-2</v>
      </c>
      <c r="AO1232" s="13">
        <f t="shared" si="1652"/>
        <v>2.1425531769334864E-2</v>
      </c>
      <c r="AP1232" s="13">
        <f t="shared" si="1653"/>
        <v>1.1424099110047607E-2</v>
      </c>
      <c r="AQ1232" s="13">
        <f t="shared" si="1654"/>
        <v>4.5684994618073668E-3</v>
      </c>
      <c r="AR1232" s="13">
        <f t="shared" si="1655"/>
        <v>1.1412611743947926E-3</v>
      </c>
      <c r="AS1232" s="13">
        <f t="shared" si="1656"/>
        <v>3.1239733453329158E-3</v>
      </c>
      <c r="AT1232" s="13">
        <f t="shared" si="1657"/>
        <v>4.2756249320081395E-3</v>
      </c>
      <c r="AU1232" s="13">
        <f t="shared" si="1658"/>
        <v>3.9012216256626296E-3</v>
      </c>
      <c r="AV1232" s="13">
        <f t="shared" si="1659"/>
        <v>2.6697027477670249E-3</v>
      </c>
      <c r="AW1232" s="13">
        <f t="shared" si="1660"/>
        <v>1.7776512570355277E-4</v>
      </c>
      <c r="AX1232" s="13">
        <f t="shared" si="1661"/>
        <v>7.6402825065787442E-3</v>
      </c>
      <c r="AY1232" s="13">
        <f t="shared" si="1662"/>
        <v>1.2221401856943714E-2</v>
      </c>
      <c r="AZ1232" s="13">
        <f t="shared" si="1663"/>
        <v>9.7746819715303062E-3</v>
      </c>
      <c r="BA1232" s="13">
        <f t="shared" si="1664"/>
        <v>5.2118629686372714E-3</v>
      </c>
      <c r="BB1232" s="13">
        <f t="shared" si="1665"/>
        <v>2.084225017471325E-3</v>
      </c>
      <c r="BC1232" s="13">
        <f t="shared" si="1666"/>
        <v>6.6678559272852884E-4</v>
      </c>
      <c r="BD1232" s="13">
        <f t="shared" si="1667"/>
        <v>3.0426037745760428E-4</v>
      </c>
      <c r="BE1232" s="13">
        <f t="shared" si="1668"/>
        <v>8.3285169998228992E-4</v>
      </c>
      <c r="BF1232" s="13">
        <f t="shared" si="1669"/>
        <v>1.1398821627046107E-3</v>
      </c>
      <c r="BG1232" s="13">
        <f t="shared" si="1670"/>
        <v>1.0400661925604681E-3</v>
      </c>
      <c r="BH1232" s="13">
        <f t="shared" si="1671"/>
        <v>7.1174309961604581E-4</v>
      </c>
      <c r="BI1232" s="13">
        <f t="shared" si="1672"/>
        <v>3.8965076913341154E-4</v>
      </c>
      <c r="BJ1232" s="14">
        <f t="shared" si="1673"/>
        <v>0.59463049268456825</v>
      </c>
      <c r="BK1232" s="14">
        <f t="shared" si="1674"/>
        <v>0.18553528905952349</v>
      </c>
      <c r="BL1232" s="14">
        <f t="shared" si="1675"/>
        <v>0.19970346413187312</v>
      </c>
      <c r="BM1232" s="14">
        <f t="shared" si="1676"/>
        <v>0.78397476765893914</v>
      </c>
      <c r="BN1232" s="14">
        <f t="shared" si="1677"/>
        <v>0.19277139543481697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1.6092</v>
      </c>
      <c r="F1233" s="10">
        <f>VLOOKUP(B1233,home!$B$2:$E$405,3,FALSE)</f>
        <v>0.87</v>
      </c>
      <c r="G1233" s="10">
        <f>VLOOKUP(C1233,away!$B$2:$E$405,4,FALSE)</f>
        <v>0.62139999999999995</v>
      </c>
      <c r="H1233" s="10">
        <f>VLOOKUP(A1233,away!$A$2:$E$405,3,FALSE)</f>
        <v>1.1609</v>
      </c>
      <c r="I1233" s="10">
        <f>VLOOKUP(C1233,away!$B$2:$E$405,3,FALSE)</f>
        <v>0.43070000000000003</v>
      </c>
      <c r="J1233" s="10">
        <f>VLOOKUP(B1233,home!$B$2:$E$405,4,FALSE)</f>
        <v>0.68910000000000005</v>
      </c>
      <c r="K1233" s="12">
        <f t="shared" si="1622"/>
        <v>0.8699624856</v>
      </c>
      <c r="L1233" s="12">
        <f t="shared" si="1623"/>
        <v>0.34454974503300007</v>
      </c>
      <c r="M1233" s="13">
        <f t="shared" si="1624"/>
        <v>0.29685477565210788</v>
      </c>
      <c r="N1233" s="13">
        <f t="shared" si="1625"/>
        <v>0.25825251848853814</v>
      </c>
      <c r="O1233" s="13">
        <f t="shared" si="1626"/>
        <v>0.10228123726276221</v>
      </c>
      <c r="P1233" s="13">
        <f t="shared" si="1627"/>
        <v>8.8980839399355957E-2</v>
      </c>
      <c r="Q1233" s="13">
        <f t="shared" si="1628"/>
        <v>0.11233500144837431</v>
      </c>
      <c r="R1233" s="13">
        <f t="shared" si="1629"/>
        <v>1.7620487110272247E-2</v>
      </c>
      <c r="S1233" s="13">
        <f t="shared" si="1630"/>
        <v>6.66789827014002E-3</v>
      </c>
      <c r="T1233" s="13">
        <f t="shared" si="1631"/>
        <v>3.8704996107319062E-2</v>
      </c>
      <c r="U1233" s="13">
        <f t="shared" si="1632"/>
        <v>1.5329162763935207E-2</v>
      </c>
      <c r="V1233" s="13">
        <f t="shared" si="1633"/>
        <v>2.2207461312175026E-4</v>
      </c>
      <c r="W1233" s="13">
        <f t="shared" si="1634"/>
        <v>3.2575745693302439E-2</v>
      </c>
      <c r="X1233" s="13">
        <f t="shared" si="1635"/>
        <v>1.1223964872887205E-2</v>
      </c>
      <c r="Y1233" s="13">
        <f t="shared" si="1636"/>
        <v>1.9336071176063172E-3</v>
      </c>
      <c r="Z1233" s="13">
        <f t="shared" si="1637"/>
        <v>2.0237114470671889E-3</v>
      </c>
      <c r="AA1233" s="13">
        <f t="shared" si="1638"/>
        <v>1.7605530406277446E-3</v>
      </c>
      <c r="AB1233" s="13">
        <f t="shared" si="1639"/>
        <v>7.658075496275753E-4</v>
      </c>
      <c r="AC1233" s="13">
        <f t="shared" si="1640"/>
        <v>4.1603645758798334E-6</v>
      </c>
      <c r="AD1233" s="13">
        <f t="shared" si="1641"/>
        <v>7.0849191734047206E-3</v>
      </c>
      <c r="AE1233" s="13">
        <f t="shared" si="1642"/>
        <v>2.44110709477601E-3</v>
      </c>
      <c r="AF1233" s="13">
        <f t="shared" si="1643"/>
        <v>4.2054141355166077E-4</v>
      </c>
      <c r="AG1233" s="13">
        <f t="shared" si="1644"/>
        <v>4.8299145605014055E-5</v>
      </c>
      <c r="AH1233" s="13">
        <f t="shared" si="1645"/>
        <v>1.7431731577684085E-4</v>
      </c>
      <c r="AI1233" s="13">
        <f t="shared" si="1646"/>
        <v>1.5164952531634057E-4</v>
      </c>
      <c r="AJ1233" s="13">
        <f t="shared" si="1647"/>
        <v>6.5964698992131897E-5</v>
      </c>
      <c r="AK1233" s="13">
        <f t="shared" si="1648"/>
        <v>1.9128937832350292E-5</v>
      </c>
      <c r="AL1233" s="13">
        <f t="shared" si="1649"/>
        <v>4.9881997869958091E-8</v>
      </c>
      <c r="AM1233" s="13">
        <f t="shared" si="1650"/>
        <v>1.2327227788740537E-3</v>
      </c>
      <c r="AN1233" s="13">
        <f t="shared" si="1651"/>
        <v>4.2473431915742652E-4</v>
      </c>
      <c r="AO1233" s="13">
        <f t="shared" si="1652"/>
        <v>7.3171050686228077E-5</v>
      </c>
      <c r="AP1233" s="13">
        <f t="shared" si="1653"/>
        <v>8.4036889525788694E-6</v>
      </c>
      <c r="AQ1233" s="13">
        <f t="shared" si="1654"/>
        <v>7.2387222148692207E-7</v>
      </c>
      <c r="AR1233" s="13">
        <f t="shared" si="1655"/>
        <v>1.2012197341149503E-5</v>
      </c>
      <c r="AS1233" s="13">
        <f t="shared" si="1656"/>
        <v>1.0450161056424133E-5</v>
      </c>
      <c r="AT1233" s="13">
        <f t="shared" si="1657"/>
        <v>4.5456240437835303E-6</v>
      </c>
      <c r="AU1233" s="13">
        <f t="shared" si="1658"/>
        <v>1.318174130577681E-6</v>
      </c>
      <c r="AV1233" s="13">
        <f t="shared" si="1659"/>
        <v>2.8669051077274454E-7</v>
      </c>
      <c r="AW1233" s="13">
        <f t="shared" si="1660"/>
        <v>4.1533047333362687E-10</v>
      </c>
      <c r="AX1233" s="13">
        <f t="shared" si="1661"/>
        <v>1.7873709546083511E-4</v>
      </c>
      <c r="AY1233" s="13">
        <f t="shared" si="1662"/>
        <v>6.1583820668969735E-5</v>
      </c>
      <c r="AZ1233" s="13">
        <f t="shared" si="1663"/>
        <v>1.0609344854825758E-5</v>
      </c>
      <c r="BA1233" s="13">
        <f t="shared" si="1664"/>
        <v>1.2184823548991287E-6</v>
      </c>
      <c r="BB1233" s="13">
        <f t="shared" si="1665"/>
        <v>1.0495694617692604E-7</v>
      </c>
      <c r="BC1233" s="13">
        <f t="shared" si="1666"/>
        <v>7.2325778089404398E-9</v>
      </c>
      <c r="BD1233" s="13">
        <f t="shared" si="1667"/>
        <v>6.8979992186318997E-7</v>
      </c>
      <c r="BE1233" s="13">
        <f t="shared" si="1668"/>
        <v>6.0010005459078649E-7</v>
      </c>
      <c r="BF1233" s="13">
        <f t="shared" si="1669"/>
        <v>2.6103226755024819E-7</v>
      </c>
      <c r="BG1233" s="13">
        <f t="shared" si="1670"/>
        <v>7.5696093433272716E-8</v>
      </c>
      <c r="BH1233" s="13">
        <f t="shared" si="1671"/>
        <v>1.6463190398354941E-8</v>
      </c>
      <c r="BI1233" s="13">
        <f t="shared" si="1672"/>
        <v>2.8644716079717838E-9</v>
      </c>
      <c r="BJ1233" s="14">
        <f t="shared" si="1673"/>
        <v>0.4670127171981201</v>
      </c>
      <c r="BK1233" s="14">
        <f t="shared" si="1674"/>
        <v>0.39279138200196834</v>
      </c>
      <c r="BL1233" s="14">
        <f t="shared" si="1675"/>
        <v>0.13819856700822478</v>
      </c>
      <c r="BM1233" s="14">
        <f t="shared" si="1676"/>
        <v>0.12363993488863124</v>
      </c>
      <c r="BN1233" s="14">
        <f t="shared" si="1677"/>
        <v>0.87632485936141069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1.6092</v>
      </c>
      <c r="F1234" s="10">
        <f>VLOOKUP(B1234,home!$B$2:$E$405,3,FALSE)</f>
        <v>1.2428999999999999</v>
      </c>
      <c r="G1234" s="10">
        <f>VLOOKUP(C1234,away!$B$2:$E$405,4,FALSE)</f>
        <v>1.2428999999999999</v>
      </c>
      <c r="H1234" s="10">
        <f>VLOOKUP(A1234,away!$A$2:$E$405,3,FALSE)</f>
        <v>1.1609</v>
      </c>
      <c r="I1234" s="10">
        <f>VLOOKUP(C1234,away!$B$2:$E$405,3,FALSE)</f>
        <v>1.0337000000000001</v>
      </c>
      <c r="J1234" s="10">
        <f>VLOOKUP(B1234,home!$B$2:$E$405,4,FALSE)</f>
        <v>1.7228000000000001</v>
      </c>
      <c r="K1234" s="12">
        <f t="shared" si="1622"/>
        <v>2.4858928197719998</v>
      </c>
      <c r="L1234" s="12">
        <f t="shared" si="1623"/>
        <v>2.0673984701240005</v>
      </c>
      <c r="M1234" s="13">
        <f t="shared" si="1624"/>
        <v>1.0532481823186248E-2</v>
      </c>
      <c r="N1234" s="13">
        <f t="shared" si="1625"/>
        <v>2.6182620938637796E-2</v>
      </c>
      <c r="O1234" s="13">
        <f t="shared" si="1626"/>
        <v>2.177483680786409E-2</v>
      </c>
      <c r="P1234" s="13">
        <f t="shared" si="1627"/>
        <v>5.4129910472376398E-2</v>
      </c>
      <c r="Q1234" s="13">
        <f t="shared" si="1628"/>
        <v>3.2543594697085863E-2</v>
      </c>
      <c r="R1234" s="13">
        <f t="shared" si="1629"/>
        <v>2.2508632151889005E-2</v>
      </c>
      <c r="S1234" s="13">
        <f t="shared" si="1630"/>
        <v>6.9547881898482558E-2</v>
      </c>
      <c r="T1234" s="13">
        <f t="shared" si="1631"/>
        <v>6.7280577889090837E-2</v>
      </c>
      <c r="U1234" s="13">
        <f t="shared" si="1632"/>
        <v>5.5954047049270053E-2</v>
      </c>
      <c r="V1234" s="13">
        <f t="shared" si="1633"/>
        <v>3.971439847708718E-2</v>
      </c>
      <c r="W1234" s="13">
        <f t="shared" si="1634"/>
        <v>2.6966629462351954E-2</v>
      </c>
      <c r="X1234" s="13">
        <f t="shared" si="1635"/>
        <v>5.575076849486723E-2</v>
      </c>
      <c r="Y1234" s="13">
        <f t="shared" si="1636"/>
        <v>5.7629526747262932E-2</v>
      </c>
      <c r="Z1234" s="13">
        <f t="shared" si="1637"/>
        <v>1.5511437225133071E-2</v>
      </c>
      <c r="AA1234" s="13">
        <f t="shared" si="1638"/>
        <v>3.8559770422302415E-2</v>
      </c>
      <c r="AB1234" s="13">
        <f t="shared" si="1639"/>
        <v>4.792772821242916E-2</v>
      </c>
      <c r="AC1234" s="13">
        <f t="shared" si="1640"/>
        <v>1.2756589983477189E-2</v>
      </c>
      <c r="AD1234" s="13">
        <f t="shared" si="1641"/>
        <v>1.6759037638478202E-2</v>
      </c>
      <c r="AE1234" s="13">
        <f t="shared" si="1642"/>
        <v>3.4647608774540373E-2</v>
      </c>
      <c r="AF1234" s="13">
        <f t="shared" si="1643"/>
        <v>3.5815206686969837E-2</v>
      </c>
      <c r="AG1234" s="13">
        <f t="shared" si="1644"/>
        <v>2.4681434503938771E-2</v>
      </c>
      <c r="AH1234" s="13">
        <f t="shared" si="1645"/>
        <v>8.01708039716615E-3</v>
      </c>
      <c r="AI1234" s="13">
        <f t="shared" si="1646"/>
        <v>1.9929602594850184E-2</v>
      </c>
      <c r="AJ1234" s="13">
        <f t="shared" si="1647"/>
        <v>2.4771427995723749E-2</v>
      </c>
      <c r="AK1234" s="13">
        <f t="shared" si="1648"/>
        <v>2.0526371663356253E-2</v>
      </c>
      <c r="AL1234" s="13">
        <f t="shared" si="1649"/>
        <v>2.6224135406275636E-3</v>
      </c>
      <c r="AM1234" s="13">
        <f t="shared" si="1650"/>
        <v>8.3322342663563267E-3</v>
      </c>
      <c r="AN1234" s="13">
        <f t="shared" si="1651"/>
        <v>1.7226048374979843E-2</v>
      </c>
      <c r="AO1234" s="13">
        <f t="shared" si="1652"/>
        <v>1.7806553028357684E-2</v>
      </c>
      <c r="AP1234" s="13">
        <f t="shared" si="1653"/>
        <v>1.2271080163002853E-2</v>
      </c>
      <c r="AQ1234" s="13">
        <f t="shared" si="1654"/>
        <v>6.3423030889402697E-3</v>
      </c>
      <c r="AR1234" s="13">
        <f t="shared" si="1655"/>
        <v>3.3148999495924781E-3</v>
      </c>
      <c r="AS1234" s="13">
        <f t="shared" si="1656"/>
        <v>8.2404859829545048E-3</v>
      </c>
      <c r="AT1234" s="13">
        <f t="shared" si="1657"/>
        <v>1.0242482468229208E-2</v>
      </c>
      <c r="AU1234" s="13">
        <f t="shared" si="1658"/>
        <v>8.4872378748038595E-3</v>
      </c>
      <c r="AV1234" s="13">
        <f t="shared" si="1659"/>
        <v>5.2745909231679709E-3</v>
      </c>
      <c r="AW1234" s="13">
        <f t="shared" si="1660"/>
        <v>3.7437364546994404E-4</v>
      </c>
      <c r="AX1234" s="13">
        <f t="shared" si="1661"/>
        <v>3.4521735558989E-3</v>
      </c>
      <c r="AY1234" s="13">
        <f t="shared" si="1662"/>
        <v>7.1370183280679159E-3</v>
      </c>
      <c r="AZ1234" s="13">
        <f t="shared" si="1663"/>
        <v>7.3775303863472834E-3</v>
      </c>
      <c r="BA1234" s="13">
        <f t="shared" si="1664"/>
        <v>5.0840983446758994E-3</v>
      </c>
      <c r="BB1234" s="13">
        <f t="shared" si="1665"/>
        <v>2.6277142849357306E-3</v>
      </c>
      <c r="BC1234" s="13">
        <f t="shared" si="1666"/>
        <v>1.0865064985198208E-3</v>
      </c>
      <c r="BD1234" s="13">
        <f t="shared" si="1667"/>
        <v>1.1422031807336037E-3</v>
      </c>
      <c r="BE1234" s="13">
        <f t="shared" si="1668"/>
        <v>2.8393946857064051E-3</v>
      </c>
      <c r="BF1234" s="13">
        <f t="shared" si="1669"/>
        <v>3.5292154308481636E-3</v>
      </c>
      <c r="BG1234" s="13">
        <f t="shared" si="1670"/>
        <v>2.9244170996579983E-3</v>
      </c>
      <c r="BH1234" s="13">
        <f t="shared" si="1671"/>
        <v>1.8174468675145688E-3</v>
      </c>
      <c r="BI1234" s="13">
        <f t="shared" si="1672"/>
        <v>9.0359562365431567E-4</v>
      </c>
      <c r="BJ1234" s="14">
        <f t="shared" si="1673"/>
        <v>0.46700026615330642</v>
      </c>
      <c r="BK1234" s="14">
        <f t="shared" si="1674"/>
        <v>0.19644069452330506</v>
      </c>
      <c r="BL1234" s="14">
        <f t="shared" si="1675"/>
        <v>0.30868546738171421</v>
      </c>
      <c r="BM1234" s="14">
        <f t="shared" si="1676"/>
        <v>0.81320314370982105</v>
      </c>
      <c r="BN1234" s="14">
        <f t="shared" si="1677"/>
        <v>0.16767207689103941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1.6092</v>
      </c>
      <c r="F1235" s="10">
        <f>VLOOKUP(B1235,home!$B$2:$E$405,3,FALSE)</f>
        <v>1.45</v>
      </c>
      <c r="G1235" s="10">
        <f>VLOOKUP(C1235,away!$B$2:$E$405,4,FALSE)</f>
        <v>0.99429999999999996</v>
      </c>
      <c r="H1235" s="10">
        <f>VLOOKUP(A1235,away!$A$2:$E$405,3,FALSE)</f>
        <v>1.1609</v>
      </c>
      <c r="I1235" s="10">
        <f>VLOOKUP(C1235,away!$B$2:$E$405,3,FALSE)</f>
        <v>1.206</v>
      </c>
      <c r="J1235" s="10">
        <f>VLOOKUP(B1235,home!$B$2:$E$405,4,FALSE)</f>
        <v>0.14360000000000001</v>
      </c>
      <c r="K1235" s="12">
        <f t="shared" si="1622"/>
        <v>2.3200399619999996</v>
      </c>
      <c r="L1235" s="12">
        <f t="shared" si="1623"/>
        <v>0.20104651944000002</v>
      </c>
      <c r="M1235" s="13">
        <f t="shared" si="1624"/>
        <v>8.037223635188176E-2</v>
      </c>
      <c r="N1235" s="13">
        <f t="shared" si="1625"/>
        <v>0.18646680017167477</v>
      </c>
      <c r="O1235" s="13">
        <f t="shared" si="1626"/>
        <v>1.6158558378154872E-2</v>
      </c>
      <c r="P1235" s="13">
        <f t="shared" si="1627"/>
        <v>3.7488501165629205E-2</v>
      </c>
      <c r="Q1235" s="13">
        <f t="shared" si="1628"/>
        <v>0.21630521399227692</v>
      </c>
      <c r="R1235" s="13">
        <f t="shared" si="1629"/>
        <v>1.6243109605480438E-3</v>
      </c>
      <c r="S1235" s="13">
        <f t="shared" si="1630"/>
        <v>4.3714962511817602E-3</v>
      </c>
      <c r="T1235" s="13">
        <f t="shared" si="1631"/>
        <v>4.3487410409871669E-2</v>
      </c>
      <c r="U1235" s="13">
        <f t="shared" si="1632"/>
        <v>3.7684663391860666E-3</v>
      </c>
      <c r="V1235" s="13">
        <f t="shared" si="1633"/>
        <v>2.2655811639907334E-4</v>
      </c>
      <c r="W1235" s="13">
        <f t="shared" si="1634"/>
        <v>0.16727891348368132</v>
      </c>
      <c r="X1235" s="13">
        <f t="shared" si="1635"/>
        <v>3.3630843331599013E-2</v>
      </c>
      <c r="Y1235" s="13">
        <f t="shared" si="1636"/>
        <v>3.3806819988249567E-3</v>
      </c>
      <c r="Z1235" s="13">
        <f t="shared" si="1637"/>
        <v>1.088540217021425E-4</v>
      </c>
      <c r="AA1235" s="13">
        <f t="shared" si="1638"/>
        <v>2.5254568037338585E-4</v>
      </c>
      <c r="AB1235" s="13">
        <f t="shared" si="1639"/>
        <v>2.9295803534836709E-4</v>
      </c>
      <c r="AC1235" s="13">
        <f t="shared" si="1640"/>
        <v>6.6046782727965011E-6</v>
      </c>
      <c r="AD1235" s="13">
        <f t="shared" si="1641"/>
        <v>9.7023441020520323E-2</v>
      </c>
      <c r="AE1235" s="13">
        <f t="shared" si="1642"/>
        <v>1.9506225121267734E-2</v>
      </c>
      <c r="AF1235" s="13">
        <f t="shared" si="1643"/>
        <v>1.9608293340219844E-3</v>
      </c>
      <c r="AG1235" s="13">
        <f t="shared" si="1644"/>
        <v>1.3140597094032444E-4</v>
      </c>
      <c r="AH1235" s="13">
        <f t="shared" si="1645"/>
        <v>5.471180547565492E-6</v>
      </c>
      <c r="AI1235" s="13">
        <f t="shared" si="1646"/>
        <v>1.2693357509668981E-5</v>
      </c>
      <c r="AJ1235" s="13">
        <f t="shared" si="1647"/>
        <v>1.4724548337192418E-5</v>
      </c>
      <c r="AK1235" s="13">
        <f t="shared" si="1648"/>
        <v>1.1387180188229017E-5</v>
      </c>
      <c r="AL1235" s="13">
        <f t="shared" si="1649"/>
        <v>1.2322637784734996E-7</v>
      </c>
      <c r="AM1235" s="13">
        <f t="shared" si="1650"/>
        <v>4.5019652083671431E-2</v>
      </c>
      <c r="AN1235" s="13">
        <f t="shared" si="1651"/>
        <v>9.0510443578218861E-3</v>
      </c>
      <c r="AO1235" s="13">
        <f t="shared" si="1652"/>
        <v>9.0984048271856974E-4</v>
      </c>
      <c r="AP1235" s="13">
        <f t="shared" si="1653"/>
        <v>6.0973420765392662E-5</v>
      </c>
      <c r="AQ1235" s="13">
        <f t="shared" si="1654"/>
        <v>3.0646235058082031E-6</v>
      </c>
      <c r="AR1235" s="13">
        <f t="shared" si="1655"/>
        <v>2.1999236126317508E-7</v>
      </c>
      <c r="AS1235" s="13">
        <f t="shared" si="1656"/>
        <v>5.1039106946530688E-7</v>
      </c>
      <c r="AT1235" s="13">
        <f t="shared" si="1657"/>
        <v>5.9206383870371499E-7</v>
      </c>
      <c r="AU1235" s="13">
        <f t="shared" si="1658"/>
        <v>4.5787058861591352E-7</v>
      </c>
      <c r="AV1235" s="13">
        <f t="shared" si="1659"/>
        <v>2.6556951575334544E-7</v>
      </c>
      <c r="AW1235" s="13">
        <f t="shared" si="1660"/>
        <v>1.5965892712494596E-9</v>
      </c>
      <c r="AX1235" s="13">
        <f t="shared" si="1661"/>
        <v>1.7407898651575725E-2</v>
      </c>
      <c r="AY1235" s="13">
        <f t="shared" si="1662"/>
        <v>3.4997974346635688E-3</v>
      </c>
      <c r="AZ1235" s="13">
        <f t="shared" si="1663"/>
        <v>3.5181104649207554E-4</v>
      </c>
      <c r="BA1235" s="13">
        <f t="shared" si="1664"/>
        <v>2.3576795465925279E-5</v>
      </c>
      <c r="BB1235" s="13">
        <f t="shared" si="1665"/>
        <v>1.1850081669932625E-6</v>
      </c>
      <c r="BC1235" s="13">
        <f t="shared" si="1666"/>
        <v>4.7648353496393932E-8</v>
      </c>
      <c r="BD1235" s="13">
        <f t="shared" si="1667"/>
        <v>7.3714497558914067E-9</v>
      </c>
      <c r="BE1235" s="13">
        <f t="shared" si="1668"/>
        <v>1.7102058011543208E-8</v>
      </c>
      <c r="BF1235" s="13">
        <f t="shared" si="1669"/>
        <v>1.9838729009611249E-8</v>
      </c>
      <c r="BG1235" s="13">
        <f t="shared" si="1670"/>
        <v>1.5342214699195587E-8</v>
      </c>
      <c r="BH1235" s="13">
        <f t="shared" si="1671"/>
        <v>8.898637801929395E-9</v>
      </c>
      <c r="BI1235" s="13">
        <f t="shared" si="1672"/>
        <v>4.129039061568006E-9</v>
      </c>
      <c r="BJ1235" s="14">
        <f t="shared" si="1673"/>
        <v>0.84550065638787997</v>
      </c>
      <c r="BK1235" s="14">
        <f t="shared" si="1674"/>
        <v>0.12596531722440601</v>
      </c>
      <c r="BL1235" s="14">
        <f t="shared" si="1675"/>
        <v>2.2143234229695535E-2</v>
      </c>
      <c r="BM1235" s="14">
        <f t="shared" si="1676"/>
        <v>0.45180264500544354</v>
      </c>
      <c r="BN1235" s="14">
        <f t="shared" si="1677"/>
        <v>0.5384156210201656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1.6092</v>
      </c>
      <c r="F1236" s="10">
        <f>VLOOKUP(B1236,home!$B$2:$E$405,3,FALSE)</f>
        <v>0.87</v>
      </c>
      <c r="G1236" s="10">
        <f>VLOOKUP(C1236,away!$B$2:$E$405,4,FALSE)</f>
        <v>1.6571</v>
      </c>
      <c r="H1236" s="10">
        <f>VLOOKUP(A1236,away!$A$2:$E$405,3,FALSE)</f>
        <v>1.1609</v>
      </c>
      <c r="I1236" s="10">
        <f>VLOOKUP(C1236,away!$B$2:$E$405,3,FALSE)</f>
        <v>1.1485000000000001</v>
      </c>
      <c r="J1236" s="10">
        <f>VLOOKUP(B1236,home!$B$2:$E$405,4,FALSE)</f>
        <v>1.0337000000000001</v>
      </c>
      <c r="K1236" s="12">
        <f t="shared" si="1622"/>
        <v>2.3199466283999999</v>
      </c>
      <c r="L1236" s="12">
        <f t="shared" si="1623"/>
        <v>1.3782256460050002</v>
      </c>
      <c r="M1236" s="13">
        <f t="shared" si="1624"/>
        <v>2.476875561310786E-2</v>
      </c>
      <c r="N1236" s="13">
        <f t="shared" si="1625"/>
        <v>5.7462191074293151E-2</v>
      </c>
      <c r="O1236" s="13">
        <f t="shared" si="1626"/>
        <v>3.4136934205615553E-2</v>
      </c>
      <c r="P1236" s="13">
        <f t="shared" si="1627"/>
        <v>7.9195865414230432E-2</v>
      </c>
      <c r="Q1236" s="13">
        <f t="shared" si="1628"/>
        <v>6.6654608221641487E-2</v>
      </c>
      <c r="R1236" s="13">
        <f t="shared" si="1629"/>
        <v>2.3524199099082349E-2</v>
      </c>
      <c r="S1236" s="13">
        <f t="shared" si="1630"/>
        <v>6.3305411832939529E-2</v>
      </c>
      <c r="T1236" s="13">
        <f t="shared" si="1631"/>
        <v>9.1865090475482039E-2</v>
      </c>
      <c r="U1236" s="13">
        <f t="shared" si="1632"/>
        <v>5.4574886385726412E-2</v>
      </c>
      <c r="V1236" s="13">
        <f t="shared" si="1633"/>
        <v>2.2490372565546531E-2</v>
      </c>
      <c r="W1236" s="13">
        <f t="shared" si="1634"/>
        <v>5.1545044537040022E-2</v>
      </c>
      <c r="X1236" s="13">
        <f t="shared" si="1635"/>
        <v>7.1040702305418493E-2</v>
      </c>
      <c r="Y1236" s="13">
        <f t="shared" si="1636"/>
        <v>4.8955058913767176E-2</v>
      </c>
      <c r="Z1236" s="13">
        <f t="shared" si="1637"/>
        <v>1.0807218166694336E-2</v>
      </c>
      <c r="AA1236" s="13">
        <f t="shared" si="1638"/>
        <v>2.5072169348205754E-2</v>
      </c>
      <c r="AB1236" s="13">
        <f t="shared" si="1639"/>
        <v>2.9083047373021885E-2</v>
      </c>
      <c r="AC1236" s="13">
        <f t="shared" si="1640"/>
        <v>4.4944338005880793E-3</v>
      </c>
      <c r="AD1236" s="13">
        <f t="shared" si="1641"/>
        <v>2.9895438071108456E-2</v>
      </c>
      <c r="AE1236" s="13">
        <f t="shared" si="1642"/>
        <v>4.1202659448155932E-2</v>
      </c>
      <c r="AF1236" s="13">
        <f t="shared" si="1643"/>
        <v>2.8393280967529372E-2</v>
      </c>
      <c r="AG1236" s="13">
        <f t="shared" si="1644"/>
        <v>1.3044116001224881E-2</v>
      </c>
      <c r="AH1236" s="13">
        <f t="shared" si="1645"/>
        <v>3.7236963098273186E-3</v>
      </c>
      <c r="AI1236" s="13">
        <f t="shared" si="1646"/>
        <v>8.6387766991694089E-3</v>
      </c>
      <c r="AJ1236" s="13">
        <f t="shared" si="1647"/>
        <v>1.0020750438369275E-2</v>
      </c>
      <c r="AK1236" s="13">
        <f t="shared" si="1648"/>
        <v>7.7492020645108742E-3</v>
      </c>
      <c r="AL1236" s="13">
        <f t="shared" si="1649"/>
        <v>5.7482189245902139E-4</v>
      </c>
      <c r="AM1236" s="13">
        <f t="shared" si="1650"/>
        <v>1.3871164151521804E-2</v>
      </c>
      <c r="AN1236" s="13">
        <f t="shared" si="1651"/>
        <v>1.911759417357254E-2</v>
      </c>
      <c r="AO1236" s="13">
        <f t="shared" si="1652"/>
        <v>1.3174179289966725E-2</v>
      </c>
      <c r="AP1236" s="13">
        <f t="shared" si="1653"/>
        <v>6.0523305875000268E-3</v>
      </c>
      <c r="AQ1236" s="13">
        <f t="shared" si="1654"/>
        <v>2.0853693084482614E-3</v>
      </c>
      <c r="AR1236" s="13">
        <f t="shared" si="1655"/>
        <v>1.0264187504276387E-3</v>
      </c>
      <c r="AS1236" s="13">
        <f t="shared" si="1656"/>
        <v>2.3812367193811411E-3</v>
      </c>
      <c r="AT1236" s="13">
        <f t="shared" si="1657"/>
        <v>2.7621710492752778E-3</v>
      </c>
      <c r="AU1236" s="13">
        <f t="shared" si="1658"/>
        <v>2.136029804276757E-3</v>
      </c>
      <c r="AV1236" s="13">
        <f t="shared" si="1659"/>
        <v>1.2388687856484432E-3</v>
      </c>
      <c r="AW1236" s="13">
        <f t="shared" si="1660"/>
        <v>5.1053923139905779E-5</v>
      </c>
      <c r="AX1236" s="13">
        <f t="shared" si="1661"/>
        <v>5.3633934175509974E-3</v>
      </c>
      <c r="AY1236" s="13">
        <f t="shared" si="1662"/>
        <v>7.3919663576831893E-3</v>
      </c>
      <c r="AZ1236" s="13">
        <f t="shared" si="1663"/>
        <v>5.0938988042825723E-3</v>
      </c>
      <c r="BA1236" s="13">
        <f t="shared" si="1664"/>
        <v>2.3401806567388151E-3</v>
      </c>
      <c r="BB1236" s="13">
        <f t="shared" si="1665"/>
        <v>8.0632424935056458E-4</v>
      </c>
      <c r="BC1236" s="13">
        <f t="shared" si="1666"/>
        <v>2.2225935189013583E-4</v>
      </c>
      <c r="BD1236" s="13">
        <f t="shared" si="1667"/>
        <v>2.3577277422996256E-4</v>
      </c>
      <c r="BE1236" s="13">
        <f t="shared" si="1668"/>
        <v>5.4698025264331607E-4</v>
      </c>
      <c r="BF1236" s="13">
        <f t="shared" si="1669"/>
        <v>6.3448249646062057E-4</v>
      </c>
      <c r="BG1236" s="13">
        <f t="shared" si="1670"/>
        <v>4.9065517614754392E-4</v>
      </c>
      <c r="BH1236" s="13">
        <f t="shared" si="1671"/>
        <v>2.8457345540262559E-4</v>
      </c>
      <c r="BI1236" s="13">
        <f t="shared" si="1672"/>
        <v>1.3203904567869173E-4</v>
      </c>
      <c r="BJ1236" s="14">
        <f t="shared" si="1673"/>
        <v>0.57557685036416661</v>
      </c>
      <c r="BK1236" s="14">
        <f t="shared" si="1674"/>
        <v>0.20222162747655464</v>
      </c>
      <c r="BL1236" s="14">
        <f t="shared" si="1675"/>
        <v>0.20839289023310087</v>
      </c>
      <c r="BM1236" s="14">
        <f t="shared" si="1676"/>
        <v>0.70391512017800228</v>
      </c>
      <c r="BN1236" s="14">
        <f t="shared" si="1677"/>
        <v>0.28574255362797085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1.25</v>
      </c>
      <c r="F1237" s="10">
        <f>VLOOKUP(B1237,home!$B$2:$E$405,3,FALSE)</f>
        <v>1.2</v>
      </c>
      <c r="G1237" s="10">
        <f>VLOOKUP(C1237,away!$B$2:$E$405,4,FALSE)</f>
        <v>0.64</v>
      </c>
      <c r="H1237" s="10">
        <f>VLOOKUP(A1237,away!$A$2:$E$405,3,FALSE)</f>
        <v>0.84089999999999998</v>
      </c>
      <c r="I1237" s="10">
        <f>VLOOKUP(C1237,away!$B$2:$E$405,3,FALSE)</f>
        <v>1.1892</v>
      </c>
      <c r="J1237" s="10">
        <f>VLOOKUP(B1237,home!$B$2:$E$405,4,FALSE)</f>
        <v>1.982</v>
      </c>
      <c r="K1237" s="12">
        <f t="shared" si="1622"/>
        <v>0.96</v>
      </c>
      <c r="L1237" s="12">
        <f t="shared" si="1623"/>
        <v>1.9819965909599999</v>
      </c>
      <c r="M1237" s="13">
        <f t="shared" si="1624"/>
        <v>5.2760282803486658E-2</v>
      </c>
      <c r="N1237" s="13">
        <f t="shared" si="1625"/>
        <v>5.0649871491347177E-2</v>
      </c>
      <c r="O1237" s="13">
        <f t="shared" si="1626"/>
        <v>0.10457070065459605</v>
      </c>
      <c r="P1237" s="13">
        <f t="shared" si="1627"/>
        <v>0.10038787262841219</v>
      </c>
      <c r="Q1237" s="13">
        <f t="shared" si="1628"/>
        <v>2.4311938315846646E-2</v>
      </c>
      <c r="R1237" s="13">
        <f t="shared" si="1629"/>
        <v>0.10362938610585402</v>
      </c>
      <c r="S1237" s="13">
        <f t="shared" si="1630"/>
        <v>4.7752421117577527E-2</v>
      </c>
      <c r="T1237" s="13">
        <f t="shared" si="1631"/>
        <v>4.8186178861637848E-2</v>
      </c>
      <c r="U1237" s="13">
        <f t="shared" si="1632"/>
        <v>9.9484210661619846E-2</v>
      </c>
      <c r="V1237" s="13">
        <f t="shared" si="1633"/>
        <v>1.0095481158946665E-2</v>
      </c>
      <c r="W1237" s="13">
        <f t="shared" si="1634"/>
        <v>7.7798202610709268E-3</v>
      </c>
      <c r="X1237" s="13">
        <f t="shared" si="1635"/>
        <v>1.5419577235724112E-2</v>
      </c>
      <c r="Y1237" s="13">
        <f t="shared" si="1636"/>
        <v>1.5280774757624809E-2</v>
      </c>
      <c r="Z1237" s="13">
        <f t="shared" si="1637"/>
        <v>6.8464363328360103E-2</v>
      </c>
      <c r="AA1237" s="13">
        <f t="shared" si="1638"/>
        <v>6.5725788795225684E-2</v>
      </c>
      <c r="AB1237" s="13">
        <f t="shared" si="1639"/>
        <v>3.1548378621708326E-2</v>
      </c>
      <c r="AC1237" s="13">
        <f t="shared" si="1640"/>
        <v>1.2005525544679916E-3</v>
      </c>
      <c r="AD1237" s="13">
        <f t="shared" si="1641"/>
        <v>1.8671568626570222E-3</v>
      </c>
      <c r="AE1237" s="13">
        <f t="shared" si="1642"/>
        <v>3.7006985365737864E-3</v>
      </c>
      <c r="AF1237" s="13">
        <f t="shared" si="1643"/>
        <v>3.6673859418299534E-3</v>
      </c>
      <c r="AG1237" s="13">
        <f t="shared" si="1644"/>
        <v>2.4229154781471992E-3</v>
      </c>
      <c r="AH1237" s="13">
        <f t="shared" si="1645"/>
        <v>3.3924033679764133E-2</v>
      </c>
      <c r="AI1237" s="13">
        <f t="shared" si="1646"/>
        <v>3.2567072332573561E-2</v>
      </c>
      <c r="AJ1237" s="13">
        <f t="shared" si="1647"/>
        <v>1.5632194719635312E-2</v>
      </c>
      <c r="AK1237" s="13">
        <f t="shared" si="1648"/>
        <v>5.0023023102833001E-3</v>
      </c>
      <c r="AL1237" s="13">
        <f t="shared" si="1649"/>
        <v>9.1372457096596974E-5</v>
      </c>
      <c r="AM1237" s="13">
        <f t="shared" si="1650"/>
        <v>3.5849411763014835E-4</v>
      </c>
      <c r="AN1237" s="13">
        <f t="shared" si="1651"/>
        <v>7.105341190221672E-4</v>
      </c>
      <c r="AO1237" s="13">
        <f t="shared" si="1652"/>
        <v>7.0413810083135128E-4</v>
      </c>
      <c r="AP1237" s="13">
        <f t="shared" si="1653"/>
        <v>4.6519977180426239E-4</v>
      </c>
      <c r="AQ1237" s="13">
        <f t="shared" si="1654"/>
        <v>2.3050609045785448E-4</v>
      </c>
      <c r="AR1237" s="13">
        <f t="shared" si="1655"/>
        <v>1.3447463820980946E-2</v>
      </c>
      <c r="AS1237" s="13">
        <f t="shared" si="1656"/>
        <v>1.2909565268141706E-2</v>
      </c>
      <c r="AT1237" s="13">
        <f t="shared" si="1657"/>
        <v>6.1965913287080196E-3</v>
      </c>
      <c r="AU1237" s="13">
        <f t="shared" si="1658"/>
        <v>1.9829092251865662E-3</v>
      </c>
      <c r="AV1237" s="13">
        <f t="shared" si="1659"/>
        <v>4.7589821404477582E-4</v>
      </c>
      <c r="AW1237" s="13">
        <f t="shared" si="1660"/>
        <v>4.8293306259491717E-6</v>
      </c>
      <c r="AX1237" s="13">
        <f t="shared" si="1661"/>
        <v>5.7359058820823698E-5</v>
      </c>
      <c r="AY1237" s="13">
        <f t="shared" si="1662"/>
        <v>1.1368545904354667E-4</v>
      </c>
      <c r="AZ1237" s="13">
        <f t="shared" si="1663"/>
        <v>1.1266209613301613E-4</v>
      </c>
      <c r="BA1237" s="13">
        <f t="shared" si="1664"/>
        <v>7.4431963488681937E-5</v>
      </c>
      <c r="BB1237" s="13">
        <f t="shared" si="1665"/>
        <v>3.6880974473256691E-5</v>
      </c>
      <c r="BC1237" s="13">
        <f t="shared" si="1666"/>
        <v>1.4619593135455507E-5</v>
      </c>
      <c r="BD1237" s="13">
        <f t="shared" si="1667"/>
        <v>4.4421379083736954E-3</v>
      </c>
      <c r="BE1237" s="13">
        <f t="shared" si="1668"/>
        <v>4.2644523920387463E-3</v>
      </c>
      <c r="BF1237" s="13">
        <f t="shared" si="1669"/>
        <v>2.0469371481785983E-3</v>
      </c>
      <c r="BG1237" s="13">
        <f t="shared" si="1670"/>
        <v>6.5501988741715155E-4</v>
      </c>
      <c r="BH1237" s="13">
        <f t="shared" si="1671"/>
        <v>1.5720477298011634E-4</v>
      </c>
      <c r="BI1237" s="13">
        <f t="shared" si="1672"/>
        <v>3.0183316412182343E-5</v>
      </c>
      <c r="BJ1237" s="14">
        <f t="shared" si="1673"/>
        <v>0.17616482908730005</v>
      </c>
      <c r="BK1237" s="14">
        <f t="shared" si="1674"/>
        <v>0.21240166817903119</v>
      </c>
      <c r="BL1237" s="14">
        <f t="shared" si="1675"/>
        <v>0.53869243116372256</v>
      </c>
      <c r="BM1237" s="14">
        <f t="shared" si="1676"/>
        <v>0.55930438363045365</v>
      </c>
      <c r="BN1237" s="14">
        <f t="shared" si="1677"/>
        <v>0.43631005199954276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1.25</v>
      </c>
      <c r="F1238" s="10">
        <f>VLOOKUP(B1238,home!$B$2:$E$405,3,FALSE)</f>
        <v>0.8</v>
      </c>
      <c r="G1238" s="10">
        <f>VLOOKUP(C1238,away!$B$2:$E$405,4,FALSE)</f>
        <v>0.64</v>
      </c>
      <c r="H1238" s="10">
        <f>VLOOKUP(A1238,away!$A$2:$E$405,3,FALSE)</f>
        <v>0.84089999999999998</v>
      </c>
      <c r="I1238" s="10">
        <f>VLOOKUP(C1238,away!$B$2:$E$405,3,FALSE)</f>
        <v>2.1406000000000001</v>
      </c>
      <c r="J1238" s="10">
        <f>VLOOKUP(B1238,home!$B$2:$E$405,4,FALSE)</f>
        <v>1.3874</v>
      </c>
      <c r="K1238" s="12">
        <f t="shared" si="1622"/>
        <v>0.64</v>
      </c>
      <c r="L1238" s="12">
        <f t="shared" si="1623"/>
        <v>2.497362371196</v>
      </c>
      <c r="M1238" s="13">
        <f t="shared" si="1624"/>
        <v>4.3397112549959246E-2</v>
      </c>
      <c r="N1238" s="13">
        <f t="shared" si="1625"/>
        <v>2.7774152031973916E-2</v>
      </c>
      <c r="O1238" s="13">
        <f t="shared" si="1626"/>
        <v>0.1083783159008259</v>
      </c>
      <c r="P1238" s="13">
        <f t="shared" si="1627"/>
        <v>6.9362122176528582E-2</v>
      </c>
      <c r="Q1238" s="13">
        <f t="shared" si="1628"/>
        <v>8.8877286502316525E-3</v>
      </c>
      <c r="R1238" s="13">
        <f t="shared" si="1629"/>
        <v>0.13532996399215791</v>
      </c>
      <c r="S1238" s="13">
        <f t="shared" si="1630"/>
        <v>2.771557662559394E-2</v>
      </c>
      <c r="T1238" s="13">
        <f t="shared" si="1631"/>
        <v>2.2195879096489145E-2</v>
      </c>
      <c r="U1238" s="13">
        <f t="shared" si="1632"/>
        <v>8.6611176954981051E-2</v>
      </c>
      <c r="V1238" s="13">
        <f t="shared" si="1633"/>
        <v>4.9220151580983262E-3</v>
      </c>
      <c r="W1238" s="13">
        <f t="shared" si="1634"/>
        <v>1.896048778716086E-3</v>
      </c>
      <c r="X1238" s="13">
        <f t="shared" si="1635"/>
        <v>4.7351208739176845E-3</v>
      </c>
      <c r="Y1238" s="13">
        <f t="shared" si="1636"/>
        <v>5.9126563467933732E-3</v>
      </c>
      <c r="Z1238" s="13">
        <f t="shared" si="1637"/>
        <v>0.11265598658977491</v>
      </c>
      <c r="AA1238" s="13">
        <f t="shared" si="1638"/>
        <v>7.2099831417455948E-2</v>
      </c>
      <c r="AB1238" s="13">
        <f t="shared" si="1639"/>
        <v>2.3071946053585903E-2</v>
      </c>
      <c r="AC1238" s="13">
        <f t="shared" si="1640"/>
        <v>4.9168221785164353E-4</v>
      </c>
      <c r="AD1238" s="13">
        <f t="shared" si="1641"/>
        <v>3.0336780459457377E-4</v>
      </c>
      <c r="AE1238" s="13">
        <f t="shared" si="1642"/>
        <v>7.576193398268295E-4</v>
      </c>
      <c r="AF1238" s="13">
        <f t="shared" si="1643"/>
        <v>9.4602501548693982E-4</v>
      </c>
      <c r="AG1238" s="13">
        <f t="shared" si="1644"/>
        <v>7.8752242529573214E-4</v>
      </c>
      <c r="AH1238" s="13">
        <f t="shared" si="1645"/>
        <v>7.0335705449816252E-2</v>
      </c>
      <c r="AI1238" s="13">
        <f t="shared" si="1646"/>
        <v>4.5014851487882403E-2</v>
      </c>
      <c r="AJ1238" s="13">
        <f t="shared" si="1647"/>
        <v>1.4404752476122369E-2</v>
      </c>
      <c r="AK1238" s="13">
        <f t="shared" si="1648"/>
        <v>3.0730138615727722E-3</v>
      </c>
      <c r="AL1238" s="13">
        <f t="shared" si="1649"/>
        <v>3.1434461937891534E-5</v>
      </c>
      <c r="AM1238" s="13">
        <f t="shared" si="1650"/>
        <v>3.8831078988105446E-5</v>
      </c>
      <c r="AN1238" s="13">
        <f t="shared" si="1651"/>
        <v>9.697527549783418E-5</v>
      </c>
      <c r="AO1238" s="13">
        <f t="shared" si="1652"/>
        <v>1.2109120198232829E-4</v>
      </c>
      <c r="AP1238" s="13">
        <f t="shared" si="1653"/>
        <v>1.0080287043785371E-4</v>
      </c>
      <c r="AQ1238" s="13">
        <f t="shared" si="1654"/>
        <v>6.2935323885010371E-5</v>
      </c>
      <c r="AR1238" s="13">
        <f t="shared" si="1655"/>
        <v>3.5130748828379285E-2</v>
      </c>
      <c r="AS1238" s="13">
        <f t="shared" si="1656"/>
        <v>2.2483679250162744E-2</v>
      </c>
      <c r="AT1238" s="13">
        <f t="shared" si="1657"/>
        <v>7.1947773600520787E-3</v>
      </c>
      <c r="AU1238" s="13">
        <f t="shared" si="1658"/>
        <v>1.5348858368111101E-3</v>
      </c>
      <c r="AV1238" s="13">
        <f t="shared" si="1659"/>
        <v>2.4558173388977759E-4</v>
      </c>
      <c r="AW1238" s="13">
        <f t="shared" si="1660"/>
        <v>1.3956131982663682E-6</v>
      </c>
      <c r="AX1238" s="13">
        <f t="shared" si="1661"/>
        <v>4.1419817587312465E-6</v>
      </c>
      <c r="AY1238" s="13">
        <f t="shared" si="1662"/>
        <v>1.0344029386435644E-5</v>
      </c>
      <c r="AZ1238" s="13">
        <f t="shared" si="1663"/>
        <v>1.2916394878115015E-5</v>
      </c>
      <c r="BA1238" s="13">
        <f t="shared" si="1664"/>
        <v>1.0752306180037727E-5</v>
      </c>
      <c r="BB1238" s="13">
        <f t="shared" si="1665"/>
        <v>6.7131012144011054E-6</v>
      </c>
      <c r="BC1238" s="13">
        <f t="shared" si="1666"/>
        <v>3.3530092733750962E-6</v>
      </c>
      <c r="BD1238" s="13">
        <f t="shared" si="1667"/>
        <v>1.4622368365988736E-2</v>
      </c>
      <c r="BE1238" s="13">
        <f t="shared" si="1668"/>
        <v>9.3583157542327915E-3</v>
      </c>
      <c r="BF1238" s="13">
        <f t="shared" si="1669"/>
        <v>2.9946610413544932E-3</v>
      </c>
      <c r="BG1238" s="13">
        <f t="shared" si="1670"/>
        <v>6.3886102215562522E-4</v>
      </c>
      <c r="BH1238" s="13">
        <f t="shared" si="1671"/>
        <v>1.0221776354490004E-4</v>
      </c>
      <c r="BI1238" s="13">
        <f t="shared" si="1672"/>
        <v>1.3083873733747205E-5</v>
      </c>
      <c r="BJ1238" s="14">
        <f t="shared" si="1673"/>
        <v>7.4664976936808167E-2</v>
      </c>
      <c r="BK1238" s="14">
        <f t="shared" si="1674"/>
        <v>0.14593028721935605</v>
      </c>
      <c r="BL1238" s="14">
        <f t="shared" si="1675"/>
        <v>0.65263873842470577</v>
      </c>
      <c r="BM1238" s="14">
        <f t="shared" si="1676"/>
        <v>0.59275164545277947</v>
      </c>
      <c r="BN1238" s="14">
        <f t="shared" si="1677"/>
        <v>0.39312939530167718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1.3125</v>
      </c>
      <c r="F1239" s="10">
        <f>VLOOKUP(B1239,home!$B$2:$E$405,3,FALSE)</f>
        <v>1.1429</v>
      </c>
      <c r="G1239" s="10">
        <f>VLOOKUP(C1239,away!$B$2:$E$405,4,FALSE)</f>
        <v>0.60950000000000004</v>
      </c>
      <c r="H1239" s="10">
        <f>VLOOKUP(A1239,away!$A$2:$E$405,3,FALSE)</f>
        <v>1.2</v>
      </c>
      <c r="I1239" s="10">
        <f>VLOOKUP(C1239,away!$B$2:$E$405,3,FALSE)</f>
        <v>1.1667000000000001</v>
      </c>
      <c r="J1239" s="10">
        <f>VLOOKUP(B1239,home!$B$2:$E$405,4,FALSE)</f>
        <v>0.83330000000000004</v>
      </c>
      <c r="K1239" s="12">
        <f t="shared" si="1622"/>
        <v>0.91428428437500009</v>
      </c>
      <c r="L1239" s="12">
        <f t="shared" si="1623"/>
        <v>1.1666533320000001</v>
      </c>
      <c r="M1239" s="13">
        <f t="shared" si="1624"/>
        <v>0.12481313048333696</v>
      </c>
      <c r="N1239" s="13">
        <f t="shared" si="1625"/>
        <v>0.11411468368456124</v>
      </c>
      <c r="O1239" s="13">
        <f t="shared" si="1626"/>
        <v>0.14561365455573583</v>
      </c>
      <c r="P1239" s="13">
        <f t="shared" si="1627"/>
        <v>0.13313227595071941</v>
      </c>
      <c r="Q1239" s="13">
        <f t="shared" si="1628"/>
        <v>5.2166630954609272E-2</v>
      </c>
      <c r="R1239" s="13">
        <f t="shared" si="1629"/>
        <v>8.4940327636073107E-2</v>
      </c>
      <c r="S1239" s="13">
        <f t="shared" si="1630"/>
        <v>3.5501478953339667E-2</v>
      </c>
      <c r="T1239" s="13">
        <f t="shared" si="1631"/>
        <v>6.0860373822409247E-2</v>
      </c>
      <c r="U1239" s="13">
        <f t="shared" si="1632"/>
        <v>7.7659606667325146E-2</v>
      </c>
      <c r="V1239" s="13">
        <f t="shared" si="1633"/>
        <v>4.2075280188620043E-3</v>
      </c>
      <c r="W1239" s="13">
        <f t="shared" si="1634"/>
        <v>1.5898376950196559E-2</v>
      </c>
      <c r="X1239" s="13">
        <f t="shared" si="1635"/>
        <v>1.8547894442338817E-2</v>
      </c>
      <c r="Y1239" s="13">
        <f t="shared" si="1636"/>
        <v>1.0819481426369432E-2</v>
      </c>
      <c r="Z1239" s="13">
        <f t="shared" si="1637"/>
        <v>3.3031972085932129E-2</v>
      </c>
      <c r="AA1239" s="13">
        <f t="shared" si="1638"/>
        <v>3.0200612960081436E-2</v>
      </c>
      <c r="AB1239" s="13">
        <f t="shared" si="1639"/>
        <v>1.3805972903947202E-2</v>
      </c>
      <c r="AC1239" s="13">
        <f t="shared" si="1640"/>
        <v>2.8049822317788065E-4</v>
      </c>
      <c r="AD1239" s="13">
        <f t="shared" si="1641"/>
        <v>3.6339090481586137E-3</v>
      </c>
      <c r="AE1239" s="13">
        <f t="shared" si="1642"/>
        <v>4.2395120992191953E-3</v>
      </c>
      <c r="AF1239" s="13">
        <f t="shared" si="1643"/>
        <v>2.4730204583041948E-3</v>
      </c>
      <c r="AG1239" s="13">
        <f t="shared" si="1644"/>
        <v>9.6171918592825216E-4</v>
      </c>
      <c r="AH1239" s="13">
        <f t="shared" si="1645"/>
        <v>9.6342150741459253E-3</v>
      </c>
      <c r="AI1239" s="13">
        <f t="shared" si="1646"/>
        <v>8.8084114345803443E-3</v>
      </c>
      <c r="AJ1239" s="13">
        <f t="shared" si="1647"/>
        <v>4.0266960724729284E-3</v>
      </c>
      <c r="AK1239" s="13">
        <f t="shared" si="1648"/>
        <v>1.2271816456721786E-3</v>
      </c>
      <c r="AL1239" s="13">
        <f t="shared" si="1649"/>
        <v>1.1967768681770104E-5</v>
      </c>
      <c r="AM1239" s="13">
        <f t="shared" si="1650"/>
        <v>6.6448518671590742E-4</v>
      </c>
      <c r="AN1239" s="13">
        <f t="shared" si="1651"/>
        <v>7.752238571467555E-4</v>
      </c>
      <c r="AO1239" s="13">
        <f t="shared" si="1652"/>
        <v>4.5220874799307726E-4</v>
      </c>
      <c r="AP1239" s="13">
        <f t="shared" si="1653"/>
        <v>1.7585694753522398E-4</v>
      </c>
      <c r="AQ1239" s="13">
        <f t="shared" si="1654"/>
        <v>5.1291023449329549E-5</v>
      </c>
      <c r="AR1239" s="13">
        <f t="shared" si="1655"/>
        <v>2.2479578234913967E-3</v>
      </c>
      <c r="AS1239" s="13">
        <f t="shared" si="1656"/>
        <v>2.0552725099560144E-3</v>
      </c>
      <c r="AT1239" s="13">
        <f t="shared" si="1657"/>
        <v>9.3955167798037221E-4</v>
      </c>
      <c r="AU1239" s="13">
        <f t="shared" si="1658"/>
        <v>2.8633911117853847E-4</v>
      </c>
      <c r="AV1239" s="13">
        <f t="shared" si="1659"/>
        <v>6.5448837338110891E-5</v>
      </c>
      <c r="AW1239" s="13">
        <f t="shared" si="1660"/>
        <v>3.5459594597445573E-7</v>
      </c>
      <c r="AX1239" s="13">
        <f t="shared" si="1661"/>
        <v>1.0125472723572358E-4</v>
      </c>
      <c r="AY1239" s="13">
        <f t="shared" si="1662"/>
        <v>1.1812916491030806E-4</v>
      </c>
      <c r="AZ1239" s="13">
        <f t="shared" si="1663"/>
        <v>6.8907891924494205E-5</v>
      </c>
      <c r="BA1239" s="13">
        <f t="shared" si="1664"/>
        <v>2.6797207238269024E-5</v>
      </c>
      <c r="BB1239" s="13">
        <f t="shared" si="1665"/>
        <v>7.8157627782052658E-6</v>
      </c>
      <c r="BC1239" s="13">
        <f t="shared" si="1666"/>
        <v>1.8236571374629523E-6</v>
      </c>
      <c r="BD1239" s="13">
        <f t="shared" si="1667"/>
        <v>4.3709791416195079E-4</v>
      </c>
      <c r="BE1239" s="13">
        <f t="shared" si="1668"/>
        <v>3.9963175365136436E-4</v>
      </c>
      <c r="BF1239" s="13">
        <f t="shared" si="1669"/>
        <v>1.8268851595033196E-4</v>
      </c>
      <c r="BG1239" s="13">
        <f t="shared" si="1670"/>
        <v>5.5676413023060035E-5</v>
      </c>
      <c r="BH1239" s="13">
        <f t="shared" si="1671"/>
        <v>1.272601735933884E-5</v>
      </c>
      <c r="BI1239" s="13">
        <f t="shared" si="1672"/>
        <v>2.327039534865389E-6</v>
      </c>
      <c r="BJ1239" s="14">
        <f t="shared" si="1673"/>
        <v>0.28615939624615955</v>
      </c>
      <c r="BK1239" s="14">
        <f t="shared" si="1674"/>
        <v>0.29806500856302803</v>
      </c>
      <c r="BL1239" s="14">
        <f t="shared" si="1675"/>
        <v>0.38260139656365943</v>
      </c>
      <c r="BM1239" s="14">
        <f t="shared" si="1676"/>
        <v>0.34495929562477901</v>
      </c>
      <c r="BN1239" s="14">
        <f t="shared" si="1677"/>
        <v>0.65478070326503579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1.3125</v>
      </c>
      <c r="F1240" s="10">
        <f>VLOOKUP(B1240,home!$B$2:$E$405,3,FALSE)</f>
        <v>0.9143</v>
      </c>
      <c r="G1240" s="10">
        <f>VLOOKUP(C1240,away!$B$2:$E$405,4,FALSE)</f>
        <v>1.0159</v>
      </c>
      <c r="H1240" s="10">
        <f>VLOOKUP(A1240,away!$A$2:$E$405,3,FALSE)</f>
        <v>1.2</v>
      </c>
      <c r="I1240" s="10">
        <f>VLOOKUP(C1240,away!$B$2:$E$405,3,FALSE)</f>
        <v>0.83330000000000004</v>
      </c>
      <c r="J1240" s="10">
        <f>VLOOKUP(B1240,home!$B$2:$E$405,4,FALSE)</f>
        <v>0.83330000000000004</v>
      </c>
      <c r="K1240" s="12">
        <f t="shared" si="1622"/>
        <v>1.2190990481249999</v>
      </c>
      <c r="L1240" s="12">
        <f t="shared" si="1623"/>
        <v>0.83326666800000004</v>
      </c>
      <c r="M1240" s="13">
        <f t="shared" si="1624"/>
        <v>0.12843071330633279</v>
      </c>
      <c r="N1240" s="13">
        <f t="shared" si="1625"/>
        <v>0.15656976034176506</v>
      </c>
      <c r="O1240" s="13">
        <f t="shared" si="1626"/>
        <v>0.10701703254563119</v>
      </c>
      <c r="P1240" s="13">
        <f t="shared" si="1627"/>
        <v>0.1304643625095411</v>
      </c>
      <c r="Q1240" s="13">
        <f t="shared" si="1628"/>
        <v>9.5437022898902601E-2</v>
      </c>
      <c r="R1240" s="13">
        <f t="shared" si="1629"/>
        <v>4.4586863064272821E-2</v>
      </c>
      <c r="S1240" s="13">
        <f t="shared" si="1630"/>
        <v>3.3132553434517271E-2</v>
      </c>
      <c r="T1240" s="13">
        <f t="shared" si="1631"/>
        <v>7.9524490074808274E-2</v>
      </c>
      <c r="U1240" s="13">
        <f t="shared" si="1632"/>
        <v>5.4355802320534712E-2</v>
      </c>
      <c r="V1240" s="13">
        <f t="shared" si="1633"/>
        <v>3.739688247171238E-3</v>
      </c>
      <c r="W1240" s="13">
        <f t="shared" si="1634"/>
        <v>3.8782394590645315E-2</v>
      </c>
      <c r="X1240" s="13">
        <f t="shared" si="1635"/>
        <v>3.2316076717608243E-2</v>
      </c>
      <c r="Y1240" s="13">
        <f t="shared" si="1636"/>
        <v>1.3463954784656897E-2</v>
      </c>
      <c r="Z1240" s="13">
        <f t="shared" si="1637"/>
        <v>1.2384248940712965E-2</v>
      </c>
      <c r="AA1240" s="13">
        <f t="shared" si="1638"/>
        <v>1.5097626095366214E-2</v>
      </c>
      <c r="AB1240" s="13">
        <f t="shared" si="1639"/>
        <v>9.2027508009040575E-3</v>
      </c>
      <c r="AC1240" s="13">
        <f t="shared" si="1640"/>
        <v>2.374315450872185E-4</v>
      </c>
      <c r="AD1240" s="13">
        <f t="shared" si="1641"/>
        <v>1.1819895082365969E-2</v>
      </c>
      <c r="AE1240" s="13">
        <f t="shared" si="1642"/>
        <v>9.8491245913926752E-3</v>
      </c>
      <c r="AF1240" s="13">
        <f t="shared" si="1643"/>
        <v>4.1034736154933176E-3</v>
      </c>
      <c r="AG1240" s="13">
        <f t="shared" si="1644"/>
        <v>1.1397625956026771E-3</v>
      </c>
      <c r="AH1240" s="13">
        <f t="shared" si="1645"/>
        <v>2.5798454626276054E-3</v>
      </c>
      <c r="AI1240" s="13">
        <f t="shared" si="1646"/>
        <v>3.1450871477989137E-3</v>
      </c>
      <c r="AJ1240" s="13">
        <f t="shared" si="1647"/>
        <v>1.9170863740759138E-3</v>
      </c>
      <c r="AK1240" s="13">
        <f t="shared" si="1648"/>
        <v>7.790393912697844E-4</v>
      </c>
      <c r="AL1240" s="13">
        <f t="shared" si="1649"/>
        <v>9.647647162271715E-6</v>
      </c>
      <c r="AM1240" s="13">
        <f t="shared" si="1650"/>
        <v>2.8819245687699436E-3</v>
      </c>
      <c r="AN1240" s="13">
        <f t="shared" si="1651"/>
        <v>2.4014116828462678E-3</v>
      </c>
      <c r="AO1240" s="13">
        <f t="shared" si="1652"/>
        <v>1.0005081557307909E-3</v>
      </c>
      <c r="AP1240" s="13">
        <f t="shared" si="1653"/>
        <v>2.7789669907754051E-4</v>
      </c>
      <c r="AQ1240" s="13">
        <f t="shared" si="1654"/>
        <v>5.7890514122135208E-5</v>
      </c>
      <c r="AR1240" s="13">
        <f t="shared" si="1655"/>
        <v>4.2993984651972482E-4</v>
      </c>
      <c r="AS1240" s="13">
        <f t="shared" si="1656"/>
        <v>5.2413925764320513E-4</v>
      </c>
      <c r="AT1240" s="13">
        <f t="shared" si="1657"/>
        <v>3.194888350388878E-4</v>
      </c>
      <c r="AU1240" s="13">
        <f t="shared" si="1658"/>
        <v>1.2982951156082436E-4</v>
      </c>
      <c r="AV1240" s="13">
        <f t="shared" si="1659"/>
        <v>3.956875849058368E-5</v>
      </c>
      <c r="AW1240" s="13">
        <f t="shared" si="1660"/>
        <v>2.7223371703684787E-7</v>
      </c>
      <c r="AX1240" s="13">
        <f t="shared" si="1661"/>
        <v>5.8555858309258151E-4</v>
      </c>
      <c r="AY1240" s="13">
        <f t="shared" si="1662"/>
        <v>4.8792644945235653E-4</v>
      </c>
      <c r="AZ1240" s="13">
        <f t="shared" si="1663"/>
        <v>2.0328642338211775E-4</v>
      </c>
      <c r="BA1240" s="13">
        <f t="shared" si="1664"/>
        <v>5.6463933553751533E-5</v>
      </c>
      <c r="BB1240" s="13">
        <f t="shared" si="1665"/>
        <v>1.1762378443626983E-5</v>
      </c>
      <c r="BC1240" s="13">
        <f t="shared" si="1666"/>
        <v>1.9602395786952172E-6</v>
      </c>
      <c r="BD1240" s="13">
        <f t="shared" si="1667"/>
        <v>5.9709090558320398E-5</v>
      </c>
      <c r="BE1240" s="13">
        <f t="shared" si="1668"/>
        <v>7.2791295464057817E-5</v>
      </c>
      <c r="BF1240" s="13">
        <f t="shared" si="1669"/>
        <v>4.4369899506009264E-5</v>
      </c>
      <c r="BG1240" s="13">
        <f t="shared" si="1670"/>
        <v>1.8030434084392595E-5</v>
      </c>
      <c r="BH1240" s="13">
        <f t="shared" si="1671"/>
        <v>5.4952212573908945E-6</v>
      </c>
      <c r="BI1240" s="13">
        <f t="shared" si="1672"/>
        <v>1.3398438008243008E-6</v>
      </c>
      <c r="BJ1240" s="14">
        <f t="shared" si="1673"/>
        <v>0.45097254492129074</v>
      </c>
      <c r="BK1240" s="14">
        <f t="shared" si="1674"/>
        <v>0.29650232313926422</v>
      </c>
      <c r="BL1240" s="14">
        <f t="shared" si="1675"/>
        <v>0.24032583519640541</v>
      </c>
      <c r="BM1240" s="14">
        <f t="shared" si="1676"/>
        <v>0.3371915433154925</v>
      </c>
      <c r="BN1240" s="14">
        <f t="shared" si="1677"/>
        <v>0.66250575466644557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1.3125</v>
      </c>
      <c r="F1241" s="10">
        <f>VLOOKUP(B1241,home!$B$2:$E$405,3,FALSE)</f>
        <v>0.76190000000000002</v>
      </c>
      <c r="G1241" s="10">
        <f>VLOOKUP(C1241,away!$B$2:$E$405,4,FALSE)</f>
        <v>1.3714</v>
      </c>
      <c r="H1241" s="10">
        <f>VLOOKUP(A1241,away!$A$2:$E$405,3,FALSE)</f>
        <v>1.2</v>
      </c>
      <c r="I1241" s="10">
        <f>VLOOKUP(C1241,away!$B$2:$E$405,3,FALSE)</f>
        <v>0.66669999999999996</v>
      </c>
      <c r="J1241" s="10">
        <f>VLOOKUP(B1241,home!$B$2:$E$405,4,FALSE)</f>
        <v>1.1667000000000001</v>
      </c>
      <c r="K1241" s="12">
        <f t="shared" si="1622"/>
        <v>1.37139142875</v>
      </c>
      <c r="L1241" s="12">
        <f t="shared" si="1623"/>
        <v>0.93340666800000005</v>
      </c>
      <c r="M1241" s="13">
        <f t="shared" si="1624"/>
        <v>9.9778944313153428E-2</v>
      </c>
      <c r="N1241" s="13">
        <f t="shared" si="1625"/>
        <v>0.13683598900078217</v>
      </c>
      <c r="O1241" s="13">
        <f t="shared" si="1626"/>
        <v>9.3134331947898094E-2</v>
      </c>
      <c r="P1241" s="13">
        <f t="shared" si="1627"/>
        <v>0.12772362455570477</v>
      </c>
      <c r="Q1241" s="13">
        <f t="shared" si="1628"/>
        <v>9.3827851230100984E-2</v>
      </c>
      <c r="R1241" s="13">
        <f t="shared" si="1629"/>
        <v>4.3466103229946762E-2</v>
      </c>
      <c r="S1241" s="13">
        <f t="shared" si="1630"/>
        <v>4.087366423332691E-2</v>
      </c>
      <c r="T1241" s="13">
        <f t="shared" si="1631"/>
        <v>8.7579541982288275E-2</v>
      </c>
      <c r="U1241" s="13">
        <f t="shared" si="1632"/>
        <v>5.9609041410711681E-2</v>
      </c>
      <c r="V1241" s="13">
        <f t="shared" si="1633"/>
        <v>5.8134426619985578E-3</v>
      </c>
      <c r="W1241" s="13">
        <f t="shared" si="1634"/>
        <v>4.2891570318330199E-2</v>
      </c>
      <c r="X1241" s="13">
        <f t="shared" si="1635"/>
        <v>4.0035277736120298E-2</v>
      </c>
      <c r="Y1241" s="13">
        <f t="shared" si="1636"/>
        <v>1.8684597597063316E-2</v>
      </c>
      <c r="Z1241" s="13">
        <f t="shared" si="1637"/>
        <v>1.352385019560288E-2</v>
      </c>
      <c r="AA1241" s="13">
        <f t="shared" si="1638"/>
        <v>1.8546492241948802E-2</v>
      </c>
      <c r="AB1241" s="13">
        <f t="shared" si="1639"/>
        <v>1.2717250246993481E-2</v>
      </c>
      <c r="AC1241" s="13">
        <f t="shared" si="1640"/>
        <v>4.6509935854230794E-4</v>
      </c>
      <c r="AD1241" s="13">
        <f t="shared" si="1641"/>
        <v>1.4705282975046498E-2</v>
      </c>
      <c r="AE1241" s="13">
        <f t="shared" si="1642"/>
        <v>1.3726009183735281E-2</v>
      </c>
      <c r="AF1241" s="13">
        <f t="shared" si="1643"/>
        <v>6.4059742485638744E-3</v>
      </c>
      <c r="AG1241" s="13">
        <f t="shared" si="1644"/>
        <v>1.9931263595486031E-3</v>
      </c>
      <c r="AH1241" s="13">
        <f t="shared" si="1645"/>
        <v>3.1558129874022082E-3</v>
      </c>
      <c r="AI1241" s="13">
        <f t="shared" si="1646"/>
        <v>4.3278548816613202E-3</v>
      </c>
      <c r="AJ1241" s="13">
        <f t="shared" si="1647"/>
        <v>2.9675915447920907E-3</v>
      </c>
      <c r="AK1241" s="13">
        <f t="shared" si="1648"/>
        <v>1.3565765361862811E-3</v>
      </c>
      <c r="AL1241" s="13">
        <f t="shared" si="1649"/>
        <v>2.381431323431061E-5</v>
      </c>
      <c r="AM1241" s="13">
        <f t="shared" si="1650"/>
        <v>4.0333398058644086E-3</v>
      </c>
      <c r="AN1241" s="13">
        <f t="shared" si="1651"/>
        <v>3.7647462691036654E-3</v>
      </c>
      <c r="AO1241" s="13">
        <f t="shared" si="1652"/>
        <v>1.7570196354547418E-3</v>
      </c>
      <c r="AP1241" s="13">
        <f t="shared" si="1653"/>
        <v>5.4667128118012832E-4</v>
      </c>
      <c r="AQ1241" s="13">
        <f t="shared" si="1654"/>
        <v>1.275666547644087E-4</v>
      </c>
      <c r="AR1241" s="13">
        <f t="shared" si="1655"/>
        <v>5.8913137708044435E-4</v>
      </c>
      <c r="AS1241" s="13">
        <f t="shared" si="1656"/>
        <v>8.0792972093580561E-4</v>
      </c>
      <c r="AT1241" s="13">
        <f t="shared" si="1657"/>
        <v>5.5399394716187163E-4</v>
      </c>
      <c r="AU1241" s="13">
        <f t="shared" si="1658"/>
        <v>2.5324751690572364E-4</v>
      </c>
      <c r="AV1241" s="13">
        <f t="shared" si="1659"/>
        <v>8.6825368509182611E-5</v>
      </c>
      <c r="AW1241" s="13">
        <f t="shared" si="1660"/>
        <v>8.4677473331138638E-7</v>
      </c>
      <c r="AX1241" s="13">
        <f t="shared" si="1661"/>
        <v>9.2188127316643971E-4</v>
      </c>
      <c r="AY1241" s="13">
        <f t="shared" si="1662"/>
        <v>8.6049012747788447E-4</v>
      </c>
      <c r="AZ1241" s="13">
        <f t="shared" si="1663"/>
        <v>4.0159361136801367E-4</v>
      </c>
      <c r="BA1241" s="13">
        <f t="shared" si="1664"/>
        <v>1.2495005155903485E-4</v>
      </c>
      <c r="BB1241" s="13">
        <f t="shared" si="1665"/>
        <v>2.9157302823036733E-5</v>
      </c>
      <c r="BC1241" s="13">
        <f t="shared" si="1666"/>
        <v>5.4431241751835433E-6</v>
      </c>
      <c r="BD1241" s="13">
        <f t="shared" si="1667"/>
        <v>9.1649859282484837E-5</v>
      </c>
      <c r="BE1241" s="13">
        <f t="shared" si="1668"/>
        <v>1.2568783146614334E-4</v>
      </c>
      <c r="BF1241" s="13">
        <f t="shared" si="1669"/>
        <v>8.6183607385421768E-5</v>
      </c>
      <c r="BG1241" s="13">
        <f t="shared" si="1670"/>
        <v>3.9397153489040863E-5</v>
      </c>
      <c r="BH1241" s="13">
        <f t="shared" si="1671"/>
        <v>1.350722965300471E-5</v>
      </c>
      <c r="BI1241" s="13">
        <f t="shared" si="1672"/>
        <v>3.7047397944576947E-6</v>
      </c>
      <c r="BJ1241" s="14">
        <f t="shared" si="1673"/>
        <v>0.46925807976851647</v>
      </c>
      <c r="BK1241" s="14">
        <f t="shared" si="1674"/>
        <v>0.27553907956343826</v>
      </c>
      <c r="BL1241" s="14">
        <f t="shared" si="1675"/>
        <v>0.24193231337920432</v>
      </c>
      <c r="BM1241" s="14">
        <f t="shared" si="1676"/>
        <v>0.40462683527643112</v>
      </c>
      <c r="BN1241" s="14">
        <f t="shared" si="1677"/>
        <v>0.59476684427758619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1.3125</v>
      </c>
      <c r="F1242" s="10">
        <f>VLOOKUP(B1242,home!$B$2:$E$405,3,FALSE)</f>
        <v>0.76190000000000002</v>
      </c>
      <c r="G1242" s="10">
        <f>VLOOKUP(C1242,away!$B$2:$E$405,4,FALSE)</f>
        <v>0.76190000000000002</v>
      </c>
      <c r="H1242" s="10">
        <f>VLOOKUP(A1242,away!$A$2:$E$405,3,FALSE)</f>
        <v>1.2</v>
      </c>
      <c r="I1242" s="10">
        <f>VLOOKUP(C1242,away!$B$2:$E$405,3,FALSE)</f>
        <v>1.25</v>
      </c>
      <c r="J1242" s="10">
        <f>VLOOKUP(B1242,home!$B$2:$E$405,4,FALSE)</f>
        <v>0.33329999999999999</v>
      </c>
      <c r="K1242" s="12">
        <f t="shared" si="1622"/>
        <v>0.76189523812500004</v>
      </c>
      <c r="L1242" s="12">
        <f t="shared" si="1623"/>
        <v>0.49995000000000001</v>
      </c>
      <c r="M1242" s="13">
        <f t="shared" si="1624"/>
        <v>0.28313109988620144</v>
      </c>
      <c r="N1242" s="13">
        <f t="shared" si="1625"/>
        <v>0.21571623676839058</v>
      </c>
      <c r="O1242" s="13">
        <f t="shared" si="1626"/>
        <v>0.14155139338810638</v>
      </c>
      <c r="P1242" s="13">
        <f t="shared" si="1627"/>
        <v>0.10784733257235686</v>
      </c>
      <c r="Q1242" s="13">
        <f t="shared" si="1628"/>
        <v>8.2176586790040904E-2</v>
      </c>
      <c r="R1242" s="13">
        <f t="shared" si="1629"/>
        <v>3.5384309562191893E-2</v>
      </c>
      <c r="S1242" s="13">
        <f t="shared" si="1630"/>
        <v>1.0270019036806095E-2</v>
      </c>
      <c r="T1242" s="13">
        <f t="shared" si="1631"/>
        <v>4.1084184565680949E-2</v>
      </c>
      <c r="U1242" s="13">
        <f t="shared" si="1632"/>
        <v>2.6959136959774907E-2</v>
      </c>
      <c r="V1242" s="13">
        <f t="shared" si="1633"/>
        <v>4.3466089620753919E-4</v>
      </c>
      <c r="W1242" s="13">
        <f t="shared" si="1634"/>
        <v>2.086998338689932E-2</v>
      </c>
      <c r="X1242" s="13">
        <f t="shared" si="1635"/>
        <v>1.0433948194280314E-2</v>
      </c>
      <c r="Y1242" s="13">
        <f t="shared" si="1636"/>
        <v>2.6082261998652215E-3</v>
      </c>
      <c r="Z1242" s="13">
        <f t="shared" si="1637"/>
        <v>5.8967951885392795E-3</v>
      </c>
      <c r="AA1242" s="13">
        <f t="shared" si="1638"/>
        <v>4.492740174346488E-3</v>
      </c>
      <c r="AB1242" s="13">
        <f t="shared" si="1639"/>
        <v>1.7114986724837357E-3</v>
      </c>
      <c r="AC1242" s="13">
        <f t="shared" si="1640"/>
        <v>1.0347904700405217E-5</v>
      </c>
      <c r="AD1242" s="13">
        <f t="shared" si="1641"/>
        <v>3.975185240556612E-3</v>
      </c>
      <c r="AE1242" s="13">
        <f t="shared" si="1642"/>
        <v>1.9873938610162783E-3</v>
      </c>
      <c r="AF1242" s="13">
        <f t="shared" si="1643"/>
        <v>4.9679878040754415E-4</v>
      </c>
      <c r="AG1242" s="13">
        <f t="shared" si="1644"/>
        <v>8.2791516754917232E-5</v>
      </c>
      <c r="AH1242" s="13">
        <f t="shared" si="1645"/>
        <v>7.3702568862755308E-4</v>
      </c>
      <c r="AI1242" s="13">
        <f t="shared" si="1646"/>
        <v>5.6153636254113162E-4</v>
      </c>
      <c r="AJ1242" s="13">
        <f t="shared" si="1647"/>
        <v>2.1391594032706091E-4</v>
      </c>
      <c r="AK1242" s="13">
        <f t="shared" si="1648"/>
        <v>5.4327178764739797E-5</v>
      </c>
      <c r="AL1242" s="13">
        <f t="shared" si="1649"/>
        <v>1.5766461827756928E-7</v>
      </c>
      <c r="AM1242" s="13">
        <f t="shared" si="1650"/>
        <v>6.0573494108897327E-4</v>
      </c>
      <c r="AN1242" s="13">
        <f t="shared" si="1651"/>
        <v>3.0283718379743216E-4</v>
      </c>
      <c r="AO1242" s="13">
        <f t="shared" si="1652"/>
        <v>7.5701725019763111E-5</v>
      </c>
      <c r="AP1242" s="13">
        <f t="shared" si="1653"/>
        <v>1.2615692474543522E-5</v>
      </c>
      <c r="AQ1242" s="13">
        <f t="shared" si="1654"/>
        <v>1.5768038631620084E-6</v>
      </c>
      <c r="AR1242" s="13">
        <f t="shared" si="1655"/>
        <v>7.369519860586906E-5</v>
      </c>
      <c r="AS1242" s="13">
        <f t="shared" si="1656"/>
        <v>5.614802089048777E-5</v>
      </c>
      <c r="AT1242" s="13">
        <f t="shared" si="1657"/>
        <v>2.1389454873302827E-5</v>
      </c>
      <c r="AU1242" s="13">
        <f t="shared" si="1658"/>
        <v>5.4321746046863339E-6</v>
      </c>
      <c r="AV1242" s="13">
        <f t="shared" si="1659"/>
        <v>1.034686990993518E-6</v>
      </c>
      <c r="AW1242" s="13">
        <f t="shared" si="1660"/>
        <v>1.6682209651984325E-9</v>
      </c>
      <c r="AX1242" s="13">
        <f t="shared" si="1661"/>
        <v>7.6917761196936005E-5</v>
      </c>
      <c r="AY1242" s="13">
        <f t="shared" si="1662"/>
        <v>3.8455034710408149E-5</v>
      </c>
      <c r="AZ1242" s="13">
        <f t="shared" si="1663"/>
        <v>9.6127973017342784E-6</v>
      </c>
      <c r="BA1242" s="13">
        <f t="shared" si="1664"/>
        <v>1.6019726703340175E-6</v>
      </c>
      <c r="BB1242" s="13">
        <f t="shared" si="1665"/>
        <v>2.0022655913337299E-7</v>
      </c>
      <c r="BC1242" s="13">
        <f t="shared" si="1666"/>
        <v>2.0020653647745973E-8</v>
      </c>
      <c r="BD1242" s="13">
        <f t="shared" si="1667"/>
        <v>6.1406524238340372E-6</v>
      </c>
      <c r="BE1242" s="13">
        <f t="shared" si="1668"/>
        <v>4.6785338406998916E-6</v>
      </c>
      <c r="BF1242" s="13">
        <f t="shared" si="1669"/>
        <v>1.7822763273179574E-6</v>
      </c>
      <c r="BG1242" s="13">
        <f t="shared" si="1670"/>
        <v>4.5263594893548863E-7</v>
      </c>
      <c r="BH1242" s="13">
        <f t="shared" si="1671"/>
        <v>8.6215293524534853E-8</v>
      </c>
      <c r="BI1242" s="13">
        <f t="shared" si="1672"/>
        <v>1.3137404317978455E-8</v>
      </c>
      <c r="BJ1242" s="14">
        <f t="shared" si="1673"/>
        <v>0.38055660946322867</v>
      </c>
      <c r="BK1242" s="14">
        <f t="shared" si="1674"/>
        <v>0.40173207299560093</v>
      </c>
      <c r="BL1242" s="14">
        <f t="shared" si="1675"/>
        <v>0.21183673691436788</v>
      </c>
      <c r="BM1242" s="14">
        <f t="shared" si="1676"/>
        <v>0.13417680222795947</v>
      </c>
      <c r="BN1242" s="14">
        <f t="shared" si="1677"/>
        <v>0.8658069589672881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1.4943</v>
      </c>
      <c r="F1243" s="10">
        <f>VLOOKUP(B1243,home!$B$2:$E$405,3,FALSE)</f>
        <v>0.66920000000000002</v>
      </c>
      <c r="G1243" s="10">
        <f>VLOOKUP(C1243,away!$B$2:$E$405,4,FALSE)</f>
        <v>1.45</v>
      </c>
      <c r="H1243" s="10">
        <f>VLOOKUP(A1243,away!$A$2:$E$405,3,FALSE)</f>
        <v>1.0455000000000001</v>
      </c>
      <c r="I1243" s="10">
        <f>VLOOKUP(C1243,away!$B$2:$E$405,3,FALSE)</f>
        <v>0.63770000000000004</v>
      </c>
      <c r="J1243" s="10">
        <f>VLOOKUP(B1243,home!$B$2:$E$405,4,FALSE)</f>
        <v>1.0434000000000001</v>
      </c>
      <c r="K1243" s="12">
        <f t="shared" si="1622"/>
        <v>1.4499790619999999</v>
      </c>
      <c r="L1243" s="12">
        <f t="shared" si="1623"/>
        <v>0.69565079619000025</v>
      </c>
      <c r="M1243" s="13">
        <f t="shared" si="1624"/>
        <v>0.11699432399902643</v>
      </c>
      <c r="N1243" s="13">
        <f t="shared" si="1625"/>
        <v>0.16963932017143243</v>
      </c>
      <c r="O1243" s="13">
        <f t="shared" si="1626"/>
        <v>8.1387194639633592E-2</v>
      </c>
      <c r="P1243" s="13">
        <f t="shared" si="1627"/>
        <v>0.11800972814238733</v>
      </c>
      <c r="Q1243" s="13">
        <f t="shared" si="1628"/>
        <v>0.12298673117024564</v>
      </c>
      <c r="R1243" s="13">
        <f t="shared" si="1629"/>
        <v>2.8308533375365815E-2</v>
      </c>
      <c r="S1243" s="13">
        <f t="shared" si="1630"/>
        <v>2.975848626715441E-2</v>
      </c>
      <c r="T1243" s="13">
        <f t="shared" si="1631"/>
        <v>8.5555817459386896E-2</v>
      </c>
      <c r="U1243" s="13">
        <f t="shared" si="1632"/>
        <v>4.1046780670208616E-2</v>
      </c>
      <c r="V1243" s="13">
        <f t="shared" si="1633"/>
        <v>3.3351958684623229E-3</v>
      </c>
      <c r="W1243" s="13">
        <f t="shared" si="1634"/>
        <v>5.9442728366892968E-2</v>
      </c>
      <c r="X1243" s="13">
        <f t="shared" si="1635"/>
        <v>4.1351381316135007E-2</v>
      </c>
      <c r="Y1243" s="13">
        <f t="shared" si="1636"/>
        <v>1.438306066806281E-2</v>
      </c>
      <c r="Z1243" s="13">
        <f t="shared" si="1637"/>
        <v>6.5642845938481409E-3</v>
      </c>
      <c r="AA1243" s="13">
        <f t="shared" si="1638"/>
        <v>9.5180752180889783E-3</v>
      </c>
      <c r="AB1243" s="13">
        <f t="shared" si="1639"/>
        <v>6.9005048883850504E-3</v>
      </c>
      <c r="AC1243" s="13">
        <f t="shared" si="1640"/>
        <v>2.1025889562713296E-4</v>
      </c>
      <c r="AD1243" s="13">
        <f t="shared" si="1641"/>
        <v>2.1547677880037079E-2</v>
      </c>
      <c r="AE1243" s="13">
        <f t="shared" si="1642"/>
        <v>1.4989659273293451E-2</v>
      </c>
      <c r="AF1243" s="13">
        <f t="shared" si="1643"/>
        <v>5.2137842040417054E-3</v>
      </c>
      <c r="AG1243" s="13">
        <f t="shared" si="1644"/>
        <v>1.2089910442348196E-3</v>
      </c>
      <c r="AH1243" s="13">
        <f t="shared" si="1645"/>
        <v>1.1416124510320526E-3</v>
      </c>
      <c r="AI1243" s="13">
        <f t="shared" si="1646"/>
        <v>1.6553141509149764E-3</v>
      </c>
      <c r="AJ1243" s="13">
        <f t="shared" si="1647"/>
        <v>1.2000854299295122E-3</v>
      </c>
      <c r="AK1243" s="13">
        <f t="shared" si="1648"/>
        <v>5.8003291533635344E-4</v>
      </c>
      <c r="AL1243" s="13">
        <f t="shared" si="1649"/>
        <v>8.4833500513009645E-6</v>
      </c>
      <c r="AM1243" s="13">
        <f t="shared" si="1650"/>
        <v>6.2487363521548604E-3</v>
      </c>
      <c r="AN1243" s="13">
        <f t="shared" si="1651"/>
        <v>4.3469384185579269E-3</v>
      </c>
      <c r="AO1243" s="13">
        <f t="shared" si="1652"/>
        <v>1.5119755859293611E-3</v>
      </c>
      <c r="AP1243" s="13">
        <f t="shared" si="1653"/>
        <v>3.506023400572007E-4</v>
      </c>
      <c r="AQ1243" s="13">
        <f t="shared" si="1654"/>
        <v>6.0974199251717206E-5</v>
      </c>
      <c r="AR1243" s="13">
        <f t="shared" si="1655"/>
        <v>1.5883272210017311E-4</v>
      </c>
      <c r="AS1243" s="13">
        <f t="shared" si="1656"/>
        <v>2.3030412140571569E-4</v>
      </c>
      <c r="AT1243" s="13">
        <f t="shared" si="1657"/>
        <v>1.6696807696529688E-4</v>
      </c>
      <c r="AU1243" s="13">
        <f t="shared" si="1658"/>
        <v>8.0700071874028318E-5</v>
      </c>
      <c r="AV1243" s="13">
        <f t="shared" si="1659"/>
        <v>2.9253353629809059E-5</v>
      </c>
      <c r="AW1243" s="13">
        <f t="shared" si="1660"/>
        <v>2.3769382780272118E-7</v>
      </c>
      <c r="AX1243" s="13">
        <f t="shared" si="1661"/>
        <v>1.5100894790971331E-3</v>
      </c>
      <c r="AY1243" s="13">
        <f t="shared" si="1662"/>
        <v>1.0504949484520635E-3</v>
      </c>
      <c r="AZ1243" s="13">
        <f t="shared" si="1663"/>
        <v>3.653888236421256E-4</v>
      </c>
      <c r="BA1243" s="13">
        <f t="shared" si="1664"/>
        <v>8.4727675361857412E-5</v>
      </c>
      <c r="BB1243" s="13">
        <f t="shared" si="1665"/>
        <v>1.4735218706200991E-5</v>
      </c>
      <c r="BC1243" s="13">
        <f t="shared" si="1666"/>
        <v>2.0501133250005023E-6</v>
      </c>
      <c r="BD1243" s="13">
        <f t="shared" si="1667"/>
        <v>1.8415351598335067E-5</v>
      </c>
      <c r="BE1243" s="13">
        <f t="shared" si="1668"/>
        <v>2.670187423695408E-5</v>
      </c>
      <c r="BF1243" s="13">
        <f t="shared" si="1669"/>
        <v>1.9358579279870322E-5</v>
      </c>
      <c r="BG1243" s="13">
        <f t="shared" si="1670"/>
        <v>9.3565115419596667E-6</v>
      </c>
      <c r="BH1243" s="13">
        <f t="shared" si="1671"/>
        <v>3.3916864573007153E-6</v>
      </c>
      <c r="BI1243" s="13">
        <f t="shared" si="1672"/>
        <v>9.8357486959099839E-7</v>
      </c>
      <c r="BJ1243" s="14">
        <f t="shared" si="1673"/>
        <v>0.55186586470829824</v>
      </c>
      <c r="BK1243" s="14">
        <f t="shared" si="1674"/>
        <v>0.26936697147116101</v>
      </c>
      <c r="BL1243" s="14">
        <f t="shared" si="1675"/>
        <v>0.17248239966285392</v>
      </c>
      <c r="BM1243" s="14">
        <f t="shared" si="1676"/>
        <v>0.36190343168344596</v>
      </c>
      <c r="BN1243" s="14">
        <f t="shared" si="1677"/>
        <v>0.63732583149809119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1.4943</v>
      </c>
      <c r="F1244" s="10">
        <f>VLOOKUP(B1244,home!$B$2:$E$405,3,FALSE)</f>
        <v>0.48670000000000002</v>
      </c>
      <c r="G1244" s="10">
        <f>VLOOKUP(C1244,away!$B$2:$E$405,4,FALSE)</f>
        <v>1.3384</v>
      </c>
      <c r="H1244" s="10">
        <f>VLOOKUP(A1244,away!$A$2:$E$405,3,FALSE)</f>
        <v>1.0455000000000001</v>
      </c>
      <c r="I1244" s="10">
        <f>VLOOKUP(C1244,away!$B$2:$E$405,3,FALSE)</f>
        <v>0.26090000000000002</v>
      </c>
      <c r="J1244" s="10">
        <f>VLOOKUP(B1244,home!$B$2:$E$405,4,FALSE)</f>
        <v>0.60870000000000002</v>
      </c>
      <c r="K1244" s="12">
        <f t="shared" si="1622"/>
        <v>0.97338594410400003</v>
      </c>
      <c r="L1244" s="12">
        <f t="shared" si="1623"/>
        <v>0.16603567726500004</v>
      </c>
      <c r="M1244" s="13">
        <f t="shared" si="1624"/>
        <v>0.32000405180784824</v>
      </c>
      <c r="N1244" s="13">
        <f t="shared" si="1625"/>
        <v>0.31148744608608775</v>
      </c>
      <c r="O1244" s="13">
        <f t="shared" si="1626"/>
        <v>5.3132089469460249E-2</v>
      </c>
      <c r="P1244" s="13">
        <f t="shared" si="1627"/>
        <v>5.1718029070448764E-2</v>
      </c>
      <c r="Q1244" s="13">
        <f t="shared" si="1628"/>
        <v>0.15159875089252514</v>
      </c>
      <c r="R1244" s="13">
        <f t="shared" si="1629"/>
        <v>4.4109112297832037E-3</v>
      </c>
      <c r="S1244" s="13">
        <f t="shared" si="1630"/>
        <v>2.089625518662091E-3</v>
      </c>
      <c r="T1244" s="13">
        <f t="shared" si="1631"/>
        <v>2.5170801276968441E-2</v>
      </c>
      <c r="U1244" s="13">
        <f t="shared" si="1632"/>
        <v>4.2935189917614599E-3</v>
      </c>
      <c r="V1244" s="13">
        <f t="shared" si="1633"/>
        <v>3.7524286440879474E-5</v>
      </c>
      <c r="W1244" s="13">
        <f t="shared" si="1634"/>
        <v>4.9188031087502575E-2</v>
      </c>
      <c r="X1244" s="13">
        <f t="shared" si="1635"/>
        <v>8.1669680549453661E-3</v>
      </c>
      <c r="Y1244" s="13">
        <f t="shared" si="1636"/>
        <v>6.7800403610223682E-4</v>
      </c>
      <c r="Z1244" s="13">
        <f t="shared" si="1637"/>
        <v>2.4412287779761611E-4</v>
      </c>
      <c r="AA1244" s="13">
        <f t="shared" si="1638"/>
        <v>2.37625777882418E-4</v>
      </c>
      <c r="AB1244" s="13">
        <f t="shared" si="1639"/>
        <v>1.156507960737624E-4</v>
      </c>
      <c r="AC1244" s="13">
        <f t="shared" si="1640"/>
        <v>3.7903468058323312E-7</v>
      </c>
      <c r="AD1244" s="13">
        <f t="shared" si="1641"/>
        <v>1.1969734519681396E-2</v>
      </c>
      <c r="AE1244" s="13">
        <f t="shared" si="1642"/>
        <v>1.9874029776575505E-3</v>
      </c>
      <c r="AF1244" s="13">
        <f t="shared" si="1643"/>
        <v>1.6498989969692456E-4</v>
      </c>
      <c r="AG1244" s="13">
        <f t="shared" si="1644"/>
        <v>9.1314032460210958E-6</v>
      </c>
      <c r="AH1244" s="13">
        <f t="shared" si="1645"/>
        <v>1.0133276837752008E-5</v>
      </c>
      <c r="AI1244" s="13">
        <f t="shared" si="1646"/>
        <v>9.8635892415824361E-6</v>
      </c>
      <c r="AJ1244" s="13">
        <f t="shared" si="1647"/>
        <v>4.8005395630858871E-6</v>
      </c>
      <c r="AK1244" s="13">
        <f t="shared" si="1648"/>
        <v>1.5575925782743204E-6</v>
      </c>
      <c r="AL1244" s="13">
        <f t="shared" si="1649"/>
        <v>2.4503348027459113E-9</v>
      </c>
      <c r="AM1244" s="13">
        <f t="shared" si="1650"/>
        <v>2.3302342672228637E-3</v>
      </c>
      <c r="AN1244" s="13">
        <f t="shared" si="1651"/>
        <v>3.8690202474445925E-4</v>
      </c>
      <c r="AO1244" s="13">
        <f t="shared" si="1652"/>
        <v>3.2119769856823048E-5</v>
      </c>
      <c r="AP1244" s="13">
        <f t="shared" si="1653"/>
        <v>1.7776759139245156E-6</v>
      </c>
      <c r="AQ1244" s="13">
        <f t="shared" si="1654"/>
        <v>7.3789406081533727E-8</v>
      </c>
      <c r="AR1244" s="13">
        <f t="shared" si="1655"/>
        <v>3.3649709653397833E-7</v>
      </c>
      <c r="AS1244" s="13">
        <f t="shared" si="1656"/>
        <v>3.2754154399798133E-7</v>
      </c>
      <c r="AT1244" s="13">
        <f t="shared" si="1657"/>
        <v>1.5941216751887843E-7</v>
      </c>
      <c r="AU1244" s="13">
        <f t="shared" si="1658"/>
        <v>5.172318772734284E-8</v>
      </c>
      <c r="AV1244" s="13">
        <f t="shared" si="1659"/>
        <v>1.2586655979512007E-8</v>
      </c>
      <c r="AW1244" s="13">
        <f t="shared" si="1660"/>
        <v>1.1000423783248453E-11</v>
      </c>
      <c r="AX1244" s="13">
        <f t="shared" si="1661"/>
        <v>3.7803621369736986E-4</v>
      </c>
      <c r="AY1244" s="13">
        <f t="shared" si="1662"/>
        <v>6.2767498771939092E-5</v>
      </c>
      <c r="AZ1244" s="13">
        <f t="shared" si="1663"/>
        <v>5.2108220844144814E-6</v>
      </c>
      <c r="BA1244" s="13">
        <f t="shared" si="1664"/>
        <v>2.8839412463105917E-7</v>
      </c>
      <c r="BB1244" s="13">
        <f t="shared" si="1665"/>
        <v>1.1970928450591186E-8</v>
      </c>
      <c r="BC1244" s="13">
        <f t="shared" si="1666"/>
        <v>3.9752024255695276E-10</v>
      </c>
      <c r="BD1244" s="13">
        <f t="shared" si="1667"/>
        <v>9.3117538867875287E-9</v>
      </c>
      <c r="BE1244" s="13">
        <f t="shared" si="1668"/>
        <v>9.0639303483547703E-9</v>
      </c>
      <c r="BF1244" s="13">
        <f t="shared" si="1669"/>
        <v>4.4113511997131024E-9</v>
      </c>
      <c r="BG1244" s="13">
        <f t="shared" si="1670"/>
        <v>1.4313157507690175E-9</v>
      </c>
      <c r="BH1244" s="13">
        <f t="shared" si="1671"/>
        <v>3.4830565834330629E-10</v>
      </c>
      <c r="BI1244" s="13">
        <f t="shared" si="1672"/>
        <v>6.7807166416652919E-11</v>
      </c>
      <c r="BJ1244" s="14">
        <f t="shared" si="1673"/>
        <v>0.56361868305868446</v>
      </c>
      <c r="BK1244" s="14">
        <f t="shared" si="1674"/>
        <v>0.37391237966718732</v>
      </c>
      <c r="BL1244" s="14">
        <f t="shared" si="1675"/>
        <v>6.2217063658297572E-2</v>
      </c>
      <c r="BM1244" s="14">
        <f t="shared" si="1676"/>
        <v>0.10757820321804223</v>
      </c>
      <c r="BN1244" s="14">
        <f t="shared" si="1677"/>
        <v>0.89235127855615337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2</v>
      </c>
      <c r="F1245" s="10">
        <f>VLOOKUP(B1245,home!$B$2:$E$405,3,FALSE)</f>
        <v>1.2</v>
      </c>
      <c r="G1245" s="10">
        <f>VLOOKUP(C1245,away!$B$2:$E$405,4,FALSE)</f>
        <v>1.5</v>
      </c>
      <c r="H1245" s="10">
        <f>VLOOKUP(A1245,away!$A$2:$E$405,3,FALSE)</f>
        <v>1.6135999999999999</v>
      </c>
      <c r="I1245" s="10">
        <f>VLOOKUP(C1245,away!$B$2:$E$405,3,FALSE)</f>
        <v>0.86760000000000004</v>
      </c>
      <c r="J1245" s="10">
        <f>VLOOKUP(B1245,home!$B$2:$E$405,4,FALSE)</f>
        <v>0.86760000000000004</v>
      </c>
      <c r="K1245" s="12">
        <f t="shared" si="1622"/>
        <v>3.5999999999999996</v>
      </c>
      <c r="L1245" s="12">
        <f t="shared" si="1623"/>
        <v>1.2146047407360001</v>
      </c>
      <c r="M1245" s="13">
        <f t="shared" si="1624"/>
        <v>8.1104271659129361E-3</v>
      </c>
      <c r="N1245" s="13">
        <f t="shared" si="1625"/>
        <v>2.9197537797286566E-2</v>
      </c>
      <c r="O1245" s="13">
        <f t="shared" si="1626"/>
        <v>9.8509632851118949E-3</v>
      </c>
      <c r="P1245" s="13">
        <f t="shared" si="1627"/>
        <v>3.546346782640282E-2</v>
      </c>
      <c r="Q1245" s="13">
        <f t="shared" si="1628"/>
        <v>5.2555568035115824E-2</v>
      </c>
      <c r="R1245" s="13">
        <f t="shared" si="1629"/>
        <v>5.9825133534565939E-3</v>
      </c>
      <c r="S1245" s="13">
        <f t="shared" si="1630"/>
        <v>3.8766686530398733E-2</v>
      </c>
      <c r="T1245" s="13">
        <f t="shared" si="1631"/>
        <v>6.3834242087525084E-2</v>
      </c>
      <c r="U1245" s="13">
        <f t="shared" si="1632"/>
        <v>2.1537048072443738E-2</v>
      </c>
      <c r="V1245" s="13">
        <f t="shared" si="1633"/>
        <v>1.8834480496979493E-2</v>
      </c>
      <c r="W1245" s="13">
        <f t="shared" si="1634"/>
        <v>6.306668164213898E-2</v>
      </c>
      <c r="X1245" s="13">
        <f t="shared" si="1635"/>
        <v>7.6601090505030084E-2</v>
      </c>
      <c r="Y1245" s="13">
        <f t="shared" si="1636"/>
        <v>4.652002383647847E-2</v>
      </c>
      <c r="Z1245" s="13">
        <f t="shared" si="1637"/>
        <v>2.4221296935416016E-3</v>
      </c>
      <c r="AA1245" s="13">
        <f t="shared" si="1638"/>
        <v>8.7196668967497656E-3</v>
      </c>
      <c r="AB1245" s="13">
        <f t="shared" si="1639"/>
        <v>1.5695400414149577E-2</v>
      </c>
      <c r="AC1245" s="13">
        <f t="shared" si="1640"/>
        <v>5.147201092709483E-3</v>
      </c>
      <c r="AD1245" s="13">
        <f t="shared" si="1641"/>
        <v>5.676001347792508E-2</v>
      </c>
      <c r="AE1245" s="13">
        <f t="shared" si="1642"/>
        <v>6.8940981454527067E-2</v>
      </c>
      <c r="AF1245" s="13">
        <f t="shared" si="1643"/>
        <v>4.1868021452830625E-2</v>
      </c>
      <c r="AG1245" s="13">
        <f t="shared" si="1644"/>
        <v>1.6951032447281543E-2</v>
      </c>
      <c r="AH1245" s="13">
        <f t="shared" si="1645"/>
        <v>7.3548255211326643E-4</v>
      </c>
      <c r="AI1245" s="13">
        <f t="shared" si="1646"/>
        <v>2.647737187607759E-3</v>
      </c>
      <c r="AJ1245" s="13">
        <f t="shared" si="1647"/>
        <v>4.7659269376939669E-3</v>
      </c>
      <c r="AK1245" s="13">
        <f t="shared" si="1648"/>
        <v>5.7191123252327593E-3</v>
      </c>
      <c r="AL1245" s="13">
        <f t="shared" si="1649"/>
        <v>9.0026133821660898E-4</v>
      </c>
      <c r="AM1245" s="13">
        <f t="shared" si="1650"/>
        <v>4.0867209704106053E-2</v>
      </c>
      <c r="AN1245" s="13">
        <f t="shared" si="1651"/>
        <v>4.9637506647259487E-2</v>
      </c>
      <c r="AO1245" s="13">
        <f t="shared" si="1652"/>
        <v>3.0144975446038044E-2</v>
      </c>
      <c r="AP1245" s="13">
        <f t="shared" si="1653"/>
        <v>1.2204743362042709E-2</v>
      </c>
      <c r="AQ1245" s="13">
        <f t="shared" si="1654"/>
        <v>3.7059847867508275E-3</v>
      </c>
      <c r="AR1245" s="13">
        <f t="shared" si="1655"/>
        <v>1.7866411890507696E-4</v>
      </c>
      <c r="AS1245" s="13">
        <f t="shared" si="1656"/>
        <v>6.4319082805827698E-4</v>
      </c>
      <c r="AT1245" s="13">
        <f t="shared" si="1657"/>
        <v>1.1577434905048988E-3</v>
      </c>
      <c r="AU1245" s="13">
        <f t="shared" si="1658"/>
        <v>1.3892921886058782E-3</v>
      </c>
      <c r="AV1245" s="13">
        <f t="shared" si="1659"/>
        <v>1.2503629697452905E-3</v>
      </c>
      <c r="AW1245" s="13">
        <f t="shared" si="1660"/>
        <v>1.0934616892992299E-4</v>
      </c>
      <c r="AX1245" s="13">
        <f t="shared" si="1661"/>
        <v>2.4520325822463634E-2</v>
      </c>
      <c r="AY1245" s="13">
        <f t="shared" si="1662"/>
        <v>2.9782503988355694E-2</v>
      </c>
      <c r="AZ1245" s="13">
        <f t="shared" si="1663"/>
        <v>1.808698526762283E-2</v>
      </c>
      <c r="BA1245" s="13">
        <f t="shared" si="1664"/>
        <v>7.3228460172256263E-3</v>
      </c>
      <c r="BB1245" s="13">
        <f t="shared" si="1665"/>
        <v>2.2235908720504966E-3</v>
      </c>
      <c r="BC1245" s="13">
        <f t="shared" si="1666"/>
        <v>5.4015680292996543E-4</v>
      </c>
      <c r="BD1245" s="13">
        <f t="shared" si="1667"/>
        <v>3.6167714303587844E-5</v>
      </c>
      <c r="BE1245" s="13">
        <f t="shared" si="1668"/>
        <v>1.3020377149291625E-4</v>
      </c>
      <c r="BF1245" s="13">
        <f t="shared" si="1669"/>
        <v>2.3436678868724926E-4</v>
      </c>
      <c r="BG1245" s="13">
        <f t="shared" si="1670"/>
        <v>2.8124014642469906E-4</v>
      </c>
      <c r="BH1245" s="13">
        <f t="shared" si="1671"/>
        <v>2.5311613178222913E-4</v>
      </c>
      <c r="BI1245" s="13">
        <f t="shared" si="1672"/>
        <v>1.8224361488320496E-4</v>
      </c>
      <c r="BJ1245" s="14">
        <f t="shared" si="1673"/>
        <v>0.73533202145298482</v>
      </c>
      <c r="BK1245" s="14">
        <f t="shared" si="1674"/>
        <v>0.13700502843897577</v>
      </c>
      <c r="BL1245" s="14">
        <f t="shared" si="1675"/>
        <v>8.1390442787952641E-2</v>
      </c>
      <c r="BM1245" s="14">
        <f t="shared" si="1676"/>
        <v>0.78531598709074268</v>
      </c>
      <c r="BN1245" s="14">
        <f t="shared" si="1677"/>
        <v>0.14116047746328664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2</v>
      </c>
      <c r="F1246" s="10">
        <f>VLOOKUP(B1246,home!$B$2:$E$405,3,FALSE)</f>
        <v>0.6</v>
      </c>
      <c r="G1246" s="10">
        <f>VLOOKUP(C1246,away!$B$2:$E$405,4,FALSE)</f>
        <v>1</v>
      </c>
      <c r="H1246" s="10">
        <f>VLOOKUP(A1246,away!$A$2:$E$405,3,FALSE)</f>
        <v>1.6135999999999999</v>
      </c>
      <c r="I1246" s="10">
        <f>VLOOKUP(C1246,away!$B$2:$E$405,3,FALSE)</f>
        <v>0.49580000000000002</v>
      </c>
      <c r="J1246" s="10">
        <f>VLOOKUP(B1246,home!$B$2:$E$405,4,FALSE)</f>
        <v>0.61970000000000003</v>
      </c>
      <c r="K1246" s="12">
        <f t="shared" si="1622"/>
        <v>1.2</v>
      </c>
      <c r="L1246" s="12">
        <f t="shared" si="1623"/>
        <v>0.49577417873599999</v>
      </c>
      <c r="M1246" s="13">
        <f t="shared" si="1624"/>
        <v>0.18345714541481109</v>
      </c>
      <c r="N1246" s="13">
        <f t="shared" si="1625"/>
        <v>0.22014857449777325</v>
      </c>
      <c r="O1246" s="13">
        <f t="shared" si="1626"/>
        <v>9.0953315601278895E-2</v>
      </c>
      <c r="P1246" s="13">
        <f t="shared" si="1627"/>
        <v>0.10914397872153465</v>
      </c>
      <c r="Q1246" s="13">
        <f t="shared" si="1628"/>
        <v>0.13208914469866398</v>
      </c>
      <c r="R1246" s="13">
        <f t="shared" si="1629"/>
        <v>2.2546152672770128E-2</v>
      </c>
      <c r="S1246" s="13">
        <f t="shared" si="1630"/>
        <v>1.6233229924394493E-2</v>
      </c>
      <c r="T1246" s="13">
        <f t="shared" si="1631"/>
        <v>6.5486387232920801E-2</v>
      </c>
      <c r="U1246" s="13">
        <f t="shared" si="1632"/>
        <v>2.705538320732415E-2</v>
      </c>
      <c r="V1246" s="13">
        <f t="shared" si="1633"/>
        <v>1.073068831199912E-3</v>
      </c>
      <c r="W1246" s="13">
        <f t="shared" si="1634"/>
        <v>5.2835657879465585E-2</v>
      </c>
      <c r="X1246" s="13">
        <f t="shared" si="1635"/>
        <v>2.6194554893168319E-2</v>
      </c>
      <c r="Y1246" s="13">
        <f t="shared" si="1636"/>
        <v>6.4932919697577966E-3</v>
      </c>
      <c r="Z1246" s="13">
        <f t="shared" si="1637"/>
        <v>3.7259334416663618E-3</v>
      </c>
      <c r="AA1246" s="13">
        <f t="shared" si="1638"/>
        <v>4.4711201299996338E-3</v>
      </c>
      <c r="AB1246" s="13">
        <f t="shared" si="1639"/>
        <v>2.6826720779997808E-3</v>
      </c>
      <c r="AC1246" s="13">
        <f t="shared" si="1640"/>
        <v>3.9899986388650167E-5</v>
      </c>
      <c r="AD1246" s="13">
        <f t="shared" si="1641"/>
        <v>1.5850697363839671E-2</v>
      </c>
      <c r="AE1246" s="13">
        <f t="shared" si="1642"/>
        <v>7.8583664679504929E-3</v>
      </c>
      <c r="AF1246" s="13">
        <f t="shared" si="1643"/>
        <v>1.9479875909273383E-3</v>
      </c>
      <c r="AG1246" s="13">
        <f t="shared" si="1644"/>
        <v>3.2192064935997352E-4</v>
      </c>
      <c r="AH1246" s="13">
        <f t="shared" si="1645"/>
        <v>4.6180539801678454E-4</v>
      </c>
      <c r="AI1246" s="13">
        <f t="shared" si="1646"/>
        <v>5.5416647762014139E-4</v>
      </c>
      <c r="AJ1246" s="13">
        <f t="shared" si="1647"/>
        <v>3.3249988657208489E-4</v>
      </c>
      <c r="AK1246" s="13">
        <f t="shared" si="1648"/>
        <v>1.3299995462883393E-4</v>
      </c>
      <c r="AL1246" s="13">
        <f t="shared" si="1649"/>
        <v>9.4950638320370977E-7</v>
      </c>
      <c r="AM1246" s="13">
        <f t="shared" si="1650"/>
        <v>3.8041673673215202E-3</v>
      </c>
      <c r="AN1246" s="13">
        <f t="shared" si="1651"/>
        <v>1.8860079523081181E-3</v>
      </c>
      <c r="AO1246" s="13">
        <f t="shared" si="1652"/>
        <v>4.675170218225611E-4</v>
      </c>
      <c r="AP1246" s="13">
        <f t="shared" si="1653"/>
        <v>7.7260955846393628E-5</v>
      </c>
      <c r="AQ1246" s="13">
        <f t="shared" si="1654"/>
        <v>9.5759967332760381E-6</v>
      </c>
      <c r="AR1246" s="13">
        <f t="shared" si="1655"/>
        <v>4.5790238387524612E-5</v>
      </c>
      <c r="AS1246" s="13">
        <f t="shared" si="1656"/>
        <v>5.4948286065029523E-5</v>
      </c>
      <c r="AT1246" s="13">
        <f t="shared" si="1657"/>
        <v>3.2968971639017718E-5</v>
      </c>
      <c r="AU1246" s="13">
        <f t="shared" si="1658"/>
        <v>1.3187588655607087E-5</v>
      </c>
      <c r="AV1246" s="13">
        <f t="shared" si="1659"/>
        <v>3.9562765966821249E-6</v>
      </c>
      <c r="AW1246" s="13">
        <f t="shared" si="1660"/>
        <v>1.5691358244580307E-8</v>
      </c>
      <c r="AX1246" s="13">
        <f t="shared" si="1661"/>
        <v>7.6083347346430469E-4</v>
      </c>
      <c r="AY1246" s="13">
        <f t="shared" si="1662"/>
        <v>3.7720159046162395E-4</v>
      </c>
      <c r="AZ1246" s="13">
        <f t="shared" si="1663"/>
        <v>9.3503404364512308E-5</v>
      </c>
      <c r="BA1246" s="13">
        <f t="shared" si="1664"/>
        <v>1.5452191169278741E-5</v>
      </c>
      <c r="BB1246" s="13">
        <f t="shared" si="1665"/>
        <v>1.9151993466552095E-6</v>
      </c>
      <c r="BC1246" s="13">
        <f t="shared" si="1666"/>
        <v>1.8990127664074212E-7</v>
      </c>
      <c r="BD1246" s="13">
        <f t="shared" si="1667"/>
        <v>3.7836029717834444E-6</v>
      </c>
      <c r="BE1246" s="13">
        <f t="shared" si="1668"/>
        <v>4.5403235661401328E-6</v>
      </c>
      <c r="BF1246" s="13">
        <f t="shared" si="1669"/>
        <v>2.72419413968408E-6</v>
      </c>
      <c r="BG1246" s="13">
        <f t="shared" si="1670"/>
        <v>1.089677655873632E-6</v>
      </c>
      <c r="BH1246" s="13">
        <f t="shared" si="1671"/>
        <v>3.2690329676208945E-7</v>
      </c>
      <c r="BI1246" s="13">
        <f t="shared" si="1672"/>
        <v>7.8456791222901453E-8</v>
      </c>
      <c r="BJ1246" s="14">
        <f t="shared" si="1673"/>
        <v>0.53672020829794187</v>
      </c>
      <c r="BK1246" s="14">
        <f t="shared" si="1674"/>
        <v>0.31032547397517357</v>
      </c>
      <c r="BL1246" s="14">
        <f t="shared" si="1675"/>
        <v>0.14935350992597579</v>
      </c>
      <c r="BM1246" s="14">
        <f t="shared" si="1676"/>
        <v>0.2414096281348225</v>
      </c>
      <c r="BN1246" s="14">
        <f t="shared" si="1677"/>
        <v>0.75833831160683196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1.6236999999999999</v>
      </c>
      <c r="F1247" s="10">
        <f>VLOOKUP(B1247,home!$B$2:$E$405,3,FALSE)</f>
        <v>0.96779999999999999</v>
      </c>
      <c r="G1247" s="10">
        <f>VLOOKUP(C1247,away!$B$2:$E$405,4,FALSE)</f>
        <v>1.3636999999999999</v>
      </c>
      <c r="H1247" s="10">
        <f>VLOOKUP(A1247,away!$A$2:$E$405,3,FALSE)</f>
        <v>1.1289</v>
      </c>
      <c r="I1247" s="10">
        <f>VLOOKUP(C1247,away!$B$2:$E$405,3,FALSE)</f>
        <v>1.3919999999999999</v>
      </c>
      <c r="J1247" s="10">
        <f>VLOOKUP(B1247,home!$B$2:$E$405,4,FALSE)</f>
        <v>1.3919999999999999</v>
      </c>
      <c r="K1247" s="12">
        <f t="shared" si="1622"/>
        <v>2.1429411719819997</v>
      </c>
      <c r="L1247" s="12">
        <f t="shared" si="1623"/>
        <v>2.1874288895999996</v>
      </c>
      <c r="M1247" s="13">
        <f t="shared" si="1624"/>
        <v>1.3162675588131991E-2</v>
      </c>
      <c r="N1247" s="13">
        <f t="shared" si="1625"/>
        <v>2.8206839451250423E-2</v>
      </c>
      <c r="O1247" s="13">
        <f t="shared" si="1626"/>
        <v>2.8792416845912588E-2</v>
      </c>
      <c r="P1247" s="13">
        <f t="shared" si="1627"/>
        <v>6.1700455499974174E-2</v>
      </c>
      <c r="Q1247" s="13">
        <f t="shared" si="1628"/>
        <v>3.0222798795785356E-2</v>
      </c>
      <c r="R1247" s="13">
        <f t="shared" si="1629"/>
        <v>3.1490682205077447E-2</v>
      </c>
      <c r="S1247" s="13">
        <f t="shared" si="1630"/>
        <v>7.2305706074242138E-2</v>
      </c>
      <c r="T1247" s="13">
        <f t="shared" si="1631"/>
        <v>6.6110223210468971E-2</v>
      </c>
      <c r="U1247" s="13">
        <f t="shared" si="1632"/>
        <v>6.7482679431061357E-2</v>
      </c>
      <c r="V1247" s="13">
        <f t="shared" si="1633"/>
        <v>3.7659474407657476E-2</v>
      </c>
      <c r="W1247" s="13">
        <f t="shared" si="1634"/>
        <v>2.1588559957338813E-2</v>
      </c>
      <c r="X1247" s="13">
        <f t="shared" si="1635"/>
        <v>4.7223439735544652E-2</v>
      </c>
      <c r="Y1247" s="13">
        <f t="shared" si="1636"/>
        <v>5.1648958171907476E-2</v>
      </c>
      <c r="Z1247" s="13">
        <f t="shared" si="1637"/>
        <v>2.2961209336199682E-2</v>
      </c>
      <c r="AA1247" s="13">
        <f t="shared" si="1638"/>
        <v>4.9204520845039769E-2</v>
      </c>
      <c r="AB1247" s="13">
        <f t="shared" si="1639"/>
        <v>5.272119678324115E-2</v>
      </c>
      <c r="AC1247" s="13">
        <f t="shared" si="1640"/>
        <v>1.1033123116212906E-2</v>
      </c>
      <c r="AD1247" s="13">
        <f t="shared" si="1641"/>
        <v>1.1565753494095828E-2</v>
      </c>
      <c r="AE1247" s="13">
        <f t="shared" si="1642"/>
        <v>2.5299263322977352E-2</v>
      </c>
      <c r="AF1247" s="13">
        <f t="shared" si="1643"/>
        <v>2.7670169739139175E-2</v>
      </c>
      <c r="AG1247" s="13">
        <f t="shared" si="1644"/>
        <v>2.0175509555842911E-2</v>
      </c>
      <c r="AH1247" s="13">
        <f t="shared" si="1645"/>
        <v>1.2556503160539099E-2</v>
      </c>
      <c r="AI1247" s="13">
        <f t="shared" si="1646"/>
        <v>2.6907847598841336E-2</v>
      </c>
      <c r="AJ1247" s="13">
        <f t="shared" si="1647"/>
        <v>2.8830967234487057E-2</v>
      </c>
      <c r="AK1247" s="13">
        <f t="shared" si="1648"/>
        <v>2.0594355571615441E-2</v>
      </c>
      <c r="AL1247" s="13">
        <f t="shared" si="1649"/>
        <v>2.0687244543850102E-3</v>
      </c>
      <c r="AM1247" s="13">
        <f t="shared" si="1650"/>
        <v>4.9569458694985252E-3</v>
      </c>
      <c r="AN1247" s="13">
        <f t="shared" si="1651"/>
        <v>1.0842966599124464E-2</v>
      </c>
      <c r="AO1247" s="13">
        <f t="shared" si="1652"/>
        <v>1.1859109193946357E-2</v>
      </c>
      <c r="AP1247" s="13">
        <f t="shared" si="1653"/>
        <v>8.6469860185864108E-3</v>
      </c>
      <c r="AQ1247" s="13">
        <f t="shared" si="1654"/>
        <v>4.728666756255797E-3</v>
      </c>
      <c r="AR1247" s="13">
        <f t="shared" si="1655"/>
        <v>5.4932915531433861E-3</v>
      </c>
      <c r="AS1247" s="13">
        <f t="shared" si="1656"/>
        <v>1.1771800638931906E-2</v>
      </c>
      <c r="AT1247" s="13">
        <f t="shared" si="1657"/>
        <v>1.26131381287656E-2</v>
      </c>
      <c r="AU1247" s="13">
        <f t="shared" si="1658"/>
        <v>9.009737668009268E-3</v>
      </c>
      <c r="AV1247" s="13">
        <f t="shared" si="1659"/>
        <v>4.8268344493835377E-3</v>
      </c>
      <c r="AW1247" s="13">
        <f t="shared" si="1660"/>
        <v>2.6936696934545487E-4</v>
      </c>
      <c r="AX1247" s="13">
        <f t="shared" si="1661"/>
        <v>1.7704072318390821E-3</v>
      </c>
      <c r="AY1247" s="13">
        <f t="shared" si="1662"/>
        <v>3.8726399252815725E-3</v>
      </c>
      <c r="AZ1247" s="13">
        <f t="shared" si="1663"/>
        <v>4.2355622257896483E-3</v>
      </c>
      <c r="BA1247" s="13">
        <f t="shared" si="1664"/>
        <v>3.0883303921302513E-3</v>
      </c>
      <c r="BB1247" s="13">
        <f t="shared" si="1665"/>
        <v>1.6888757800938513E-3</v>
      </c>
      <c r="BC1247" s="13">
        <f t="shared" si="1666"/>
        <v>7.3885913446460538E-4</v>
      </c>
      <c r="BD1247" s="13">
        <f t="shared" si="1667"/>
        <v>2.0026974403902498E-3</v>
      </c>
      <c r="BE1247" s="13">
        <f t="shared" si="1668"/>
        <v>4.2916628000352324E-3</v>
      </c>
      <c r="BF1247" s="13">
        <f t="shared" si="1669"/>
        <v>4.5983904552295268E-3</v>
      </c>
      <c r="BG1247" s="13">
        <f t="shared" si="1670"/>
        <v>3.2846934104534681E-3</v>
      </c>
      <c r="BH1247" s="13">
        <f t="shared" si="1671"/>
        <v>1.7597261866496767E-3</v>
      </c>
      <c r="BI1247" s="13">
        <f t="shared" si="1672"/>
        <v>7.5419793935729493E-4</v>
      </c>
      <c r="BJ1247" s="14">
        <f t="shared" si="1673"/>
        <v>0.38614086456136143</v>
      </c>
      <c r="BK1247" s="14">
        <f t="shared" si="1674"/>
        <v>0.2018027990658853</v>
      </c>
      <c r="BL1247" s="14">
        <f t="shared" si="1675"/>
        <v>0.37898734034616427</v>
      </c>
      <c r="BM1247" s="14">
        <f t="shared" si="1676"/>
        <v>0.79271307196754293</v>
      </c>
      <c r="BN1247" s="14">
        <f t="shared" si="1677"/>
        <v>0.19357586838613197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1.2513000000000001</v>
      </c>
      <c r="F1248" s="10">
        <f>VLOOKUP(B1248,home!$B$2:$E$405,3,FALSE)</f>
        <v>1.7981</v>
      </c>
      <c r="G1248" s="10">
        <f>VLOOKUP(C1248,away!$B$2:$E$405,4,FALSE)</f>
        <v>0.9133</v>
      </c>
      <c r="H1248" s="10">
        <f>VLOOKUP(A1248,away!$A$2:$E$405,3,FALSE)</f>
        <v>0.94869999999999999</v>
      </c>
      <c r="I1248" s="10">
        <f>VLOOKUP(C1248,away!$B$2:$E$405,3,FALSE)</f>
        <v>1.3552</v>
      </c>
      <c r="J1248" s="10">
        <f>VLOOKUP(B1248,home!$B$2:$E$405,4,FALSE)</f>
        <v>0.92230000000000001</v>
      </c>
      <c r="K1248" s="12">
        <f t="shared" si="1622"/>
        <v>2.0548907786490003</v>
      </c>
      <c r="L1248" s="12">
        <f t="shared" si="1623"/>
        <v>1.185781040752</v>
      </c>
      <c r="M1248" s="13">
        <f t="shared" si="1624"/>
        <v>3.9137592870603768E-2</v>
      </c>
      <c r="N1248" s="13">
        <f t="shared" si="1625"/>
        <v>8.0423478688322531E-2</v>
      </c>
      <c r="O1248" s="13">
        <f t="shared" si="1626"/>
        <v>4.6408615606632585E-2</v>
      </c>
      <c r="P1248" s="13">
        <f t="shared" si="1627"/>
        <v>9.5364636259935368E-2</v>
      </c>
      <c r="Q1248" s="13">
        <f t="shared" si="1628"/>
        <v>8.2630732371754209E-2</v>
      </c>
      <c r="R1248" s="13">
        <f t="shared" si="1629"/>
        <v>2.7515228256946161E-2</v>
      </c>
      <c r="S1248" s="13">
        <f t="shared" si="1630"/>
        <v>5.8092572779435032E-2</v>
      </c>
      <c r="T1248" s="13">
        <f t="shared" si="1631"/>
        <v>9.7981955829878675E-2</v>
      </c>
      <c r="U1248" s="13">
        <f t="shared" si="1632"/>
        <v>5.6540788817621063E-2</v>
      </c>
      <c r="V1248" s="13">
        <f t="shared" si="1633"/>
        <v>1.572792200308068E-2</v>
      </c>
      <c r="W1248" s="13">
        <f t="shared" si="1634"/>
        <v>5.6599043327910374E-2</v>
      </c>
      <c r="X1248" s="13">
        <f t="shared" si="1635"/>
        <v>6.7114072502937105E-2</v>
      </c>
      <c r="Y1248" s="13">
        <f t="shared" si="1636"/>
        <v>3.979129737081899E-2</v>
      </c>
      <c r="Z1248" s="13">
        <f t="shared" si="1637"/>
        <v>1.0875678666350148E-2</v>
      </c>
      <c r="AA1248" s="13">
        <f t="shared" si="1638"/>
        <v>2.2348331803032574E-2</v>
      </c>
      <c r="AB1248" s="13">
        <f t="shared" si="1639"/>
        <v>2.2961690470119919E-2</v>
      </c>
      <c r="AC1248" s="13">
        <f t="shared" si="1640"/>
        <v>2.3952155889915968E-3</v>
      </c>
      <c r="AD1248" s="13">
        <f t="shared" si="1641"/>
        <v>2.9076213053719577E-2</v>
      </c>
      <c r="AE1248" s="13">
        <f t="shared" si="1642"/>
        <v>3.4478022175966488E-2</v>
      </c>
      <c r="AF1248" s="13">
        <f t="shared" si="1643"/>
        <v>2.0441692509444047E-2</v>
      </c>
      <c r="AG1248" s="13">
        <f t="shared" si="1644"/>
        <v>8.0797904728603046E-3</v>
      </c>
      <c r="AH1248" s="13">
        <f t="shared" si="1645"/>
        <v>3.224043391967251E-3</v>
      </c>
      <c r="AI1248" s="13">
        <f t="shared" si="1646"/>
        <v>6.625057036117747E-3</v>
      </c>
      <c r="AJ1248" s="13">
        <f t="shared" si="1647"/>
        <v>6.8068843057710196E-3</v>
      </c>
      <c r="AK1248" s="13">
        <f t="shared" si="1648"/>
        <v>4.6624679304198228E-3</v>
      </c>
      <c r="AL1248" s="13">
        <f t="shared" si="1649"/>
        <v>2.3345213300522184E-4</v>
      </c>
      <c r="AM1248" s="13">
        <f t="shared" si="1650"/>
        <v>1.1949688416424407E-2</v>
      </c>
      <c r="AN1248" s="13">
        <f t="shared" si="1651"/>
        <v>1.4169713967089851E-2</v>
      </c>
      <c r="AO1248" s="13">
        <f t="shared" si="1652"/>
        <v>8.4010890875269792E-3</v>
      </c>
      <c r="AP1248" s="13">
        <f t="shared" si="1653"/>
        <v>3.3206173872193366E-3</v>
      </c>
      <c r="AQ1248" s="13">
        <f t="shared" si="1654"/>
        <v>9.8438128533903289E-4</v>
      </c>
      <c r="AR1248" s="13">
        <f t="shared" si="1655"/>
        <v>7.6460190575130648E-4</v>
      </c>
      <c r="AS1248" s="13">
        <f t="shared" si="1656"/>
        <v>1.5711734054658115E-3</v>
      </c>
      <c r="AT1248" s="13">
        <f t="shared" si="1657"/>
        <v>1.614294871275122E-3</v>
      </c>
      <c r="AU1248" s="13">
        <f t="shared" si="1658"/>
        <v>1.1057332150012076E-3</v>
      </c>
      <c r="AV1248" s="13">
        <f t="shared" si="1659"/>
        <v>5.6804024678797375E-4</v>
      </c>
      <c r="AW1248" s="13">
        <f t="shared" si="1660"/>
        <v>1.5801146186534303E-5</v>
      </c>
      <c r="AX1248" s="13">
        <f t="shared" si="1661"/>
        <v>4.0925507557732126E-3</v>
      </c>
      <c r="AY1248" s="13">
        <f t="shared" si="1662"/>
        <v>4.8528690945111438E-3</v>
      </c>
      <c r="AZ1248" s="13">
        <f t="shared" si="1663"/>
        <v>2.877220082761321E-3</v>
      </c>
      <c r="BA1248" s="13">
        <f t="shared" si="1664"/>
        <v>1.1372510080697579E-3</v>
      </c>
      <c r="BB1248" s="13">
        <f t="shared" si="1665"/>
        <v>3.3713267098630468E-4</v>
      </c>
      <c r="BC1248" s="13">
        <f t="shared" si="1666"/>
        <v>7.9953105894728341E-5</v>
      </c>
      <c r="BD1248" s="13">
        <f t="shared" si="1667"/>
        <v>1.5110840726045778E-4</v>
      </c>
      <c r="BE1248" s="13">
        <f t="shared" si="1668"/>
        <v>3.1051127265585229E-4</v>
      </c>
      <c r="BF1248" s="13">
        <f t="shared" si="1669"/>
        <v>3.1903337542353832E-4</v>
      </c>
      <c r="BG1248" s="13">
        <f t="shared" si="1670"/>
        <v>2.1852624707969779E-4</v>
      </c>
      <c r="BH1248" s="13">
        <f t="shared" si="1671"/>
        <v>1.1226189250421105E-4</v>
      </c>
      <c r="BI1248" s="13">
        <f t="shared" si="1672"/>
        <v>4.6137185540117709E-5</v>
      </c>
      <c r="BJ1248" s="14">
        <f t="shared" si="1673"/>
        <v>0.56881876516520846</v>
      </c>
      <c r="BK1248" s="14">
        <f t="shared" si="1674"/>
        <v>0.21580426072956277</v>
      </c>
      <c r="BL1248" s="14">
        <f t="shared" si="1675"/>
        <v>0.20387452964337346</v>
      </c>
      <c r="BM1248" s="14">
        <f t="shared" si="1676"/>
        <v>0.6230558822019755</v>
      </c>
      <c r="BN1248" s="14">
        <f t="shared" si="1677"/>
        <v>0.37148028405419464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1.2513000000000001</v>
      </c>
      <c r="F1249" s="10">
        <f>VLOOKUP(B1249,home!$B$2:$E$405,3,FALSE)</f>
        <v>0.59940000000000004</v>
      </c>
      <c r="G1249" s="10">
        <f>VLOOKUP(C1249,away!$B$2:$E$405,4,FALSE)</f>
        <v>1.1416999999999999</v>
      </c>
      <c r="H1249" s="10">
        <f>VLOOKUP(A1249,away!$A$2:$E$405,3,FALSE)</f>
        <v>0.94869999999999999</v>
      </c>
      <c r="I1249" s="10">
        <f>VLOOKUP(C1249,away!$B$2:$E$405,3,FALSE)</f>
        <v>0.90349999999999997</v>
      </c>
      <c r="J1249" s="10">
        <f>VLOOKUP(B1249,home!$B$2:$E$405,4,FALSE)</f>
        <v>0.52700000000000002</v>
      </c>
      <c r="K1249" s="12">
        <f t="shared" si="1622"/>
        <v>0.85630836047400005</v>
      </c>
      <c r="L1249" s="12">
        <f t="shared" si="1623"/>
        <v>0.45171828715000001</v>
      </c>
      <c r="M1249" s="13">
        <f t="shared" si="1624"/>
        <v>0.27035303213557227</v>
      </c>
      <c r="N1249" s="13">
        <f t="shared" si="1625"/>
        <v>0.23150556169718656</v>
      </c>
      <c r="O1249" s="13">
        <f t="shared" si="1626"/>
        <v>0.1221234086020896</v>
      </c>
      <c r="P1249" s="13">
        <f t="shared" si="1627"/>
        <v>0.10457529579555175</v>
      </c>
      <c r="Q1249" s="13">
        <f t="shared" si="1628"/>
        <v>9.9120073988765114E-2</v>
      </c>
      <c r="R1249" s="13">
        <f t="shared" si="1629"/>
        <v>2.7582688477327741E-2</v>
      </c>
      <c r="S1249" s="13">
        <f t="shared" si="1630"/>
        <v>1.0112696355152339E-2</v>
      </c>
      <c r="T1249" s="13">
        <f t="shared" si="1631"/>
        <v>4.4774350044386242E-2</v>
      </c>
      <c r="U1249" s="13">
        <f t="shared" si="1632"/>
        <v>2.3619286747485611E-2</v>
      </c>
      <c r="V1249" s="13">
        <f t="shared" si="1633"/>
        <v>4.3463261691448809E-4</v>
      </c>
      <c r="W1249" s="13">
        <f t="shared" si="1634"/>
        <v>2.8292449349127016E-2</v>
      </c>
      <c r="X1249" s="13">
        <f t="shared" si="1635"/>
        <v>1.2780216759265788E-2</v>
      </c>
      <c r="Y1249" s="13">
        <f t="shared" si="1636"/>
        <v>2.8865288119506323E-3</v>
      </c>
      <c r="Z1249" s="13">
        <f t="shared" si="1637"/>
        <v>4.1532015979901769E-3</v>
      </c>
      <c r="AA1249" s="13">
        <f t="shared" si="1638"/>
        <v>3.5564212510929656E-3</v>
      </c>
      <c r="AB1249" s="13">
        <f t="shared" si="1639"/>
        <v>1.5226966253391544E-3</v>
      </c>
      <c r="AC1249" s="13">
        <f t="shared" si="1640"/>
        <v>1.0507519121663404E-5</v>
      </c>
      <c r="AD1249" s="13">
        <f t="shared" si="1641"/>
        <v>6.0567652289861594E-3</v>
      </c>
      <c r="AE1249" s="13">
        <f t="shared" si="1642"/>
        <v>2.7359516149073056E-3</v>
      </c>
      <c r="AF1249" s="13">
        <f t="shared" si="1643"/>
        <v>6.1793968860560208E-4</v>
      </c>
      <c r="AG1249" s="13">
        <f t="shared" si="1644"/>
        <v>9.304488589964234E-5</v>
      </c>
      <c r="AH1249" s="13">
        <f t="shared" si="1645"/>
        <v>4.6901927800819133E-4</v>
      </c>
      <c r="AI1249" s="13">
        <f t="shared" si="1646"/>
        <v>4.016251289818936E-4</v>
      </c>
      <c r="AJ1249" s="13">
        <f t="shared" si="1647"/>
        <v>1.7195747786182201E-4</v>
      </c>
      <c r="AK1249" s="13">
        <f t="shared" si="1648"/>
        <v>4.9082875313033666E-5</v>
      </c>
      <c r="AL1249" s="13">
        <f t="shared" si="1649"/>
        <v>1.6257660016542299E-7</v>
      </c>
      <c r="AM1249" s="13">
        <f t="shared" si="1650"/>
        <v>1.0372917406018145E-3</v>
      </c>
      <c r="AN1249" s="13">
        <f t="shared" si="1651"/>
        <v>4.6856364833949371E-4</v>
      </c>
      <c r="AO1249" s="13">
        <f t="shared" si="1652"/>
        <v>1.0582938432433551E-4</v>
      </c>
      <c r="AP1249" s="13">
        <f t="shared" si="1653"/>
        <v>1.5935022739042636E-5</v>
      </c>
      <c r="AQ1249" s="13">
        <f t="shared" si="1654"/>
        <v>1.7995352943441597E-6</v>
      </c>
      <c r="AR1249" s="13">
        <f t="shared" si="1655"/>
        <v>4.2372916980437973E-5</v>
      </c>
      <c r="AS1249" s="13">
        <f t="shared" si="1656"/>
        <v>3.6284283068019762E-5</v>
      </c>
      <c r="AT1249" s="13">
        <f t="shared" si="1657"/>
        <v>1.5535267472475256E-5</v>
      </c>
      <c r="AU1249" s="13">
        <f t="shared" si="1658"/>
        <v>4.4343264729601173E-6</v>
      </c>
      <c r="AV1249" s="13">
        <f t="shared" si="1659"/>
        <v>9.4928770796673315E-7</v>
      </c>
      <c r="AW1249" s="13">
        <f t="shared" si="1660"/>
        <v>1.7468410673419673E-9</v>
      </c>
      <c r="AX1249" s="13">
        <f t="shared" si="1661"/>
        <v>1.4804026495466021E-4</v>
      </c>
      <c r="AY1249" s="13">
        <f t="shared" si="1662"/>
        <v>6.6872494914551269E-5</v>
      </c>
      <c r="AZ1249" s="13">
        <f t="shared" si="1663"/>
        <v>1.5103764430124092E-5</v>
      </c>
      <c r="BA1249" s="13">
        <f t="shared" si="1664"/>
        <v>2.2742155326309173E-6</v>
      </c>
      <c r="BB1249" s="13">
        <f t="shared" si="1665"/>
        <v>2.5682618625249066E-7</v>
      </c>
      <c r="BC1249" s="13">
        <f t="shared" si="1666"/>
        <v>2.3202616989848393E-8</v>
      </c>
      <c r="BD1249" s="13">
        <f t="shared" si="1667"/>
        <v>3.1901035799920985E-6</v>
      </c>
      <c r="BE1249" s="13">
        <f t="shared" si="1668"/>
        <v>2.7317123663252719E-6</v>
      </c>
      <c r="BF1249" s="13">
        <f t="shared" si="1669"/>
        <v>1.1695940688472721E-6</v>
      </c>
      <c r="BG1249" s="13">
        <f t="shared" si="1670"/>
        <v>3.3384439317157412E-7</v>
      </c>
      <c r="BH1249" s="13">
        <f t="shared" si="1671"/>
        <v>7.1468436242547006E-8</v>
      </c>
      <c r="BI1249" s="13">
        <f t="shared" si="1672"/>
        <v>1.2239803892899211E-8</v>
      </c>
      <c r="BJ1249" s="14">
        <f t="shared" si="1673"/>
        <v>0.43072487216901428</v>
      </c>
      <c r="BK1249" s="14">
        <f t="shared" si="1674"/>
        <v>0.38555319949382727</v>
      </c>
      <c r="BL1249" s="14">
        <f t="shared" si="1675"/>
        <v>0.17960327150785035</v>
      </c>
      <c r="BM1249" s="14">
        <f t="shared" si="1676"/>
        <v>0.1447076133241155</v>
      </c>
      <c r="BN1249" s="14">
        <f t="shared" si="1677"/>
        <v>0.85526006069649307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1.2513000000000001</v>
      </c>
      <c r="F1250" s="10">
        <f>VLOOKUP(B1250,home!$B$2:$E$405,3,FALSE)</f>
        <v>1.0275000000000001</v>
      </c>
      <c r="G1250" s="10">
        <f>VLOOKUP(C1250,away!$B$2:$E$405,4,FALSE)</f>
        <v>0.39960000000000001</v>
      </c>
      <c r="H1250" s="10">
        <f>VLOOKUP(A1250,away!$A$2:$E$405,3,FALSE)</f>
        <v>0.94869999999999999</v>
      </c>
      <c r="I1250" s="10">
        <f>VLOOKUP(C1250,away!$B$2:$E$405,3,FALSE)</f>
        <v>0.52700000000000002</v>
      </c>
      <c r="J1250" s="10">
        <f>VLOOKUP(B1250,home!$B$2:$E$405,4,FALSE)</f>
        <v>1.0541</v>
      </c>
      <c r="K1250" s="12">
        <f t="shared" si="1622"/>
        <v>0.51377001570000014</v>
      </c>
      <c r="L1250" s="12">
        <f t="shared" si="1623"/>
        <v>0.52701300109000004</v>
      </c>
      <c r="M1250" s="13">
        <f t="shared" si="1624"/>
        <v>0.35317802933426223</v>
      </c>
      <c r="N1250" s="13">
        <f t="shared" si="1625"/>
        <v>0.181452281675959</v>
      </c>
      <c r="O1250" s="13">
        <f t="shared" si="1626"/>
        <v>0.18612941315850159</v>
      </c>
      <c r="P1250" s="13">
        <f t="shared" si="1627"/>
        <v>9.5627711520675188E-2</v>
      </c>
      <c r="Q1250" s="13">
        <f t="shared" si="1628"/>
        <v>4.6612370802729154E-2</v>
      </c>
      <c r="R1250" s="13">
        <f t="shared" si="1629"/>
        <v>4.9046310309891226E-2</v>
      </c>
      <c r="S1250" s="13">
        <f t="shared" si="1630"/>
        <v>6.4731229374029023E-3</v>
      </c>
      <c r="T1250" s="13">
        <f t="shared" si="1631"/>
        <v>2.4565325424666187E-2</v>
      </c>
      <c r="U1250" s="13">
        <f t="shared" si="1632"/>
        <v>2.5198523617939898E-2</v>
      </c>
      <c r="V1250" s="13">
        <f t="shared" si="1633"/>
        <v>1.9474280878263491E-4</v>
      </c>
      <c r="W1250" s="13">
        <f t="shared" si="1634"/>
        <v>7.9826794930441293E-3</v>
      </c>
      <c r="X1250" s="13">
        <f t="shared" si="1635"/>
        <v>4.2069758763687874E-3</v>
      </c>
      <c r="Y1250" s="13">
        <f t="shared" si="1636"/>
        <v>1.1085654910591735E-3</v>
      </c>
      <c r="Z1250" s="13">
        <f t="shared" si="1637"/>
        <v>8.6160143962690644E-3</v>
      </c>
      <c r="AA1250" s="13">
        <f t="shared" si="1638"/>
        <v>4.4266498516425841E-3</v>
      </c>
      <c r="AB1250" s="13">
        <f t="shared" si="1639"/>
        <v>1.1371399818884069E-3</v>
      </c>
      <c r="AC1250" s="13">
        <f t="shared" si="1640"/>
        <v>3.2955775119448366E-6</v>
      </c>
      <c r="AD1250" s="13">
        <f t="shared" si="1641"/>
        <v>1.0253153421173377E-3</v>
      </c>
      <c r="AE1250" s="13">
        <f t="shared" si="1642"/>
        <v>5.4035451551287831E-4</v>
      </c>
      <c r="AF1250" s="13">
        <f t="shared" si="1643"/>
        <v>1.4238692743648746E-4</v>
      </c>
      <c r="AG1250" s="13">
        <f t="shared" si="1644"/>
        <v>2.5013253981429112E-5</v>
      </c>
      <c r="AH1250" s="13">
        <f t="shared" si="1645"/>
        <v>1.1351879011031007E-3</v>
      </c>
      <c r="AI1250" s="13">
        <f t="shared" si="1646"/>
        <v>5.8322550577219034E-4</v>
      </c>
      <c r="AJ1250" s="13">
        <f t="shared" si="1647"/>
        <v>1.4982188862860935E-4</v>
      </c>
      <c r="AK1250" s="13">
        <f t="shared" si="1648"/>
        <v>2.5657998024308106E-5</v>
      </c>
      <c r="AL1250" s="13">
        <f t="shared" si="1649"/>
        <v>3.5692881145561407E-8</v>
      </c>
      <c r="AM1250" s="13">
        <f t="shared" si="1650"/>
        <v>1.0535525588341516E-4</v>
      </c>
      <c r="AN1250" s="13">
        <f t="shared" si="1651"/>
        <v>5.5523589583723507E-5</v>
      </c>
      <c r="AO1250" s="13">
        <f t="shared" si="1652"/>
        <v>1.4630826788903793E-5</v>
      </c>
      <c r="AP1250" s="13">
        <f t="shared" si="1653"/>
        <v>2.5702119781493861E-6</v>
      </c>
      <c r="AQ1250" s="13">
        <f t="shared" si="1654"/>
        <v>3.3863378201049333E-7</v>
      </c>
      <c r="AR1250" s="13">
        <f t="shared" si="1655"/>
        <v>1.1965175651228073E-4</v>
      </c>
      <c r="AS1250" s="13">
        <f t="shared" si="1656"/>
        <v>6.1473484821847069E-5</v>
      </c>
      <c r="AT1250" s="13">
        <f t="shared" si="1657"/>
        <v>1.5791616631027044E-5</v>
      </c>
      <c r="AU1250" s="13">
        <f t="shared" si="1658"/>
        <v>2.7044197081503829E-6</v>
      </c>
      <c r="AV1250" s="13">
        <f t="shared" si="1659"/>
        <v>3.4736243897895294E-7</v>
      </c>
      <c r="AW1250" s="13">
        <f t="shared" si="1660"/>
        <v>2.6845357314579958E-10</v>
      </c>
      <c r="AX1250" s="13">
        <f t="shared" si="1661"/>
        <v>9.0213952448832875E-6</v>
      </c>
      <c r="AY1250" s="13">
        <f t="shared" si="1662"/>
        <v>4.7543925820249978E-6</v>
      </c>
      <c r="AZ1250" s="13">
        <f t="shared" si="1663"/>
        <v>1.252813351506514E-6</v>
      </c>
      <c r="BA1250" s="13">
        <f t="shared" si="1664"/>
        <v>2.2008297472768972E-7</v>
      </c>
      <c r="BB1250" s="13">
        <f t="shared" si="1665"/>
        <v>2.8996647250013591E-8</v>
      </c>
      <c r="BC1250" s="13">
        <f t="shared" si="1666"/>
        <v>3.0563220177555533E-9</v>
      </c>
      <c r="BD1250" s="13">
        <f t="shared" si="1667"/>
        <v>1.0509671880871162E-5</v>
      </c>
      <c r="BE1250" s="13">
        <f t="shared" si="1668"/>
        <v>5.3995542872370276E-6</v>
      </c>
      <c r="BF1250" s="13">
        <f t="shared" si="1669"/>
        <v>1.3870645454633853E-6</v>
      </c>
      <c r="BG1250" s="13">
        <f t="shared" si="1670"/>
        <v>2.3754405776654573E-7</v>
      </c>
      <c r="BH1250" s="13">
        <f t="shared" si="1671"/>
        <v>3.051075357203998E-8</v>
      </c>
      <c r="BI1250" s="13">
        <f t="shared" si="1672"/>
        <v>3.135102068345164E-9</v>
      </c>
      <c r="BJ1250" s="14">
        <f t="shared" si="1673"/>
        <v>0.26785496805801329</v>
      </c>
      <c r="BK1250" s="14">
        <f t="shared" si="1674"/>
        <v>0.45548169226409801</v>
      </c>
      <c r="BL1250" s="14">
        <f t="shared" si="1675"/>
        <v>0.26804946633413118</v>
      </c>
      <c r="BM1250" s="14">
        <f t="shared" si="1676"/>
        <v>8.7951270126364625E-2</v>
      </c>
      <c r="BN1250" s="14">
        <f t="shared" si="1677"/>
        <v>0.91204611680201852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1.2513000000000001</v>
      </c>
      <c r="F1251" s="10">
        <f>VLOOKUP(B1251,home!$B$2:$E$405,3,FALSE)</f>
        <v>1.3985000000000001</v>
      </c>
      <c r="G1251" s="10">
        <f>VLOOKUP(C1251,away!$B$2:$E$405,4,FALSE)</f>
        <v>0.69930000000000003</v>
      </c>
      <c r="H1251" s="10">
        <f>VLOOKUP(A1251,away!$A$2:$E$405,3,FALSE)</f>
        <v>0.94869999999999999</v>
      </c>
      <c r="I1251" s="10">
        <f>VLOOKUP(C1251,away!$B$2:$E$405,3,FALSE)</f>
        <v>1.1858</v>
      </c>
      <c r="J1251" s="10">
        <f>VLOOKUP(B1251,home!$B$2:$E$405,4,FALSE)</f>
        <v>0.65880000000000005</v>
      </c>
      <c r="K1251" s="12">
        <f t="shared" si="1622"/>
        <v>1.2237351748650003</v>
      </c>
      <c r="L1251" s="12">
        <f t="shared" si="1623"/>
        <v>0.74112922144800009</v>
      </c>
      <c r="M1251" s="13">
        <f t="shared" si="1624"/>
        <v>0.14017489355947185</v>
      </c>
      <c r="N1251" s="13">
        <f t="shared" si="1625"/>
        <v>0.17153694788168311</v>
      </c>
      <c r="O1251" s="13">
        <f t="shared" si="1626"/>
        <v>0.10388770973028766</v>
      </c>
      <c r="P1251" s="13">
        <f t="shared" si="1627"/>
        <v>0.12713104463311795</v>
      </c>
      <c r="Q1251" s="13">
        <f t="shared" si="1628"/>
        <v>0.10495789845589998</v>
      </c>
      <c r="R1251" s="13">
        <f t="shared" si="1629"/>
        <v>3.8497108715211954E-2</v>
      </c>
      <c r="S1251" s="13">
        <f t="shared" si="1630"/>
        <v>2.8825244840743666E-2</v>
      </c>
      <c r="T1251" s="13">
        <f t="shared" si="1631"/>
        <v>7.7787365567439398E-2</v>
      </c>
      <c r="U1251" s="13">
        <f t="shared" si="1632"/>
        <v>4.7110266065406831E-2</v>
      </c>
      <c r="V1251" s="13">
        <f t="shared" si="1633"/>
        <v>2.904770838893617E-3</v>
      </c>
      <c r="W1251" s="13">
        <f t="shared" si="1634"/>
        <v>4.2813557406797896E-2</v>
      </c>
      <c r="X1251" s="13">
        <f t="shared" si="1635"/>
        <v>3.173037846831938E-2</v>
      </c>
      <c r="Y1251" s="13">
        <f t="shared" si="1636"/>
        <v>1.1758155345237963E-2</v>
      </c>
      <c r="Z1251" s="13">
        <f t="shared" si="1637"/>
        <v>9.5104440700346845E-3</v>
      </c>
      <c r="AA1251" s="13">
        <f t="shared" si="1638"/>
        <v>1.16382649370877E-2</v>
      </c>
      <c r="AB1251" s="13">
        <f t="shared" si="1639"/>
        <v>7.1210770889561107E-3</v>
      </c>
      <c r="AC1251" s="13">
        <f t="shared" si="1640"/>
        <v>1.6465437470248871E-4</v>
      </c>
      <c r="AD1251" s="13">
        <f t="shared" si="1641"/>
        <v>1.3098114039950141E-2</v>
      </c>
      <c r="AE1251" s="13">
        <f t="shared" si="1642"/>
        <v>9.7073950608653654E-3</v>
      </c>
      <c r="AF1251" s="13">
        <f t="shared" si="1643"/>
        <v>3.5972170718736552E-3</v>
      </c>
      <c r="AG1251" s="13">
        <f t="shared" si="1644"/>
        <v>8.8866756261905887E-4</v>
      </c>
      <c r="AH1251" s="13">
        <f t="shared" si="1645"/>
        <v>1.7621170023123887E-3</v>
      </c>
      <c r="AI1251" s="13">
        <f t="shared" si="1646"/>
        <v>2.1563645579573409E-3</v>
      </c>
      <c r="AJ1251" s="13">
        <f t="shared" si="1647"/>
        <v>1.3194095797023082E-3</v>
      </c>
      <c r="AK1251" s="13">
        <f t="shared" si="1648"/>
        <v>5.3820263757852014E-4</v>
      </c>
      <c r="AL1251" s="13">
        <f t="shared" si="1649"/>
        <v>5.9733043850564109E-6</v>
      </c>
      <c r="AM1251" s="13">
        <f t="shared" si="1650"/>
        <v>3.2057245750160188E-3</v>
      </c>
      <c r="AN1251" s="13">
        <f t="shared" si="1651"/>
        <v>2.3758561584583428E-3</v>
      </c>
      <c r="AO1251" s="13">
        <f t="shared" si="1652"/>
        <v>8.80408212495334E-4</v>
      </c>
      <c r="AP1251" s="13">
        <f t="shared" si="1653"/>
        <v>2.1749875102769741E-4</v>
      </c>
      <c r="AQ1251" s="13">
        <f t="shared" si="1654"/>
        <v>4.0298670003767446E-5</v>
      </c>
      <c r="AR1251" s="13">
        <f t="shared" si="1655"/>
        <v>2.6119128040481295E-4</v>
      </c>
      <c r="AS1251" s="13">
        <f t="shared" si="1656"/>
        <v>3.1962895719939713E-4</v>
      </c>
      <c r="AT1251" s="13">
        <f t="shared" si="1657"/>
        <v>1.9557059891516101E-4</v>
      </c>
      <c r="AU1251" s="13">
        <f t="shared" si="1658"/>
        <v>7.9775540353965783E-5</v>
      </c>
      <c r="AV1251" s="13">
        <f t="shared" si="1659"/>
        <v>2.4406033706252558E-5</v>
      </c>
      <c r="AW1251" s="13">
        <f t="shared" si="1660"/>
        <v>1.5048510849959852E-7</v>
      </c>
      <c r="AX1251" s="13">
        <f t="shared" si="1661"/>
        <v>6.5382632056270879E-4</v>
      </c>
      <c r="AY1251" s="13">
        <f t="shared" si="1662"/>
        <v>4.845697919208508E-4</v>
      </c>
      <c r="AZ1251" s="13">
        <f t="shared" si="1663"/>
        <v>1.7956441631175978E-4</v>
      </c>
      <c r="BA1251" s="13">
        <f t="shared" si="1664"/>
        <v>4.4360145353633029E-5</v>
      </c>
      <c r="BB1251" s="13">
        <f t="shared" si="1665"/>
        <v>8.2191499973145404E-6</v>
      </c>
      <c r="BC1251" s="13">
        <f t="shared" si="1666"/>
        <v>1.218290447694812E-6</v>
      </c>
      <c r="BD1251" s="13">
        <f t="shared" si="1667"/>
        <v>3.226274838257087E-5</v>
      </c>
      <c r="BE1251" s="13">
        <f t="shared" si="1668"/>
        <v>3.9481060033570871E-5</v>
      </c>
      <c r="BF1251" s="13">
        <f t="shared" si="1669"/>
        <v>2.4157180952018719E-5</v>
      </c>
      <c r="BG1251" s="13">
        <f t="shared" si="1670"/>
        <v>9.8539973521880249E-6</v>
      </c>
      <c r="BH1251" s="13">
        <f t="shared" si="1671"/>
        <v>3.0146707932247665E-6</v>
      </c>
      <c r="BI1251" s="13">
        <f t="shared" si="1672"/>
        <v>7.3783173806146345E-7</v>
      </c>
      <c r="BJ1251" s="14">
        <f t="shared" si="1673"/>
        <v>0.47596724134228119</v>
      </c>
      <c r="BK1251" s="14">
        <f t="shared" si="1674"/>
        <v>0.29969115134323548</v>
      </c>
      <c r="BL1251" s="14">
        <f t="shared" si="1675"/>
        <v>0.21502060021433206</v>
      </c>
      <c r="BM1251" s="14">
        <f t="shared" si="1676"/>
        <v>0.31351941468739858</v>
      </c>
      <c r="BN1251" s="14">
        <f t="shared" si="1677"/>
        <v>0.68618560297567244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1.7</v>
      </c>
      <c r="F1252" s="10">
        <f>VLOOKUP(B1252,home!$B$2:$E$405,3,FALSE)</f>
        <v>0.94120000000000004</v>
      </c>
      <c r="G1252" s="10">
        <f>VLOOKUP(C1252,away!$B$2:$E$405,4,FALSE)</f>
        <v>0.70589999999999997</v>
      </c>
      <c r="H1252" s="10">
        <f>VLOOKUP(A1252,away!$A$2:$E$405,3,FALSE)</f>
        <v>1.3667</v>
      </c>
      <c r="I1252" s="10">
        <f>VLOOKUP(C1252,away!$B$2:$E$405,3,FALSE)</f>
        <v>1.9024000000000001</v>
      </c>
      <c r="J1252" s="10">
        <f>VLOOKUP(B1252,home!$B$2:$E$405,4,FALSE)</f>
        <v>1.4634</v>
      </c>
      <c r="K1252" s="12">
        <f t="shared" si="1622"/>
        <v>1.1294682360000001</v>
      </c>
      <c r="L1252" s="12">
        <f t="shared" si="1623"/>
        <v>3.8048547510720003</v>
      </c>
      <c r="M1252" s="13">
        <f t="shared" si="1624"/>
        <v>7.1953306291483513E-3</v>
      </c>
      <c r="N1252" s="13">
        <f t="shared" si="1625"/>
        <v>8.12689739314096E-3</v>
      </c>
      <c r="O1252" s="13">
        <f t="shared" si="1626"/>
        <v>2.7377187929848997E-2</v>
      </c>
      <c r="P1252" s="13">
        <f t="shared" si="1627"/>
        <v>3.092166415776704E-2</v>
      </c>
      <c r="Q1252" s="13">
        <f t="shared" si="1628"/>
        <v>4.5895362313919611E-3</v>
      </c>
      <c r="R1252" s="13">
        <f t="shared" si="1629"/>
        <v>5.2083111782938472E-2</v>
      </c>
      <c r="S1252" s="13">
        <f t="shared" si="1630"/>
        <v>3.3221173687709528E-2</v>
      </c>
      <c r="T1252" s="13">
        <f t="shared" si="1631"/>
        <v>1.7462518735228791E-2</v>
      </c>
      <c r="U1252" s="13">
        <f t="shared" si="1632"/>
        <v>5.8826220390866338E-2</v>
      </c>
      <c r="V1252" s="13">
        <f t="shared" si="1633"/>
        <v>1.5862972324128366E-2</v>
      </c>
      <c r="W1252" s="13">
        <f t="shared" si="1634"/>
        <v>1.727911797109455E-3</v>
      </c>
      <c r="X1252" s="13">
        <f t="shared" si="1635"/>
        <v>6.5744534106652701E-3</v>
      </c>
      <c r="Y1252" s="13">
        <f t="shared" si="1636"/>
        <v>1.2507420147635631E-2</v>
      </c>
      <c r="Z1252" s="13">
        <f t="shared" si="1637"/>
        <v>6.6056225105975863E-2</v>
      </c>
      <c r="AA1252" s="13">
        <f t="shared" si="1638"/>
        <v>7.460840804726547E-2</v>
      </c>
      <c r="AB1252" s="13">
        <f t="shared" si="1639"/>
        <v>4.2133913513956588E-2</v>
      </c>
      <c r="AC1252" s="13">
        <f t="shared" si="1640"/>
        <v>4.2606581270531923E-3</v>
      </c>
      <c r="AD1252" s="13">
        <f t="shared" si="1641"/>
        <v>4.8790537236120183E-4</v>
      </c>
      <c r="AE1252" s="13">
        <f t="shared" si="1642"/>
        <v>1.8564090741020726E-3</v>
      </c>
      <c r="AF1252" s="13">
        <f t="shared" si="1643"/>
        <v>3.5316834427652211E-3</v>
      </c>
      <c r="AG1252" s="13">
        <f t="shared" si="1644"/>
        <v>4.4791808421625248E-3</v>
      </c>
      <c r="AH1252" s="13">
        <f t="shared" si="1645"/>
        <v>6.2833585483088455E-2</v>
      </c>
      <c r="AI1252" s="13">
        <f t="shared" si="1646"/>
        <v>7.096853895713913E-2</v>
      </c>
      <c r="AJ1252" s="13">
        <f t="shared" si="1647"/>
        <v>4.0078355253708627E-2</v>
      </c>
      <c r="AK1252" s="13">
        <f t="shared" si="1648"/>
        <v>1.5089076403395869E-2</v>
      </c>
      <c r="AL1252" s="13">
        <f t="shared" si="1649"/>
        <v>7.3240075535705037E-4</v>
      </c>
      <c r="AM1252" s="13">
        <f t="shared" si="1650"/>
        <v>1.1021472405114585E-4</v>
      </c>
      <c r="AN1252" s="13">
        <f t="shared" si="1651"/>
        <v>4.1935101644409185E-4</v>
      </c>
      <c r="AO1252" s="13">
        <f t="shared" si="1652"/>
        <v>7.9778485364208741E-4</v>
      </c>
      <c r="AP1252" s="13">
        <f t="shared" si="1653"/>
        <v>1.0118184969044593E-3</v>
      </c>
      <c r="AQ1252" s="13">
        <f t="shared" si="1654"/>
        <v>9.6245560379236547E-4</v>
      </c>
      <c r="AR1252" s="13">
        <f t="shared" si="1655"/>
        <v>4.7814533250443547E-2</v>
      </c>
      <c r="AS1252" s="13">
        <f t="shared" si="1656"/>
        <v>5.4004996525541818E-2</v>
      </c>
      <c r="AT1252" s="13">
        <f t="shared" si="1657"/>
        <v>3.0498464080444938E-2</v>
      </c>
      <c r="AU1252" s="13">
        <f t="shared" si="1658"/>
        <v>1.1482348808549833E-2</v>
      </c>
      <c r="AV1252" s="13">
        <f t="shared" si="1659"/>
        <v>3.2422370634823728E-3</v>
      </c>
      <c r="AW1252" s="13">
        <f t="shared" si="1660"/>
        <v>8.7429578960795612E-5</v>
      </c>
      <c r="AX1252" s="13">
        <f t="shared" si="1661"/>
        <v>2.0747338325879112E-5</v>
      </c>
      <c r="AY1252" s="13">
        <f t="shared" si="1662"/>
        <v>7.8940608801319361E-5</v>
      </c>
      <c r="AZ1252" s="13">
        <f t="shared" si="1663"/>
        <v>1.5017877522510804E-4</v>
      </c>
      <c r="BA1252" s="13">
        <f t="shared" si="1664"/>
        <v>1.9046947547514216E-4</v>
      </c>
      <c r="BB1252" s="13">
        <f t="shared" si="1665"/>
        <v>1.8117717217394663E-4</v>
      </c>
      <c r="BC1252" s="13">
        <f t="shared" si="1666"/>
        <v>1.3787056486636609E-4</v>
      </c>
      <c r="BD1252" s="13">
        <f t="shared" si="1667"/>
        <v>3.0321225668040058E-2</v>
      </c>
      <c r="BE1252" s="13">
        <f t="shared" si="1668"/>
        <v>3.4246861268639128E-2</v>
      </c>
      <c r="BF1252" s="13">
        <f t="shared" si="1669"/>
        <v>1.9340370992813289E-2</v>
      </c>
      <c r="BG1252" s="13">
        <f t="shared" si="1670"/>
        <v>7.2814449029461291E-3</v>
      </c>
      <c r="BH1252" s="13">
        <f t="shared" si="1671"/>
        <v>2.0560401825154406E-3</v>
      </c>
      <c r="BI1252" s="13">
        <f t="shared" si="1672"/>
        <v>4.64446415618166E-4</v>
      </c>
      <c r="BJ1252" s="14">
        <f t="shared" si="1673"/>
        <v>6.5404925076264997E-2</v>
      </c>
      <c r="BK1252" s="14">
        <f t="shared" si="1674"/>
        <v>9.2273140289964847E-2</v>
      </c>
      <c r="BL1252" s="14">
        <f t="shared" si="1675"/>
        <v>0.68475136692124261</v>
      </c>
      <c r="BM1252" s="14">
        <f t="shared" si="1676"/>
        <v>0.77820041823937225</v>
      </c>
      <c r="BN1252" s="14">
        <f t="shared" si="1677"/>
        <v>0.13029372812423579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1.7</v>
      </c>
      <c r="F1253" s="10">
        <f>VLOOKUP(B1253,home!$B$2:$E$405,3,FALSE)</f>
        <v>1.1765000000000001</v>
      </c>
      <c r="G1253" s="10">
        <f>VLOOKUP(C1253,away!$B$2:$E$405,4,FALSE)</f>
        <v>1.7646999999999999</v>
      </c>
      <c r="H1253" s="10">
        <f>VLOOKUP(A1253,away!$A$2:$E$405,3,FALSE)</f>
        <v>1.3667</v>
      </c>
      <c r="I1253" s="10">
        <f>VLOOKUP(C1253,away!$B$2:$E$405,3,FALSE)</f>
        <v>0.878</v>
      </c>
      <c r="J1253" s="10">
        <f>VLOOKUP(B1253,home!$B$2:$E$405,4,FALSE)</f>
        <v>1.0974999999999999</v>
      </c>
      <c r="K1253" s="12">
        <f t="shared" si="1622"/>
        <v>3.5294882350000005</v>
      </c>
      <c r="L1253" s="12">
        <f t="shared" si="1623"/>
        <v>1.3169589534999999</v>
      </c>
      <c r="M1253" s="13">
        <f t="shared" si="1624"/>
        <v>7.8562397643005752E-3</v>
      </c>
      <c r="N1253" s="13">
        <f t="shared" si="1625"/>
        <v>2.7728505819438056E-2</v>
      </c>
      <c r="O1253" s="13">
        <f t="shared" si="1626"/>
        <v>1.0346345298438373E-2</v>
      </c>
      <c r="P1253" s="13">
        <f t="shared" si="1627"/>
        <v>3.6517304006085799E-2</v>
      </c>
      <c r="Q1253" s="13">
        <f t="shared" si="1628"/>
        <v>4.8933717531917845E-2</v>
      </c>
      <c r="R1253" s="13">
        <f t="shared" si="1629"/>
        <v>6.8128560383905216E-3</v>
      </c>
      <c r="S1253" s="13">
        <f t="shared" si="1630"/>
        <v>4.2434852164660558E-2</v>
      </c>
      <c r="T1253" s="13">
        <f t="shared" si="1631"/>
        <v>6.4443697431699129E-2</v>
      </c>
      <c r="U1253" s="13">
        <f t="shared" si="1632"/>
        <v>2.4045895234248056E-2</v>
      </c>
      <c r="V1253" s="13">
        <f t="shared" si="1633"/>
        <v>2.1916144837179994E-2</v>
      </c>
      <c r="W1253" s="13">
        <f t="shared" si="1634"/>
        <v>5.7570326774572425E-2</v>
      </c>
      <c r="X1253" s="13">
        <f t="shared" si="1635"/>
        <v>7.5817757301693933E-2</v>
      </c>
      <c r="Y1253" s="13">
        <f t="shared" si="1636"/>
        <v>4.9924437156377913E-2</v>
      </c>
      <c r="Z1253" s="13">
        <f t="shared" si="1637"/>
        <v>2.9907505862216462E-3</v>
      </c>
      <c r="AA1253" s="13">
        <f t="shared" si="1638"/>
        <v>1.0555819007888654E-2</v>
      </c>
      <c r="AB1253" s="13">
        <f t="shared" si="1639"/>
        <v>1.8628319499566195E-2</v>
      </c>
      <c r="AC1253" s="13">
        <f t="shared" si="1640"/>
        <v>6.3669018804758358E-3</v>
      </c>
      <c r="AD1253" s="13">
        <f t="shared" si="1641"/>
        <v>5.0798447758989736E-2</v>
      </c>
      <c r="AE1253" s="13">
        <f t="shared" si="1642"/>
        <v>6.6899470600103539E-2</v>
      </c>
      <c r="AF1253" s="13">
        <f t="shared" si="1643"/>
        <v>4.4051928395608189E-2</v>
      </c>
      <c r="AG1253" s="13">
        <f t="shared" si="1644"/>
        <v>1.93381938398457E-2</v>
      </c>
      <c r="AH1253" s="13">
        <f t="shared" si="1645"/>
        <v>9.8467394055249281E-4</v>
      </c>
      <c r="AI1253" s="13">
        <f t="shared" si="1646"/>
        <v>3.4753950884911129E-3</v>
      </c>
      <c r="AJ1253" s="13">
        <f t="shared" si="1647"/>
        <v>6.1331830384030858E-3</v>
      </c>
      <c r="AK1253" s="13">
        <f t="shared" si="1648"/>
        <v>7.2156657923817492E-3</v>
      </c>
      <c r="AL1253" s="13">
        <f t="shared" si="1649"/>
        <v>1.1837830744563813E-3</v>
      </c>
      <c r="AM1253" s="13">
        <f t="shared" si="1650"/>
        <v>3.5858504744323283E-2</v>
      </c>
      <c r="AN1253" s="13">
        <f t="shared" si="1651"/>
        <v>4.7224178882158775E-2</v>
      </c>
      <c r="AO1253" s="13">
        <f t="shared" si="1652"/>
        <v>3.1096152600272306E-2</v>
      </c>
      <c r="AP1253" s="13">
        <f t="shared" si="1653"/>
        <v>1.3650785528776976E-2</v>
      </c>
      <c r="AQ1253" s="13">
        <f t="shared" si="1654"/>
        <v>4.4943810561077682E-3</v>
      </c>
      <c r="AR1253" s="13">
        <f t="shared" si="1655"/>
        <v>2.5935503245774625E-4</v>
      </c>
      <c r="AS1253" s="13">
        <f t="shared" si="1656"/>
        <v>9.1539053574765856E-4</v>
      </c>
      <c r="AT1253" s="13">
        <f t="shared" si="1657"/>
        <v>1.6154300631758545E-3</v>
      </c>
      <c r="AU1253" s="13">
        <f t="shared" si="1658"/>
        <v>1.9005471341481618E-3</v>
      </c>
      <c r="AV1253" s="13">
        <f t="shared" si="1659"/>
        <v>1.6769896875097265E-3</v>
      </c>
      <c r="AW1253" s="13">
        <f t="shared" si="1660"/>
        <v>1.5284583303670735E-4</v>
      </c>
      <c r="AX1253" s="13">
        <f t="shared" si="1661"/>
        <v>2.1093695103296787E-2</v>
      </c>
      <c r="AY1253" s="13">
        <f t="shared" si="1662"/>
        <v>2.7779530628685812E-2</v>
      </c>
      <c r="AZ1253" s="13">
        <f t="shared" si="1663"/>
        <v>1.8292250792737628E-2</v>
      </c>
      <c r="BA1253" s="13">
        <f t="shared" si="1664"/>
        <v>8.0300478203877649E-3</v>
      </c>
      <c r="BB1253" s="13">
        <f t="shared" si="1665"/>
        <v>2.6438108435232074E-3</v>
      </c>
      <c r="BC1253" s="13">
        <f t="shared" si="1666"/>
        <v>6.9635807234765456E-4</v>
      </c>
      <c r="BD1253" s="13">
        <f t="shared" si="1667"/>
        <v>5.6926655355085314E-5</v>
      </c>
      <c r="BE1253" s="13">
        <f t="shared" si="1668"/>
        <v>2.0092196033367338E-4</v>
      </c>
      <c r="BF1253" s="13">
        <f t="shared" si="1669"/>
        <v>3.5457584757541853E-4</v>
      </c>
      <c r="BG1253" s="13">
        <f t="shared" si="1670"/>
        <v>4.1715709414419773E-4</v>
      </c>
      <c r="BH1253" s="13">
        <f t="shared" si="1671"/>
        <v>3.6808776398218341E-4</v>
      </c>
      <c r="BI1253" s="13">
        <f t="shared" si="1672"/>
        <v>2.5983228648451465E-4</v>
      </c>
      <c r="BJ1253" s="14">
        <f t="shared" si="1673"/>
        <v>0.71636617868286445</v>
      </c>
      <c r="BK1253" s="14">
        <f t="shared" si="1674"/>
        <v>0.14405475635584497</v>
      </c>
      <c r="BL1253" s="14">
        <f t="shared" si="1675"/>
        <v>9.6223366999274459E-2</v>
      </c>
      <c r="BM1253" s="14">
        <f t="shared" si="1676"/>
        <v>0.7938133993699853</v>
      </c>
      <c r="BN1253" s="14">
        <f t="shared" si="1677"/>
        <v>0.13819496845857118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1.7</v>
      </c>
      <c r="F1254" s="10">
        <f>VLOOKUP(B1254,home!$B$2:$E$405,3,FALSE)</f>
        <v>1.8824000000000001</v>
      </c>
      <c r="G1254" s="10">
        <f>VLOOKUP(C1254,away!$B$2:$E$405,4,FALSE)</f>
        <v>0.70589999999999997</v>
      </c>
      <c r="H1254" s="10">
        <f>VLOOKUP(A1254,away!$A$2:$E$405,3,FALSE)</f>
        <v>1.3667</v>
      </c>
      <c r="I1254" s="10">
        <f>VLOOKUP(C1254,away!$B$2:$E$405,3,FALSE)</f>
        <v>0.58540000000000003</v>
      </c>
      <c r="J1254" s="10">
        <f>VLOOKUP(B1254,home!$B$2:$E$405,4,FALSE)</f>
        <v>0.439</v>
      </c>
      <c r="K1254" s="12">
        <f t="shared" si="1622"/>
        <v>2.2589364720000003</v>
      </c>
      <c r="L1254" s="12">
        <f t="shared" si="1623"/>
        <v>0.35122905302000001</v>
      </c>
      <c r="M1254" s="13">
        <f t="shared" si="1624"/>
        <v>7.3522372963543692E-2</v>
      </c>
      <c r="N1254" s="13">
        <f t="shared" si="1625"/>
        <v>0.16608236979533561</v>
      </c>
      <c r="O1254" s="13">
        <f t="shared" si="1626"/>
        <v>2.5823193431768709E-2</v>
      </c>
      <c r="P1254" s="13">
        <f t="shared" si="1627"/>
        <v>5.8332953466533194E-2</v>
      </c>
      <c r="Q1254" s="13">
        <f t="shared" si="1628"/>
        <v>0.18758476124343743</v>
      </c>
      <c r="R1254" s="13">
        <f t="shared" si="1629"/>
        <v>4.5349278874962035E-3</v>
      </c>
      <c r="S1254" s="13">
        <f t="shared" si="1630"/>
        <v>1.1570401372300585E-2</v>
      </c>
      <c r="T1254" s="13">
        <f t="shared" si="1631"/>
        <v>6.5885218052515349E-2</v>
      </c>
      <c r="U1254" s="13">
        <f t="shared" si="1632"/>
        <v>1.0244114002955088E-2</v>
      </c>
      <c r="V1254" s="13">
        <f t="shared" si="1633"/>
        <v>1.0200004549396607E-3</v>
      </c>
      <c r="W1254" s="13">
        <f t="shared" si="1634"/>
        <v>0.14124735292140431</v>
      </c>
      <c r="X1254" s="13">
        <f t="shared" si="1635"/>
        <v>4.9610174008166578E-2</v>
      </c>
      <c r="Y1254" s="13">
        <f t="shared" si="1636"/>
        <v>8.7122672185228813E-3</v>
      </c>
      <c r="Z1254" s="13">
        <f t="shared" si="1637"/>
        <v>5.3093280914642707E-4</v>
      </c>
      <c r="AA1254" s="13">
        <f t="shared" si="1638"/>
        <v>1.1993434867622796E-3</v>
      </c>
      <c r="AB1254" s="13">
        <f t="shared" si="1639"/>
        <v>1.3546203723514816E-3</v>
      </c>
      <c r="AC1254" s="13">
        <f t="shared" si="1640"/>
        <v>5.0579535075109896E-5</v>
      </c>
      <c r="AD1254" s="13">
        <f t="shared" si="1641"/>
        <v>7.9767199271904024E-2</v>
      </c>
      <c r="AE1254" s="13">
        <f t="shared" si="1642"/>
        <v>2.8016557862328491E-2</v>
      </c>
      <c r="AF1254" s="13">
        <f t="shared" si="1643"/>
        <v>4.9201145434328349E-3</v>
      </c>
      <c r="AG1254" s="13">
        <f t="shared" si="1644"/>
        <v>5.760290572799484E-4</v>
      </c>
      <c r="AH1254" s="13">
        <f t="shared" si="1645"/>
        <v>4.6619756943436989E-5</v>
      </c>
      <c r="AI1254" s="13">
        <f t="shared" si="1646"/>
        <v>1.0531106927530508E-4</v>
      </c>
      <c r="AJ1254" s="13">
        <f t="shared" si="1647"/>
        <v>1.1894550764565265E-4</v>
      </c>
      <c r="AK1254" s="13">
        <f t="shared" si="1648"/>
        <v>8.9563448467106546E-5</v>
      </c>
      <c r="AL1254" s="13">
        <f t="shared" si="1649"/>
        <v>1.6052004563880216E-6</v>
      </c>
      <c r="AM1254" s="13">
        <f t="shared" si="1650"/>
        <v>3.603780714091917E-2</v>
      </c>
      <c r="AN1254" s="13">
        <f t="shared" si="1651"/>
        <v>1.2657524875022436E-2</v>
      </c>
      <c r="AO1254" s="13">
        <f t="shared" si="1652"/>
        <v>2.2228452377156117E-3</v>
      </c>
      <c r="AP1254" s="13">
        <f t="shared" si="1653"/>
        <v>2.6024260928429049E-4</v>
      </c>
      <c r="AQ1254" s="13">
        <f t="shared" si="1654"/>
        <v>2.2851191303593797E-5</v>
      </c>
      <c r="AR1254" s="13">
        <f t="shared" si="1655"/>
        <v>3.2748426166531886E-6</v>
      </c>
      <c r="AS1254" s="13">
        <f t="shared" si="1656"/>
        <v>7.3976614268178035E-6</v>
      </c>
      <c r="AT1254" s="13">
        <f t="shared" si="1657"/>
        <v>8.355423602273149E-6</v>
      </c>
      <c r="AU1254" s="13">
        <f t="shared" si="1658"/>
        <v>6.2914570380614802E-6</v>
      </c>
      <c r="AV1254" s="13">
        <f t="shared" si="1659"/>
        <v>3.5530004413245444E-6</v>
      </c>
      <c r="AW1254" s="13">
        <f t="shared" si="1660"/>
        <v>3.5377018115050525E-8</v>
      </c>
      <c r="AX1254" s="13">
        <f t="shared" si="1661"/>
        <v>1.3567852820254061E-2</v>
      </c>
      <c r="AY1254" s="13">
        <f t="shared" si="1662"/>
        <v>4.7654240975725714E-3</v>
      </c>
      <c r="AZ1254" s="13">
        <f t="shared" si="1663"/>
        <v>8.3687769651455109E-4</v>
      </c>
      <c r="BA1254" s="13">
        <f t="shared" si="1664"/>
        <v>9.7978586946788281E-5</v>
      </c>
      <c r="BB1254" s="13">
        <f t="shared" si="1665"/>
        <v>8.6032315773895451E-6</v>
      </c>
      <c r="BC1254" s="13">
        <f t="shared" si="1666"/>
        <v>6.0434097596765802E-7</v>
      </c>
      <c r="BD1254" s="13">
        <f t="shared" si="1667"/>
        <v>1.9170331183943974E-7</v>
      </c>
      <c r="BE1254" s="13">
        <f t="shared" si="1668"/>
        <v>4.330456029172999E-7</v>
      </c>
      <c r="BF1254" s="13">
        <f t="shared" si="1669"/>
        <v>4.8911125323455926E-7</v>
      </c>
      <c r="BG1254" s="13">
        <f t="shared" si="1670"/>
        <v>3.6829041626572466E-7</v>
      </c>
      <c r="BH1254" s="13">
        <f t="shared" si="1671"/>
        <v>2.07986163397677E-7</v>
      </c>
      <c r="BI1254" s="13">
        <f t="shared" si="1672"/>
        <v>9.3965506034072791E-8</v>
      </c>
      <c r="BJ1254" s="14">
        <f t="shared" si="1673"/>
        <v>0.80288065580241397</v>
      </c>
      <c r="BK1254" s="14">
        <f t="shared" si="1674"/>
        <v>0.14926333709042122</v>
      </c>
      <c r="BL1254" s="14">
        <f t="shared" si="1675"/>
        <v>4.3547295451044084E-2</v>
      </c>
      <c r="BM1254" s="14">
        <f t="shared" si="1676"/>
        <v>0.47557625364435607</v>
      </c>
      <c r="BN1254" s="14">
        <f t="shared" si="1677"/>
        <v>0.51588057878811489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1.1861999999999999</v>
      </c>
      <c r="F1255" s="10">
        <f>VLOOKUP(B1255,home!$B$2:$E$405,3,FALSE)</f>
        <v>1.7563</v>
      </c>
      <c r="G1255" s="10">
        <f>VLOOKUP(C1255,away!$B$2:$E$405,4,FALSE)</f>
        <v>0.84299999999999997</v>
      </c>
      <c r="H1255" s="10">
        <f>VLOOKUP(A1255,away!$A$2:$E$405,3,FALSE)</f>
        <v>1.0607</v>
      </c>
      <c r="I1255" s="10">
        <f>VLOOKUP(C1255,away!$B$2:$E$405,3,FALSE)</f>
        <v>1.0153000000000001</v>
      </c>
      <c r="J1255" s="10">
        <f>VLOOKUP(B1255,home!$B$2:$E$405,4,FALSE)</f>
        <v>0.47139999999999999</v>
      </c>
      <c r="K1255" s="12">
        <f t="shared" si="1622"/>
        <v>1.7562413395799996</v>
      </c>
      <c r="L1255" s="12">
        <f t="shared" si="1623"/>
        <v>0.50766419389399997</v>
      </c>
      <c r="M1255" s="13">
        <f t="shared" si="1624"/>
        <v>0.10394373524745425</v>
      </c>
      <c r="N1255" s="13">
        <f t="shared" si="1625"/>
        <v>0.18255028483193786</v>
      </c>
      <c r="O1255" s="13">
        <f t="shared" si="1626"/>
        <v>5.2768512564730211E-2</v>
      </c>
      <c r="P1255" s="13">
        <f t="shared" si="1627"/>
        <v>9.2674243194325837E-2</v>
      </c>
      <c r="Q1255" s="13">
        <f t="shared" si="1628"/>
        <v>0.16030117838697655</v>
      </c>
      <c r="R1255" s="13">
        <f t="shared" si="1629"/>
        <v>1.3394342197079585E-2</v>
      </c>
      <c r="S1255" s="13">
        <f t="shared" si="1630"/>
        <v>2.0656644989702246E-2</v>
      </c>
      <c r="T1255" s="13">
        <f t="shared" si="1631"/>
        <v>8.1379168506082747E-2</v>
      </c>
      <c r="U1255" s="13">
        <f t="shared" si="1632"/>
        <v>2.3523697482991969E-2</v>
      </c>
      <c r="V1255" s="13">
        <f t="shared" si="1633"/>
        <v>2.0463409969902749E-3</v>
      </c>
      <c r="W1255" s="13">
        <f t="shared" si="1634"/>
        <v>9.3842518755532053E-2</v>
      </c>
      <c r="X1255" s="13">
        <f t="shared" si="1635"/>
        <v>4.7640486637009753E-2</v>
      </c>
      <c r="Y1255" s="13">
        <f t="shared" si="1636"/>
        <v>1.2092684622647717E-2</v>
      </c>
      <c r="Z1255" s="13">
        <f t="shared" si="1637"/>
        <v>2.266609311406933E-3</v>
      </c>
      <c r="AA1255" s="13">
        <f t="shared" si="1638"/>
        <v>3.9807129733698127E-3</v>
      </c>
      <c r="AB1255" s="13">
        <f t="shared" si="1639"/>
        <v>3.4955463424172421E-3</v>
      </c>
      <c r="AC1255" s="13">
        <f t="shared" si="1640"/>
        <v>1.1402990206800391E-4</v>
      </c>
      <c r="AD1255" s="13">
        <f t="shared" si="1641"/>
        <v>4.1202527712194188E-2</v>
      </c>
      <c r="AE1255" s="13">
        <f t="shared" si="1642"/>
        <v>2.0917048017406258E-2</v>
      </c>
      <c r="AF1255" s="13">
        <f t="shared" si="1643"/>
        <v>5.3094181601993189E-3</v>
      </c>
      <c r="AG1255" s="13">
        <f t="shared" si="1644"/>
        <v>8.9846716344791754E-4</v>
      </c>
      <c r="AH1255" s="13">
        <f t="shared" si="1645"/>
        <v>2.8766909723700865E-4</v>
      </c>
      <c r="AI1255" s="13">
        <f t="shared" si="1646"/>
        <v>5.0521636068729325E-4</v>
      </c>
      <c r="AJ1255" s="13">
        <f t="shared" si="1647"/>
        <v>4.4364092903559219E-4</v>
      </c>
      <c r="AK1255" s="13">
        <f t="shared" si="1648"/>
        <v>2.5971351316732792E-4</v>
      </c>
      <c r="AL1255" s="13">
        <f t="shared" si="1649"/>
        <v>4.0666750528129306E-6</v>
      </c>
      <c r="AM1255" s="13">
        <f t="shared" si="1650"/>
        <v>1.4472316492669201E-2</v>
      </c>
      <c r="AN1255" s="13">
        <f t="shared" si="1651"/>
        <v>7.3470768860297514E-3</v>
      </c>
      <c r="AO1255" s="13">
        <f t="shared" si="1652"/>
        <v>1.8649239324117666E-3</v>
      </c>
      <c r="AP1255" s="13">
        <f t="shared" si="1653"/>
        <v>3.1558503494048275E-4</v>
      </c>
      <c r="AQ1255" s="13">
        <f t="shared" si="1654"/>
        <v>4.0052805592017487E-5</v>
      </c>
      <c r="AR1255" s="13">
        <f t="shared" si="1655"/>
        <v>2.9207860071408143E-5</v>
      </c>
      <c r="AS1255" s="13">
        <f t="shared" si="1656"/>
        <v>5.1296051298075025E-5</v>
      </c>
      <c r="AT1255" s="13">
        <f t="shared" si="1657"/>
        <v>4.504412292344784E-5</v>
      </c>
      <c r="AU1255" s="13">
        <f t="shared" si="1658"/>
        <v>2.6369450261094063E-5</v>
      </c>
      <c r="AV1255" s="13">
        <f t="shared" si="1659"/>
        <v>1.1577779662632996E-5</v>
      </c>
      <c r="AW1255" s="13">
        <f t="shared" si="1660"/>
        <v>1.0071582154504376E-7</v>
      </c>
      <c r="AX1255" s="13">
        <f t="shared" si="1661"/>
        <v>4.2361467506518476E-3</v>
      </c>
      <c r="AY1255" s="13">
        <f t="shared" si="1662"/>
        <v>2.1505400253863573E-3</v>
      </c>
      <c r="AZ1255" s="13">
        <f t="shared" si="1663"/>
        <v>5.458760842122737E-4</v>
      </c>
      <c r="BA1255" s="13">
        <f t="shared" si="1664"/>
        <v>9.2373914085879083E-5</v>
      </c>
      <c r="BB1255" s="13">
        <f t="shared" si="1665"/>
        <v>1.1723732157810349E-5</v>
      </c>
      <c r="BC1255" s="13">
        <f t="shared" si="1666"/>
        <v>1.1903438070647915E-6</v>
      </c>
      <c r="BD1255" s="13">
        <f t="shared" si="1667"/>
        <v>2.471297456420028E-6</v>
      </c>
      <c r="BE1255" s="13">
        <f t="shared" si="1668"/>
        <v>4.3401947553637559E-6</v>
      </c>
      <c r="BF1255" s="13">
        <f t="shared" si="1669"/>
        <v>3.8112147255990661E-6</v>
      </c>
      <c r="BG1255" s="13">
        <f t="shared" si="1670"/>
        <v>2.2311376183710415E-6</v>
      </c>
      <c r="BH1255" s="13">
        <f t="shared" si="1671"/>
        <v>9.7960402991882133E-7</v>
      </c>
      <c r="BI1255" s="13">
        <f t="shared" si="1672"/>
        <v>3.4408421875251947E-7</v>
      </c>
      <c r="BJ1255" s="14">
        <f t="shared" si="1673"/>
        <v>0.6772115887953789</v>
      </c>
      <c r="BK1255" s="14">
        <f t="shared" si="1674"/>
        <v>0.22158960103097977</v>
      </c>
      <c r="BL1255" s="14">
        <f t="shared" si="1675"/>
        <v>9.8836724257737124E-2</v>
      </c>
      <c r="BM1255" s="14">
        <f t="shared" si="1676"/>
        <v>0.39212178766343353</v>
      </c>
      <c r="BN1255" s="14">
        <f t="shared" si="1677"/>
        <v>0.60563229642250427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1.1861999999999999</v>
      </c>
      <c r="F1256" s="10">
        <f>VLOOKUP(B1256,home!$B$2:$E$405,3,FALSE)</f>
        <v>0.56200000000000006</v>
      </c>
      <c r="G1256" s="10">
        <f>VLOOKUP(C1256,away!$B$2:$E$405,4,FALSE)</f>
        <v>1.0839000000000001</v>
      </c>
      <c r="H1256" s="10">
        <f>VLOOKUP(A1256,away!$A$2:$E$405,3,FALSE)</f>
        <v>1.0607</v>
      </c>
      <c r="I1256" s="10">
        <f>VLOOKUP(C1256,away!$B$2:$E$405,3,FALSE)</f>
        <v>0.74080000000000001</v>
      </c>
      <c r="J1256" s="10">
        <f>VLOOKUP(B1256,home!$B$2:$E$405,4,FALSE)</f>
        <v>1.5712999999999999</v>
      </c>
      <c r="K1256" s="12">
        <f t="shared" si="1622"/>
        <v>0.72257586516000005</v>
      </c>
      <c r="L1256" s="12">
        <f t="shared" si="1623"/>
        <v>1.2346749957279999</v>
      </c>
      <c r="M1256" s="13">
        <f t="shared" si="1624"/>
        <v>0.14124619309084865</v>
      </c>
      <c r="N1256" s="13">
        <f t="shared" si="1625"/>
        <v>0.10206109017317638</v>
      </c>
      <c r="O1256" s="13">
        <f t="shared" si="1626"/>
        <v>0.1743931428510398</v>
      </c>
      <c r="P1256" s="13">
        <f t="shared" si="1627"/>
        <v>0.12601227607356155</v>
      </c>
      <c r="Q1256" s="13">
        <f t="shared" si="1628"/>
        <v>3.6873440265527843E-2</v>
      </c>
      <c r="R1256" s="13">
        <f t="shared" si="1629"/>
        <v>0.10765942645230005</v>
      </c>
      <c r="S1256" s="13">
        <f t="shared" si="1630"/>
        <v>2.8105348140296717E-2</v>
      </c>
      <c r="T1256" s="13">
        <f t="shared" si="1631"/>
        <v>4.5526714702317249E-2</v>
      </c>
      <c r="U1256" s="13">
        <f t="shared" si="1632"/>
        <v>7.7792103211400107E-2</v>
      </c>
      <c r="V1256" s="13">
        <f t="shared" si="1633"/>
        <v>2.7860093166237158E-3</v>
      </c>
      <c r="W1256" s="13">
        <f t="shared" si="1634"/>
        <v>8.8812860004297903E-3</v>
      </c>
      <c r="X1256" s="13">
        <f t="shared" si="1635"/>
        <v>1.0965501754639796E-2</v>
      </c>
      <c r="Y1256" s="13">
        <f t="shared" si="1636"/>
        <v>6.7694154160326345E-3</v>
      </c>
      <c r="Z1256" s="13">
        <f t="shared" si="1637"/>
        <v>4.430813396502415E-2</v>
      </c>
      <c r="AA1256" s="13">
        <f t="shared" si="1638"/>
        <v>3.2015988233402508E-2</v>
      </c>
      <c r="AB1256" s="13">
        <f t="shared" si="1639"/>
        <v>1.1566990198351598E-2</v>
      </c>
      <c r="AC1256" s="13">
        <f t="shared" si="1640"/>
        <v>1.5534550324309247E-4</v>
      </c>
      <c r="AD1256" s="13">
        <f t="shared" si="1641"/>
        <v>1.6043507288734874E-3</v>
      </c>
      <c r="AE1256" s="13">
        <f t="shared" si="1642"/>
        <v>1.9808517293180864E-3</v>
      </c>
      <c r="AF1256" s="13">
        <f t="shared" si="1643"/>
        <v>1.2228540502168053E-3</v>
      </c>
      <c r="AG1256" s="13">
        <f t="shared" si="1644"/>
        <v>5.0327577307580039E-4</v>
      </c>
      <c r="AH1256" s="13">
        <f t="shared" si="1645"/>
        <v>1.3676536278495464E-2</v>
      </c>
      <c r="AI1256" s="13">
        <f t="shared" si="1646"/>
        <v>9.8823350338259879E-3</v>
      </c>
      <c r="AJ1256" s="13">
        <f t="shared" si="1647"/>
        <v>3.5703683934338948E-3</v>
      </c>
      <c r="AK1256" s="13">
        <f t="shared" si="1648"/>
        <v>8.5995401027513883E-4</v>
      </c>
      <c r="AL1256" s="13">
        <f t="shared" si="1649"/>
        <v>5.5436369683575453E-6</v>
      </c>
      <c r="AM1256" s="13">
        <f t="shared" si="1650"/>
        <v>2.3185302318716748E-4</v>
      </c>
      <c r="AN1256" s="13">
        <f t="shared" si="1651"/>
        <v>2.8626313041313985E-4</v>
      </c>
      <c r="AO1256" s="13">
        <f t="shared" si="1652"/>
        <v>1.7672096465996373E-4</v>
      </c>
      <c r="AP1256" s="13">
        <f t="shared" si="1653"/>
        <v>7.2730985428862903E-5</v>
      </c>
      <c r="AQ1256" s="13">
        <f t="shared" si="1654"/>
        <v>2.2449782280918637E-5</v>
      </c>
      <c r="AR1256" s="13">
        <f t="shared" si="1655"/>
        <v>3.3772154742450424E-3</v>
      </c>
      <c r="AS1256" s="13">
        <f t="shared" si="1656"/>
        <v>2.4402943931343514E-3</v>
      </c>
      <c r="AT1256" s="13">
        <f t="shared" si="1657"/>
        <v>8.8164891618207548E-4</v>
      </c>
      <c r="AU1256" s="13">
        <f t="shared" si="1658"/>
        <v>2.1235274279254656E-4</v>
      </c>
      <c r="AV1256" s="13">
        <f t="shared" si="1659"/>
        <v>3.8360241710605814E-5</v>
      </c>
      <c r="AW1256" s="13">
        <f t="shared" si="1660"/>
        <v>1.3738154180413492E-7</v>
      </c>
      <c r="AX1256" s="13">
        <f t="shared" si="1661"/>
        <v>2.7921899803238168E-5</v>
      </c>
      <c r="AY1256" s="13">
        <f t="shared" si="1662"/>
        <v>3.4474471520280722E-5</v>
      </c>
      <c r="AZ1256" s="13">
        <f t="shared" si="1663"/>
        <v>2.1282383988513834E-5</v>
      </c>
      <c r="BA1256" s="13">
        <f t="shared" si="1664"/>
        <v>8.7589424533666567E-6</v>
      </c>
      <c r="BB1256" s="13">
        <f t="shared" si="1665"/>
        <v>2.7036118090480689E-6</v>
      </c>
      <c r="BC1256" s="13">
        <f t="shared" si="1666"/>
        <v>6.6761637975731849E-7</v>
      </c>
      <c r="BD1256" s="13">
        <f t="shared" si="1667"/>
        <v>6.9496058353933838E-4</v>
      </c>
      <c r="BE1256" s="13">
        <f t="shared" si="1668"/>
        <v>5.0216174490303595E-4</v>
      </c>
      <c r="BF1256" s="13">
        <f t="shared" si="1669"/>
        <v>1.814249786367832E-4</v>
      </c>
      <c r="BG1256" s="13">
        <f t="shared" si="1670"/>
        <v>4.3697770300036056E-5</v>
      </c>
      <c r="BH1256" s="13">
        <f t="shared" si="1671"/>
        <v>7.893738545027874E-6</v>
      </c>
      <c r="BI1256" s="13">
        <f t="shared" si="1672"/>
        <v>1.1407649917040719E-6</v>
      </c>
      <c r="BJ1256" s="14">
        <f t="shared" si="1673"/>
        <v>0.21727460740553212</v>
      </c>
      <c r="BK1256" s="14">
        <f t="shared" si="1674"/>
        <v>0.29834519023306233</v>
      </c>
      <c r="BL1256" s="14">
        <f t="shared" si="1675"/>
        <v>0.4397979960115051</v>
      </c>
      <c r="BM1256" s="14">
        <f t="shared" si="1676"/>
        <v>0.311446021618691</v>
      </c>
      <c r="BN1256" s="14">
        <f t="shared" si="1677"/>
        <v>0.68824556890645439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1.1861999999999999</v>
      </c>
      <c r="F1257" s="10">
        <f>VLOOKUP(B1257,home!$B$2:$E$405,3,FALSE)</f>
        <v>1.4560999999999999</v>
      </c>
      <c r="G1257" s="10">
        <f>VLOOKUP(C1257,away!$B$2:$E$405,4,FALSE)</f>
        <v>1.0376000000000001</v>
      </c>
      <c r="H1257" s="10">
        <f>VLOOKUP(A1257,away!$A$2:$E$405,3,FALSE)</f>
        <v>1.0607</v>
      </c>
      <c r="I1257" s="10">
        <f>VLOOKUP(C1257,away!$B$2:$E$405,3,FALSE)</f>
        <v>1.0878000000000001</v>
      </c>
      <c r="J1257" s="10">
        <f>VLOOKUP(B1257,home!$B$2:$E$405,4,FALSE)</f>
        <v>1.0285</v>
      </c>
      <c r="K1257" s="12">
        <f t="shared" si="1622"/>
        <v>1.7921695108319999</v>
      </c>
      <c r="L1257" s="12">
        <f t="shared" si="1623"/>
        <v>1.18671359961</v>
      </c>
      <c r="M1257" s="13">
        <f t="shared" si="1624"/>
        <v>5.0849595543025657E-2</v>
      </c>
      <c r="N1257" s="13">
        <f t="shared" si="1625"/>
        <v>9.1131094770349322E-2</v>
      </c>
      <c r="O1257" s="13">
        <f t="shared" si="1626"/>
        <v>6.0343906565576602E-2</v>
      </c>
      <c r="P1257" s="13">
        <f t="shared" si="1627"/>
        <v>0.10814650951132131</v>
      </c>
      <c r="Q1257" s="13">
        <f t="shared" si="1628"/>
        <v>8.1661184768080805E-2</v>
      </c>
      <c r="R1257" s="13">
        <f t="shared" si="1629"/>
        <v>3.5805467287482469E-2</v>
      </c>
      <c r="S1257" s="13">
        <f t="shared" si="1630"/>
        <v>5.7501280957024496E-2</v>
      </c>
      <c r="T1257" s="13">
        <f t="shared" si="1631"/>
        <v>9.6908438524546503E-2</v>
      </c>
      <c r="U1257" s="13">
        <f t="shared" si="1632"/>
        <v>6.4169466793718613E-2</v>
      </c>
      <c r="V1257" s="13">
        <f t="shared" si="1633"/>
        <v>1.3588140042159046E-2</v>
      </c>
      <c r="W1257" s="13">
        <f t="shared" si="1634"/>
        <v>4.8783561853257669E-2</v>
      </c>
      <c r="X1257" s="13">
        <f t="shared" si="1635"/>
        <v>5.78921162886765E-2</v>
      </c>
      <c r="Y1257" s="13">
        <f t="shared" si="1636"/>
        <v>3.4350680854988005E-2</v>
      </c>
      <c r="Z1257" s="13">
        <f t="shared" si="1637"/>
        <v>1.4163611656815475E-2</v>
      </c>
      <c r="AA1257" s="13">
        <f t="shared" si="1638"/>
        <v>2.53835929746094E-2</v>
      </c>
      <c r="AB1257" s="13">
        <f t="shared" si="1639"/>
        <v>2.2745850702232166E-2</v>
      </c>
      <c r="AC1257" s="13">
        <f t="shared" si="1640"/>
        <v>1.8061966626990104E-3</v>
      </c>
      <c r="AD1257" s="13">
        <f t="shared" si="1641"/>
        <v>2.1857103045798843E-2</v>
      </c>
      <c r="AE1257" s="13">
        <f t="shared" si="1642"/>
        <v>2.5938121432526641E-2</v>
      </c>
      <c r="AF1257" s="13">
        <f t="shared" si="1643"/>
        <v>1.5390560726157493E-2</v>
      </c>
      <c r="AG1257" s="13">
        <f t="shared" si="1644"/>
        <v>6.0880625731182187E-3</v>
      </c>
      <c r="AH1257" s="13">
        <f t="shared" si="1645"/>
        <v>4.2020376431844125E-3</v>
      </c>
      <c r="AI1257" s="13">
        <f t="shared" si="1646"/>
        <v>7.5307637474834573E-3</v>
      </c>
      <c r="AJ1257" s="13">
        <f t="shared" si="1647"/>
        <v>6.7482025907593954E-3</v>
      </c>
      <c r="AK1257" s="13">
        <f t="shared" si="1648"/>
        <v>4.0313076453588345E-3</v>
      </c>
      <c r="AL1257" s="13">
        <f t="shared" si="1649"/>
        <v>1.5365617954354513E-4</v>
      </c>
      <c r="AM1257" s="13">
        <f t="shared" si="1650"/>
        <v>7.8343267347587824E-3</v>
      </c>
      <c r="AN1257" s="13">
        <f t="shared" si="1651"/>
        <v>9.2971020799264541E-3</v>
      </c>
      <c r="AO1257" s="13">
        <f t="shared" si="1652"/>
        <v>5.5164987376055711E-3</v>
      </c>
      <c r="AP1257" s="13">
        <f t="shared" si="1653"/>
        <v>2.1821680247159766E-3</v>
      </c>
      <c r="AQ1257" s="13">
        <f t="shared" si="1654"/>
        <v>6.4740211789113505E-4</v>
      </c>
      <c r="AR1257" s="13">
        <f t="shared" si="1655"/>
        <v>9.9732304344801802E-4</v>
      </c>
      <c r="AS1257" s="13">
        <f t="shared" si="1656"/>
        <v>1.7873719509177157E-3</v>
      </c>
      <c r="AT1257" s="13">
        <f t="shared" si="1657"/>
        <v>1.6016367574755205E-3</v>
      </c>
      <c r="AU1257" s="13">
        <f t="shared" si="1658"/>
        <v>9.5680152139181835E-4</v>
      </c>
      <c r="AV1257" s="13">
        <f t="shared" si="1659"/>
        <v>4.2868762863902188E-4</v>
      </c>
      <c r="AW1257" s="13">
        <f t="shared" si="1660"/>
        <v>9.0776311902568382E-6</v>
      </c>
      <c r="AX1257" s="13">
        <f t="shared" si="1661"/>
        <v>2.3400735853217874E-3</v>
      </c>
      <c r="AY1257" s="13">
        <f t="shared" si="1662"/>
        <v>2.776997147789497E-3</v>
      </c>
      <c r="AZ1257" s="13">
        <f t="shared" si="1663"/>
        <v>1.6477501406799888E-3</v>
      </c>
      <c r="BA1257" s="13">
        <f t="shared" si="1664"/>
        <v>6.5180250023474462E-4</v>
      </c>
      <c r="BB1257" s="13">
        <f t="shared" si="1665"/>
        <v>1.9337572282209295E-4</v>
      </c>
      <c r="BC1257" s="13">
        <f t="shared" si="1666"/>
        <v>4.589632002147826E-5</v>
      </c>
      <c r="BD1257" s="13">
        <f t="shared" si="1667"/>
        <v>1.972561364773665E-4</v>
      </c>
      <c r="BE1257" s="13">
        <f t="shared" si="1668"/>
        <v>3.5351643361925206E-4</v>
      </c>
      <c r="BF1257" s="13">
        <f t="shared" si="1669"/>
        <v>3.1678068695524417E-4</v>
      </c>
      <c r="BG1257" s="13">
        <f t="shared" si="1670"/>
        <v>1.8924156292720169E-4</v>
      </c>
      <c r="BH1257" s="13">
        <f t="shared" si="1671"/>
        <v>8.4788239815081505E-5</v>
      </c>
      <c r="BI1257" s="13">
        <f t="shared" si="1672"/>
        <v>3.0390979654740175E-5</v>
      </c>
      <c r="BJ1257" s="14">
        <f t="shared" si="1673"/>
        <v>0.51313431794926745</v>
      </c>
      <c r="BK1257" s="14">
        <f t="shared" si="1674"/>
        <v>0.2348223760435626</v>
      </c>
      <c r="BL1257" s="14">
        <f t="shared" si="1675"/>
        <v>0.23790439089172635</v>
      </c>
      <c r="BM1257" s="14">
        <f t="shared" si="1676"/>
        <v>0.5693190185789363</v>
      </c>
      <c r="BN1257" s="14">
        <f t="shared" si="1677"/>
        <v>0.4279377584458362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1.1861999999999999</v>
      </c>
      <c r="F1258" s="10">
        <f>VLOOKUP(B1258,home!$B$2:$E$405,3,FALSE)</f>
        <v>1.4915</v>
      </c>
      <c r="G1258" s="10">
        <f>VLOOKUP(C1258,away!$B$2:$E$405,4,FALSE)</f>
        <v>1.1240000000000001</v>
      </c>
      <c r="H1258" s="10">
        <f>VLOOKUP(A1258,away!$A$2:$E$405,3,FALSE)</f>
        <v>1.0607</v>
      </c>
      <c r="I1258" s="10">
        <f>VLOOKUP(C1258,away!$B$2:$E$405,3,FALSE)</f>
        <v>0.78559999999999997</v>
      </c>
      <c r="J1258" s="10">
        <f>VLOOKUP(B1258,home!$B$2:$E$405,4,FALSE)</f>
        <v>1.5228999999999999</v>
      </c>
      <c r="K1258" s="12">
        <f t="shared" si="1622"/>
        <v>1.9886002452000002</v>
      </c>
      <c r="L1258" s="12">
        <f t="shared" si="1623"/>
        <v>1.2690111275679998</v>
      </c>
      <c r="M1258" s="13">
        <f t="shared" si="1624"/>
        <v>3.8480203190968433E-2</v>
      </c>
      <c r="N1258" s="13">
        <f t="shared" si="1625"/>
        <v>7.6521741500905655E-2</v>
      </c>
      <c r="O1258" s="13">
        <f t="shared" si="1626"/>
        <v>4.8831806040416592E-2</v>
      </c>
      <c r="P1258" s="13">
        <f t="shared" si="1627"/>
        <v>9.7106941465531296E-2</v>
      </c>
      <c r="Q1258" s="13">
        <f t="shared" si="1628"/>
        <v>7.6085576955916029E-2</v>
      </c>
      <c r="R1258" s="13">
        <f t="shared" si="1629"/>
        <v>3.0984052622265477E-2</v>
      </c>
      <c r="S1258" s="13">
        <f t="shared" si="1630"/>
        <v>6.1263697296453958E-2</v>
      </c>
      <c r="T1258" s="13">
        <f t="shared" si="1631"/>
        <v>9.6553443804488825E-2</v>
      </c>
      <c r="U1258" s="13">
        <f t="shared" si="1632"/>
        <v>6.1614894641926835E-2</v>
      </c>
      <c r="V1258" s="13">
        <f t="shared" si="1633"/>
        <v>1.7178040117594467E-2</v>
      </c>
      <c r="W1258" s="13">
        <f t="shared" si="1634"/>
        <v>5.0434598996906041E-2</v>
      </c>
      <c r="X1258" s="13">
        <f t="shared" si="1635"/>
        <v>6.4002067341503641E-2</v>
      </c>
      <c r="Y1258" s="13">
        <f t="shared" si="1636"/>
        <v>4.0609667821862316E-2</v>
      </c>
      <c r="Z1258" s="13">
        <f t="shared" si="1637"/>
        <v>1.310636918493578E-2</v>
      </c>
      <c r="AA1258" s="13">
        <f t="shared" si="1638"/>
        <v>2.6063328974845021E-2</v>
      </c>
      <c r="AB1258" s="13">
        <f t="shared" si="1639"/>
        <v>2.5914771195052543E-2</v>
      </c>
      <c r="AC1258" s="13">
        <f t="shared" si="1640"/>
        <v>2.7093589655591255E-3</v>
      </c>
      <c r="AD1258" s="13">
        <f t="shared" si="1641"/>
        <v>2.5073563982952761E-2</v>
      </c>
      <c r="AE1258" s="13">
        <f t="shared" si="1642"/>
        <v>3.1818631702155271E-2</v>
      </c>
      <c r="AF1258" s="13">
        <f t="shared" si="1643"/>
        <v>2.0189098847011491E-2</v>
      </c>
      <c r="AG1258" s="13">
        <f t="shared" si="1644"/>
        <v>8.540063697475949E-3</v>
      </c>
      <c r="AH1258" s="13">
        <f t="shared" si="1645"/>
        <v>4.1580320844244621E-3</v>
      </c>
      <c r="AI1258" s="13">
        <f t="shared" si="1646"/>
        <v>8.268663622635954E-3</v>
      </c>
      <c r="AJ1258" s="13">
        <f t="shared" si="1647"/>
        <v>8.2215332537250909E-3</v>
      </c>
      <c r="AK1258" s="13">
        <f t="shared" si="1648"/>
        <v>5.449781014759225E-3</v>
      </c>
      <c r="AL1258" s="13">
        <f t="shared" si="1649"/>
        <v>2.7348874554738642E-4</v>
      </c>
      <c r="AM1258" s="13">
        <f t="shared" si="1650"/>
        <v>9.9722590969075452E-3</v>
      </c>
      <c r="AN1258" s="13">
        <f t="shared" si="1651"/>
        <v>1.2654907760966887E-2</v>
      </c>
      <c r="AO1258" s="13">
        <f t="shared" si="1652"/>
        <v>8.0296093835068132E-3</v>
      </c>
      <c r="AP1258" s="13">
        <f t="shared" si="1653"/>
        <v>3.3965545525648567E-3</v>
      </c>
      <c r="AQ1258" s="13">
        <f t="shared" si="1654"/>
        <v>1.0775663806491386E-3</v>
      </c>
      <c r="AR1258" s="13">
        <f t="shared" si="1655"/>
        <v>1.0553177967838816E-3</v>
      </c>
      <c r="AS1258" s="13">
        <f t="shared" si="1656"/>
        <v>2.0986052294483513E-3</v>
      </c>
      <c r="AT1258" s="13">
        <f t="shared" si="1657"/>
        <v>2.0866434369294974E-3</v>
      </c>
      <c r="AU1258" s="13">
        <f t="shared" si="1658"/>
        <v>1.3831665501076566E-3</v>
      </c>
      <c r="AV1258" s="13">
        <f t="shared" si="1659"/>
        <v>6.8764133517413119E-4</v>
      </c>
      <c r="AW1258" s="13">
        <f t="shared" si="1660"/>
        <v>1.9171225579114355E-5</v>
      </c>
      <c r="AX1258" s="13">
        <f t="shared" si="1661"/>
        <v>3.3051394808847143E-3</v>
      </c>
      <c r="AY1258" s="13">
        <f t="shared" si="1662"/>
        <v>4.1942587794070252E-3</v>
      </c>
      <c r="AZ1258" s="13">
        <f t="shared" si="1663"/>
        <v>2.6612805314836468E-3</v>
      </c>
      <c r="BA1258" s="13">
        <f t="shared" si="1664"/>
        <v>1.1257315360109425E-3</v>
      </c>
      <c r="BB1258" s="13">
        <f t="shared" si="1665"/>
        <v>3.5714146146302578E-4</v>
      </c>
      <c r="BC1258" s="13">
        <f t="shared" si="1666"/>
        <v>9.0643297742495555E-5</v>
      </c>
      <c r="BD1258" s="13">
        <f t="shared" si="1667"/>
        <v>2.2320167120654834E-4</v>
      </c>
      <c r="BE1258" s="13">
        <f t="shared" si="1668"/>
        <v>4.4385889809039187E-4</v>
      </c>
      <c r="BF1258" s="13">
        <f t="shared" si="1669"/>
        <v>4.4132895678837764E-4</v>
      </c>
      <c r="BG1258" s="13">
        <f t="shared" si="1670"/>
        <v>2.9254229056107609E-4</v>
      </c>
      <c r="BH1258" s="13">
        <f t="shared" si="1671"/>
        <v>1.4543741768528141E-4</v>
      </c>
      <c r="BI1258" s="13">
        <f t="shared" si="1672"/>
        <v>5.7843376894041057E-5</v>
      </c>
      <c r="BJ1258" s="14">
        <f t="shared" si="1673"/>
        <v>0.53669354691276494</v>
      </c>
      <c r="BK1258" s="14">
        <f t="shared" si="1674"/>
        <v>0.22120598856106169</v>
      </c>
      <c r="BL1258" s="14">
        <f t="shared" si="1675"/>
        <v>0.22842245040972048</v>
      </c>
      <c r="BM1258" s="14">
        <f t="shared" si="1676"/>
        <v>0.6272429457386518</v>
      </c>
      <c r="BN1258" s="14">
        <f t="shared" si="1677"/>
        <v>0.36801032177600351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1.4847999999999999</v>
      </c>
      <c r="F1259" s="10">
        <f>VLOOKUP(B1259,home!$B$2:$E$405,3,FALSE)</f>
        <v>1.347</v>
      </c>
      <c r="G1259" s="10">
        <f>VLOOKUP(C1259,away!$B$2:$E$405,4,FALSE)</f>
        <v>1.1225000000000001</v>
      </c>
      <c r="H1259" s="10">
        <f>VLOOKUP(A1259,away!$A$2:$E$405,3,FALSE)</f>
        <v>1.1818</v>
      </c>
      <c r="I1259" s="10">
        <f>VLOOKUP(C1259,away!$B$2:$E$405,3,FALSE)</f>
        <v>0.14099999999999999</v>
      </c>
      <c r="J1259" s="10">
        <f>VLOOKUP(B1259,home!$B$2:$E$405,4,FALSE)</f>
        <v>0.33850000000000002</v>
      </c>
      <c r="K1259" s="12">
        <f t="shared" si="1622"/>
        <v>2.2450287360000001</v>
      </c>
      <c r="L1259" s="12">
        <f t="shared" si="1623"/>
        <v>5.6405541299999994E-2</v>
      </c>
      <c r="M1259" s="13">
        <f t="shared" si="1624"/>
        <v>0.10011514781365184</v>
      </c>
      <c r="N1259" s="13">
        <f t="shared" si="1625"/>
        <v>0.22476138375053598</v>
      </c>
      <c r="O1259" s="13">
        <f t="shared" si="1626"/>
        <v>5.6470491047585433E-3</v>
      </c>
      <c r="P1259" s="13">
        <f t="shared" si="1627"/>
        <v>1.2677787513786004E-2</v>
      </c>
      <c r="Q1259" s="13">
        <f t="shared" si="1628"/>
        <v>0.25229788263153841</v>
      </c>
      <c r="R1259" s="13">
        <f t="shared" si="1629"/>
        <v>1.5926243075079297E-4</v>
      </c>
      <c r="S1259" s="13">
        <f t="shared" si="1630"/>
        <v>4.013535907270355E-4</v>
      </c>
      <c r="T1259" s="13">
        <f t="shared" si="1631"/>
        <v>1.4230998638675793E-2</v>
      </c>
      <c r="U1259" s="13">
        <f t="shared" si="1632"/>
        <v>3.5754873360074028E-4</v>
      </c>
      <c r="V1259" s="13">
        <f t="shared" si="1633"/>
        <v>5.6471369354320236E-6</v>
      </c>
      <c r="W1259" s="13">
        <f t="shared" si="1634"/>
        <v>0.18880533217991965</v>
      </c>
      <c r="X1259" s="13">
        <f t="shared" si="1635"/>
        <v>1.0649666961934676E-2</v>
      </c>
      <c r="Y1259" s="13">
        <f t="shared" si="1636"/>
        <v>3.0035011482632587E-4</v>
      </c>
      <c r="Z1259" s="13">
        <f t="shared" si="1637"/>
        <v>2.9944278717507487E-6</v>
      </c>
      <c r="AA1259" s="13">
        <f t="shared" si="1638"/>
        <v>6.7225766199597534E-6</v>
      </c>
      <c r="AB1259" s="13">
        <f t="shared" si="1639"/>
        <v>7.5461888458857016E-6</v>
      </c>
      <c r="AC1259" s="13">
        <f t="shared" si="1640"/>
        <v>4.4694286836293134E-8</v>
      </c>
      <c r="AD1259" s="13">
        <f t="shared" si="1641"/>
        <v>0.10596834906348633</v>
      </c>
      <c r="AE1259" s="13">
        <f t="shared" si="1642"/>
        <v>5.9772020895932938E-3</v>
      </c>
      <c r="AF1259" s="13">
        <f t="shared" si="1643"/>
        <v>1.6857365966150038E-4</v>
      </c>
      <c r="AG1259" s="13">
        <f t="shared" si="1644"/>
        <v>3.1694961740429689E-6</v>
      </c>
      <c r="AH1259" s="13">
        <f t="shared" si="1645"/>
        <v>4.2225581247476954E-8</v>
      </c>
      <c r="AI1259" s="13">
        <f t="shared" si="1646"/>
        <v>9.47976432948885E-8</v>
      </c>
      <c r="AJ1259" s="13">
        <f t="shared" si="1647"/>
        <v>1.0641171665105123E-7</v>
      </c>
      <c r="AK1259" s="13">
        <f t="shared" si="1648"/>
        <v>7.9632453909566554E-8</v>
      </c>
      <c r="AL1259" s="13">
        <f t="shared" si="1649"/>
        <v>2.2638918643776354E-10</v>
      </c>
      <c r="AM1259" s="13">
        <f t="shared" si="1650"/>
        <v>4.7580397750801105E-2</v>
      </c>
      <c r="AN1259" s="13">
        <f t="shared" si="1651"/>
        <v>2.6837980904032385E-3</v>
      </c>
      <c r="AO1259" s="13">
        <f t="shared" si="1652"/>
        <v>7.5690542014550486E-5</v>
      </c>
      <c r="AP1259" s="13">
        <f t="shared" si="1653"/>
        <v>1.4231219978737046E-6</v>
      </c>
      <c r="AQ1259" s="13">
        <f t="shared" si="1654"/>
        <v>2.0067991656500925E-8</v>
      </c>
      <c r="AR1259" s="13">
        <f t="shared" si="1655"/>
        <v>4.7635135339421315E-10</v>
      </c>
      <c r="AS1259" s="13">
        <f t="shared" si="1656"/>
        <v>1.0694224768024997E-9</v>
      </c>
      <c r="AT1259" s="13">
        <f t="shared" si="1657"/>
        <v>1.2004420956729532E-9</v>
      </c>
      <c r="AU1259" s="13">
        <f t="shared" si="1658"/>
        <v>8.9834233356328011E-10</v>
      </c>
      <c r="AV1259" s="13">
        <f t="shared" si="1659"/>
        <v>5.0420108840371551E-10</v>
      </c>
      <c r="AW1259" s="13">
        <f t="shared" si="1660"/>
        <v>7.9633692463000102E-13</v>
      </c>
      <c r="AX1259" s="13">
        <f t="shared" si="1661"/>
        <v>1.7803226703476373E-2</v>
      </c>
      <c r="AY1259" s="13">
        <f t="shared" si="1662"/>
        <v>1.0042006390961994E-3</v>
      </c>
      <c r="AZ1259" s="13">
        <f t="shared" si="1663"/>
        <v>2.8321240311013529E-5</v>
      </c>
      <c r="BA1259" s="13">
        <f t="shared" si="1664"/>
        <v>5.324916300100329E-7</v>
      </c>
      <c r="BB1259" s="13">
        <f t="shared" si="1665"/>
        <v>7.508869657108802E-9</v>
      </c>
      <c r="BC1259" s="13">
        <f t="shared" si="1666"/>
        <v>8.4708371512073442E-11</v>
      </c>
      <c r="BD1259" s="13">
        <f t="shared" si="1667"/>
        <v>4.4781426561980353E-12</v>
      </c>
      <c r="BE1259" s="13">
        <f t="shared" si="1668"/>
        <v>1.0053558947071958E-11</v>
      </c>
      <c r="BF1259" s="13">
        <f t="shared" si="1669"/>
        <v>1.1285264367623227E-11</v>
      </c>
      <c r="BG1259" s="13">
        <f t="shared" si="1670"/>
        <v>8.4452475995570032E-12</v>
      </c>
      <c r="BH1259" s="13">
        <f t="shared" si="1671"/>
        <v>4.7399558859101253E-12</v>
      </c>
      <c r="BI1259" s="13">
        <f t="shared" si="1672"/>
        <v>2.1282674342481138E-12</v>
      </c>
      <c r="BJ1259" s="14">
        <f t="shared" si="1673"/>
        <v>0.87234052682764596</v>
      </c>
      <c r="BK1259" s="14">
        <f t="shared" si="1674"/>
        <v>0.11420418161487254</v>
      </c>
      <c r="BL1259" s="14">
        <f t="shared" si="1675"/>
        <v>6.1784562918608095E-3</v>
      </c>
      <c r="BM1259" s="14">
        <f t="shared" si="1676"/>
        <v>0.39606344527892956</v>
      </c>
      <c r="BN1259" s="14">
        <f t="shared" si="1677"/>
        <v>0.59565851324502161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1.4847999999999999</v>
      </c>
      <c r="F1260" s="10">
        <f>VLOOKUP(B1260,home!$B$2:$E$405,3,FALSE)</f>
        <v>1.1225000000000001</v>
      </c>
      <c r="G1260" s="10">
        <f>VLOOKUP(C1260,away!$B$2:$E$405,4,FALSE)</f>
        <v>1.2346999999999999</v>
      </c>
      <c r="H1260" s="10">
        <f>VLOOKUP(A1260,away!$A$2:$E$405,3,FALSE)</f>
        <v>1.1818</v>
      </c>
      <c r="I1260" s="10">
        <f>VLOOKUP(C1260,away!$B$2:$E$405,3,FALSE)</f>
        <v>0.98719999999999997</v>
      </c>
      <c r="J1260" s="10">
        <f>VLOOKUP(B1260,home!$B$2:$E$405,4,FALSE)</f>
        <v>0.70509999999999995</v>
      </c>
      <c r="K1260" s="12">
        <f t="shared" ref="K1260:K1317" si="1678">E1260*F1260*G1260</f>
        <v>2.0578596735999999</v>
      </c>
      <c r="L1260" s="12">
        <f t="shared" ref="L1260:L1317" si="1679">H1260*I1260*J1260</f>
        <v>0.82262110409599987</v>
      </c>
      <c r="M1260" s="13">
        <f t="shared" ref="M1260:M1317" si="1680">_xlfn.POISSON.DIST(0,K1260,FALSE) * _xlfn.POISSON.DIST(0,L1260,FALSE)</f>
        <v>5.6107780978849678E-2</v>
      </c>
      <c r="N1260" s="13">
        <f t="shared" ref="N1260:N1317" si="1681">_xlfn.POISSON.DIST(1,K1260,FALSE) * _xlfn.POISSON.DIST(0,L1260,FALSE)</f>
        <v>0.11546193985155587</v>
      </c>
      <c r="O1260" s="13">
        <f t="shared" ref="O1260:O1317" si="1682">_xlfn.POISSON.DIST(0,K1260,FALSE) * _xlfn.POISSON.DIST(1,L1260,FALSE)</f>
        <v>4.6155444737197862E-2</v>
      </c>
      <c r="P1260" s="13">
        <f t="shared" ref="P1260:P1317" si="1683">_xlfn.POISSON.DIST(1,K1260,FALSE) * _xlfn.POISSON.DIST(1,L1260,FALSE)</f>
        <v>9.4981428441752822E-2</v>
      </c>
      <c r="Q1260" s="13">
        <f t="shared" ref="Q1260:Q1317" si="1684">_xlfn.POISSON.DIST(2,K1260,FALSE) * _xlfn.POISSON.DIST(0,L1260,FALSE)</f>
        <v>0.11880223492807283</v>
      </c>
      <c r="R1260" s="13">
        <f t="shared" ref="R1260:R1317" si="1685">_xlfn.POISSON.DIST(0,K1260,FALSE) * _xlfn.POISSON.DIST(2,L1260,FALSE)</f>
        <v>1.8984221454877801E-2</v>
      </c>
      <c r="S1260" s="13">
        <f t="shared" ref="S1260:S1317" si="1686">_xlfn.POISSON.DIST(2,K1260,FALSE) * _xlfn.POISSON.DIST(2,L1260,FALSE)</f>
        <v>4.019706175974299E-2</v>
      </c>
      <c r="T1260" s="13">
        <f t="shared" ref="T1260:T1317" si="1687">_xlfn.POISSON.DIST(2,K1260,FALSE) * _xlfn.POISSON.DIST(1,L1260,FALSE)</f>
        <v>9.7729225665603631E-2</v>
      </c>
      <c r="U1260" s="13">
        <f t="shared" ref="U1260:U1317" si="1688">_xlfn.POISSON.DIST(1,K1260,FALSE) * _xlfn.POISSON.DIST(2,L1260,FALSE)</f>
        <v>3.9066863766684945E-2</v>
      </c>
      <c r="V1260" s="13">
        <f t="shared" ref="V1260:V1317" si="1689">_xlfn.POISSON.DIST(3,K1260,FALSE) * _xlfn.POISSON.DIST(3,L1260,FALSE)</f>
        <v>7.5607939625679547E-3</v>
      </c>
      <c r="W1260" s="13">
        <f t="shared" ref="W1260:W1317" si="1690">_xlfn.POISSON.DIST(3,K1260,FALSE) * _xlfn.POISSON.DIST(0,L1260,FALSE)</f>
        <v>8.1492776130678124E-2</v>
      </c>
      <c r="X1260" s="13">
        <f t="shared" ref="X1260:X1317" si="1691">_xlfn.POISSON.DIST(3,K1260,FALSE) * _xlfn.POISSON.DIST(1,L1260,FALSE)</f>
        <v>6.7037677476466592E-2</v>
      </c>
      <c r="Y1260" s="13">
        <f t="shared" ref="Y1260:Y1317" si="1692">_xlfn.POISSON.DIST(3,K1260,FALSE) * _xlfn.POISSON.DIST(2,L1260,FALSE)</f>
        <v>2.7573304130861238E-2</v>
      </c>
      <c r="Z1260" s="13">
        <f t="shared" ref="Z1260:Z1317" si="1693">_xlfn.POISSON.DIST(0,K1260,FALSE) * _xlfn.POISSON.DIST(3,L1260,FALSE)</f>
        <v>5.2056070712048486E-3</v>
      </c>
      <c r="AA1260" s="13">
        <f t="shared" ref="AA1260:AA1317" si="1694">_xlfn.POISSON.DIST(1,K1260,FALSE) * _xlfn.POISSON.DIST(3,L1260,FALSE)</f>
        <v>1.0712408868439461E-2</v>
      </c>
      <c r="AB1260" s="13">
        <f t="shared" ref="AB1260:AB1317" si="1695">_xlfn.POISSON.DIST(2,K1260,FALSE) * _xlfn.POISSON.DIST(3,L1260,FALSE)</f>
        <v>1.1022317108738289E-2</v>
      </c>
      <c r="AC1260" s="13">
        <f t="shared" ref="AC1260:AC1317" si="1696">_xlfn.POISSON.DIST(4,K1260,FALSE) * _xlfn.POISSON.DIST(4,L1260,FALSE)</f>
        <v>7.9995033463940636E-4</v>
      </c>
      <c r="AD1260" s="13">
        <f t="shared" ref="AD1260:AD1317" si="1697">_xlfn.POISSON.DIST(4,K1260,FALSE) * _xlfn.POISSON.DIST(0,L1260,FALSE)</f>
        <v>4.19251744222588E-2</v>
      </c>
      <c r="AE1260" s="13">
        <f t="shared" ref="AE1260:AE1317" si="1698">_xlfn.POISSON.DIST(4,K1260,FALSE) * _xlfn.POISSON.DIST(1,L1260,FALSE)</f>
        <v>3.4488533272655907E-2</v>
      </c>
      <c r="AF1260" s="13">
        <f t="shared" ref="AF1260:AF1317" si="1699">_xlfn.POISSON.DIST(4,K1260,FALSE) * _xlfn.POISSON.DIST(2,L1260,FALSE)</f>
        <v>1.4185497659701913E-2</v>
      </c>
      <c r="AG1260" s="13">
        <f t="shared" ref="AG1260:AG1317" si="1700">_xlfn.POISSON.DIST(4,K1260,FALSE) * _xlfn.POISSON.DIST(3,L1260,FALSE)</f>
        <v>3.8897632489917366E-3</v>
      </c>
      <c r="AH1260" s="13">
        <f t="shared" ref="AH1260:AH1317" si="1701">_xlfn.POISSON.DIST(0,K1260,FALSE) * _xlfn.POISSON.DIST(4,L1260,FALSE)</f>
        <v>1.070560559101119E-3</v>
      </c>
      <c r="AI1260" s="13">
        <f t="shared" ref="AI1260:AI1317" si="1702">_xlfn.POISSON.DIST(1,K1260,FALSE) * _xlfn.POISSON.DIST(4,L1260,FALSE)</f>
        <v>2.2030634027208622E-3</v>
      </c>
      <c r="AJ1260" s="13">
        <f t="shared" ref="AJ1260:AJ1317" si="1703">_xlfn.POISSON.DIST(2,K1260,FALSE) * _xlfn.POISSON.DIST(4,L1260,FALSE)</f>
        <v>2.2667976674216302E-3</v>
      </c>
      <c r="AK1260" s="13">
        <f t="shared" ref="AK1260:AK1317" si="1704">_xlfn.POISSON.DIST(3,K1260,FALSE) * _xlfn.POISSON.DIST(4,L1260,FALSE)</f>
        <v>1.5549171693325051E-3</v>
      </c>
      <c r="AL1260" s="13">
        <f t="shared" ref="AL1260:AL1317" si="1705">_xlfn.POISSON.DIST(5,K1260,FALSE) * _xlfn.POISSON.DIST(5,L1260,FALSE)</f>
        <v>5.4167478478716194E-5</v>
      </c>
      <c r="AM1260" s="13">
        <f t="shared" ref="AM1260:AM1317" si="1706">_xlfn.POISSON.DIST(5,K1260,FALSE) * _xlfn.POISSON.DIST(0,L1260,FALSE)</f>
        <v>1.7255225150442515E-2</v>
      </c>
      <c r="AN1260" s="13">
        <f t="shared" ref="AN1260:AN1317" si="1707">_xlfn.POISSON.DIST(5,K1260,FALSE) * _xlfn.POISSON.DIST(1,L1260,FALSE)</f>
        <v>1.4194512364682088E-2</v>
      </c>
      <c r="AO1260" s="13">
        <f t="shared" ref="AO1260:AO1317" si="1708">_xlfn.POISSON.DIST(5,K1260,FALSE) * _xlfn.POISSON.DIST(2,L1260,FALSE)</f>
        <v>5.8383527167695497E-3</v>
      </c>
      <c r="AP1260" s="13">
        <f t="shared" ref="AP1260:AP1317" si="1709">_xlfn.POISSON.DIST(5,K1260,FALSE) * _xlfn.POISSON.DIST(3,L1260,FALSE)</f>
        <v>1.6009173859902824E-3</v>
      </c>
      <c r="AQ1260" s="13">
        <f t="shared" ref="AQ1260:AQ1317" si="1710">_xlfn.POISSON.DIST(5,K1260,FALSE) * _xlfn.POISSON.DIST(4,L1260,FALSE)</f>
        <v>3.2923710690745199E-4</v>
      </c>
      <c r="AR1260" s="13">
        <f t="shared" ref="AR1260:AR1317" si="1711">_xlfn.POISSON.DIST(0,K1260,FALSE) * _xlfn.POISSON.DIST(5,L1260,FALSE)</f>
        <v>1.7613314182587876E-4</v>
      </c>
      <c r="AS1260" s="13">
        <f t="shared" ref="AS1260:AS1317" si="1712">_xlfn.POISSON.DIST(1,K1260,FALSE) * _xlfn.POISSON.DIST(5,L1260,FALSE)</f>
        <v>3.6245728974794531E-4</v>
      </c>
      <c r="AT1260" s="13">
        <f t="shared" ref="AT1260:AT1317" si="1713">_xlfn.POISSON.DIST(2,K1260,FALSE) * _xlfn.POISSON.DIST(5,L1260,FALSE)</f>
        <v>3.7294311998732383E-4</v>
      </c>
      <c r="AU1260" s="13">
        <f t="shared" ref="AU1260:AU1317" si="1714">_xlfn.POISSON.DIST(3,K1260,FALSE) * _xlfn.POISSON.DIST(5,L1260,FALSE)</f>
        <v>2.5582153572282649E-4</v>
      </c>
      <c r="AV1260" s="13">
        <f t="shared" ref="AV1260:AV1317" si="1715">_xlfn.POISSON.DIST(4,K1260,FALSE) * _xlfn.POISSON.DIST(5,L1260,FALSE)</f>
        <v>1.3161120550060664E-4</v>
      </c>
      <c r="AW1260" s="13">
        <f t="shared" ref="AW1260:AW1317" si="1716">_xlfn.POISSON.DIST(6,K1260,FALSE) * _xlfn.POISSON.DIST(6,L1260,FALSE)</f>
        <v>2.547133585890392E-6</v>
      </c>
      <c r="AX1260" s="13">
        <f t="shared" ref="AX1260:AX1317" si="1717">_xlfn.POISSON.DIST(6,K1260,FALSE) * _xlfn.POISSON.DIST(0,L1260,FALSE)</f>
        <v>5.9181386659973535E-3</v>
      </c>
      <c r="AY1260" s="13">
        <f t="shared" ref="AY1260:AY1317" si="1718">_xlfn.POISSON.DIST(6,K1260,FALSE) * _xlfn.POISSON.DIST(1,L1260,FALSE)</f>
        <v>4.868385763615971E-3</v>
      </c>
      <c r="AZ1260" s="13">
        <f t="shared" ref="AZ1260:AZ1317" si="1719">_xlfn.POISSON.DIST(6,K1260,FALSE) * _xlfn.POISSON.DIST(2,L1260,FALSE)</f>
        <v>2.0024184360155086E-3</v>
      </c>
      <c r="BA1260" s="13">
        <f t="shared" ref="BA1260:BA1317" si="1720">_xlfn.POISSON.DIST(6,K1260,FALSE) * _xlfn.POISSON.DIST(3,L1260,FALSE)</f>
        <v>5.4907722156575427E-4</v>
      </c>
      <c r="BB1260" s="13">
        <f t="shared" ref="BB1260:BB1317" si="1721">_xlfn.POISSON.DIST(6,K1260,FALSE) * _xlfn.POISSON.DIST(4,L1260,FALSE)</f>
        <v>1.1292062755959616E-4</v>
      </c>
      <c r="BC1260" s="13">
        <f t="shared" ref="BC1260:BC1317" si="1722">_xlfn.POISSON.DIST(6,K1260,FALSE) * _xlfn.POISSON.DIST(5,L1260,FALSE)</f>
        <v>1.8578178263657644E-5</v>
      </c>
      <c r="BD1260" s="13">
        <f t="shared" ref="BD1260:BD1317" si="1723">_xlfn.POISSON.DIST(0,K1260,FALSE) * _xlfn.POISSON.DIST(6,L1260,FALSE)</f>
        <v>2.4148473266116946E-5</v>
      </c>
      <c r="BE1260" s="13">
        <f t="shared" ref="BE1260:BE1317" si="1724">_xlfn.POISSON.DIST(1,K1260,FALSE) * _xlfn.POISSON.DIST(6,L1260,FALSE)</f>
        <v>4.969416931334974E-5</v>
      </c>
      <c r="BF1260" s="13">
        <f t="shared" ref="BF1260:BF1317" si="1725">_xlfn.POISSON.DIST(2,K1260,FALSE) * _xlfn.POISSON.DIST(6,L1260,FALSE)</f>
        <v>5.1131813521496528E-5</v>
      </c>
      <c r="BG1260" s="13">
        <f t="shared" ref="BG1260:BG1317" si="1726">_xlfn.POISSON.DIST(3,K1260,FALSE) * _xlfn.POISSON.DIST(6,L1260,FALSE)</f>
        <v>3.5074032361307627E-5</v>
      </c>
      <c r="BH1260" s="13">
        <f t="shared" ref="BH1260:BH1317" si="1727">_xlfn.POISSON.DIST(4,K1260,FALSE) * _xlfn.POISSON.DIST(6,L1260,FALSE)</f>
        <v>1.804435919671909E-5</v>
      </c>
      <c r="BI1260" s="13">
        <f t="shared" ref="BI1260:BI1317" si="1728">_xlfn.POISSON.DIST(5,K1260,FALSE) * _xlfn.POISSON.DIST(6,L1260,FALSE)</f>
        <v>7.4265518253763022E-6</v>
      </c>
      <c r="BJ1260" s="14">
        <f t="shared" ref="BJ1260:BJ1317" si="1729">SUM(N1260,Q1260,T1260,W1260,X1260,Y1260,AD1260,AE1260,AF1260,AG1260,AM1260,AN1260,AO1260,AP1260,AQ1260,AX1260,AY1260,AZ1260,BA1260,BB1260,BC1260)</f>
        <v>0.65527389040465644</v>
      </c>
      <c r="BK1260" s="14">
        <f t="shared" ref="BK1260:BK1317" si="1730">SUM(M1260,P1260,S1260,V1260,AC1260,AL1260,AY1260)</f>
        <v>0.20456956871964754</v>
      </c>
      <c r="BL1260" s="14">
        <f t="shared" ref="BL1260:BL1317" si="1731">SUM(O1260,R1260,U1260,AA1260,AB1260,AH1260,AI1260,AJ1260,AK1260,AR1260,AS1260,AT1260,AU1260,AV1260,BD1260,BE1260,BF1260,BG1260,BH1260,BI1260)</f>
        <v>0.13452108042678346</v>
      </c>
      <c r="BM1260" s="14">
        <f t="shared" ref="BM1260:BM1317" si="1732">SUM(S1260:BI1260)</f>
        <v>0.54421125759995526</v>
      </c>
      <c r="BN1260" s="14">
        <f t="shared" ref="BN1260:BN1317" si="1733">SUM(M1260:R1260)</f>
        <v>0.45049305039230692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1.4847999999999999</v>
      </c>
      <c r="F1261" s="10">
        <f>VLOOKUP(B1261,home!$B$2:$E$405,3,FALSE)</f>
        <v>1.6837</v>
      </c>
      <c r="G1261" s="10">
        <f>VLOOKUP(C1261,away!$B$2:$E$405,4,FALSE)</f>
        <v>1.0775999999999999</v>
      </c>
      <c r="H1261" s="10">
        <f>VLOOKUP(A1261,away!$A$2:$E$405,3,FALSE)</f>
        <v>1.1818</v>
      </c>
      <c r="I1261" s="10">
        <f>VLOOKUP(C1261,away!$B$2:$E$405,3,FALSE)</f>
        <v>0.33850000000000002</v>
      </c>
      <c r="J1261" s="10">
        <f>VLOOKUP(B1261,home!$B$2:$E$405,4,FALSE)</f>
        <v>0.42309999999999998</v>
      </c>
      <c r="K1261" s="12">
        <f t="shared" si="1678"/>
        <v>2.6939544821759993</v>
      </c>
      <c r="L1261" s="12">
        <f t="shared" si="1679"/>
        <v>0.16925662782999998</v>
      </c>
      <c r="M1261" s="13">
        <f t="shared" si="1680"/>
        <v>5.708515891617557E-2</v>
      </c>
      <c r="N1261" s="13">
        <f t="shared" si="1681"/>
        <v>0.15378481972796035</v>
      </c>
      <c r="O1261" s="13">
        <f t="shared" si="1682"/>
        <v>9.6620414972915306E-3</v>
      </c>
      <c r="P1261" s="13">
        <f t="shared" si="1683"/>
        <v>2.6029099998599019E-2</v>
      </c>
      <c r="Q1261" s="13">
        <f t="shared" si="1684"/>
        <v>0.20714465219838349</v>
      </c>
      <c r="R1261" s="13">
        <f t="shared" si="1685"/>
        <v>8.1768228089254406E-4</v>
      </c>
      <c r="S1261" s="13">
        <f t="shared" si="1686"/>
        <v>2.9671199117266909E-3</v>
      </c>
      <c r="T1261" s="13">
        <f t="shared" si="1687"/>
        <v>3.5060605304116574E-2</v>
      </c>
      <c r="U1261" s="13">
        <f t="shared" si="1688"/>
        <v>2.2027988456063633E-3</v>
      </c>
      <c r="V1261" s="13">
        <f t="shared" si="1689"/>
        <v>1.5032407012901126E-4</v>
      </c>
      <c r="W1261" s="13">
        <f t="shared" si="1690"/>
        <v>0.18601275474954118</v>
      </c>
      <c r="X1261" s="13">
        <f t="shared" si="1691"/>
        <v>3.1483891602276146E-2</v>
      </c>
      <c r="Y1261" s="13">
        <f t="shared" si="1692"/>
        <v>2.6644286617832575E-3</v>
      </c>
      <c r="Z1261" s="13">
        <f t="shared" si="1693"/>
        <v>4.6132715166738287E-5</v>
      </c>
      <c r="AA1261" s="13">
        <f t="shared" si="1694"/>
        <v>1.2427943479838329E-4</v>
      </c>
      <c r="AB1261" s="13">
        <f t="shared" si="1695"/>
        <v>1.6740157020870232E-4</v>
      </c>
      <c r="AC1261" s="13">
        <f t="shared" si="1696"/>
        <v>4.2839508637985515E-6</v>
      </c>
      <c r="AD1261" s="13">
        <f t="shared" si="1697"/>
        <v>0.12527747359985789</v>
      </c>
      <c r="AE1261" s="13">
        <f t="shared" si="1698"/>
        <v>2.1204042724573789E-2</v>
      </c>
      <c r="AF1261" s="13">
        <f t="shared" si="1699"/>
        <v>1.794462383962302E-3</v>
      </c>
      <c r="AG1261" s="13">
        <f t="shared" si="1700"/>
        <v>1.0124155062574731E-4</v>
      </c>
      <c r="AH1261" s="13">
        <f t="shared" si="1701"/>
        <v>1.9520669504410036E-6</v>
      </c>
      <c r="AI1261" s="13">
        <f t="shared" si="1702"/>
        <v>5.258779510648175E-6</v>
      </c>
      <c r="AJ1261" s="13">
        <f t="shared" si="1703"/>
        <v>7.0834563167429821E-6</v>
      </c>
      <c r="AK1261" s="13">
        <f t="shared" si="1704"/>
        <v>6.3608362979292155E-6</v>
      </c>
      <c r="AL1261" s="13">
        <f t="shared" si="1705"/>
        <v>7.8134063241646278E-8</v>
      </c>
      <c r="AM1261" s="13">
        <f t="shared" si="1706"/>
        <v>6.7498362304004494E-2</v>
      </c>
      <c r="AN1261" s="13">
        <f t="shared" si="1707"/>
        <v>1.1424545187623387E-2</v>
      </c>
      <c r="AO1261" s="13">
        <f t="shared" si="1708"/>
        <v>9.6683999647429429E-4</v>
      </c>
      <c r="AP1261" s="13">
        <f t="shared" si="1709"/>
        <v>5.4548025818136048E-5</v>
      </c>
      <c r="AQ1261" s="13">
        <f t="shared" si="1710"/>
        <v>2.3081537261903696E-6</v>
      </c>
      <c r="AR1261" s="13">
        <f t="shared" si="1711"/>
        <v>6.608005386600724E-8</v>
      </c>
      <c r="AS1261" s="13">
        <f t="shared" si="1712"/>
        <v>1.7801665729476164E-7</v>
      </c>
      <c r="AT1261" s="13">
        <f t="shared" si="1713"/>
        <v>2.3978438591060607E-7</v>
      </c>
      <c r="AU1261" s="13">
        <f t="shared" si="1714"/>
        <v>2.153227403932322E-7</v>
      </c>
      <c r="AV1261" s="13">
        <f t="shared" si="1715"/>
        <v>1.4501741539919178E-7</v>
      </c>
      <c r="AW1261" s="13">
        <f t="shared" si="1716"/>
        <v>9.8963226560050571E-10</v>
      </c>
      <c r="AX1261" s="13">
        <f t="shared" si="1717"/>
        <v>3.0306252611402077E-2</v>
      </c>
      <c r="AY1261" s="13">
        <f t="shared" si="1718"/>
        <v>5.1295341191700452E-3</v>
      </c>
      <c r="AZ1261" s="13">
        <f t="shared" si="1719"/>
        <v>4.3410382367482553E-4</v>
      </c>
      <c r="BA1261" s="13">
        <f t="shared" si="1720"/>
        <v>2.4491649774436628E-5</v>
      </c>
      <c r="BB1261" s="13">
        <f t="shared" si="1721"/>
        <v>1.0363435127036303E-6</v>
      </c>
      <c r="BC1261" s="13">
        <f t="shared" si="1722"/>
        <v>3.5081601646742674E-8</v>
      </c>
      <c r="BD1261" s="13">
        <f t="shared" si="1723"/>
        <v>1.8640811806975216E-9</v>
      </c>
      <c r="BE1261" s="13">
        <f t="shared" si="1724"/>
        <v>5.0217498518800168E-9</v>
      </c>
      <c r="BF1261" s="13">
        <f t="shared" si="1725"/>
        <v>6.7641827609194183E-9</v>
      </c>
      <c r="BG1261" s="13">
        <f t="shared" si="1726"/>
        <v>6.0741334890121636E-9</v>
      </c>
      <c r="BH1261" s="13">
        <f t="shared" si="1727"/>
        <v>4.0908597845149159E-9</v>
      </c>
      <c r="BI1261" s="13">
        <f t="shared" si="1728"/>
        <v>2.2041180104894991E-9</v>
      </c>
      <c r="BJ1261" s="14">
        <f t="shared" si="1729"/>
        <v>0.88037042979986291</v>
      </c>
      <c r="BK1261" s="14">
        <f t="shared" si="1730"/>
        <v>9.1365599100727363E-2</v>
      </c>
      <c r="BL1261" s="14">
        <f t="shared" si="1731"/>
        <v>1.2995729008251225E-2</v>
      </c>
      <c r="BM1261" s="14">
        <f t="shared" si="1732"/>
        <v>0.525124902875168</v>
      </c>
      <c r="BN1261" s="14">
        <f t="shared" si="1733"/>
        <v>0.45452345461930244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1.4847999999999999</v>
      </c>
      <c r="F1262" s="10">
        <f>VLOOKUP(B1262,home!$B$2:$E$405,3,FALSE)</f>
        <v>0.78569999999999995</v>
      </c>
      <c r="G1262" s="10">
        <f>VLOOKUP(C1262,away!$B$2:$E$405,4,FALSE)</f>
        <v>1.2346999999999999</v>
      </c>
      <c r="H1262" s="10">
        <f>VLOOKUP(A1262,away!$A$2:$E$405,3,FALSE)</f>
        <v>1.1818</v>
      </c>
      <c r="I1262" s="10">
        <f>VLOOKUP(C1262,away!$B$2:$E$405,3,FALSE)</f>
        <v>1.1282000000000001</v>
      </c>
      <c r="J1262" s="10">
        <f>VLOOKUP(B1262,home!$B$2:$E$405,4,FALSE)</f>
        <v>0.98719999999999997</v>
      </c>
      <c r="K1262" s="12">
        <f t="shared" si="1678"/>
        <v>1.4404101073919997</v>
      </c>
      <c r="L1262" s="12">
        <f t="shared" si="1679"/>
        <v>1.3162404334720001</v>
      </c>
      <c r="M1262" s="13">
        <f t="shared" si="1680"/>
        <v>6.3504116979392705E-2</v>
      </c>
      <c r="N1262" s="13">
        <f t="shared" si="1681"/>
        <v>9.1471971958121151E-2</v>
      </c>
      <c r="O1262" s="13">
        <f t="shared" si="1682"/>
        <v>8.3586686460212473E-2</v>
      </c>
      <c r="P1262" s="13">
        <f t="shared" si="1683"/>
        <v>0.12039910802069603</v>
      </c>
      <c r="Q1262" s="13">
        <f t="shared" si="1684"/>
        <v>6.5878576475777648E-2</v>
      </c>
      <c r="R1262" s="13">
        <f t="shared" si="1685"/>
        <v>5.5010088209439117E-2</v>
      </c>
      <c r="S1262" s="13">
        <f t="shared" si="1686"/>
        <v>5.7066950544652169E-2</v>
      </c>
      <c r="T1262" s="13">
        <f t="shared" si="1687"/>
        <v>8.6712046056995895E-2</v>
      </c>
      <c r="U1262" s="13">
        <f t="shared" si="1688"/>
        <v>7.9237087065401571E-2</v>
      </c>
      <c r="V1262" s="13">
        <f t="shared" si="1689"/>
        <v>1.2021635183934256E-2</v>
      </c>
      <c r="W1262" s="13">
        <f t="shared" si="1690"/>
        <v>3.1630722472102309E-2</v>
      </c>
      <c r="X1262" s="13">
        <f t="shared" si="1691"/>
        <v>4.1633635857712487E-2</v>
      </c>
      <c r="Y1262" s="13">
        <f t="shared" si="1692"/>
        <v>2.7399937454185449E-2</v>
      </c>
      <c r="Z1262" s="13">
        <f t="shared" si="1693"/>
        <v>2.413550078337505E-2</v>
      </c>
      <c r="AA1262" s="13">
        <f t="shared" si="1694"/>
        <v>3.4765019275340946E-2</v>
      </c>
      <c r="AB1262" s="13">
        <f t="shared" si="1695"/>
        <v>2.5037942573939403E-2</v>
      </c>
      <c r="AC1262" s="13">
        <f t="shared" si="1696"/>
        <v>1.4245081873644355E-3</v>
      </c>
      <c r="AD1262" s="13">
        <f t="shared" si="1697"/>
        <v>1.1390303088231859E-2</v>
      </c>
      <c r="AE1262" s="13">
        <f t="shared" si="1698"/>
        <v>1.4992377474231766E-2</v>
      </c>
      <c r="AF1262" s="13">
        <f t="shared" si="1699"/>
        <v>9.8667867127293363E-3</v>
      </c>
      <c r="AG1262" s="13">
        <f t="shared" si="1700"/>
        <v>4.3290212065795466E-3</v>
      </c>
      <c r="AH1262" s="13">
        <f t="shared" si="1701"/>
        <v>7.942030503293342E-3</v>
      </c>
      <c r="AI1262" s="13">
        <f t="shared" si="1702"/>
        <v>1.1439781010159298E-2</v>
      </c>
      <c r="AJ1262" s="13">
        <f t="shared" si="1703"/>
        <v>8.2389880966922593E-3</v>
      </c>
      <c r="AK1262" s="13">
        <f t="shared" si="1704"/>
        <v>3.9558405763859671E-3</v>
      </c>
      <c r="AL1262" s="13">
        <f t="shared" si="1705"/>
        <v>1.0803048576048184E-4</v>
      </c>
      <c r="AM1262" s="13">
        <f t="shared" si="1706"/>
        <v>3.2813415389094961E-3</v>
      </c>
      <c r="AN1262" s="13">
        <f t="shared" si="1707"/>
        <v>4.3190344095439155E-3</v>
      </c>
      <c r="AO1262" s="13">
        <f t="shared" si="1708"/>
        <v>2.842443861699284E-3</v>
      </c>
      <c r="AP1262" s="13">
        <f t="shared" si="1709"/>
        <v>1.2471131802142981E-3</v>
      </c>
      <c r="AQ1262" s="13">
        <f t="shared" si="1710"/>
        <v>4.1037519822847794E-4</v>
      </c>
      <c r="AR1262" s="13">
        <f t="shared" si="1711"/>
        <v>2.090724334460533E-3</v>
      </c>
      <c r="AS1262" s="13">
        <f t="shared" si="1712"/>
        <v>3.0115004631273627E-3</v>
      </c>
      <c r="AT1262" s="13">
        <f t="shared" si="1713"/>
        <v>2.1688978527521713E-3</v>
      </c>
      <c r="AU1262" s="13">
        <f t="shared" si="1714"/>
        <v>1.0413674630016774E-3</v>
      </c>
      <c r="AV1262" s="13">
        <f t="shared" si="1715"/>
        <v>3.7499905480419514E-4</v>
      </c>
      <c r="AW1262" s="13">
        <f t="shared" si="1716"/>
        <v>5.6893835931339288E-6</v>
      </c>
      <c r="AX1262" s="13">
        <f t="shared" si="1717"/>
        <v>7.8774625307507585E-4</v>
      </c>
      <c r="AY1262" s="13">
        <f t="shared" si="1718"/>
        <v>1.0368634696134818E-3</v>
      </c>
      <c r="AZ1262" s="13">
        <f t="shared" si="1719"/>
        <v>6.8238081134766582E-4</v>
      </c>
      <c r="BA1262" s="13">
        <f t="shared" si="1720"/>
        <v>2.9939240497374247E-4</v>
      </c>
      <c r="BB1262" s="13">
        <f t="shared" si="1721"/>
        <v>9.8518097225215815E-5</v>
      </c>
      <c r="BC1262" s="13">
        <f t="shared" si="1722"/>
        <v>2.5934700599310916E-5</v>
      </c>
      <c r="BD1262" s="13">
        <f t="shared" si="1723"/>
        <v>4.5864931737679888E-4</v>
      </c>
      <c r="BE1262" s="13">
        <f t="shared" si="1724"/>
        <v>6.606431124979821E-4</v>
      </c>
      <c r="BF1262" s="13">
        <f t="shared" si="1725"/>
        <v>4.7579850831050186E-4</v>
      </c>
      <c r="BG1262" s="13">
        <f t="shared" si="1726"/>
        <v>2.2844832681749436E-4</v>
      </c>
      <c r="BH1262" s="13">
        <f t="shared" si="1727"/>
        <v>8.2264819741177442E-5</v>
      </c>
      <c r="BI1262" s="13">
        <f t="shared" si="1728"/>
        <v>2.3699015567594581E-5</v>
      </c>
      <c r="BJ1262" s="14">
        <f t="shared" si="1729"/>
        <v>0.4003365226820973</v>
      </c>
      <c r="BK1262" s="14">
        <f t="shared" si="1730"/>
        <v>0.25556121287141353</v>
      </c>
      <c r="BL1262" s="14">
        <f t="shared" si="1731"/>
        <v>0.31983045603932186</v>
      </c>
      <c r="BM1262" s="14">
        <f t="shared" si="1732"/>
        <v>0.51898197018654857</v>
      </c>
      <c r="BN1262" s="14">
        <f t="shared" si="1733"/>
        <v>0.47985054810363914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1.4847999999999999</v>
      </c>
      <c r="F1263" s="10">
        <f>VLOOKUP(B1263,home!$B$2:$E$405,3,FALSE)</f>
        <v>1.0102</v>
      </c>
      <c r="G1263" s="10">
        <f>VLOOKUP(C1263,away!$B$2:$E$405,4,FALSE)</f>
        <v>1.1225000000000001</v>
      </c>
      <c r="H1263" s="10">
        <f>VLOOKUP(A1263,away!$A$2:$E$405,3,FALSE)</f>
        <v>1.1818</v>
      </c>
      <c r="I1263" s="10">
        <f>VLOOKUP(C1263,away!$B$2:$E$405,3,FALSE)</f>
        <v>1.1282000000000001</v>
      </c>
      <c r="J1263" s="10">
        <f>VLOOKUP(B1263,home!$B$2:$E$405,4,FALSE)</f>
        <v>0.84619999999999995</v>
      </c>
      <c r="K1263" s="12">
        <f t="shared" si="1678"/>
        <v>1.6836882175999999</v>
      </c>
      <c r="L1263" s="12">
        <f t="shared" si="1679"/>
        <v>1.128244180312</v>
      </c>
      <c r="M1263" s="13">
        <f t="shared" si="1680"/>
        <v>6.00887647260002E-2</v>
      </c>
      <c r="N1263" s="13">
        <f t="shared" si="1681"/>
        <v>0.10117074517930501</v>
      </c>
      <c r="O1263" s="13">
        <f t="shared" si="1682"/>
        <v>6.7794799104246711E-2</v>
      </c>
      <c r="P1263" s="13">
        <f t="shared" si="1683"/>
        <v>0.1141453044663792</v>
      </c>
      <c r="Q1263" s="13">
        <f t="shared" si="1684"/>
        <v>8.5169995812103952E-2</v>
      </c>
      <c r="R1263" s="13">
        <f t="shared" si="1685"/>
        <v>3.8244543772393773E-2</v>
      </c>
      <c r="S1263" s="13">
        <f t="shared" si="1686"/>
        <v>5.4207931345960698E-2</v>
      </c>
      <c r="T1263" s="13">
        <f t="shared" si="1687"/>
        <v>9.6092552112203689E-2</v>
      </c>
      <c r="U1263" s="13">
        <f t="shared" si="1688"/>
        <v>6.4391887737066833E-2</v>
      </c>
      <c r="V1263" s="13">
        <f t="shared" si="1689"/>
        <v>1.14415562380313E-2</v>
      </c>
      <c r="W1263" s="13">
        <f t="shared" si="1690"/>
        <v>4.7799906147293569E-2</v>
      </c>
      <c r="X1263" s="13">
        <f t="shared" si="1691"/>
        <v>5.3929965930143764E-2</v>
      </c>
      <c r="Y1263" s="13">
        <f t="shared" si="1692"/>
        <v>3.0423085102554568E-2</v>
      </c>
      <c r="Z1263" s="13">
        <f t="shared" si="1693"/>
        <v>1.438306131329694E-2</v>
      </c>
      <c r="AA1263" s="13">
        <f t="shared" si="1694"/>
        <v>2.4216590866216435E-2</v>
      </c>
      <c r="AB1263" s="13">
        <f t="shared" si="1695"/>
        <v>2.0386594355944202E-2</v>
      </c>
      <c r="AC1263" s="13">
        <f t="shared" si="1696"/>
        <v>1.3584069400437576E-3</v>
      </c>
      <c r="AD1263" s="13">
        <f t="shared" si="1697"/>
        <v>2.0120034695646001E-2</v>
      </c>
      <c r="AE1263" s="13">
        <f t="shared" si="1698"/>
        <v>2.2700312053038123E-2</v>
      </c>
      <c r="AF1263" s="13">
        <f t="shared" si="1699"/>
        <v>1.2805747482553304E-2</v>
      </c>
      <c r="AG1263" s="13">
        <f t="shared" si="1700"/>
        <v>4.8160033572452708E-3</v>
      </c>
      <c r="AH1263" s="13">
        <f t="shared" si="1701"/>
        <v>4.0569013054494859E-3</v>
      </c>
      <c r="AI1263" s="13">
        <f t="shared" si="1702"/>
        <v>6.830556927951357E-3</v>
      </c>
      <c r="AJ1263" s="13">
        <f t="shared" si="1703"/>
        <v>5.7502641096188779E-3</v>
      </c>
      <c r="AK1263" s="13">
        <f t="shared" si="1704"/>
        <v>3.2272173098178186E-3</v>
      </c>
      <c r="AL1263" s="13">
        <f t="shared" si="1705"/>
        <v>1.0321781415715821E-4</v>
      </c>
      <c r="AM1263" s="13">
        <f t="shared" si="1706"/>
        <v>6.7751730709524755E-3</v>
      </c>
      <c r="AN1263" s="13">
        <f t="shared" si="1707"/>
        <v>7.6440495879087113E-3</v>
      </c>
      <c r="AO1263" s="13">
        <f t="shared" si="1708"/>
        <v>4.3121772307871727E-3</v>
      </c>
      <c r="AP1263" s="13">
        <f t="shared" si="1709"/>
        <v>1.6217296217031815E-3</v>
      </c>
      <c r="AQ1263" s="13">
        <f t="shared" si="1710"/>
        <v>4.5742675193154896E-4</v>
      </c>
      <c r="AR1263" s="13">
        <f t="shared" si="1711"/>
        <v>9.1543505759470768E-4</v>
      </c>
      <c r="AS1263" s="13">
        <f t="shared" si="1712"/>
        <v>1.5413072204501863E-3</v>
      </c>
      <c r="AT1263" s="13">
        <f t="shared" si="1713"/>
        <v>1.2975404033868927E-3</v>
      </c>
      <c r="AU1263" s="13">
        <f t="shared" si="1714"/>
        <v>7.2821782968082054E-4</v>
      </c>
      <c r="AV1263" s="13">
        <f t="shared" si="1715"/>
        <v>3.065229449199603E-4</v>
      </c>
      <c r="AW1263" s="13">
        <f t="shared" si="1716"/>
        <v>5.4464927738558084E-6</v>
      </c>
      <c r="AX1263" s="13">
        <f t="shared" si="1717"/>
        <v>1.901213178627247E-3</v>
      </c>
      <c r="AY1263" s="13">
        <f t="shared" si="1718"/>
        <v>2.1450327043186701E-3</v>
      </c>
      <c r="AZ1263" s="13">
        <f t="shared" si="1719"/>
        <v>1.2100603326132254E-3</v>
      </c>
      <c r="BA1263" s="13">
        <f t="shared" si="1720"/>
        <v>4.5508117603242489E-4</v>
      </c>
      <c r="BB1263" s="13">
        <f t="shared" si="1721"/>
        <v>1.2836067210703105E-4</v>
      </c>
      <c r="BC1263" s="13">
        <f t="shared" si="1722"/>
        <v>2.8964436257138933E-5</v>
      </c>
      <c r="BD1263" s="13">
        <f t="shared" si="1723"/>
        <v>1.7213904603080138E-4</v>
      </c>
      <c r="BE1263" s="13">
        <f t="shared" si="1724"/>
        <v>2.8982848359096426E-4</v>
      </c>
      <c r="BF1263" s="13">
        <f t="shared" si="1725"/>
        <v>2.4399040147349082E-4</v>
      </c>
      <c r="BG1263" s="13">
        <f t="shared" si="1726"/>
        <v>1.3693458805613668E-4</v>
      </c>
      <c r="BH1263" s="13">
        <f t="shared" si="1727"/>
        <v>5.7638788123006756E-5</v>
      </c>
      <c r="BI1263" s="13">
        <f t="shared" si="1728"/>
        <v>1.940914968788986E-5</v>
      </c>
      <c r="BJ1263" s="14">
        <f t="shared" si="1729"/>
        <v>0.50170761663532615</v>
      </c>
      <c r="BK1263" s="14">
        <f t="shared" si="1730"/>
        <v>0.24349021423489098</v>
      </c>
      <c r="BL1263" s="14">
        <f t="shared" si="1731"/>
        <v>0.24060831940170035</v>
      </c>
      <c r="BM1263" s="14">
        <f t="shared" si="1732"/>
        <v>0.53143547231324062</v>
      </c>
      <c r="BN1263" s="14">
        <f t="shared" si="1733"/>
        <v>0.46661415306042886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1.2464</v>
      </c>
      <c r="F1264" s="10">
        <f>VLOOKUP(B1264,home!$B$2:$E$405,3,FALSE)</f>
        <v>1.0697000000000001</v>
      </c>
      <c r="G1264" s="10">
        <f>VLOOKUP(C1264,away!$B$2:$E$405,4,FALSE)</f>
        <v>1.7383</v>
      </c>
      <c r="H1264" s="10">
        <f>VLOOKUP(A1264,away!$A$2:$E$405,3,FALSE)</f>
        <v>1.1087</v>
      </c>
      <c r="I1264" s="10">
        <f>VLOOKUP(C1264,away!$B$2:$E$405,3,FALSE)</f>
        <v>0.90200000000000002</v>
      </c>
      <c r="J1264" s="10">
        <f>VLOOKUP(B1264,home!$B$2:$E$405,4,FALSE)</f>
        <v>0.90200000000000002</v>
      </c>
      <c r="K1264" s="12">
        <f t="shared" si="1678"/>
        <v>2.3176303332639998</v>
      </c>
      <c r="L1264" s="12">
        <f t="shared" si="1679"/>
        <v>0.90204275480000018</v>
      </c>
      <c r="M1264" s="13">
        <f t="shared" si="1680"/>
        <v>3.9968122181362351E-2</v>
      </c>
      <c r="N1264" s="13">
        <f t="shared" si="1681"/>
        <v>9.2631332331127081E-2</v>
      </c>
      <c r="O1264" s="13">
        <f t="shared" si="1682"/>
        <v>3.605295503665909E-2</v>
      </c>
      <c r="P1264" s="13">
        <f t="shared" si="1683"/>
        <v>8.3557422196764194E-2</v>
      </c>
      <c r="Q1264" s="13">
        <f t="shared" si="1684"/>
        <v>0.10734259281063921</v>
      </c>
      <c r="R1264" s="13">
        <f t="shared" si="1685"/>
        <v>1.6260653439974251E-2</v>
      </c>
      <c r="S1264" s="13">
        <f t="shared" si="1686"/>
        <v>4.3671321187463912E-2</v>
      </c>
      <c r="T1264" s="13">
        <f t="shared" si="1687"/>
        <v>9.6827608126283701E-2</v>
      </c>
      <c r="U1264" s="13">
        <f t="shared" si="1688"/>
        <v>3.7686183651177929E-2</v>
      </c>
      <c r="V1264" s="13">
        <f t="shared" si="1689"/>
        <v>1.0144370683419354E-2</v>
      </c>
      <c r="W1264" s="13">
        <f t="shared" si="1690"/>
        <v>8.2926816383047844E-2</v>
      </c>
      <c r="X1264" s="13">
        <f t="shared" si="1691"/>
        <v>7.4803533896958277E-2</v>
      </c>
      <c r="Y1264" s="13">
        <f t="shared" si="1692"/>
        <v>3.3737992892593716E-2</v>
      </c>
      <c r="Z1264" s="13">
        <f t="shared" si="1693"/>
        <v>4.8892682079474913E-3</v>
      </c>
      <c r="AA1264" s="13">
        <f t="shared" si="1694"/>
        <v>1.1331516306202423E-2</v>
      </c>
      <c r="AB1264" s="13">
        <f t="shared" si="1695"/>
        <v>1.3131132956565188E-2</v>
      </c>
      <c r="AC1264" s="13">
        <f t="shared" si="1696"/>
        <v>1.3254898808302852E-3</v>
      </c>
      <c r="AD1264" s="13">
        <f t="shared" si="1697"/>
        <v>4.8048426272591427E-2</v>
      </c>
      <c r="AE1264" s="13">
        <f t="shared" si="1698"/>
        <v>4.3341734798733079E-2</v>
      </c>
      <c r="AF1264" s="13">
        <f t="shared" si="1699"/>
        <v>1.9548048927830106E-2</v>
      </c>
      <c r="AG1264" s="13">
        <f t="shared" si="1700"/>
        <v>5.8777253019416872E-3</v>
      </c>
      <c r="AH1264" s="13">
        <f t="shared" si="1701"/>
        <v>1.1025822408132536E-3</v>
      </c>
      <c r="AI1264" s="13">
        <f t="shared" si="1702"/>
        <v>2.5553780462269885E-3</v>
      </c>
      <c r="AJ1264" s="13">
        <f t="shared" si="1703"/>
        <v>2.961210836446283E-3</v>
      </c>
      <c r="AK1264" s="13">
        <f t="shared" si="1704"/>
        <v>2.2876640192459881E-3</v>
      </c>
      <c r="AL1264" s="13">
        <f t="shared" si="1705"/>
        <v>1.1084285329944386E-4</v>
      </c>
      <c r="AM1264" s="13">
        <f t="shared" si="1706"/>
        <v>2.2271698038991365E-2</v>
      </c>
      <c r="AN1264" s="13">
        <f t="shared" si="1707"/>
        <v>2.0090023853165533E-2</v>
      </c>
      <c r="AO1264" s="13">
        <f t="shared" si="1708"/>
        <v>9.0610302302535743E-3</v>
      </c>
      <c r="AP1264" s="13">
        <f t="shared" si="1709"/>
        <v>2.7244788900746717E-3</v>
      </c>
      <c r="AQ1264" s="13">
        <f t="shared" si="1710"/>
        <v>6.1439911084935081E-4</v>
      </c>
      <c r="AR1264" s="13">
        <f t="shared" si="1711"/>
        <v>1.9891526437934895E-4</v>
      </c>
      <c r="AS1264" s="13">
        <f t="shared" si="1712"/>
        <v>4.6101205047480712E-4</v>
      </c>
      <c r="AT1264" s="13">
        <f t="shared" si="1713"/>
        <v>5.3422775609032367E-4</v>
      </c>
      <c r="AU1264" s="13">
        <f t="shared" si="1714"/>
        <v>4.1271415079549849E-4</v>
      </c>
      <c r="AV1264" s="13">
        <f t="shared" si="1715"/>
        <v>2.3912970871273496E-4</v>
      </c>
      <c r="AW1264" s="13">
        <f t="shared" si="1716"/>
        <v>6.4368958901580236E-6</v>
      </c>
      <c r="AX1264" s="13">
        <f t="shared" si="1717"/>
        <v>8.6029271580771206E-3</v>
      </c>
      <c r="AY1264" s="13">
        <f t="shared" si="1718"/>
        <v>7.7602081130156222E-3</v>
      </c>
      <c r="AZ1264" s="13">
        <f t="shared" si="1719"/>
        <v>3.5000197520429614E-3</v>
      </c>
      <c r="BA1264" s="13">
        <f t="shared" si="1720"/>
        <v>1.0523891529957488E-3</v>
      </c>
      <c r="BB1264" s="13">
        <f t="shared" si="1721"/>
        <v>2.3732500267248101E-4</v>
      </c>
      <c r="BC1264" s="13">
        <f t="shared" si="1722"/>
        <v>4.2815459838720442E-5</v>
      </c>
      <c r="BD1264" s="13">
        <f t="shared" si="1723"/>
        <v>2.9905012175419699E-5</v>
      </c>
      <c r="BE1264" s="13">
        <f t="shared" si="1724"/>
        <v>6.9308763334381931E-5</v>
      </c>
      <c r="BF1264" s="13">
        <f t="shared" si="1725"/>
        <v>8.0316046132389651E-5</v>
      </c>
      <c r="BG1264" s="13">
        <f t="shared" si="1726"/>
        <v>6.2047634921419E-5</v>
      </c>
      <c r="BH1264" s="13">
        <f t="shared" si="1727"/>
        <v>3.5950870200292826E-5</v>
      </c>
      <c r="BI1264" s="13">
        <f t="shared" si="1728"/>
        <v>1.6664165456687097E-5</v>
      </c>
      <c r="BJ1264" s="14">
        <f t="shared" si="1729"/>
        <v>0.68104312650372312</v>
      </c>
      <c r="BK1264" s="14">
        <f t="shared" si="1730"/>
        <v>0.18653777709615516</v>
      </c>
      <c r="BL1264" s="14">
        <f t="shared" si="1731"/>
        <v>0.12550946795598469</v>
      </c>
      <c r="BM1264" s="14">
        <f t="shared" si="1732"/>
        <v>0.61441279055015874</v>
      </c>
      <c r="BN1264" s="14">
        <f t="shared" si="1733"/>
        <v>0.37581307799652613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1.2464</v>
      </c>
      <c r="F1265" s="10">
        <f>VLOOKUP(B1265,home!$B$2:$E$405,3,FALSE)</f>
        <v>0.73550000000000004</v>
      </c>
      <c r="G1265" s="10">
        <f>VLOOKUP(C1265,away!$B$2:$E$405,4,FALSE)</f>
        <v>1.4039999999999999</v>
      </c>
      <c r="H1265" s="10">
        <f>VLOOKUP(A1265,away!$A$2:$E$405,3,FALSE)</f>
        <v>1.1087</v>
      </c>
      <c r="I1265" s="10">
        <f>VLOOKUP(C1265,away!$B$2:$E$405,3,FALSE)</f>
        <v>0.67649999999999999</v>
      </c>
      <c r="J1265" s="10">
        <f>VLOOKUP(B1265,home!$B$2:$E$405,4,FALSE)</f>
        <v>0.90200000000000002</v>
      </c>
      <c r="K1265" s="12">
        <f t="shared" si="1678"/>
        <v>1.2870849887999998</v>
      </c>
      <c r="L1265" s="12">
        <f t="shared" si="1679"/>
        <v>0.67653206610000005</v>
      </c>
      <c r="M1265" s="13">
        <f t="shared" si="1680"/>
        <v>0.14034984860092206</v>
      </c>
      <c r="N1265" s="13">
        <f t="shared" si="1681"/>
        <v>0.18064218331459941</v>
      </c>
      <c r="O1265" s="13">
        <f t="shared" si="1682"/>
        <v>9.4951173050803972E-2</v>
      </c>
      <c r="P1265" s="13">
        <f t="shared" si="1683"/>
        <v>0.12221022950264088</v>
      </c>
      <c r="Q1265" s="13">
        <f t="shared" si="1684"/>
        <v>0.1162509212441394</v>
      </c>
      <c r="R1265" s="13">
        <f t="shared" si="1685"/>
        <v>3.2118756641339528E-2</v>
      </c>
      <c r="S1265" s="13">
        <f t="shared" si="1686"/>
        <v>2.6603769694038066E-2</v>
      </c>
      <c r="T1265" s="13">
        <f t="shared" si="1687"/>
        <v>7.8647475935325992E-2</v>
      </c>
      <c r="U1265" s="13">
        <f t="shared" si="1688"/>
        <v>4.1339569531988411E-2</v>
      </c>
      <c r="V1265" s="13">
        <f t="shared" si="1689"/>
        <v>2.5739273302108337E-3</v>
      </c>
      <c r="W1265" s="13">
        <f t="shared" si="1690"/>
        <v>4.987493855583424E-2</v>
      </c>
      <c r="X1265" s="13">
        <f t="shared" si="1691"/>
        <v>3.3741995227789083E-2</v>
      </c>
      <c r="Y1265" s="13">
        <f t="shared" si="1692"/>
        <v>1.1413770872896247E-2</v>
      </c>
      <c r="Z1265" s="13">
        <f t="shared" si="1693"/>
        <v>7.2431229303761792E-3</v>
      </c>
      <c r="AA1265" s="13">
        <f t="shared" si="1694"/>
        <v>9.3225147957202454E-3</v>
      </c>
      <c r="AB1265" s="13">
        <f t="shared" si="1695"/>
        <v>5.9994344257187143E-3</v>
      </c>
      <c r="AC1265" s="13">
        <f t="shared" si="1696"/>
        <v>1.4007863781288367E-4</v>
      </c>
      <c r="AD1265" s="13">
        <f t="shared" si="1697"/>
        <v>1.6048321183134161E-2</v>
      </c>
      <c r="AE1265" s="13">
        <f t="shared" si="1698"/>
        <v>1.0857203887462148E-2</v>
      </c>
      <c r="AF1265" s="13">
        <f t="shared" si="1699"/>
        <v>3.67262328902686E-3</v>
      </c>
      <c r="AG1265" s="13">
        <f t="shared" si="1700"/>
        <v>8.2821580724410661E-4</v>
      </c>
      <c r="AH1265" s="13">
        <f t="shared" si="1701"/>
        <v>1.2250512302759205E-3</v>
      </c>
      <c r="AI1265" s="13">
        <f t="shared" si="1702"/>
        <v>1.5767450489991089E-3</v>
      </c>
      <c r="AJ1265" s="13">
        <f t="shared" si="1703"/>
        <v>1.0147024418657371E-3</v>
      </c>
      <c r="AK1265" s="13">
        <f t="shared" si="1704"/>
        <v>4.3533609367469797E-4</v>
      </c>
      <c r="AL1265" s="13">
        <f t="shared" si="1705"/>
        <v>4.8789628620710487E-6</v>
      </c>
      <c r="AM1265" s="13">
        <f t="shared" si="1706"/>
        <v>4.1311106580506048E-3</v>
      </c>
      <c r="AN1265" s="13">
        <f t="shared" si="1707"/>
        <v>2.7948288287787059E-3</v>
      </c>
      <c r="AO1265" s="13">
        <f t="shared" si="1708"/>
        <v>9.4539566096475062E-4</v>
      </c>
      <c r="AP1265" s="13">
        <f t="shared" si="1709"/>
        <v>2.1319682659815269E-4</v>
      </c>
      <c r="AQ1265" s="13">
        <f t="shared" si="1710"/>
        <v>3.605862239610291E-5</v>
      </c>
      <c r="AR1265" s="13">
        <f t="shared" si="1711"/>
        <v>1.6575728797938314E-4</v>
      </c>
      <c r="AS1265" s="13">
        <f t="shared" si="1712"/>
        <v>2.1334371714246266E-4</v>
      </c>
      <c r="AT1265" s="13">
        <f t="shared" si="1713"/>
        <v>1.372957478944285E-4</v>
      </c>
      <c r="AU1265" s="13">
        <f t="shared" si="1714"/>
        <v>5.8903765380329334E-5</v>
      </c>
      <c r="AV1265" s="13">
        <f t="shared" si="1715"/>
        <v>1.8953538051204763E-5</v>
      </c>
      <c r="AW1265" s="13">
        <f t="shared" si="1716"/>
        <v>1.180104924809079E-7</v>
      </c>
      <c r="AX1265" s="13">
        <f t="shared" si="1717"/>
        <v>8.8618175250810335E-4</v>
      </c>
      <c r="AY1265" s="13">
        <f t="shared" si="1718"/>
        <v>5.9953037196442598E-4</v>
      </c>
      <c r="AZ1265" s="13">
        <f t="shared" si="1719"/>
        <v>2.0280076061739732E-4</v>
      </c>
      <c r="BA1265" s="13">
        <f t="shared" si="1720"/>
        <v>4.5733739195713121E-5</v>
      </c>
      <c r="BB1265" s="13">
        <f t="shared" si="1721"/>
        <v>7.7350852671385863E-6</v>
      </c>
      <c r="BC1265" s="13">
        <f t="shared" si="1722"/>
        <v>1.0466066434473881E-6</v>
      </c>
      <c r="BD1265" s="13">
        <f t="shared" si="1723"/>
        <v>1.8690020084637457E-5</v>
      </c>
      <c r="BE1265" s="13">
        <f t="shared" si="1724"/>
        <v>2.4055644291307374E-5</v>
      </c>
      <c r="BF1265" s="13">
        <f t="shared" si="1725"/>
        <v>1.5480829331627069E-5</v>
      </c>
      <c r="BG1265" s="13">
        <f t="shared" si="1726"/>
        <v>6.6417143489706416E-6</v>
      </c>
      <c r="BH1265" s="13">
        <f t="shared" si="1727"/>
        <v>2.1371127096144208E-6</v>
      </c>
      <c r="BI1265" s="13">
        <f t="shared" si="1728"/>
        <v>5.5012913758368263E-7</v>
      </c>
      <c r="BJ1265" s="14">
        <f t="shared" si="1729"/>
        <v>0.5118412682304363</v>
      </c>
      <c r="BK1265" s="14">
        <f t="shared" si="1730"/>
        <v>0.29248226310045122</v>
      </c>
      <c r="BL1265" s="14">
        <f t="shared" si="1731"/>
        <v>0.18864509276673785</v>
      </c>
      <c r="BM1265" s="14">
        <f t="shared" si="1732"/>
        <v>0.31308922231208436</v>
      </c>
      <c r="BN1265" s="14">
        <f t="shared" si="1733"/>
        <v>0.6865231123544453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1.2464</v>
      </c>
      <c r="F1266" s="10">
        <f>VLOOKUP(B1266,home!$B$2:$E$405,3,FALSE)</f>
        <v>1.4709000000000001</v>
      </c>
      <c r="G1266" s="10">
        <f>VLOOKUP(C1266,away!$B$2:$E$405,4,FALSE)</f>
        <v>0.46800000000000003</v>
      </c>
      <c r="H1266" s="10">
        <f>VLOOKUP(A1266,away!$A$2:$E$405,3,FALSE)</f>
        <v>1.1087</v>
      </c>
      <c r="I1266" s="10">
        <f>VLOOKUP(C1266,away!$B$2:$E$405,3,FALSE)</f>
        <v>0.82679999999999998</v>
      </c>
      <c r="J1266" s="10">
        <f>VLOOKUP(B1266,home!$B$2:$E$405,4,FALSE)</f>
        <v>0.67649999999999999</v>
      </c>
      <c r="K1266" s="12">
        <f t="shared" si="1678"/>
        <v>0.85799832768000006</v>
      </c>
      <c r="L1266" s="12">
        <f t="shared" si="1679"/>
        <v>0.62012939274000001</v>
      </c>
      <c r="M1266" s="13">
        <f t="shared" si="1680"/>
        <v>0.22806428901261697</v>
      </c>
      <c r="N1266" s="13">
        <f t="shared" si="1681"/>
        <v>0.19567877857635355</v>
      </c>
      <c r="O1266" s="13">
        <f t="shared" si="1682"/>
        <v>0.14142936905107401</v>
      </c>
      <c r="P1266" s="13">
        <f t="shared" si="1683"/>
        <v>0.12134616213065905</v>
      </c>
      <c r="Q1266" s="13">
        <f t="shared" si="1684"/>
        <v>8.3946032390488187E-2</v>
      </c>
      <c r="R1266" s="13">
        <f t="shared" si="1685"/>
        <v>4.3852254372621934E-2</v>
      </c>
      <c r="S1266" s="13">
        <f t="shared" si="1686"/>
        <v>1.6141162572613006E-2</v>
      </c>
      <c r="T1266" s="13">
        <f t="shared" si="1687"/>
        <v>5.2057402089245808E-2</v>
      </c>
      <c r="U1266" s="13">
        <f t="shared" si="1688"/>
        <v>3.762516091670759E-2</v>
      </c>
      <c r="V1266" s="13">
        <f t="shared" si="1689"/>
        <v>9.5424756423506457E-4</v>
      </c>
      <c r="W1266" s="13">
        <f t="shared" si="1690"/>
        <v>2.4008518468803326E-2</v>
      </c>
      <c r="X1266" s="13">
        <f t="shared" si="1691"/>
        <v>1.488838797864608E-2</v>
      </c>
      <c r="Y1266" s="13">
        <f t="shared" si="1692"/>
        <v>4.6163634980376546E-3</v>
      </c>
      <c r="Z1266" s="13">
        <f t="shared" si="1693"/>
        <v>9.0646906247913508E-3</v>
      </c>
      <c r="AA1266" s="13">
        <f t="shared" si="1694"/>
        <v>7.7774893970075538E-3</v>
      </c>
      <c r="AB1266" s="13">
        <f t="shared" si="1695"/>
        <v>3.3365364480907071E-3</v>
      </c>
      <c r="AC1266" s="13">
        <f t="shared" si="1696"/>
        <v>3.1732905265379098E-5</v>
      </c>
      <c r="AD1266" s="13">
        <f t="shared" si="1697"/>
        <v>5.1498171740769127E-3</v>
      </c>
      <c r="AE1266" s="13">
        <f t="shared" si="1698"/>
        <v>3.1935529968823385E-3</v>
      </c>
      <c r="AF1266" s="13">
        <f t="shared" si="1699"/>
        <v>9.9020804031982584E-4</v>
      </c>
      <c r="AG1266" s="13">
        <f t="shared" si="1700"/>
        <v>2.0468570357659973E-4</v>
      </c>
      <c r="AH1266" s="13">
        <f t="shared" si="1701"/>
        <v>1.4053202731319576E-3</v>
      </c>
      <c r="AI1266" s="13">
        <f t="shared" si="1702"/>
        <v>1.2057624442020204E-3</v>
      </c>
      <c r="AJ1266" s="13">
        <f t="shared" si="1703"/>
        <v>5.1727108035234145E-4</v>
      </c>
      <c r="AK1266" s="13">
        <f t="shared" si="1704"/>
        <v>1.4793924063317862E-4</v>
      </c>
      <c r="AL1266" s="13">
        <f t="shared" si="1705"/>
        <v>6.7536505322786636E-7</v>
      </c>
      <c r="AM1266" s="13">
        <f t="shared" si="1706"/>
        <v>8.8370690464314723E-4</v>
      </c>
      <c r="AN1266" s="13">
        <f t="shared" si="1707"/>
        <v>5.4801262613649992E-4</v>
      </c>
      <c r="AO1266" s="13">
        <f t="shared" si="1708"/>
        <v>1.6991936852994019E-4</v>
      </c>
      <c r="AP1266" s="13">
        <f t="shared" si="1709"/>
        <v>3.512399827374536E-5</v>
      </c>
      <c r="AQ1266" s="13">
        <f t="shared" si="1710"/>
        <v>5.4453559300246279E-6</v>
      </c>
      <c r="AR1266" s="13">
        <f t="shared" si="1711"/>
        <v>1.7429608151650644E-4</v>
      </c>
      <c r="AS1266" s="13">
        <f t="shared" si="1712"/>
        <v>1.4954574646233948E-4</v>
      </c>
      <c r="AT1266" s="13">
        <f t="shared" si="1713"/>
        <v>6.4155000188172284E-5</v>
      </c>
      <c r="AU1266" s="13">
        <f t="shared" si="1714"/>
        <v>1.8348294291253968E-5</v>
      </c>
      <c r="AV1266" s="13">
        <f t="shared" si="1715"/>
        <v>3.935701454419099E-6</v>
      </c>
      <c r="AW1266" s="13">
        <f t="shared" si="1716"/>
        <v>9.9817075460483182E-9</v>
      </c>
      <c r="AX1266" s="13">
        <f t="shared" si="1717"/>
        <v>1.2636984105718154E-4</v>
      </c>
      <c r="AY1266" s="13">
        <f t="shared" si="1718"/>
        <v>7.8365652795440316E-5</v>
      </c>
      <c r="AZ1266" s="13">
        <f t="shared" si="1719"/>
        <v>2.4298422339855041E-5</v>
      </c>
      <c r="BA1266" s="13">
        <f t="shared" si="1720"/>
        <v>5.0227219633847863E-6</v>
      </c>
      <c r="BB1266" s="13">
        <f t="shared" si="1721"/>
        <v>7.7868438026391677E-7</v>
      </c>
      <c r="BC1266" s="13">
        <f t="shared" si="1722"/>
        <v>9.6577014373837227E-8</v>
      </c>
      <c r="BD1266" s="13">
        <f t="shared" si="1723"/>
        <v>1.8014353864632106E-5</v>
      </c>
      <c r="BE1266" s="13">
        <f t="shared" si="1724"/>
        <v>1.5456285490090091E-5</v>
      </c>
      <c r="BF1266" s="13">
        <f t="shared" si="1725"/>
        <v>6.6307335513209748E-6</v>
      </c>
      <c r="BG1266" s="13">
        <f t="shared" si="1726"/>
        <v>1.8963860994416879E-6</v>
      </c>
      <c r="BH1266" s="13">
        <f t="shared" si="1727"/>
        <v>4.0677402548914165E-7</v>
      </c>
      <c r="BI1266" s="13">
        <f t="shared" si="1728"/>
        <v>6.9802286722669066E-8</v>
      </c>
      <c r="BJ1266" s="14">
        <f t="shared" si="1729"/>
        <v>0.3866108870694942</v>
      </c>
      <c r="BK1266" s="14">
        <f t="shared" si="1730"/>
        <v>0.36661663520323812</v>
      </c>
      <c r="BL1266" s="14">
        <f t="shared" si="1731"/>
        <v>0.23774985838305168</v>
      </c>
      <c r="BM1266" s="14">
        <f t="shared" si="1732"/>
        <v>0.1856468300756737</v>
      </c>
      <c r="BN1266" s="14">
        <f t="shared" si="1733"/>
        <v>0.81431688553381376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1.2464</v>
      </c>
      <c r="F1267" s="10">
        <f>VLOOKUP(B1267,home!$B$2:$E$405,3,FALSE)</f>
        <v>1.2703</v>
      </c>
      <c r="G1267" s="10">
        <f>VLOOKUP(C1267,away!$B$2:$E$405,4,FALSE)</f>
        <v>0.93600000000000005</v>
      </c>
      <c r="H1267" s="10">
        <f>VLOOKUP(A1267,away!$A$2:$E$405,3,FALSE)</f>
        <v>1.1087</v>
      </c>
      <c r="I1267" s="10">
        <f>VLOOKUP(C1267,away!$B$2:$E$405,3,FALSE)</f>
        <v>0.75160000000000005</v>
      </c>
      <c r="J1267" s="10">
        <f>VLOOKUP(B1267,home!$B$2:$E$405,4,FALSE)</f>
        <v>0.82679999999999998</v>
      </c>
      <c r="K1267" s="12">
        <f t="shared" si="1678"/>
        <v>1.4819705971200001</v>
      </c>
      <c r="L1267" s="12">
        <f t="shared" si="1679"/>
        <v>0.68897154705600006</v>
      </c>
      <c r="M1267" s="13">
        <f t="shared" si="1680"/>
        <v>0.11407009579218554</v>
      </c>
      <c r="N1267" s="13">
        <f t="shared" si="1681"/>
        <v>0.16904852797468078</v>
      </c>
      <c r="O1267" s="13">
        <f t="shared" si="1682"/>
        <v>7.8591050370768176E-2</v>
      </c>
      <c r="P1267" s="13">
        <f t="shared" si="1683"/>
        <v>0.11646962584625531</v>
      </c>
      <c r="Q1267" s="13">
        <f t="shared" si="1684"/>
        <v>0.12526247397244741</v>
      </c>
      <c r="R1267" s="13">
        <f t="shared" si="1685"/>
        <v>2.7073498779352088E-2</v>
      </c>
      <c r="S1267" s="13">
        <f t="shared" si="1686"/>
        <v>2.9729907848679141E-2</v>
      </c>
      <c r="T1267" s="13">
        <f t="shared" si="1687"/>
        <v>8.6302280480859028E-2</v>
      </c>
      <c r="U1267" s="13">
        <f t="shared" si="1688"/>
        <v>4.0122129152164003E-2</v>
      </c>
      <c r="V1267" s="13">
        <f t="shared" si="1689"/>
        <v>3.3728103949615721E-3</v>
      </c>
      <c r="W1267" s="13">
        <f t="shared" si="1690"/>
        <v>6.1878434449892133E-2</v>
      </c>
      <c r="X1267" s="13">
        <f t="shared" si="1691"/>
        <v>4.2632480712345468E-2</v>
      </c>
      <c r="Y1267" s="13">
        <f t="shared" si="1692"/>
        <v>1.468628309560987E-2</v>
      </c>
      <c r="Z1267" s="13">
        <f t="shared" si="1693"/>
        <v>6.2176234460763142E-3</v>
      </c>
      <c r="AA1267" s="13">
        <f t="shared" si="1694"/>
        <v>9.2143351310490264E-3</v>
      </c>
      <c r="AB1267" s="13">
        <f t="shared" si="1695"/>
        <v>6.827686868112263E-3</v>
      </c>
      <c r="AC1267" s="13">
        <f t="shared" si="1696"/>
        <v>2.1523496255933602E-4</v>
      </c>
      <c r="AD1267" s="13">
        <f t="shared" si="1697"/>
        <v>2.2925505112639355E-2</v>
      </c>
      <c r="AE1267" s="13">
        <f t="shared" si="1698"/>
        <v>1.5795020724495373E-2</v>
      </c>
      <c r="AF1267" s="13">
        <f t="shared" si="1699"/>
        <v>5.4411599321685803E-3</v>
      </c>
      <c r="AG1267" s="13">
        <f t="shared" si="1700"/>
        <v>1.2496014587484361E-3</v>
      </c>
      <c r="AH1267" s="13">
        <f t="shared" si="1701"/>
        <v>1.0709414111637137E-3</v>
      </c>
      <c r="AI1267" s="13">
        <f t="shared" si="1702"/>
        <v>1.5871036825828241E-3</v>
      </c>
      <c r="AJ1267" s="13">
        <f t="shared" si="1703"/>
        <v>1.17602049608431E-3</v>
      </c>
      <c r="AK1267" s="13">
        <f t="shared" si="1704"/>
        <v>5.8094259893580805E-4</v>
      </c>
      <c r="AL1267" s="13">
        <f t="shared" si="1705"/>
        <v>8.7905021501826283E-6</v>
      </c>
      <c r="AM1267" s="13">
        <f t="shared" si="1706"/>
        <v>6.7949849002111483E-3</v>
      </c>
      <c r="AN1267" s="13">
        <f t="shared" si="1707"/>
        <v>4.681551258920634E-3</v>
      </c>
      <c r="AO1267" s="13">
        <f t="shared" si="1708"/>
        <v>1.6127278067402571E-3</v>
      </c>
      <c r="AP1267" s="13">
        <f t="shared" si="1709"/>
        <v>3.703745239966883E-4</v>
      </c>
      <c r="AQ1267" s="13">
        <f t="shared" si="1710"/>
        <v>6.379437719703197E-5</v>
      </c>
      <c r="AR1267" s="13">
        <f t="shared" si="1711"/>
        <v>1.4756963217115997E-4</v>
      </c>
      <c r="AS1267" s="13">
        <f t="shared" si="1712"/>
        <v>2.1869385590547272E-4</v>
      </c>
      <c r="AT1267" s="13">
        <f t="shared" si="1713"/>
        <v>1.6204893211135439E-4</v>
      </c>
      <c r="AU1267" s="13">
        <f t="shared" si="1714"/>
        <v>8.005058422790742E-5</v>
      </c>
      <c r="AV1267" s="13">
        <f t="shared" si="1715"/>
        <v>2.9658153027009206E-5</v>
      </c>
      <c r="AW1267" s="13">
        <f t="shared" si="1716"/>
        <v>2.4931709492655987E-7</v>
      </c>
      <c r="AX1267" s="13">
        <f t="shared" si="1717"/>
        <v>1.6783279716645534E-3</v>
      </c>
      <c r="AY1267" s="13">
        <f t="shared" si="1718"/>
        <v>1.1563202191050858E-3</v>
      </c>
      <c r="AZ1267" s="13">
        <f t="shared" si="1719"/>
        <v>3.9833586512448197E-4</v>
      </c>
      <c r="BA1267" s="13">
        <f t="shared" si="1720"/>
        <v>9.1480692414234861E-5</v>
      </c>
      <c r="BB1267" s="13">
        <f t="shared" si="1721"/>
        <v>1.5756898544597363E-5</v>
      </c>
      <c r="BC1267" s="13">
        <f t="shared" si="1722"/>
        <v>2.1712109534151371E-6</v>
      </c>
      <c r="BD1267" s="13">
        <f t="shared" si="1723"/>
        <v>1.6945212962574822E-5</v>
      </c>
      <c r="BE1267" s="13">
        <f t="shared" si="1724"/>
        <v>2.5112307372472573E-5</v>
      </c>
      <c r="BF1267" s="13">
        <f t="shared" si="1725"/>
        <v>1.860785057592209E-5</v>
      </c>
      <c r="BG1267" s="13">
        <f t="shared" si="1726"/>
        <v>9.192095809706334E-6</v>
      </c>
      <c r="BH1267" s="13">
        <f t="shared" si="1727"/>
        <v>3.4056039289736863E-6</v>
      </c>
      <c r="BI1267" s="13">
        <f t="shared" si="1728"/>
        <v>1.0094009776350698E-6</v>
      </c>
      <c r="BJ1267" s="14">
        <f t="shared" si="1729"/>
        <v>0.5620875936387586</v>
      </c>
      <c r="BK1267" s="14">
        <f t="shared" si="1730"/>
        <v>0.26502278556589615</v>
      </c>
      <c r="BL1267" s="14">
        <f t="shared" si="1731"/>
        <v>0.16695600211928244</v>
      </c>
      <c r="BM1267" s="14">
        <f t="shared" si="1732"/>
        <v>0.36861266113231389</v>
      </c>
      <c r="BN1267" s="14">
        <f t="shared" si="1733"/>
        <v>0.6305152727356893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1.2939000000000001</v>
      </c>
      <c r="F1268" s="10">
        <f>VLOOKUP(B1268,home!$B$2:$E$405,3,FALSE)</f>
        <v>0.72460000000000002</v>
      </c>
      <c r="G1268" s="10">
        <f>VLOOKUP(C1268,away!$B$2:$E$405,4,FALSE)</f>
        <v>0.86950000000000005</v>
      </c>
      <c r="H1268" s="10">
        <f>VLOOKUP(A1268,away!$A$2:$E$405,3,FALSE)</f>
        <v>1.1342000000000001</v>
      </c>
      <c r="I1268" s="10">
        <f>VLOOKUP(C1268,away!$B$2:$E$405,3,FALSE)</f>
        <v>0.71640000000000004</v>
      </c>
      <c r="J1268" s="10">
        <f>VLOOKUP(B1268,home!$B$2:$E$405,4,FALSE)</f>
        <v>0.9919</v>
      </c>
      <c r="K1268" s="12">
        <f t="shared" si="1678"/>
        <v>0.81520836783000017</v>
      </c>
      <c r="L1268" s="12">
        <f t="shared" si="1679"/>
        <v>0.80595929887200013</v>
      </c>
      <c r="M1268" s="13">
        <f t="shared" si="1680"/>
        <v>0.19766775422187816</v>
      </c>
      <c r="N1268" s="13">
        <f t="shared" si="1681"/>
        <v>0.1611404072918389</v>
      </c>
      <c r="O1268" s="13">
        <f t="shared" si="1682"/>
        <v>0.15931216460226774</v>
      </c>
      <c r="P1268" s="13">
        <f t="shared" si="1683"/>
        <v>0.12987260968087902</v>
      </c>
      <c r="Q1268" s="13">
        <f t="shared" si="1684"/>
        <v>6.5681504209920721E-2</v>
      </c>
      <c r="R1268" s="13">
        <f t="shared" si="1685"/>
        <v>6.4199560242312187E-2</v>
      </c>
      <c r="S1268" s="13">
        <f t="shared" si="1686"/>
        <v>2.1332380199945503E-2</v>
      </c>
      <c r="T1268" s="13">
        <f t="shared" si="1687"/>
        <v>5.2936619081886023E-2</v>
      </c>
      <c r="U1268" s="13">
        <f t="shared" si="1688"/>
        <v>5.2336018720539092E-2</v>
      </c>
      <c r="V1268" s="13">
        <f t="shared" si="1689"/>
        <v>1.5573224531783508E-3</v>
      </c>
      <c r="W1268" s="13">
        <f t="shared" si="1690"/>
        <v>1.7848037281196254E-2</v>
      </c>
      <c r="X1268" s="13">
        <f t="shared" si="1691"/>
        <v>1.4384791613394251E-2</v>
      </c>
      <c r="Y1268" s="13">
        <f t="shared" si="1692"/>
        <v>5.7967782815755292E-3</v>
      </c>
      <c r="Z1268" s="13">
        <f t="shared" si="1693"/>
        <v>1.7247410853594894E-2</v>
      </c>
      <c r="AA1268" s="13">
        <f t="shared" si="1694"/>
        <v>1.4060233651252523E-2</v>
      </c>
      <c r="AB1268" s="13">
        <f t="shared" si="1695"/>
        <v>5.7310100630730059E-3</v>
      </c>
      <c r="AC1268" s="13">
        <f t="shared" si="1696"/>
        <v>6.3949963635025677E-5</v>
      </c>
      <c r="AD1268" s="13">
        <f t="shared" si="1697"/>
        <v>3.6374673352432469E-3</v>
      </c>
      <c r="AE1268" s="13">
        <f t="shared" si="1698"/>
        <v>2.9316506231824497E-3</v>
      </c>
      <c r="AF1268" s="13">
        <f t="shared" si="1699"/>
        <v>1.1813955403988947E-3</v>
      </c>
      <c r="AG1268" s="13">
        <f t="shared" si="1700"/>
        <v>3.1738557381013368E-4</v>
      </c>
      <c r="AH1268" s="13">
        <f t="shared" si="1701"/>
        <v>3.4751777897301652E-3</v>
      </c>
      <c r="AI1268" s="13">
        <f t="shared" si="1702"/>
        <v>2.8329940138849957E-3</v>
      </c>
      <c r="AJ1268" s="13">
        <f t="shared" si="1703"/>
        <v>1.1547402130656738E-3</v>
      </c>
      <c r="AK1268" s="13">
        <f t="shared" si="1704"/>
        <v>3.1378462812031163E-4</v>
      </c>
      <c r="AL1268" s="13">
        <f t="shared" si="1705"/>
        <v>1.6806683920646997E-6</v>
      </c>
      <c r="AM1268" s="13">
        <f t="shared" si="1706"/>
        <v>5.9305876187971777E-4</v>
      </c>
      <c r="AN1268" s="13">
        <f t="shared" si="1707"/>
        <v>4.7798122391447381E-4</v>
      </c>
      <c r="AO1268" s="13">
        <f t="shared" si="1708"/>
        <v>1.926167060500449E-4</v>
      </c>
      <c r="AP1268" s="13">
        <f t="shared" si="1709"/>
        <v>5.1747075119709455E-5</v>
      </c>
      <c r="AQ1268" s="13">
        <f t="shared" si="1710"/>
        <v>1.0426509095539435E-5</v>
      </c>
      <c r="AR1268" s="13">
        <f t="shared" si="1711"/>
        <v>5.6017037097329443E-4</v>
      </c>
      <c r="AS1268" s="13">
        <f t="shared" si="1712"/>
        <v>4.5665557382786504E-4</v>
      </c>
      <c r="AT1268" s="13">
        <f t="shared" si="1713"/>
        <v>1.8613472250034299E-4</v>
      </c>
      <c r="AU1268" s="13">
        <f t="shared" si="1714"/>
        <v>5.0579527775331547E-5</v>
      </c>
      <c r="AV1268" s="13">
        <f t="shared" si="1715"/>
        <v>1.0308213570835044E-5</v>
      </c>
      <c r="AW1268" s="13">
        <f t="shared" si="1716"/>
        <v>3.0673354294944025E-8</v>
      </c>
      <c r="AX1268" s="13">
        <f t="shared" si="1717"/>
        <v>8.0577744216540862E-5</v>
      </c>
      <c r="AY1268" s="13">
        <f t="shared" si="1718"/>
        <v>6.4942382233450636E-5</v>
      </c>
      <c r="AZ1268" s="13">
        <f t="shared" si="1719"/>
        <v>2.6170458425974656E-5</v>
      </c>
      <c r="BA1268" s="13">
        <f t="shared" si="1720"/>
        <v>7.0307747747191224E-6</v>
      </c>
      <c r="BB1268" s="13">
        <f t="shared" si="1721"/>
        <v>1.4166295769898917E-6</v>
      </c>
      <c r="BC1268" s="13">
        <f t="shared" si="1722"/>
        <v>2.2834915612642233E-7</v>
      </c>
      <c r="BD1268" s="13">
        <f t="shared" si="1723"/>
        <v>7.524575323975074E-5</v>
      </c>
      <c r="BE1268" s="13">
        <f t="shared" si="1724"/>
        <v>6.1340967684716136E-5</v>
      </c>
      <c r="BF1268" s="13">
        <f t="shared" si="1725"/>
        <v>2.5002835073685113E-5</v>
      </c>
      <c r="BG1268" s="13">
        <f t="shared" si="1726"/>
        <v>6.7941734571805085E-6</v>
      </c>
      <c r="BH1268" s="13">
        <f t="shared" si="1727"/>
        <v>1.3846667636955077E-6</v>
      </c>
      <c r="BI1268" s="13">
        <f t="shared" si="1728"/>
        <v>2.2575838648413277E-7</v>
      </c>
      <c r="BJ1268" s="14">
        <f t="shared" si="1729"/>
        <v>0.32736223344688964</v>
      </c>
      <c r="BK1268" s="14">
        <f t="shared" si="1730"/>
        <v>0.35056063957014155</v>
      </c>
      <c r="BL1268" s="14">
        <f t="shared" si="1731"/>
        <v>0.30484952648749886</v>
      </c>
      <c r="BM1268" s="14">
        <f t="shared" si="1732"/>
        <v>0.22208089840014916</v>
      </c>
      <c r="BN1268" s="14">
        <f t="shared" si="1733"/>
        <v>0.7778740002490967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1.2939000000000001</v>
      </c>
      <c r="F1269" s="10">
        <f>VLOOKUP(B1269,home!$B$2:$E$405,3,FALSE)</f>
        <v>0.77290000000000003</v>
      </c>
      <c r="G1269" s="10">
        <f>VLOOKUP(C1269,away!$B$2:$E$405,4,FALSE)</f>
        <v>0.62790000000000001</v>
      </c>
      <c r="H1269" s="10">
        <f>VLOOKUP(A1269,away!$A$2:$E$405,3,FALSE)</f>
        <v>1.1342000000000001</v>
      </c>
      <c r="I1269" s="10">
        <f>VLOOKUP(C1269,away!$B$2:$E$405,3,FALSE)</f>
        <v>0.93679999999999997</v>
      </c>
      <c r="J1269" s="10">
        <f>VLOOKUP(B1269,home!$B$2:$E$405,4,FALSE)</f>
        <v>0.88170000000000004</v>
      </c>
      <c r="K1269" s="12">
        <f t="shared" si="1678"/>
        <v>0.62793472914900006</v>
      </c>
      <c r="L1269" s="12">
        <f t="shared" si="1679"/>
        <v>0.93682261435200009</v>
      </c>
      <c r="M1269" s="13">
        <f t="shared" si="1680"/>
        <v>0.20913875589481898</v>
      </c>
      <c r="N1269" s="13">
        <f t="shared" si="1681"/>
        <v>0.13132548803737198</v>
      </c>
      <c r="O1269" s="13">
        <f t="shared" si="1682"/>
        <v>0.19592591605970905</v>
      </c>
      <c r="P1269" s="13">
        <f t="shared" si="1683"/>
        <v>0.12302868703422312</v>
      </c>
      <c r="Q1269" s="13">
        <f t="shared" si="1684"/>
        <v>4.1231917380553713E-2</v>
      </c>
      <c r="R1269" s="13">
        <f t="shared" si="1685"/>
        <v>9.1773914451183589E-2</v>
      </c>
      <c r="S1269" s="13">
        <f t="shared" si="1686"/>
        <v>1.8093320112529884E-2</v>
      </c>
      <c r="T1269" s="13">
        <f t="shared" si="1687"/>
        <v>3.8626992635195999E-2</v>
      </c>
      <c r="U1269" s="13">
        <f t="shared" si="1688"/>
        <v>5.7628028113847471E-2</v>
      </c>
      <c r="V1269" s="13">
        <f t="shared" si="1689"/>
        <v>1.1826265549609901E-3</v>
      </c>
      <c r="W1269" s="13">
        <f t="shared" si="1690"/>
        <v>8.6303176242173169E-3</v>
      </c>
      <c r="X1269" s="13">
        <f t="shared" si="1691"/>
        <v>8.0850767194074087E-3</v>
      </c>
      <c r="Y1269" s="13">
        <f t="shared" si="1692"/>
        <v>3.7871413547558705E-3</v>
      </c>
      <c r="Z1269" s="13">
        <f t="shared" si="1693"/>
        <v>2.8658626155158205E-2</v>
      </c>
      <c r="AA1269" s="13">
        <f t="shared" si="1694"/>
        <v>1.7995746652521717E-2</v>
      </c>
      <c r="AB1269" s="13">
        <f t="shared" si="1695"/>
        <v>5.650077150042624E-3</v>
      </c>
      <c r="AC1269" s="13">
        <f t="shared" si="1696"/>
        <v>4.348099892047002E-5</v>
      </c>
      <c r="AD1269" s="13">
        <f t="shared" si="1697"/>
        <v>1.3548190399581854E-3</v>
      </c>
      <c r="AE1269" s="13">
        <f t="shared" si="1698"/>
        <v>1.2692251149874938E-3</v>
      </c>
      <c r="AF1269" s="13">
        <f t="shared" si="1699"/>
        <v>5.9451939521190102E-4</v>
      </c>
      <c r="AG1269" s="13">
        <f t="shared" si="1700"/>
        <v>1.8565307136846103E-4</v>
      </c>
      <c r="AH1269" s="13">
        <f t="shared" si="1701"/>
        <v>6.7120122696029778E-3</v>
      </c>
      <c r="AI1269" s="13">
        <f t="shared" si="1702"/>
        <v>4.2147056065579116E-3</v>
      </c>
      <c r="AJ1269" s="13">
        <f t="shared" si="1703"/>
        <v>1.3232800117483571E-3</v>
      </c>
      <c r="AK1269" s="13">
        <f t="shared" si="1704"/>
        <v>2.7697782525516344E-4</v>
      </c>
      <c r="AL1269" s="13">
        <f t="shared" si="1705"/>
        <v>1.02313130538316E-6</v>
      </c>
      <c r="AM1269" s="13">
        <f t="shared" si="1706"/>
        <v>1.7014758538041035E-4</v>
      </c>
      <c r="AN1269" s="13">
        <f t="shared" si="1707"/>
        <v>1.5939810576175614E-4</v>
      </c>
      <c r="AO1269" s="13">
        <f t="shared" si="1708"/>
        <v>7.4663875081242508E-5</v>
      </c>
      <c r="AP1269" s="13">
        <f t="shared" si="1709"/>
        <v>2.3315602217086921E-5</v>
      </c>
      <c r="AQ1269" s="13">
        <f t="shared" si="1710"/>
        <v>5.4606458560506638E-6</v>
      </c>
      <c r="AR1269" s="13">
        <f t="shared" si="1711"/>
        <v>1.2575929763944331E-3</v>
      </c>
      <c r="AS1269" s="13">
        <f t="shared" si="1712"/>
        <v>7.8968630501192322E-4</v>
      </c>
      <c r="AT1269" s="13">
        <f t="shared" si="1713"/>
        <v>2.4793572802516833E-4</v>
      </c>
      <c r="AU1269" s="13">
        <f t="shared" si="1714"/>
        <v>5.1895818074614747E-5</v>
      </c>
      <c r="AV1269" s="13">
        <f t="shared" si="1715"/>
        <v>8.146796616662246E-6</v>
      </c>
      <c r="AW1269" s="13">
        <f t="shared" si="1716"/>
        <v>1.6718632117165929E-8</v>
      </c>
      <c r="AX1269" s="13">
        <f t="shared" si="1717"/>
        <v>1.7806929656867379E-5</v>
      </c>
      <c r="AY1269" s="13">
        <f t="shared" si="1718"/>
        <v>1.668193439472866E-5</v>
      </c>
      <c r="AZ1269" s="13">
        <f t="shared" si="1719"/>
        <v>7.8140066960591278E-6</v>
      </c>
      <c r="BA1269" s="13">
        <f t="shared" si="1720"/>
        <v>2.4401127271887158E-6</v>
      </c>
      <c r="BB1269" s="13">
        <f t="shared" si="1721"/>
        <v>5.7148819609963025E-7</v>
      </c>
      <c r="BC1269" s="13">
        <f t="shared" si="1722"/>
        <v>1.0707661318827284E-7</v>
      </c>
      <c r="BD1269" s="13">
        <f t="shared" si="1723"/>
        <v>1.9635692332275757E-4</v>
      </c>
      <c r="BE1269" s="13">
        <f t="shared" si="1724"/>
        <v>1.2329933146320674E-4</v>
      </c>
      <c r="BF1269" s="13">
        <f t="shared" si="1725"/>
        <v>3.8711966153300758E-5</v>
      </c>
      <c r="BG1269" s="13">
        <f t="shared" si="1726"/>
        <v>8.1028626604327233E-6</v>
      </c>
      <c r="BH1269" s="13">
        <f t="shared" si="1727"/>
        <v>1.2720172175025918E-6</v>
      </c>
      <c r="BI1269" s="13">
        <f t="shared" si="1728"/>
        <v>1.5974875738907101E-7</v>
      </c>
      <c r="BJ1269" s="14">
        <f t="shared" si="1729"/>
        <v>0.235569557735609</v>
      </c>
      <c r="BK1269" s="14">
        <f t="shared" si="1730"/>
        <v>0.35150457566115362</v>
      </c>
      <c r="BL1269" s="14">
        <f t="shared" si="1731"/>
        <v>0.38422381861416632</v>
      </c>
      <c r="BM1269" s="14">
        <f t="shared" si="1732"/>
        <v>0.20751523409246392</v>
      </c>
      <c r="BN1269" s="14">
        <f t="shared" si="1733"/>
        <v>0.7924246788578605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1.2939000000000001</v>
      </c>
      <c r="F1270" s="10">
        <f>VLOOKUP(B1270,home!$B$2:$E$405,3,FALSE)</f>
        <v>0.62790000000000001</v>
      </c>
      <c r="G1270" s="10">
        <f>VLOOKUP(C1270,away!$B$2:$E$405,4,FALSE)</f>
        <v>0.96609999999999996</v>
      </c>
      <c r="H1270" s="10">
        <f>VLOOKUP(A1270,away!$A$2:$E$405,3,FALSE)</f>
        <v>1.1342000000000001</v>
      </c>
      <c r="I1270" s="10">
        <f>VLOOKUP(C1270,away!$B$2:$E$405,3,FALSE)</f>
        <v>1.0469999999999999</v>
      </c>
      <c r="J1270" s="10">
        <f>VLOOKUP(B1270,home!$B$2:$E$405,4,FALSE)</f>
        <v>0.9919</v>
      </c>
      <c r="K1270" s="12">
        <f t="shared" si="1678"/>
        <v>0.78489810044100006</v>
      </c>
      <c r="L1270" s="12">
        <f t="shared" si="1679"/>
        <v>1.17788859006</v>
      </c>
      <c r="M1270" s="13">
        <f t="shared" si="1680"/>
        <v>0.14046643851796436</v>
      </c>
      <c r="N1270" s="13">
        <f t="shared" si="1681"/>
        <v>0.11025184076846274</v>
      </c>
      <c r="O1270" s="13">
        <f t="shared" si="1682"/>
        <v>0.16545381521667468</v>
      </c>
      <c r="P1270" s="13">
        <f t="shared" si="1683"/>
        <v>0.12986438527428418</v>
      </c>
      <c r="Q1270" s="13">
        <f t="shared" si="1684"/>
        <v>4.3268230194645006E-2</v>
      </c>
      <c r="R1270" s="13">
        <f t="shared" si="1685"/>
        <v>9.7443080562808385E-2</v>
      </c>
      <c r="S1270" s="13">
        <f t="shared" si="1686"/>
        <v>3.0015637081363886E-2</v>
      </c>
      <c r="T1270" s="13">
        <f t="shared" si="1687"/>
        <v>5.0965154658361912E-2</v>
      </c>
      <c r="U1270" s="13">
        <f t="shared" si="1688"/>
        <v>7.6482888834867632E-2</v>
      </c>
      <c r="V1270" s="13">
        <f t="shared" si="1689"/>
        <v>3.0833480377661887E-3</v>
      </c>
      <c r="W1270" s="13">
        <f t="shared" si="1690"/>
        <v>1.1320383896406929E-2</v>
      </c>
      <c r="X1270" s="13">
        <f t="shared" si="1691"/>
        <v>1.3334151026676684E-2</v>
      </c>
      <c r="Y1270" s="13">
        <f t="shared" si="1692"/>
        <v>7.8530721762296533E-3</v>
      </c>
      <c r="Z1270" s="13">
        <f t="shared" si="1693"/>
        <v>3.8259030925076466E-2</v>
      </c>
      <c r="AA1270" s="13">
        <f t="shared" si="1694"/>
        <v>3.0029440697805995E-2</v>
      </c>
      <c r="AB1270" s="13">
        <f t="shared" si="1695"/>
        <v>1.1785025480506792E-2</v>
      </c>
      <c r="AC1270" s="13">
        <f t="shared" si="1696"/>
        <v>1.7816404301621068E-4</v>
      </c>
      <c r="AD1270" s="13">
        <f t="shared" si="1697"/>
        <v>2.2213369541381712E-3</v>
      </c>
      <c r="AE1270" s="13">
        <f t="shared" si="1698"/>
        <v>2.6164874529579847E-3</v>
      </c>
      <c r="AF1270" s="13">
        <f t="shared" si="1699"/>
        <v>1.540965358437181E-3</v>
      </c>
      <c r="AG1270" s="13">
        <f t="shared" si="1700"/>
        <v>6.0502850446029154E-4</v>
      </c>
      <c r="AH1270" s="13">
        <f t="shared" si="1701"/>
        <v>1.1266218998350059E-2</v>
      </c>
      <c r="AI1270" s="13">
        <f t="shared" si="1702"/>
        <v>8.8428338909572659E-3</v>
      </c>
      <c r="AJ1270" s="13">
        <f t="shared" si="1703"/>
        <v>3.4703617617638277E-3</v>
      </c>
      <c r="AK1270" s="13">
        <f t="shared" si="1704"/>
        <v>9.0796011821717029E-4</v>
      </c>
      <c r="AL1270" s="13">
        <f t="shared" si="1705"/>
        <v>6.5886667785977356E-6</v>
      </c>
      <c r="AM1270" s="13">
        <f t="shared" si="1706"/>
        <v>3.4870463114848956E-4</v>
      </c>
      <c r="AN1270" s="13">
        <f t="shared" si="1707"/>
        <v>4.1073520633088664E-4</v>
      </c>
      <c r="AO1270" s="13">
        <f t="shared" si="1708"/>
        <v>2.4190015653654569E-4</v>
      </c>
      <c r="AP1270" s="13">
        <f t="shared" si="1709"/>
        <v>9.4977144772708411E-5</v>
      </c>
      <c r="AQ1270" s="13">
        <f t="shared" si="1710"/>
        <v>2.7968123786062486E-5</v>
      </c>
      <c r="AR1270" s="13">
        <f t="shared" si="1711"/>
        <v>2.6540701622547462E-3</v>
      </c>
      <c r="AS1270" s="13">
        <f t="shared" si="1712"/>
        <v>2.0831746287908871E-3</v>
      </c>
      <c r="AT1270" s="13">
        <f t="shared" si="1713"/>
        <v>8.1753990451242627E-4</v>
      </c>
      <c r="AU1270" s="13">
        <f t="shared" si="1714"/>
        <v>2.1389517269550668E-4</v>
      </c>
      <c r="AV1270" s="13">
        <f t="shared" si="1715"/>
        <v>4.1971478685550706E-5</v>
      </c>
      <c r="AW1270" s="13">
        <f t="shared" si="1716"/>
        <v>1.6920474424893902E-7</v>
      </c>
      <c r="AX1270" s="13">
        <f t="shared" si="1717"/>
        <v>4.561626710057149E-5</v>
      </c>
      <c r="AY1270" s="13">
        <f t="shared" si="1718"/>
        <v>5.3730880538892508E-5</v>
      </c>
      <c r="AZ1270" s="13">
        <f t="shared" si="1719"/>
        <v>3.1644495560319204E-5</v>
      </c>
      <c r="BA1270" s="13">
        <f t="shared" si="1720"/>
        <v>1.2424563419568111E-5</v>
      </c>
      <c r="BB1270" s="13">
        <f t="shared" si="1721"/>
        <v>3.6586878720965311E-6</v>
      </c>
      <c r="BC1270" s="13">
        <f t="shared" si="1722"/>
        <v>8.619053398266807E-7</v>
      </c>
      <c r="BD1270" s="13">
        <f t="shared" si="1723"/>
        <v>5.210331602230931E-4</v>
      </c>
      <c r="BE1270" s="13">
        <f t="shared" si="1724"/>
        <v>4.0895793772587698E-4</v>
      </c>
      <c r="BF1270" s="13">
        <f t="shared" si="1725"/>
        <v>1.6049515424065481E-4</v>
      </c>
      <c r="BG1270" s="13">
        <f t="shared" si="1726"/>
        <v>4.1990780564491762E-5</v>
      </c>
      <c r="BH1270" s="13">
        <f t="shared" si="1727"/>
        <v>8.2396209752761101E-6</v>
      </c>
      <c r="BI1270" s="13">
        <f t="shared" si="1728"/>
        <v>1.2934525703696082E-6</v>
      </c>
      <c r="BJ1270" s="14">
        <f t="shared" si="1729"/>
        <v>0.24524887305318252</v>
      </c>
      <c r="BK1270" s="14">
        <f t="shared" si="1730"/>
        <v>0.30366829250171234</v>
      </c>
      <c r="BL1270" s="14">
        <f t="shared" si="1731"/>
        <v>0.41263428701519078</v>
      </c>
      <c r="BM1270" s="14">
        <f t="shared" si="1732"/>
        <v>0.31300913128452817</v>
      </c>
      <c r="BN1270" s="14">
        <f t="shared" si="1733"/>
        <v>0.68674779053483936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1.8332999999999999</v>
      </c>
      <c r="F1275" s="10">
        <f>VLOOKUP(B1275,home!$B$2:$E$405,3,FALSE)</f>
        <v>0.64459999999999995</v>
      </c>
      <c r="G1275" s="10">
        <f>VLOOKUP(C1275,away!$B$2:$E$405,4,FALSE)</f>
        <v>1.1405000000000001</v>
      </c>
      <c r="H1275" s="10">
        <f>VLOOKUP(A1275,away!$A$2:$E$405,3,FALSE)</f>
        <v>1.256</v>
      </c>
      <c r="I1275" s="10">
        <f>VLOOKUP(C1275,away!$B$2:$E$405,3,FALSE)</f>
        <v>0.79620000000000002</v>
      </c>
      <c r="J1275" s="10">
        <f>VLOOKUP(B1275,home!$B$2:$E$405,4,FALSE)</f>
        <v>1.0857000000000001</v>
      </c>
      <c r="K1275" s="12">
        <f t="shared" si="1678"/>
        <v>1.3477803777899999</v>
      </c>
      <c r="L1275" s="12">
        <f t="shared" si="1679"/>
        <v>1.0857295310400001</v>
      </c>
      <c r="M1275" s="13">
        <f t="shared" si="1680"/>
        <v>8.7728372975546559E-2</v>
      </c>
      <c r="N1275" s="13">
        <f t="shared" si="1681"/>
        <v>0.11823857967188414</v>
      </c>
      <c r="O1275" s="13">
        <f t="shared" si="1682"/>
        <v>9.5249285249642379E-2</v>
      </c>
      <c r="P1275" s="13">
        <f t="shared" si="1683"/>
        <v>0.12837511765799045</v>
      </c>
      <c r="Q1275" s="13">
        <f t="shared" si="1684"/>
        <v>7.9679818789762519E-2</v>
      </c>
      <c r="R1275" s="13">
        <f t="shared" si="1685"/>
        <v>5.1707480902994714E-2</v>
      </c>
      <c r="S1275" s="13">
        <f t="shared" si="1686"/>
        <v>4.6963628398467475E-2</v>
      </c>
      <c r="T1275" s="13">
        <f t="shared" si="1687"/>
        <v>8.6510732287961051E-2</v>
      </c>
      <c r="U1275" s="13">
        <f t="shared" si="1688"/>
        <v>6.969032814600741E-2</v>
      </c>
      <c r="V1275" s="13">
        <f t="shared" si="1689"/>
        <v>7.6358943923673754E-3</v>
      </c>
      <c r="W1275" s="13">
        <f t="shared" si="1690"/>
        <v>3.5796965423568285E-2</v>
      </c>
      <c r="X1275" s="13">
        <f t="shared" si="1691"/>
        <v>3.886582248198589E-2</v>
      </c>
      <c r="Y1275" s="13">
        <f t="shared" si="1692"/>
        <v>2.1098885608425218E-2</v>
      </c>
      <c r="Z1275" s="13">
        <f t="shared" si="1693"/>
        <v>1.8713446330689408E-2</v>
      </c>
      <c r="AA1275" s="13">
        <f t="shared" si="1694"/>
        <v>2.5221615765329452E-2</v>
      </c>
      <c r="AB1275" s="13">
        <f t="shared" si="1695"/>
        <v>1.6996599412334976E-2</v>
      </c>
      <c r="AC1275" s="13">
        <f t="shared" si="1696"/>
        <v>6.9836217733499771E-4</v>
      </c>
      <c r="AD1275" s="13">
        <f t="shared" si="1697"/>
        <v>1.206161189557811E-2</v>
      </c>
      <c r="AE1275" s="13">
        <f t="shared" si="1698"/>
        <v>1.3095648226972506E-2</v>
      </c>
      <c r="AF1275" s="13">
        <f t="shared" si="1699"/>
        <v>7.1091660040678347E-3</v>
      </c>
      <c r="AG1275" s="13">
        <f t="shared" si="1700"/>
        <v>2.5728771572273608E-3</v>
      </c>
      <c r="AH1275" s="13">
        <f t="shared" si="1701"/>
        <v>5.0794353271904043E-3</v>
      </c>
      <c r="AI1275" s="13">
        <f t="shared" si="1702"/>
        <v>6.845963264240554E-3</v>
      </c>
      <c r="AJ1275" s="13">
        <f t="shared" si="1703"/>
        <v>4.6134274773072985E-3</v>
      </c>
      <c r="AK1275" s="13">
        <f t="shared" si="1704"/>
        <v>2.0726290094239988E-3</v>
      </c>
      <c r="AL1275" s="13">
        <f t="shared" si="1705"/>
        <v>4.0877232139372031E-5</v>
      </c>
      <c r="AM1275" s="13">
        <f t="shared" si="1706"/>
        <v>3.2512807674757219E-3</v>
      </c>
      <c r="AN1275" s="13">
        <f t="shared" si="1707"/>
        <v>3.5300115429507872E-3</v>
      </c>
      <c r="AO1275" s="13">
        <f t="shared" si="1708"/>
        <v>1.9163188885468728E-3</v>
      </c>
      <c r="AP1275" s="13">
        <f t="shared" si="1709"/>
        <v>6.9353466939503028E-4</v>
      </c>
      <c r="AQ1275" s="13">
        <f t="shared" si="1710"/>
        <v>1.8824776784056191E-4</v>
      </c>
      <c r="AR1275" s="13">
        <f t="shared" si="1711"/>
        <v>1.1029785871476897E-3</v>
      </c>
      <c r="AS1275" s="13">
        <f t="shared" si="1712"/>
        <v>1.4865728968801934E-3</v>
      </c>
      <c r="AT1275" s="13">
        <f t="shared" si="1713"/>
        <v>1.001786890284781E-3</v>
      </c>
      <c r="AU1275" s="13">
        <f t="shared" si="1714"/>
        <v>4.5006290448436375E-4</v>
      </c>
      <c r="AV1275" s="13">
        <f t="shared" si="1715"/>
        <v>1.5164648785880014E-4</v>
      </c>
      <c r="AW1275" s="13">
        <f t="shared" si="1716"/>
        <v>1.6615742773332864E-6</v>
      </c>
      <c r="AX1275" s="13">
        <f t="shared" si="1717"/>
        <v>7.3033540351496551E-4</v>
      </c>
      <c r="AY1275" s="13">
        <f t="shared" si="1718"/>
        <v>7.9294671516021273E-4</v>
      </c>
      <c r="AZ1275" s="13">
        <f t="shared" si="1719"/>
        <v>4.3046283259530314E-4</v>
      </c>
      <c r="BA1275" s="13">
        <f t="shared" si="1720"/>
        <v>1.5578873645461622E-4</v>
      </c>
      <c r="BB1275" s="13">
        <f t="shared" si="1721"/>
        <v>4.2286107943046152E-5</v>
      </c>
      <c r="BC1275" s="13">
        <f t="shared" si="1722"/>
        <v>9.1822552293020666E-6</v>
      </c>
      <c r="BD1275" s="13">
        <f t="shared" si="1723"/>
        <v>1.9958940402850378E-4</v>
      </c>
      <c r="BE1275" s="13">
        <f t="shared" si="1724"/>
        <v>2.6900268236441769E-4</v>
      </c>
      <c r="BF1275" s="13">
        <f t="shared" si="1725"/>
        <v>1.8127826843181917E-4</v>
      </c>
      <c r="BG1275" s="13">
        <f t="shared" si="1726"/>
        <v>8.1441097704051414E-5</v>
      </c>
      <c r="BH1275" s="13">
        <f t="shared" si="1727"/>
        <v>2.7441178357799681E-5</v>
      </c>
      <c r="BI1275" s="13">
        <f t="shared" si="1728"/>
        <v>7.3969363468156002E-6</v>
      </c>
      <c r="BJ1275" s="14">
        <f t="shared" si="1729"/>
        <v>0.42677050323453936</v>
      </c>
      <c r="BK1275" s="14">
        <f t="shared" si="1730"/>
        <v>0.27223519954900643</v>
      </c>
      <c r="BL1275" s="14">
        <f t="shared" si="1731"/>
        <v>0.2824359618883604</v>
      </c>
      <c r="BM1275" s="14">
        <f t="shared" si="1732"/>
        <v>0.43838517061389187</v>
      </c>
      <c r="BN1275" s="14">
        <f t="shared" si="1733"/>
        <v>0.56097865524782076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1.8332999999999999</v>
      </c>
      <c r="F1276" s="10">
        <f>VLOOKUP(B1276,home!$B$2:$E$405,3,FALSE)</f>
        <v>1.0364</v>
      </c>
      <c r="G1276" s="10">
        <f>VLOOKUP(C1276,away!$B$2:$E$405,4,FALSE)</f>
        <v>0.74380000000000002</v>
      </c>
      <c r="H1276" s="10">
        <f>VLOOKUP(A1276,away!$A$2:$E$405,3,FALSE)</f>
        <v>1.256</v>
      </c>
      <c r="I1276" s="10">
        <f>VLOOKUP(C1276,away!$B$2:$E$405,3,FALSE)</f>
        <v>1.3028</v>
      </c>
      <c r="J1276" s="10">
        <f>VLOOKUP(B1276,home!$B$2:$E$405,4,FALSE)</f>
        <v>1.3534999999999999</v>
      </c>
      <c r="K1276" s="12">
        <f t="shared" si="1678"/>
        <v>1.4132438908559999</v>
      </c>
      <c r="L1276" s="12">
        <f t="shared" si="1679"/>
        <v>2.2147547887999997</v>
      </c>
      <c r="M1276" s="13">
        <f t="shared" si="1680"/>
        <v>2.6569304926052577E-2</v>
      </c>
      <c r="N1276" s="13">
        <f t="shared" si="1681"/>
        <v>3.7548907871034022E-2</v>
      </c>
      <c r="O1276" s="13">
        <f t="shared" si="1682"/>
        <v>5.8844495320062369E-2</v>
      </c>
      <c r="P1276" s="13">
        <f t="shared" si="1683"/>
        <v>8.3161623521582601E-2</v>
      </c>
      <c r="Q1276" s="13">
        <f t="shared" si="1684"/>
        <v>2.6532882328526807E-2</v>
      </c>
      <c r="R1276" s="13">
        <f t="shared" si="1685"/>
        <v>6.5163063902313662E-2</v>
      </c>
      <c r="S1276" s="13">
        <f t="shared" si="1686"/>
        <v>6.5073734954617601E-2</v>
      </c>
      <c r="T1276" s="13">
        <f t="shared" si="1687"/>
        <v>5.876382819777163E-2</v>
      </c>
      <c r="U1276" s="13">
        <f t="shared" si="1688"/>
        <v>9.2091301969403905E-2</v>
      </c>
      <c r="V1276" s="13">
        <f t="shared" si="1689"/>
        <v>2.2631117049880498E-2</v>
      </c>
      <c r="W1276" s="13">
        <f t="shared" si="1690"/>
        <v>1.2499144619197215E-2</v>
      </c>
      <c r="X1276" s="13">
        <f t="shared" si="1691"/>
        <v>2.7682540401270779E-2</v>
      </c>
      <c r="Y1276" s="13">
        <f t="shared" si="1692"/>
        <v>3.0655019459931966E-2</v>
      </c>
      <c r="Z1276" s="13">
        <f t="shared" si="1693"/>
        <v>4.8106735943509858E-2</v>
      </c>
      <c r="AA1276" s="13">
        <f t="shared" si="1694"/>
        <v>6.7986550681188043E-2</v>
      </c>
      <c r="AB1276" s="13">
        <f t="shared" si="1695"/>
        <v>4.8040788705280418E-2</v>
      </c>
      <c r="AC1276" s="13">
        <f t="shared" si="1696"/>
        <v>4.4271962543174972E-3</v>
      </c>
      <c r="AD1276" s="13">
        <f t="shared" si="1697"/>
        <v>4.4160849435015232E-3</v>
      </c>
      <c r="AE1276" s="13">
        <f t="shared" si="1698"/>
        <v>9.7805452763675745E-3</v>
      </c>
      <c r="AF1276" s="13">
        <f t="shared" si="1699"/>
        <v>1.0830754743955152E-2</v>
      </c>
      <c r="AG1276" s="13">
        <f t="shared" si="1700"/>
        <v>7.9958219784976633E-3</v>
      </c>
      <c r="AH1276" s="13">
        <f t="shared" si="1701"/>
        <v>2.6636155951106383E-2</v>
      </c>
      <c r="AI1276" s="13">
        <f t="shared" si="1702"/>
        <v>3.7643384673788777E-2</v>
      </c>
      <c r="AJ1276" s="13">
        <f t="shared" si="1703"/>
        <v>2.6599641710687186E-2</v>
      </c>
      <c r="AK1276" s="13">
        <f t="shared" si="1704"/>
        <v>1.253059371552904E-2</v>
      </c>
      <c r="AL1276" s="13">
        <f t="shared" si="1705"/>
        <v>5.5428296552342197E-4</v>
      </c>
      <c r="AM1276" s="13">
        <f t="shared" si="1706"/>
        <v>1.2482010135809382E-3</v>
      </c>
      <c r="AN1276" s="13">
        <f t="shared" si="1707"/>
        <v>2.7644591722133962E-3</v>
      </c>
      <c r="AO1276" s="13">
        <f t="shared" si="1708"/>
        <v>3.0612995950508519E-3</v>
      </c>
      <c r="AP1276" s="13">
        <f t="shared" si="1709"/>
        <v>2.2600093126967911E-3</v>
      </c>
      <c r="AQ1276" s="13">
        <f t="shared" si="1710"/>
        <v>1.2513416120069536E-3</v>
      </c>
      <c r="AR1276" s="13">
        <f t="shared" si="1711"/>
        <v>1.1798510789587288E-2</v>
      </c>
      <c r="AS1276" s="13">
        <f t="shared" si="1712"/>
        <v>1.6674173294582831E-2</v>
      </c>
      <c r="AT1276" s="13">
        <f t="shared" si="1713"/>
        <v>1.1782336771821725E-2</v>
      </c>
      <c r="AU1276" s="13">
        <f t="shared" si="1714"/>
        <v>5.5504384875950212E-3</v>
      </c>
      <c r="AV1276" s="13">
        <f t="shared" si="1715"/>
        <v>1.9610308210414183E-3</v>
      </c>
      <c r="AW1276" s="13">
        <f t="shared" si="1716"/>
        <v>4.8191650134511452E-5</v>
      </c>
      <c r="AX1276" s="13">
        <f t="shared" si="1717"/>
        <v>2.940020761672546E-4</v>
      </c>
      <c r="AY1276" s="13">
        <f t="shared" si="1718"/>
        <v>6.511425061085694E-4</v>
      </c>
      <c r="AZ1276" s="13">
        <f t="shared" si="1719"/>
        <v>7.2106049179759368E-4</v>
      </c>
      <c r="BA1276" s="13">
        <f t="shared" si="1720"/>
        <v>5.3232405907440111E-4</v>
      </c>
      <c r="BB1276" s="13">
        <f t="shared" si="1721"/>
        <v>2.9474181475712099E-4</v>
      </c>
      <c r="BC1276" s="13">
        <f t="shared" si="1722"/>
        <v>1.3055616913858713E-4</v>
      </c>
      <c r="BD1276" s="13">
        <f t="shared" si="1723"/>
        <v>4.3551347119911536E-3</v>
      </c>
      <c r="BE1276" s="13">
        <f t="shared" si="1724"/>
        <v>6.1548675255764015E-3</v>
      </c>
      <c r="BF1276" s="13">
        <f t="shared" si="1725"/>
        <v>4.3491644647744177E-3</v>
      </c>
      <c r="BG1276" s="13">
        <f t="shared" si="1726"/>
        <v>2.0488100367234844E-3</v>
      </c>
      <c r="BH1276" s="13">
        <f t="shared" si="1727"/>
        <v>7.2386706698097968E-4</v>
      </c>
      <c r="BI1276" s="13">
        <f t="shared" si="1728"/>
        <v>2.0460014204054408E-4</v>
      </c>
      <c r="BJ1276" s="14">
        <f t="shared" si="1729"/>
        <v>0.2399146676426468</v>
      </c>
      <c r="BK1276" s="14">
        <f t="shared" si="1730"/>
        <v>0.20306840217808278</v>
      </c>
      <c r="BL1276" s="14">
        <f t="shared" si="1731"/>
        <v>0.50113891074207506</v>
      </c>
      <c r="BM1276" s="14">
        <f t="shared" si="1732"/>
        <v>0.693805487780768</v>
      </c>
      <c r="BN1276" s="14">
        <f t="shared" si="1733"/>
        <v>0.29782027786957199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1.8332999999999999</v>
      </c>
      <c r="F1277" s="10">
        <f>VLOOKUP(B1277,home!$B$2:$E$405,3,FALSE)</f>
        <v>0.54549999999999998</v>
      </c>
      <c r="G1277" s="10">
        <f>VLOOKUP(C1277,away!$B$2:$E$405,4,FALSE)</f>
        <v>0.4909</v>
      </c>
      <c r="H1277" s="10">
        <f>VLOOKUP(A1277,away!$A$2:$E$405,3,FALSE)</f>
        <v>1.256</v>
      </c>
      <c r="I1277" s="10">
        <f>VLOOKUP(C1277,away!$B$2:$E$405,3,FALSE)</f>
        <v>1.3534999999999999</v>
      </c>
      <c r="J1277" s="10">
        <f>VLOOKUP(B1277,home!$B$2:$E$405,4,FALSE)</f>
        <v>1.4476</v>
      </c>
      <c r="K1277" s="12">
        <f t="shared" si="1678"/>
        <v>0.490931982135</v>
      </c>
      <c r="L1277" s="12">
        <f t="shared" si="1679"/>
        <v>2.4609142095999998</v>
      </c>
      <c r="M1277" s="13">
        <f t="shared" si="1680"/>
        <v>5.2243165958984143E-2</v>
      </c>
      <c r="N1277" s="13">
        <f t="shared" si="1681"/>
        <v>2.5647841017251843E-2</v>
      </c>
      <c r="O1277" s="13">
        <f t="shared" si="1682"/>
        <v>0.12856594946295508</v>
      </c>
      <c r="P1277" s="13">
        <f t="shared" si="1683"/>
        <v>6.3117136404916771E-2</v>
      </c>
      <c r="Q1277" s="13">
        <f t="shared" si="1684"/>
        <v>6.2956727140414011E-3</v>
      </c>
      <c r="R1277" s="13">
        <f t="shared" si="1685"/>
        <v>0.15819488595205083</v>
      </c>
      <c r="S1277" s="13">
        <f t="shared" si="1686"/>
        <v>1.9063607817549344E-2</v>
      </c>
      <c r="T1277" s="13">
        <f t="shared" si="1687"/>
        <v>1.5493110440975479E-2</v>
      </c>
      <c r="U1277" s="13">
        <f t="shared" si="1688"/>
        <v>7.7662928924060584E-2</v>
      </c>
      <c r="V1277" s="13">
        <f t="shared" si="1689"/>
        <v>2.5590595075998565E-3</v>
      </c>
      <c r="W1277" s="13">
        <f t="shared" si="1690"/>
        <v>1.0302490281258604E-3</v>
      </c>
      <c r="X1277" s="13">
        <f t="shared" si="1691"/>
        <v>2.5353544727415192E-3</v>
      </c>
      <c r="Y1277" s="13">
        <f t="shared" si="1692"/>
        <v>3.1196449241712608E-3</v>
      </c>
      <c r="Z1277" s="13">
        <f t="shared" si="1693"/>
        <v>0.12976801424181778</v>
      </c>
      <c r="AA1277" s="13">
        <f t="shared" si="1694"/>
        <v>6.370726844945851E-2</v>
      </c>
      <c r="AB1277" s="13">
        <f t="shared" si="1695"/>
        <v>1.5637967788149607E-2</v>
      </c>
      <c r="AC1277" s="13">
        <f t="shared" si="1696"/>
        <v>1.9323162303214956E-4</v>
      </c>
      <c r="AD1277" s="13">
        <f t="shared" si="1697"/>
        <v>1.2644554936762142E-4</v>
      </c>
      <c r="AE1277" s="13">
        <f t="shared" si="1698"/>
        <v>3.1117164917945781E-4</v>
      </c>
      <c r="AF1277" s="13">
        <f t="shared" si="1699"/>
        <v>3.8288336654519701E-4</v>
      </c>
      <c r="AG1277" s="13">
        <f t="shared" si="1700"/>
        <v>3.1408103911685349E-4</v>
      </c>
      <c r="AH1277" s="13">
        <f t="shared" si="1701"/>
        <v>7.9836987549816135E-2</v>
      </c>
      <c r="AI1277" s="13">
        <f t="shared" si="1702"/>
        <v>3.9194530545518552E-2</v>
      </c>
      <c r="AJ1277" s="13">
        <f t="shared" si="1703"/>
        <v>9.6209242847811113E-3</v>
      </c>
      <c r="AK1277" s="13">
        <f t="shared" si="1704"/>
        <v>1.5744064763661167E-3</v>
      </c>
      <c r="AL1277" s="13">
        <f t="shared" si="1705"/>
        <v>9.338045644660082E-6</v>
      </c>
      <c r="AM1277" s="13">
        <f t="shared" si="1706"/>
        <v>1.2415232836639079E-5</v>
      </c>
      <c r="AN1277" s="13">
        <f t="shared" si="1707"/>
        <v>3.0552822903177622E-5</v>
      </c>
      <c r="AO1277" s="13">
        <f t="shared" si="1708"/>
        <v>3.7593938012911076E-5</v>
      </c>
      <c r="AP1277" s="13">
        <f t="shared" si="1709"/>
        <v>3.0838485416931482E-5</v>
      </c>
      <c r="AQ1277" s="13">
        <f t="shared" si="1710"/>
        <v>1.8972716741267266E-5</v>
      </c>
      <c r="AR1277" s="13">
        <f t="shared" si="1711"/>
        <v>3.9294395422600159E-2</v>
      </c>
      <c r="AS1277" s="13">
        <f t="shared" si="1712"/>
        <v>1.9290875431613563E-2</v>
      </c>
      <c r="AT1277" s="13">
        <f t="shared" si="1713"/>
        <v>4.7352538563807103E-3</v>
      </c>
      <c r="AU1277" s="13">
        <f t="shared" si="1714"/>
        <v>7.7489585387512843E-4</v>
      </c>
      <c r="AV1277" s="13">
        <f t="shared" si="1715"/>
        <v>9.5105289372777481E-5</v>
      </c>
      <c r="AW1277" s="13">
        <f t="shared" si="1716"/>
        <v>3.1338001072612249E-7</v>
      </c>
      <c r="AX1277" s="13">
        <f t="shared" si="1717"/>
        <v>1.0158391441931271E-6</v>
      </c>
      <c r="AY1277" s="13">
        <f t="shared" si="1718"/>
        <v>2.4998929846127694E-6</v>
      </c>
      <c r="AZ1277" s="13">
        <f t="shared" si="1719"/>
        <v>3.0760110841564599E-6</v>
      </c>
      <c r="BA1277" s="13">
        <f t="shared" si="1720"/>
        <v>2.5232664619625774E-6</v>
      </c>
      <c r="BB1277" s="13">
        <f t="shared" si="1721"/>
        <v>1.5523855727127064E-6</v>
      </c>
      <c r="BC1277" s="13">
        <f t="shared" si="1722"/>
        <v>7.6405754293334651E-7</v>
      </c>
      <c r="BD1277" s="13">
        <f t="shared" si="1723"/>
        <v>1.6116689342186324E-2</v>
      </c>
      <c r="BE1277" s="13">
        <f t="shared" si="1724"/>
        <v>7.9121982442135613E-3</v>
      </c>
      <c r="BF1277" s="13">
        <f t="shared" si="1725"/>
        <v>1.9421755835384153E-3</v>
      </c>
      <c r="BG1277" s="13">
        <f t="shared" si="1726"/>
        <v>3.1782536962690492E-4</v>
      </c>
      <c r="BH1277" s="13">
        <f t="shared" si="1727"/>
        <v>3.9007659670931339E-5</v>
      </c>
      <c r="BI1277" s="13">
        <f t="shared" si="1728"/>
        <v>3.8300215361395656E-6</v>
      </c>
      <c r="BJ1277" s="14">
        <f t="shared" si="1729"/>
        <v>5.5398258850218006E-2</v>
      </c>
      <c r="BK1277" s="14">
        <f t="shared" si="1730"/>
        <v>0.13718803925071152</v>
      </c>
      <c r="BL1277" s="14">
        <f t="shared" si="1731"/>
        <v>0.66451810150777102</v>
      </c>
      <c r="BM1277" s="14">
        <f t="shared" si="1732"/>
        <v>0.55280557582734446</v>
      </c>
      <c r="BN1277" s="14">
        <f t="shared" si="1733"/>
        <v>0.43406465151020007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1.8332999999999999</v>
      </c>
      <c r="F1278" s="10">
        <f>VLOOKUP(B1278,home!$B$2:$E$405,3,FALSE)</f>
        <v>0.65459999999999996</v>
      </c>
      <c r="G1278" s="10">
        <f>VLOOKUP(C1278,away!$B$2:$E$405,4,FALSE)</f>
        <v>1.1405000000000001</v>
      </c>
      <c r="H1278" s="10">
        <f>VLOOKUP(A1278,away!$A$2:$E$405,3,FALSE)</f>
        <v>1.256</v>
      </c>
      <c r="I1278" s="10">
        <f>VLOOKUP(C1278,away!$B$2:$E$405,3,FALSE)</f>
        <v>0.94089999999999996</v>
      </c>
      <c r="J1278" s="10">
        <f>VLOOKUP(B1278,home!$B$2:$E$405,4,FALSE)</f>
        <v>1.4331</v>
      </c>
      <c r="K1278" s="12">
        <f t="shared" si="1678"/>
        <v>1.3686891642899999</v>
      </c>
      <c r="L1278" s="12">
        <f t="shared" si="1679"/>
        <v>1.6935951602400001</v>
      </c>
      <c r="M1278" s="13">
        <f t="shared" si="1680"/>
        <v>4.6780710747791041E-2</v>
      </c>
      <c r="N1278" s="13">
        <f t="shared" si="1681"/>
        <v>6.4028251898286329E-2</v>
      </c>
      <c r="O1278" s="13">
        <f t="shared" si="1682"/>
        <v>7.9227585315046256E-2</v>
      </c>
      <c r="P1278" s="13">
        <f t="shared" si="1683"/>
        <v>0.10843793753356532</v>
      </c>
      <c r="Q1278" s="13">
        <f t="shared" si="1684"/>
        <v>4.3817387290807565E-2</v>
      </c>
      <c r="R1278" s="13">
        <f t="shared" si="1685"/>
        <v>6.7089727523532039E-2</v>
      </c>
      <c r="S1278" s="13">
        <f t="shared" si="1686"/>
        <v>6.2839929687732804E-2</v>
      </c>
      <c r="T1278" s="13">
        <f t="shared" si="1687"/>
        <v>7.4208915050073376E-2</v>
      </c>
      <c r="U1278" s="13">
        <f t="shared" si="1688"/>
        <v>9.1824983096626858E-2</v>
      </c>
      <c r="V1278" s="13">
        <f t="shared" si="1689"/>
        <v>1.6184810318342048E-2</v>
      </c>
      <c r="W1278" s="13">
        <f t="shared" si="1690"/>
        <v>1.9990794397475559E-2</v>
      </c>
      <c r="X1278" s="13">
        <f t="shared" si="1691"/>
        <v>3.3856312640917513E-2</v>
      </c>
      <c r="Y1278" s="13">
        <f t="shared" si="1692"/>
        <v>2.8669443616115124E-2</v>
      </c>
      <c r="Z1278" s="13">
        <f t="shared" si="1693"/>
        <v>3.7874279278558069E-2</v>
      </c>
      <c r="AA1278" s="13">
        <f t="shared" si="1694"/>
        <v>5.1838115653855696E-2</v>
      </c>
      <c r="AB1278" s="13">
        <f t="shared" si="1695"/>
        <v>3.547513359632206E-2</v>
      </c>
      <c r="AC1278" s="13">
        <f t="shared" si="1696"/>
        <v>2.3447798011168685E-3</v>
      </c>
      <c r="AD1278" s="13">
        <f t="shared" si="1697"/>
        <v>6.8402959193435081E-3</v>
      </c>
      <c r="AE1278" s="13">
        <f t="shared" si="1698"/>
        <v>1.1584692063609587E-2</v>
      </c>
      <c r="AF1278" s="13">
        <f t="shared" si="1699"/>
        <v>9.8098892058999694E-3</v>
      </c>
      <c r="AG1278" s="13">
        <f t="shared" si="1700"/>
        <v>5.5379936272009368E-3</v>
      </c>
      <c r="AH1278" s="13">
        <f t="shared" si="1701"/>
        <v>1.6035924020936024E-2</v>
      </c>
      <c r="AI1278" s="13">
        <f t="shared" si="1702"/>
        <v>2.1948195446832859E-2</v>
      </c>
      <c r="AJ1278" s="13">
        <f t="shared" si="1703"/>
        <v>1.5020128641899626E-2</v>
      </c>
      <c r="AK1278" s="13">
        <f t="shared" si="1704"/>
        <v>6.8526291061366306E-3</v>
      </c>
      <c r="AL1278" s="13">
        <f t="shared" si="1705"/>
        <v>2.1740848442793932E-4</v>
      </c>
      <c r="AM1278" s="13">
        <f t="shared" si="1706"/>
        <v>1.8724477810685123E-3</v>
      </c>
      <c r="AN1278" s="13">
        <f t="shared" si="1707"/>
        <v>3.1711684998197596E-3</v>
      </c>
      <c r="AO1278" s="13">
        <f t="shared" si="1708"/>
        <v>2.6853378118001439E-3</v>
      </c>
      <c r="AP1278" s="13">
        <f t="shared" si="1709"/>
        <v>1.5159583738913989E-3</v>
      </c>
      <c r="AQ1278" s="13">
        <f t="shared" si="1710"/>
        <v>6.4185494128694376E-4</v>
      </c>
      <c r="AR1278" s="13">
        <f t="shared" si="1711"/>
        <v>5.431672662366719E-3</v>
      </c>
      <c r="AS1278" s="13">
        <f t="shared" si="1712"/>
        <v>7.4342715169515424E-3</v>
      </c>
      <c r="AT1278" s="13">
        <f t="shared" si="1713"/>
        <v>5.087603434820679E-3</v>
      </c>
      <c r="AU1278" s="13">
        <f t="shared" si="1714"/>
        <v>2.3211158978145496E-3</v>
      </c>
      <c r="AV1278" s="13">
        <f t="shared" si="1715"/>
        <v>7.9422154460000714E-4</v>
      </c>
      <c r="AW1278" s="13">
        <f t="shared" si="1716"/>
        <v>1.3998723023520982E-5</v>
      </c>
      <c r="AX1278" s="13">
        <f t="shared" si="1717"/>
        <v>4.2713316477455452E-4</v>
      </c>
      <c r="AY1278" s="13">
        <f t="shared" si="1718"/>
        <v>7.2339066064018001E-4</v>
      </c>
      <c r="AZ1278" s="13">
        <f t="shared" si="1719"/>
        <v>6.1256546091151276E-4</v>
      </c>
      <c r="BA1278" s="13">
        <f t="shared" si="1720"/>
        <v>3.4581263330997437E-4</v>
      </c>
      <c r="BB1278" s="13">
        <f t="shared" si="1721"/>
        <v>1.4641665053090566E-4</v>
      </c>
      <c r="BC1278" s="13">
        <f t="shared" si="1722"/>
        <v>4.9594106143538627E-5</v>
      </c>
      <c r="BD1278" s="13">
        <f t="shared" si="1723"/>
        <v>1.5331757554986989E-3</v>
      </c>
      <c r="BE1278" s="13">
        <f t="shared" si="1724"/>
        <v>2.0984410435032031E-3</v>
      </c>
      <c r="BF1278" s="13">
        <f t="shared" si="1725"/>
        <v>1.4360567590721175E-3</v>
      </c>
      <c r="BG1278" s="13">
        <f t="shared" si="1726"/>
        <v>6.551717751491408E-4</v>
      </c>
      <c r="BH1278" s="13">
        <f t="shared" si="1727"/>
        <v>2.2418162734881829E-4</v>
      </c>
      <c r="BI1278" s="13">
        <f t="shared" si="1728"/>
        <v>6.1366992837045252E-5</v>
      </c>
      <c r="BJ1278" s="14">
        <f t="shared" si="1729"/>
        <v>0.3105356557939068</v>
      </c>
      <c r="BK1278" s="14">
        <f t="shared" si="1730"/>
        <v>0.23752896723361616</v>
      </c>
      <c r="BL1278" s="14">
        <f t="shared" si="1731"/>
        <v>0.4123897014111505</v>
      </c>
      <c r="BM1278" s="14">
        <f t="shared" si="1732"/>
        <v>0.58823761147058706</v>
      </c>
      <c r="BN1278" s="14">
        <f t="shared" si="1733"/>
        <v>0.40938160030902854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1.8332999999999999</v>
      </c>
      <c r="F1279" s="10">
        <f>VLOOKUP(B1279,home!$B$2:$E$405,3,FALSE)</f>
        <v>1.0412999999999999</v>
      </c>
      <c r="G1279" s="10">
        <f>VLOOKUP(C1279,away!$B$2:$E$405,4,FALSE)</f>
        <v>1.0909</v>
      </c>
      <c r="H1279" s="10">
        <f>VLOOKUP(A1279,away!$A$2:$E$405,3,FALSE)</f>
        <v>1.256</v>
      </c>
      <c r="I1279" s="10">
        <f>VLOOKUP(C1279,away!$B$2:$E$405,3,FALSE)</f>
        <v>0.43430000000000002</v>
      </c>
      <c r="J1279" s="10">
        <f>VLOOKUP(B1279,home!$B$2:$E$405,4,FALSE)</f>
        <v>0.86860000000000004</v>
      </c>
      <c r="K1279" s="12">
        <f t="shared" si="1678"/>
        <v>2.0825447798609997</v>
      </c>
      <c r="L1279" s="12">
        <f t="shared" si="1679"/>
        <v>0.47380462288000003</v>
      </c>
      <c r="M1279" s="13">
        <f t="shared" si="1680"/>
        <v>7.7587464659007802E-2</v>
      </c>
      <c r="N1279" s="13">
        <f t="shared" si="1681"/>
        <v>0.16157936950826648</v>
      </c>
      <c r="O1279" s="13">
        <f t="shared" si="1682"/>
        <v>3.676129943297652E-2</v>
      </c>
      <c r="P1279" s="13">
        <f t="shared" si="1683"/>
        <v>7.6557052235052381E-2</v>
      </c>
      <c r="Q1279" s="13">
        <f t="shared" si="1684"/>
        <v>0.16824813625133603</v>
      </c>
      <c r="R1279" s="13">
        <f t="shared" si="1685"/>
        <v>8.7088368072100984E-3</v>
      </c>
      <c r="S1279" s="13">
        <f t="shared" si="1686"/>
        <v>1.8885081090995823E-2</v>
      </c>
      <c r="T1279" s="13">
        <f t="shared" si="1687"/>
        <v>7.971674474682712E-2</v>
      </c>
      <c r="U1279" s="13">
        <f t="shared" si="1688"/>
        <v>1.8136542631516726E-2</v>
      </c>
      <c r="V1279" s="13">
        <f t="shared" si="1689"/>
        <v>2.0704749807211619E-3</v>
      </c>
      <c r="W1279" s="13">
        <f t="shared" si="1690"/>
        <v>0.11679475929052067</v>
      </c>
      <c r="X1279" s="13">
        <f t="shared" si="1691"/>
        <v>5.5337896880005524E-2</v>
      </c>
      <c r="Y1279" s="13">
        <f t="shared" si="1692"/>
        <v>1.3109675681101673E-2</v>
      </c>
      <c r="Z1279" s="13">
        <f t="shared" si="1693"/>
        <v>1.3754290463878814E-3</v>
      </c>
      <c r="AA1279" s="13">
        <f t="shared" si="1694"/>
        <v>2.8643925806242755E-3</v>
      </c>
      <c r="AB1279" s="13">
        <f t="shared" si="1695"/>
        <v>2.9826129081258318E-3</v>
      </c>
      <c r="AC1279" s="13">
        <f t="shared" si="1696"/>
        <v>1.2768610717842644E-4</v>
      </c>
      <c r="AD1279" s="13">
        <f t="shared" si="1697"/>
        <v>6.080757906889897E-2</v>
      </c>
      <c r="AE1279" s="13">
        <f t="shared" si="1698"/>
        <v>2.8810912068985457E-2</v>
      </c>
      <c r="AF1279" s="13">
        <f t="shared" si="1699"/>
        <v>6.8253716638372475E-3</v>
      </c>
      <c r="AG1279" s="13">
        <f t="shared" si="1700"/>
        <v>1.0779642157334153E-3</v>
      </c>
      <c r="AH1279" s="13">
        <f t="shared" si="1701"/>
        <v>1.6292116015550207E-4</v>
      </c>
      <c r="AI1279" s="13">
        <f t="shared" si="1702"/>
        <v>3.3929061161073868E-4</v>
      </c>
      <c r="AJ1279" s="13">
        <f t="shared" si="1703"/>
        <v>3.5329394603289495E-4</v>
      </c>
      <c r="AK1279" s="13">
        <f t="shared" si="1704"/>
        <v>2.4525015435576637E-4</v>
      </c>
      <c r="AL1279" s="13">
        <f t="shared" si="1705"/>
        <v>5.0396140767898665E-6</v>
      </c>
      <c r="AM1279" s="13">
        <f t="shared" si="1706"/>
        <v>2.5326901273184117E-2</v>
      </c>
      <c r="AN1279" s="13">
        <f t="shared" si="1707"/>
        <v>1.2000002906459991E-2</v>
      </c>
      <c r="AO1279" s="13">
        <f t="shared" si="1708"/>
        <v>2.8428284258270901E-3</v>
      </c>
      <c r="AP1279" s="13">
        <f t="shared" si="1709"/>
        <v>4.4898175007051621E-4</v>
      </c>
      <c r="AQ1279" s="13">
        <f t="shared" si="1710"/>
        <v>5.3182407193040842E-5</v>
      </c>
      <c r="AR1279" s="13">
        <f t="shared" si="1711"/>
        <v>1.5438559769329959E-5</v>
      </c>
      <c r="AS1279" s="13">
        <f t="shared" si="1712"/>
        <v>3.2151492056190143E-5</v>
      </c>
      <c r="AT1279" s="13">
        <f t="shared" si="1713"/>
        <v>3.34784609731806E-5</v>
      </c>
      <c r="AU1279" s="13">
        <f t="shared" si="1714"/>
        <v>2.324013137915915E-5</v>
      </c>
      <c r="AV1279" s="13">
        <f t="shared" si="1715"/>
        <v>1.2099653571737929E-5</v>
      </c>
      <c r="AW1279" s="13">
        <f t="shared" si="1716"/>
        <v>1.3813013044803099E-7</v>
      </c>
      <c r="AX1279" s="13">
        <f t="shared" si="1717"/>
        <v>8.7907343394207447E-3</v>
      </c>
      <c r="AY1279" s="13">
        <f t="shared" si="1718"/>
        <v>4.1650905685275122E-3</v>
      </c>
      <c r="AZ1279" s="13">
        <f t="shared" si="1719"/>
        <v>9.8671958304111132E-4</v>
      </c>
      <c r="BA1279" s="13">
        <f t="shared" si="1720"/>
        <v>1.558374333103682E-4</v>
      </c>
      <c r="BB1279" s="13">
        <f t="shared" si="1721"/>
        <v>1.8459124080051539E-5</v>
      </c>
      <c r="BC1279" s="13">
        <f t="shared" si="1722"/>
        <v>1.7492036646887905E-6</v>
      </c>
      <c r="BD1279" s="13">
        <f t="shared" si="1723"/>
        <v>1.2191434982196195E-6</v>
      </c>
      <c r="BE1279" s="13">
        <f t="shared" si="1724"/>
        <v>2.5389209281187465E-6</v>
      </c>
      <c r="BF1279" s="13">
        <f t="shared" si="1725"/>
        <v>2.6437082626667702E-6</v>
      </c>
      <c r="BG1279" s="13">
        <f t="shared" si="1726"/>
        <v>1.8352136139640251E-6</v>
      </c>
      <c r="BH1279" s="13">
        <f t="shared" si="1727"/>
        <v>9.5547863292265519E-7</v>
      </c>
      <c r="BI1279" s="13">
        <f t="shared" si="1728"/>
        <v>3.9796540785236012E-7</v>
      </c>
      <c r="BJ1279" s="14">
        <f t="shared" si="1729"/>
        <v>0.7470988963902917</v>
      </c>
      <c r="BK1279" s="14">
        <f t="shared" si="1730"/>
        <v>0.17939788925555988</v>
      </c>
      <c r="BL1279" s="14">
        <f t="shared" si="1731"/>
        <v>7.0680438960701725E-2</v>
      </c>
      <c r="BM1279" s="14">
        <f t="shared" si="1732"/>
        <v>0.46494554232069485</v>
      </c>
      <c r="BN1279" s="14">
        <f t="shared" si="1733"/>
        <v>0.52944215889384938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1.8332999999999999</v>
      </c>
      <c r="F1280" s="10">
        <f>VLOOKUP(B1280,home!$B$2:$E$405,3,FALSE)</f>
        <v>1.0412999999999999</v>
      </c>
      <c r="G1280" s="10">
        <f>VLOOKUP(C1280,away!$B$2:$E$405,4,FALSE)</f>
        <v>0.79339999999999999</v>
      </c>
      <c r="H1280" s="10">
        <f>VLOOKUP(A1280,away!$A$2:$E$405,3,FALSE)</f>
        <v>1.256</v>
      </c>
      <c r="I1280" s="10">
        <f>VLOOKUP(C1280,away!$B$2:$E$405,3,FALSE)</f>
        <v>1.2304999999999999</v>
      </c>
      <c r="J1280" s="10">
        <f>VLOOKUP(B1280,home!$B$2:$E$405,4,FALSE)</f>
        <v>0.57899999999999996</v>
      </c>
      <c r="K1280" s="12">
        <f t="shared" si="1678"/>
        <v>1.5146127310859998</v>
      </c>
      <c r="L1280" s="12">
        <f t="shared" si="1679"/>
        <v>0.89484913199999983</v>
      </c>
      <c r="M1280" s="13">
        <f t="shared" si="1680"/>
        <v>8.9863640504897577E-2</v>
      </c>
      <c r="N1280" s="13">
        <f t="shared" si="1681"/>
        <v>0.1361086139704534</v>
      </c>
      <c r="O1280" s="13">
        <f t="shared" si="1682"/>
        <v>8.0414400704167624E-2</v>
      </c>
      <c r="P1280" s="13">
        <f t="shared" si="1683"/>
        <v>0.12179667506918326</v>
      </c>
      <c r="Q1280" s="13">
        <f t="shared" si="1684"/>
        <v>0.10307591976505925</v>
      </c>
      <c r="R1280" s="13">
        <f t="shared" si="1685"/>
        <v>3.5979378335212281E-2</v>
      </c>
      <c r="S1280" s="13">
        <f t="shared" si="1686"/>
        <v>4.1269277470179194E-2</v>
      </c>
      <c r="T1280" s="13">
        <f t="shared" si="1687"/>
        <v>9.2237397331864895E-2</v>
      </c>
      <c r="U1280" s="13">
        <f t="shared" si="1688"/>
        <v>5.4494824483072322E-2</v>
      </c>
      <c r="V1280" s="13">
        <f t="shared" si="1689"/>
        <v>6.2149233984268772E-3</v>
      </c>
      <c r="W1280" s="13">
        <f t="shared" si="1690"/>
        <v>5.2040033448185939E-2</v>
      </c>
      <c r="X1280" s="13">
        <f t="shared" si="1691"/>
        <v>4.6567978760360146E-2</v>
      </c>
      <c r="Y1280" s="13">
        <f t="shared" si="1692"/>
        <v>2.0835657686351348E-2</v>
      </c>
      <c r="Z1280" s="13">
        <f t="shared" si="1693"/>
        <v>1.0732038491054771E-2</v>
      </c>
      <c r="AA1280" s="13">
        <f t="shared" si="1694"/>
        <v>1.6254882129056538E-2</v>
      </c>
      <c r="AB1280" s="13">
        <f t="shared" si="1695"/>
        <v>1.230992570748567E-2</v>
      </c>
      <c r="AC1280" s="13">
        <f t="shared" si="1696"/>
        <v>5.2646223314367613E-4</v>
      </c>
      <c r="AD1280" s="13">
        <f t="shared" si="1697"/>
        <v>1.9705124296690909E-2</v>
      </c>
      <c r="AE1280" s="13">
        <f t="shared" si="1698"/>
        <v>1.7633113372845968E-2</v>
      </c>
      <c r="AF1280" s="13">
        <f t="shared" si="1699"/>
        <v>7.8894880980744011E-3</v>
      </c>
      <c r="AG1280" s="13">
        <f t="shared" si="1700"/>
        <v>2.3533005254954028E-3</v>
      </c>
      <c r="AH1280" s="13">
        <f t="shared" si="1701"/>
        <v>2.4008888320777373E-3</v>
      </c>
      <c r="AI1280" s="13">
        <f t="shared" si="1702"/>
        <v>3.6364167909871382E-3</v>
      </c>
      <c r="AJ1280" s="13">
        <f t="shared" si="1703"/>
        <v>2.7538815835820088E-3</v>
      </c>
      <c r="AK1280" s="13">
        <f t="shared" si="1704"/>
        <v>1.3903547021321952E-3</v>
      </c>
      <c r="AL1280" s="13">
        <f t="shared" si="1705"/>
        <v>2.8541621143382151E-5</v>
      </c>
      <c r="AM1280" s="13">
        <f t="shared" si="1706"/>
        <v>5.9691264254800218E-3</v>
      </c>
      <c r="AN1280" s="13">
        <f t="shared" si="1707"/>
        <v>5.3414676006390592E-3</v>
      </c>
      <c r="AO1280" s="13">
        <f t="shared" si="1708"/>
        <v>2.3899038230189916E-3</v>
      </c>
      <c r="AP1280" s="13">
        <f t="shared" si="1709"/>
        <v>7.1286778719734209E-4</v>
      </c>
      <c r="AQ1280" s="13">
        <f t="shared" si="1710"/>
        <v>1.5947728015107553E-4</v>
      </c>
      <c r="AR1280" s="13">
        <f t="shared" si="1711"/>
        <v>4.2968665748265136E-4</v>
      </c>
      <c r="AS1280" s="13">
        <f t="shared" si="1712"/>
        <v>6.5080888180101318E-4</v>
      </c>
      <c r="AT1280" s="13">
        <f t="shared" si="1713"/>
        <v>4.9286170893982919E-4</v>
      </c>
      <c r="AU1280" s="13">
        <f t="shared" si="1714"/>
        <v>2.4883153967502264E-4</v>
      </c>
      <c r="AV1280" s="13">
        <f t="shared" si="1715"/>
        <v>9.4220854471880041E-5</v>
      </c>
      <c r="AW1280" s="13">
        <f t="shared" si="1716"/>
        <v>1.0745523058964183E-6</v>
      </c>
      <c r="AX1280" s="13">
        <f t="shared" si="1717"/>
        <v>1.5068191462489829E-3</v>
      </c>
      <c r="AY1280" s="13">
        <f t="shared" si="1718"/>
        <v>1.3483758051018831E-3</v>
      </c>
      <c r="AZ1280" s="13">
        <f t="shared" si="1719"/>
        <v>6.0329645940261048E-4</v>
      </c>
      <c r="BA1280" s="13">
        <f t="shared" si="1720"/>
        <v>1.7995310434503308E-4</v>
      </c>
      <c r="BB1280" s="13">
        <f t="shared" si="1721"/>
        <v>4.0257719805964559E-5</v>
      </c>
      <c r="BC1280" s="13">
        <f t="shared" si="1722"/>
        <v>7.2049171249333178E-6</v>
      </c>
      <c r="BD1280" s="13">
        <f t="shared" si="1723"/>
        <v>6.4084122080055271E-5</v>
      </c>
      <c r="BE1280" s="13">
        <f t="shared" si="1724"/>
        <v>9.7062627162921124E-5</v>
      </c>
      <c r="BF1280" s="13">
        <f t="shared" si="1725"/>
        <v>7.3506145406807076E-5</v>
      </c>
      <c r="BG1280" s="13">
        <f t="shared" si="1726"/>
        <v>3.7111114548736237E-5</v>
      </c>
      <c r="BH1280" s="13">
        <f t="shared" si="1727"/>
        <v>1.4052241640076684E-5</v>
      </c>
      <c r="BI1280" s="13">
        <f t="shared" si="1728"/>
        <v>4.2567408176713909E-6</v>
      </c>
      <c r="BJ1280" s="14">
        <f t="shared" si="1729"/>
        <v>0.51670537732389743</v>
      </c>
      <c r="BK1280" s="14">
        <f t="shared" si="1730"/>
        <v>0.26104789610207585</v>
      </c>
      <c r="BL1280" s="14">
        <f t="shared" si="1731"/>
        <v>0.21184143590180021</v>
      </c>
      <c r="BM1280" s="14">
        <f t="shared" si="1732"/>
        <v>0.43174081821705912</v>
      </c>
      <c r="BN1280" s="14">
        <f t="shared" si="1733"/>
        <v>0.56723862834897332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1.6092</v>
      </c>
      <c r="F1281" s="10">
        <f>VLOOKUP(B1281,home!$B$2:$E$405,3,FALSE)</f>
        <v>1.45</v>
      </c>
      <c r="G1281" s="10">
        <f>VLOOKUP(C1281,away!$B$2:$E$405,4,FALSE)</f>
        <v>0.87</v>
      </c>
      <c r="H1281" s="10">
        <f>VLOOKUP(A1281,away!$A$2:$E$405,3,FALSE)</f>
        <v>1.1609</v>
      </c>
      <c r="I1281" s="10">
        <f>VLOOKUP(C1281,away!$B$2:$E$405,3,FALSE)</f>
        <v>1.0337000000000001</v>
      </c>
      <c r="J1281" s="10">
        <f>VLOOKUP(B1281,home!$B$2:$E$405,4,FALSE)</f>
        <v>1.1485000000000001</v>
      </c>
      <c r="K1281" s="12">
        <f t="shared" si="1678"/>
        <v>2.0300057999999996</v>
      </c>
      <c r="L1281" s="12">
        <f t="shared" si="1679"/>
        <v>1.3782256460050002</v>
      </c>
      <c r="M1281" s="13">
        <f t="shared" si="1680"/>
        <v>3.3099687226143135E-2</v>
      </c>
      <c r="N1281" s="13">
        <f t="shared" si="1681"/>
        <v>6.7192557047256463E-2</v>
      </c>
      <c r="O1281" s="13">
        <f t="shared" si="1682"/>
        <v>4.5618837809814579E-2</v>
      </c>
      <c r="P1281" s="13">
        <f t="shared" si="1683"/>
        <v>9.2606505343182863E-2</v>
      </c>
      <c r="Q1281" s="13">
        <f t="shared" si="1684"/>
        <v>6.8200640261380743E-2</v>
      </c>
      <c r="R1281" s="13">
        <f t="shared" si="1685"/>
        <v>3.1436526105214524E-2</v>
      </c>
      <c r="S1281" s="13">
        <f t="shared" si="1686"/>
        <v>6.4773760347676373E-2</v>
      </c>
      <c r="T1281" s="13">
        <f t="shared" si="1687"/>
        <v>9.3995871482196097E-2</v>
      </c>
      <c r="U1281" s="13">
        <f t="shared" si="1688"/>
        <v>6.3816330325436876E-2</v>
      </c>
      <c r="V1281" s="13">
        <f t="shared" si="1689"/>
        <v>2.0136046545805968E-2</v>
      </c>
      <c r="W1281" s="13">
        <f t="shared" si="1690"/>
        <v>4.6149231764772126E-2</v>
      </c>
      <c r="X1281" s="13">
        <f t="shared" si="1691"/>
        <v>6.3604054761637538E-2</v>
      </c>
      <c r="Y1281" s="13">
        <f t="shared" si="1692"/>
        <v>4.3830369731197673E-2</v>
      </c>
      <c r="Z1281" s="13">
        <f t="shared" si="1693"/>
        <v>1.4442208833170777E-2</v>
      </c>
      <c r="AA1281" s="13">
        <f t="shared" si="1694"/>
        <v>2.9317767696147901E-2</v>
      </c>
      <c r="AB1281" s="13">
        <f t="shared" si="1695"/>
        <v>2.9757619233116435E-2</v>
      </c>
      <c r="AC1281" s="13">
        <f t="shared" si="1696"/>
        <v>3.5210470594755727E-3</v>
      </c>
      <c r="AD1281" s="13">
        <f t="shared" si="1697"/>
        <v>2.3420802037007912E-2</v>
      </c>
      <c r="AE1281" s="13">
        <f t="shared" si="1698"/>
        <v>3.2279150017410455E-2</v>
      </c>
      <c r="AF1281" s="13">
        <f t="shared" si="1699"/>
        <v>2.2243976192618926E-2</v>
      </c>
      <c r="AG1281" s="13">
        <f t="shared" si="1700"/>
        <v>1.021907281926402E-2</v>
      </c>
      <c r="AH1281" s="13">
        <f t="shared" si="1701"/>
        <v>4.9761556497089779E-3</v>
      </c>
      <c r="AI1281" s="13">
        <f t="shared" si="1702"/>
        <v>1.0101624830611991E-2</v>
      </c>
      <c r="AJ1281" s="13">
        <f t="shared" si="1703"/>
        <v>1.0253178497783177E-2</v>
      </c>
      <c r="AK1281" s="13">
        <f t="shared" si="1704"/>
        <v>6.9380039396450448E-3</v>
      </c>
      <c r="AL1281" s="13">
        <f t="shared" si="1705"/>
        <v>3.9404827133155697E-4</v>
      </c>
      <c r="AM1281" s="13">
        <f t="shared" si="1706"/>
        <v>9.5088727951555731E-3</v>
      </c>
      <c r="AN1281" s="13">
        <f t="shared" si="1707"/>
        <v>1.3105372350882662E-2</v>
      </c>
      <c r="AO1281" s="13">
        <f t="shared" si="1708"/>
        <v>9.0310801372156645E-3</v>
      </c>
      <c r="AP1281" s="13">
        <f t="shared" si="1709"/>
        <v>4.1489554187456607E-3</v>
      </c>
      <c r="AQ1281" s="13">
        <f t="shared" si="1710"/>
        <v>1.4295491905616711E-3</v>
      </c>
      <c r="AR1281" s="13">
        <f t="shared" si="1711"/>
        <v>1.3716530669883181E-3</v>
      </c>
      <c r="AS1281" s="13">
        <f t="shared" si="1712"/>
        <v>2.7844636815740733E-3</v>
      </c>
      <c r="AT1281" s="13">
        <f t="shared" si="1713"/>
        <v>2.8262387117423608E-3</v>
      </c>
      <c r="AU1281" s="13">
        <f t="shared" si="1714"/>
        <v>1.9124269923405063E-3</v>
      </c>
      <c r="AV1281" s="13">
        <f t="shared" si="1715"/>
        <v>9.7055947163194581E-4</v>
      </c>
      <c r="AW1281" s="13">
        <f t="shared" si="1716"/>
        <v>3.0624184431463357E-5</v>
      </c>
      <c r="AX1281" s="13">
        <f t="shared" si="1717"/>
        <v>3.2171778209380015E-3</v>
      </c>
      <c r="AY1281" s="13">
        <f t="shared" si="1718"/>
        <v>4.4339969805752364E-3</v>
      </c>
      <c r="AZ1281" s="13">
        <f t="shared" si="1719"/>
        <v>3.0555241764687636E-3</v>
      </c>
      <c r="BA1281" s="13">
        <f t="shared" si="1720"/>
        <v>1.403733927332519E-3</v>
      </c>
      <c r="BB1281" s="13">
        <f t="shared" si="1721"/>
        <v>4.8366552470424922E-4</v>
      </c>
      <c r="BC1281" s="13">
        <f t="shared" si="1722"/>
        <v>1.3332004604717229E-4</v>
      </c>
      <c r="BD1281" s="13">
        <f t="shared" si="1723"/>
        <v>3.1507457239078531E-4</v>
      </c>
      <c r="BE1281" s="13">
        <f t="shared" si="1724"/>
        <v>6.3960320938581379E-4</v>
      </c>
      <c r="BF1281" s="13">
        <f t="shared" si="1725"/>
        <v>6.4919911237590821E-4</v>
      </c>
      <c r="BG1281" s="13">
        <f t="shared" si="1726"/>
        <v>4.3929265449264837E-4</v>
      </c>
      <c r="BH1281" s="13">
        <f t="shared" si="1727"/>
        <v>2.2294165912936805E-4</v>
      </c>
      <c r="BI1281" s="13">
        <f t="shared" si="1728"/>
        <v>9.0514572218847997E-5</v>
      </c>
      <c r="BJ1281" s="14">
        <f t="shared" si="1729"/>
        <v>0.52108697448336927</v>
      </c>
      <c r="BK1281" s="14">
        <f t="shared" si="1730"/>
        <v>0.21896509177419068</v>
      </c>
      <c r="BL1281" s="14">
        <f t="shared" si="1731"/>
        <v>0.24443801179175006</v>
      </c>
      <c r="BM1281" s="14">
        <f t="shared" si="1732"/>
        <v>0.65637416029334483</v>
      </c>
      <c r="BN1281" s="14">
        <f t="shared" si="1733"/>
        <v>0.33815475379299231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1.6092</v>
      </c>
      <c r="F1282" s="10">
        <f>VLOOKUP(B1282,home!$B$2:$E$405,3,FALSE)</f>
        <v>1.4914000000000001</v>
      </c>
      <c r="G1282" s="10">
        <f>VLOOKUP(C1282,away!$B$2:$E$405,4,FALSE)</f>
        <v>1.4914000000000001</v>
      </c>
      <c r="H1282" s="10">
        <f>VLOOKUP(A1282,away!$A$2:$E$405,3,FALSE)</f>
        <v>1.1609</v>
      </c>
      <c r="I1282" s="10">
        <f>VLOOKUP(C1282,away!$B$2:$E$405,3,FALSE)</f>
        <v>0.51680000000000004</v>
      </c>
      <c r="J1282" s="10">
        <f>VLOOKUP(B1282,home!$B$2:$E$405,4,FALSE)</f>
        <v>0.51680000000000004</v>
      </c>
      <c r="K1282" s="12">
        <f t="shared" si="1678"/>
        <v>3.5793016564320004</v>
      </c>
      <c r="L1282" s="12">
        <f t="shared" si="1679"/>
        <v>0.31005577241600007</v>
      </c>
      <c r="M1282" s="13">
        <f t="shared" si="1680"/>
        <v>2.0458487849316538E-2</v>
      </c>
      <c r="N1282" s="13">
        <f t="shared" si="1681"/>
        <v>7.3227099447152638E-2</v>
      </c>
      <c r="O1282" s="13">
        <f t="shared" si="1682"/>
        <v>6.343272252583191E-3</v>
      </c>
      <c r="P1282" s="13">
        <f t="shared" si="1683"/>
        <v>2.2704484880870162E-2</v>
      </c>
      <c r="Q1282" s="13">
        <f t="shared" si="1684"/>
        <v>0.13105093917345215</v>
      </c>
      <c r="R1282" s="13">
        <f t="shared" si="1685"/>
        <v>9.8338408895983095E-4</v>
      </c>
      <c r="S1282" s="13">
        <f t="shared" si="1686"/>
        <v>6.2992636296294374E-3</v>
      </c>
      <c r="T1282" s="13">
        <f t="shared" si="1687"/>
        <v>4.0633100171266943E-2</v>
      </c>
      <c r="U1282" s="13">
        <f t="shared" si="1688"/>
        <v>3.5198282985227963E-3</v>
      </c>
      <c r="V1282" s="13">
        <f t="shared" si="1689"/>
        <v>7.7675739658732547E-4</v>
      </c>
      <c r="W1282" s="13">
        <f t="shared" si="1690"/>
        <v>0.15635694788683555</v>
      </c>
      <c r="X1282" s="13">
        <f t="shared" si="1691"/>
        <v>4.8479374249661061E-2</v>
      </c>
      <c r="Y1282" s="13">
        <f t="shared" si="1692"/>
        <v>7.5156549146115012E-3</v>
      </c>
      <c r="Z1282" s="13">
        <f t="shared" si="1693"/>
        <v>1.0163463776134831E-4</v>
      </c>
      <c r="AA1282" s="13">
        <f t="shared" si="1694"/>
        <v>3.6378102729006038E-4</v>
      </c>
      <c r="AB1282" s="13">
        <f t="shared" si="1695"/>
        <v>6.5104101677892394E-4</v>
      </c>
      <c r="AC1282" s="13">
        <f t="shared" si="1696"/>
        <v>5.3877016402724271E-5</v>
      </c>
      <c r="AD1282" s="13">
        <f t="shared" si="1697"/>
        <v>0.13991217064150061</v>
      </c>
      <c r="AE1282" s="13">
        <f t="shared" si="1698"/>
        <v>4.3380576138649672E-2</v>
      </c>
      <c r="AF1282" s="13">
        <f t="shared" si="1699"/>
        <v>6.7251990212600626E-3</v>
      </c>
      <c r="AG1282" s="13">
        <f t="shared" si="1700"/>
        <v>6.9506225906270551E-4</v>
      </c>
      <c r="AH1282" s="13">
        <f t="shared" si="1701"/>
        <v>7.8781015288288027E-6</v>
      </c>
      <c r="AI1282" s="13">
        <f t="shared" si="1702"/>
        <v>2.8198101851676412E-5</v>
      </c>
      <c r="AJ1282" s="13">
        <f t="shared" si="1703"/>
        <v>5.0464756332971821E-5</v>
      </c>
      <c r="AK1282" s="13">
        <f t="shared" si="1704"/>
        <v>6.020952864468111E-5</v>
      </c>
      <c r="AL1282" s="13">
        <f t="shared" si="1705"/>
        <v>2.3916721770478494E-6</v>
      </c>
      <c r="AM1282" s="13">
        <f t="shared" si="1706"/>
        <v>0.10015757282642393</v>
      </c>
      <c r="AN1282" s="13">
        <f t="shared" si="1707"/>
        <v>3.1054433606008649E-2</v>
      </c>
      <c r="AO1282" s="13">
        <f t="shared" si="1708"/>
        <v>4.8143031993262012E-3</v>
      </c>
      <c r="AP1282" s="13">
        <f t="shared" si="1709"/>
        <v>4.9756749903730191E-4</v>
      </c>
      <c r="AQ1282" s="13">
        <f t="shared" si="1710"/>
        <v>3.8568418810776994E-5</v>
      </c>
      <c r="AR1282" s="13">
        <f t="shared" si="1711"/>
        <v>4.8853017093853699E-7</v>
      </c>
      <c r="AS1282" s="13">
        <f t="shared" si="1712"/>
        <v>1.7485968500573139E-6</v>
      </c>
      <c r="AT1282" s="13">
        <f t="shared" si="1713"/>
        <v>3.1293778009209611E-6</v>
      </c>
      <c r="AU1282" s="13">
        <f t="shared" si="1714"/>
        <v>3.733662382145976E-6</v>
      </c>
      <c r="AV1282" s="13">
        <f t="shared" si="1715"/>
        <v>3.3409759872432349E-6</v>
      </c>
      <c r="AW1282" s="13">
        <f t="shared" si="1716"/>
        <v>7.3728818277895826E-8</v>
      </c>
      <c r="AX1282" s="13">
        <f t="shared" si="1717"/>
        <v>5.9749027720304687E-2</v>
      </c>
      <c r="AY1282" s="13">
        <f t="shared" si="1718"/>
        <v>1.852553094092407E-2</v>
      </c>
      <c r="AZ1282" s="13">
        <f t="shared" si="1719"/>
        <v>2.8719739026523599E-3</v>
      </c>
      <c r="BA1282" s="13">
        <f t="shared" si="1720"/>
        <v>2.9682402891515727E-4</v>
      </c>
      <c r="BB1282" s="13">
        <f t="shared" si="1721"/>
        <v>2.3008000889229551E-5</v>
      </c>
      <c r="BC1282" s="13">
        <f t="shared" si="1722"/>
        <v>1.4267526974916167E-6</v>
      </c>
      <c r="BD1282" s="13">
        <f t="shared" si="1723"/>
        <v>2.5245266583144777E-8</v>
      </c>
      <c r="BE1282" s="13">
        <f t="shared" si="1724"/>
        <v>9.0360424498117523E-8</v>
      </c>
      <c r="BF1282" s="13">
        <f t="shared" si="1725"/>
        <v>1.6171360854100539E-7</v>
      </c>
      <c r="BG1282" s="13">
        <f t="shared" si="1726"/>
        <v>1.9294059563947226E-7</v>
      </c>
      <c r="BH1282" s="13">
        <f t="shared" si="1727"/>
        <v>1.7264814839133495E-7</v>
      </c>
      <c r="BI1282" s="13">
        <f t="shared" si="1728"/>
        <v>1.2359196070340456E-7</v>
      </c>
      <c r="BJ1282" s="14">
        <f t="shared" si="1729"/>
        <v>0.86600636079944271</v>
      </c>
      <c r="BK1282" s="14">
        <f t="shared" si="1730"/>
        <v>6.8820793385907311E-2</v>
      </c>
      <c r="BL1282" s="14">
        <f t="shared" si="1731"/>
        <v>1.2021264815688621E-2</v>
      </c>
      <c r="BM1282" s="14">
        <f t="shared" si="1732"/>
        <v>0.67365692873435956</v>
      </c>
      <c r="BN1282" s="14">
        <f t="shared" si="1733"/>
        <v>0.2547676676923345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1.6092</v>
      </c>
      <c r="F1283" s="10">
        <f>VLOOKUP(B1283,home!$B$2:$E$405,3,FALSE)</f>
        <v>1.2428999999999999</v>
      </c>
      <c r="G1283" s="10">
        <f>VLOOKUP(C1283,away!$B$2:$E$405,4,FALSE)</f>
        <v>0.99429999999999996</v>
      </c>
      <c r="H1283" s="10">
        <f>VLOOKUP(A1283,away!$A$2:$E$405,3,FALSE)</f>
        <v>1.1609</v>
      </c>
      <c r="I1283" s="10">
        <f>VLOOKUP(C1283,away!$B$2:$E$405,3,FALSE)</f>
        <v>0.68910000000000005</v>
      </c>
      <c r="J1283" s="10">
        <f>VLOOKUP(B1283,home!$B$2:$E$405,4,FALSE)</f>
        <v>0.51680000000000004</v>
      </c>
      <c r="K1283" s="12">
        <f t="shared" si="1678"/>
        <v>1.9886742543239999</v>
      </c>
      <c r="L1283" s="12">
        <f t="shared" si="1679"/>
        <v>0.41342769499200005</v>
      </c>
      <c r="M1283" s="13">
        <f t="shared" si="1680"/>
        <v>9.0527469013826287E-2</v>
      </c>
      <c r="N1283" s="13">
        <f t="shared" si="1681"/>
        <v>0.18002964693690998</v>
      </c>
      <c r="O1283" s="13">
        <f t="shared" si="1682"/>
        <v>3.7426562847845908E-2</v>
      </c>
      <c r="P1283" s="13">
        <f t="shared" si="1683"/>
        <v>7.4429241963350268E-2</v>
      </c>
      <c r="Q1283" s="13">
        <f t="shared" si="1684"/>
        <v>0.17901016193923627</v>
      </c>
      <c r="R1283" s="13">
        <f t="shared" si="1685"/>
        <v>7.7365888048290784E-3</v>
      </c>
      <c r="S1283" s="13">
        <f t="shared" si="1686"/>
        <v>1.5298428531103806E-2</v>
      </c>
      <c r="T1283" s="13">
        <f t="shared" si="1687"/>
        <v>7.400775863068311E-2</v>
      </c>
      <c r="U1283" s="13">
        <f t="shared" si="1688"/>
        <v>1.5385554972454871E-2</v>
      </c>
      <c r="V1283" s="13">
        <f t="shared" si="1689"/>
        <v>1.3975505644917569E-3</v>
      </c>
      <c r="W1283" s="13">
        <f t="shared" si="1690"/>
        <v>0.11866430010364304</v>
      </c>
      <c r="X1283" s="13">
        <f t="shared" si="1691"/>
        <v>4.9059108069688093E-2</v>
      </c>
      <c r="Y1283" s="13">
        <f t="shared" si="1692"/>
        <v>1.0141196983807287E-2</v>
      </c>
      <c r="Z1283" s="13">
        <f t="shared" si="1693"/>
        <v>1.0661733588937998E-3</v>
      </c>
      <c r="AA1283" s="13">
        <f t="shared" si="1694"/>
        <v>2.1202715094782412E-3</v>
      </c>
      <c r="AB1283" s="13">
        <f t="shared" si="1695"/>
        <v>2.1082646815380321E-3</v>
      </c>
      <c r="AC1283" s="13">
        <f t="shared" si="1696"/>
        <v>7.181427240656577E-5</v>
      </c>
      <c r="AD1283" s="13">
        <f t="shared" si="1697"/>
        <v>5.8996159630872951E-2</v>
      </c>
      <c r="AE1283" s="13">
        <f t="shared" si="1698"/>
        <v>2.4390646289571886E-2</v>
      </c>
      <c r="AF1283" s="13">
        <f t="shared" si="1699"/>
        <v>5.0418843374314412E-3</v>
      </c>
      <c r="AG1283" s="13">
        <f t="shared" si="1700"/>
        <v>6.9481820668018288E-4</v>
      </c>
      <c r="AH1283" s="13">
        <f t="shared" si="1701"/>
        <v>1.101963985573355E-4</v>
      </c>
      <c r="AI1283" s="13">
        <f t="shared" si="1702"/>
        <v>2.1914474073019946E-4</v>
      </c>
      <c r="AJ1283" s="13">
        <f t="shared" si="1703"/>
        <v>2.1790375193032793E-4</v>
      </c>
      <c r="AK1283" s="13">
        <f t="shared" si="1704"/>
        <v>1.4444652712814892E-4</v>
      </c>
      <c r="AL1283" s="13">
        <f t="shared" si="1705"/>
        <v>2.3617502689946534E-6</v>
      </c>
      <c r="AM1283" s="13">
        <f t="shared" si="1706"/>
        <v>2.3464828752381185E-2</v>
      </c>
      <c r="AN1283" s="13">
        <f t="shared" si="1707"/>
        <v>9.7010100644789616E-3</v>
      </c>
      <c r="AO1283" s="13">
        <f t="shared" si="1708"/>
        <v>2.0053331150258653E-3</v>
      </c>
      <c r="AP1283" s="13">
        <f t="shared" si="1709"/>
        <v>2.7635341581209034E-4</v>
      </c>
      <c r="AQ1283" s="13">
        <f t="shared" si="1710"/>
        <v>2.8563038925589559E-5</v>
      </c>
      <c r="AR1283" s="13">
        <f t="shared" si="1711"/>
        <v>9.1116486103957966E-6</v>
      </c>
      <c r="AS1283" s="13">
        <f t="shared" si="1712"/>
        <v>1.8120101005941169E-5</v>
      </c>
      <c r="AT1283" s="13">
        <f t="shared" si="1713"/>
        <v>1.8017489178132816E-5</v>
      </c>
      <c r="AU1283" s="13">
        <f t="shared" si="1714"/>
        <v>1.1943638952038003E-5</v>
      </c>
      <c r="AV1283" s="13">
        <f t="shared" si="1715"/>
        <v>5.9380018217148165E-6</v>
      </c>
      <c r="AW1283" s="13">
        <f t="shared" si="1716"/>
        <v>5.3937981520639945E-8</v>
      </c>
      <c r="AX1283" s="13">
        <f t="shared" si="1717"/>
        <v>7.7773168036636593E-3</v>
      </c>
      <c r="AY1283" s="13">
        <f t="shared" si="1718"/>
        <v>3.2153581593612158E-3</v>
      </c>
      <c r="AZ1283" s="13">
        <f t="shared" si="1719"/>
        <v>6.6465905619921364E-4</v>
      </c>
      <c r="BA1283" s="13">
        <f t="shared" si="1720"/>
        <v>9.1596153853333064E-5</v>
      </c>
      <c r="BB1283" s="13">
        <f t="shared" si="1721"/>
        <v>9.4670966894290236E-6</v>
      </c>
      <c r="BC1283" s="13">
        <f t="shared" si="1722"/>
        <v>7.8279199251540717E-7</v>
      </c>
      <c r="BD1283" s="13">
        <f t="shared" si="1723"/>
        <v>6.2783464709549889E-7</v>
      </c>
      <c r="BE1283" s="13">
        <f t="shared" si="1724"/>
        <v>1.2485585986514128E-6</v>
      </c>
      <c r="BF1283" s="13">
        <f t="shared" si="1725"/>
        <v>1.2414881700764589E-6</v>
      </c>
      <c r="BG1283" s="13">
        <f t="shared" si="1726"/>
        <v>8.2297185362628956E-7</v>
      </c>
      <c r="BH1283" s="13">
        <f t="shared" si="1727"/>
        <v>4.0915573433497557E-7</v>
      </c>
      <c r="BI1283" s="13">
        <f t="shared" si="1728"/>
        <v>1.6273549497619922E-7</v>
      </c>
      <c r="BJ1283" s="14">
        <f t="shared" si="1729"/>
        <v>0.74727094957690743</v>
      </c>
      <c r="BK1283" s="14">
        <f t="shared" si="1730"/>
        <v>0.18494222425480891</v>
      </c>
      <c r="BL1283" s="14">
        <f t="shared" si="1731"/>
        <v>6.5536577858559139E-2</v>
      </c>
      <c r="BM1283" s="14">
        <f t="shared" si="1732"/>
        <v>0.42644094932179166</v>
      </c>
      <c r="BN1283" s="14">
        <f t="shared" si="1733"/>
        <v>0.56915967150599778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1.25</v>
      </c>
      <c r="F1284" s="10">
        <f>VLOOKUP(B1284,home!$B$2:$E$405,3,FALSE)</f>
        <v>1.3332999999999999</v>
      </c>
      <c r="G1284" s="10">
        <f>VLOOKUP(C1284,away!$B$2:$E$405,4,FALSE)</f>
        <v>0.66669999999999996</v>
      </c>
      <c r="H1284" s="10">
        <f>VLOOKUP(A1284,away!$A$2:$E$405,3,FALSE)</f>
        <v>0.84089999999999998</v>
      </c>
      <c r="I1284" s="10">
        <f>VLOOKUP(C1284,away!$B$2:$E$405,3,FALSE)</f>
        <v>0.19819999999999999</v>
      </c>
      <c r="J1284" s="10">
        <f>VLOOKUP(B1284,home!$B$2:$E$405,4,FALSE)</f>
        <v>0.59460000000000002</v>
      </c>
      <c r="K1284" s="12">
        <f t="shared" si="1678"/>
        <v>1.1111388874999999</v>
      </c>
      <c r="L1284" s="12">
        <f t="shared" si="1679"/>
        <v>9.9099829547999993E-2</v>
      </c>
      <c r="M1284" s="13">
        <f t="shared" si="1680"/>
        <v>0.29812610315145377</v>
      </c>
      <c r="N1284" s="13">
        <f t="shared" si="1681"/>
        <v>0.33125950659041653</v>
      </c>
      <c r="O1284" s="13">
        <f t="shared" si="1682"/>
        <v>2.9544246006118532E-2</v>
      </c>
      <c r="P1284" s="13">
        <f t="shared" si="1683"/>
        <v>3.2827760639264861E-2</v>
      </c>
      <c r="Q1284" s="13">
        <f t="shared" si="1684"/>
        <v>0.18403765981333722</v>
      </c>
      <c r="R1284" s="13">
        <f t="shared" si="1685"/>
        <v>1.4639148716652634E-3</v>
      </c>
      <c r="S1284" s="13">
        <f t="shared" si="1686"/>
        <v>9.036963362122932E-4</v>
      </c>
      <c r="T1284" s="13">
        <f t="shared" si="1687"/>
        <v>1.823810071791453E-2</v>
      </c>
      <c r="U1284" s="13">
        <f t="shared" si="1688"/>
        <v>1.6266127418968458E-3</v>
      </c>
      <c r="V1284" s="13">
        <f t="shared" si="1689"/>
        <v>1.1056591564650268E-5</v>
      </c>
      <c r="W1284" s="13">
        <f t="shared" si="1690"/>
        <v>6.8163800194364993E-2</v>
      </c>
      <c r="X1284" s="13">
        <f t="shared" si="1691"/>
        <v>6.7550209806055E-3</v>
      </c>
      <c r="Y1284" s="13">
        <f t="shared" si="1692"/>
        <v>3.3471071388558443E-4</v>
      </c>
      <c r="Z1284" s="13">
        <f t="shared" si="1693"/>
        <v>4.8357904751603279E-5</v>
      </c>
      <c r="AA1284" s="13">
        <f t="shared" si="1694"/>
        <v>5.3732348487527423E-5</v>
      </c>
      <c r="AB1284" s="13">
        <f t="shared" si="1695"/>
        <v>2.9852050960596774E-5</v>
      </c>
      <c r="AC1284" s="13">
        <f t="shared" si="1696"/>
        <v>7.6092620189413127E-8</v>
      </c>
      <c r="AD1284" s="13">
        <f t="shared" si="1697"/>
        <v>1.893486227893474E-2</v>
      </c>
      <c r="AE1284" s="13">
        <f t="shared" si="1698"/>
        <v>1.8764416243572876E-3</v>
      </c>
      <c r="AF1284" s="13">
        <f t="shared" si="1699"/>
        <v>9.297752256528972E-5</v>
      </c>
      <c r="AG1284" s="13">
        <f t="shared" si="1700"/>
        <v>3.0713522126718439E-6</v>
      </c>
      <c r="AH1284" s="13">
        <f t="shared" si="1701"/>
        <v>1.1980650295455766E-6</v>
      </c>
      <c r="AI1284" s="13">
        <f t="shared" si="1702"/>
        <v>1.3312166440819264E-6</v>
      </c>
      <c r="AJ1284" s="13">
        <f t="shared" si="1703"/>
        <v>7.3958329046333785E-7</v>
      </c>
      <c r="AK1284" s="13">
        <f t="shared" si="1704"/>
        <v>2.7392658485967419E-7</v>
      </c>
      <c r="AL1284" s="13">
        <f t="shared" si="1705"/>
        <v>3.3515352001546031E-10</v>
      </c>
      <c r="AM1284" s="13">
        <f t="shared" si="1706"/>
        <v>4.2078523615162507E-3</v>
      </c>
      <c r="AN1284" s="13">
        <f t="shared" si="1707"/>
        <v>4.1699745178940971E-4</v>
      </c>
      <c r="AO1284" s="13">
        <f t="shared" si="1708"/>
        <v>2.0662188197140427E-5</v>
      </c>
      <c r="AP1284" s="13">
        <f t="shared" si="1709"/>
        <v>6.8253977614177098E-7</v>
      </c>
      <c r="AQ1284" s="13">
        <f t="shared" si="1710"/>
        <v>1.6909893868844902E-8</v>
      </c>
      <c r="AR1284" s="13">
        <f t="shared" si="1711"/>
        <v>2.3745608043077264E-8</v>
      </c>
      <c r="AS1284" s="13">
        <f t="shared" si="1712"/>
        <v>2.6384668503995921E-8</v>
      </c>
      <c r="AT1284" s="13">
        <f t="shared" si="1713"/>
        <v>1.4658515604293162E-8</v>
      </c>
      <c r="AU1284" s="13">
        <f t="shared" si="1714"/>
        <v>5.4292155736518981E-9</v>
      </c>
      <c r="AV1284" s="13">
        <f t="shared" si="1715"/>
        <v>1.5081531381263103E-9</v>
      </c>
      <c r="AW1284" s="13">
        <f t="shared" si="1716"/>
        <v>1.0251384878347173E-12</v>
      </c>
      <c r="AX1284" s="13">
        <f t="shared" si="1717"/>
        <v>7.7925139862323578E-4</v>
      </c>
      <c r="AY1284" s="13">
        <f t="shared" si="1718"/>
        <v>7.7223680778603252E-5</v>
      </c>
      <c r="AZ1284" s="13">
        <f t="shared" si="1719"/>
        <v>3.8264268011143736E-6</v>
      </c>
      <c r="BA1284" s="13">
        <f t="shared" si="1720"/>
        <v>1.2639941458944439E-7</v>
      </c>
      <c r="BB1284" s="13">
        <f t="shared" si="1721"/>
        <v>3.1315401101952324E-9</v>
      </c>
      <c r="BC1284" s="13">
        <f t="shared" si="1722"/>
        <v>6.2067018228614584E-11</v>
      </c>
      <c r="BD1284" s="13">
        <f t="shared" si="1723"/>
        <v>3.921976182637618E-10</v>
      </c>
      <c r="BE1284" s="13">
        <f t="shared" si="1724"/>
        <v>4.357860252377459E-10</v>
      </c>
      <c r="BF1284" s="13">
        <f t="shared" si="1725"/>
        <v>2.4210939963535802E-10</v>
      </c>
      <c r="BG1284" s="13">
        <f t="shared" si="1726"/>
        <v>8.9672389654708209E-11</v>
      </c>
      <c r="BH1284" s="13">
        <f t="shared" si="1727"/>
        <v>2.4909619820099734E-11</v>
      </c>
      <c r="BI1284" s="13">
        <f t="shared" si="1728"/>
        <v>5.5356094509907109E-12</v>
      </c>
      <c r="BJ1284" s="14">
        <f t="shared" si="1729"/>
        <v>0.63520279433899174</v>
      </c>
      <c r="BK1284" s="14">
        <f t="shared" si="1730"/>
        <v>0.33194591682704788</v>
      </c>
      <c r="BL1284" s="14">
        <f t="shared" si="1731"/>
        <v>3.2721973727049249E-2</v>
      </c>
      <c r="BM1284" s="14">
        <f t="shared" si="1732"/>
        <v>0.12258262804583096</v>
      </c>
      <c r="BN1284" s="14">
        <f t="shared" si="1733"/>
        <v>0.87725919107225614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1.25</v>
      </c>
      <c r="F1285" s="10">
        <f>VLOOKUP(B1285,home!$B$2:$E$405,3,FALSE)</f>
        <v>1.6</v>
      </c>
      <c r="G1285" s="10">
        <f>VLOOKUP(C1285,away!$B$2:$E$405,4,FALSE)</f>
        <v>1.28</v>
      </c>
      <c r="H1285" s="10">
        <f>VLOOKUP(A1285,away!$A$2:$E$405,3,FALSE)</f>
        <v>0.84089999999999998</v>
      </c>
      <c r="I1285" s="10">
        <f>VLOOKUP(C1285,away!$B$2:$E$405,3,FALSE)</f>
        <v>0.95140000000000002</v>
      </c>
      <c r="J1285" s="10">
        <f>VLOOKUP(B1285,home!$B$2:$E$405,4,FALSE)</f>
        <v>0.79279999999999995</v>
      </c>
      <c r="K1285" s="12">
        <f t="shared" si="1678"/>
        <v>2.56</v>
      </c>
      <c r="L1285" s="12">
        <f t="shared" si="1679"/>
        <v>0.63426557572800002</v>
      </c>
      <c r="M1285" s="13">
        <f t="shared" si="1680"/>
        <v>4.0996623237605806E-2</v>
      </c>
      <c r="N1285" s="13">
        <f t="shared" si="1681"/>
        <v>0.10495135548827086</v>
      </c>
      <c r="O1285" s="13">
        <f t="shared" si="1682"/>
        <v>2.6002746840703948E-2</v>
      </c>
      <c r="P1285" s="13">
        <f t="shared" si="1683"/>
        <v>6.6567031912202104E-2</v>
      </c>
      <c r="Q1285" s="13">
        <f t="shared" si="1684"/>
        <v>0.13433773502498675</v>
      </c>
      <c r="R1285" s="13">
        <f t="shared" si="1685"/>
        <v>8.2463235977142616E-3</v>
      </c>
      <c r="S1285" s="13">
        <f t="shared" si="1686"/>
        <v>2.7021553164990098E-2</v>
      </c>
      <c r="T1285" s="13">
        <f t="shared" si="1687"/>
        <v>8.5205800847618723E-2</v>
      </c>
      <c r="U1285" s="13">
        <f t="shared" si="1688"/>
        <v>2.1110588410148508E-2</v>
      </c>
      <c r="V1285" s="13">
        <f t="shared" si="1689"/>
        <v>4.8750480996287175E-3</v>
      </c>
      <c r="W1285" s="13">
        <f t="shared" si="1690"/>
        <v>0.114634867221322</v>
      </c>
      <c r="X1285" s="13">
        <f t="shared" si="1691"/>
        <v>7.2708950056634636E-2</v>
      </c>
      <c r="Y1285" s="13">
        <f t="shared" si="1692"/>
        <v>2.305839203412488E-2</v>
      </c>
      <c r="Z1285" s="13">
        <f t="shared" si="1693"/>
        <v>1.7434530614478766E-3</v>
      </c>
      <c r="AA1285" s="13">
        <f t="shared" si="1694"/>
        <v>4.4632398373065643E-3</v>
      </c>
      <c r="AB1285" s="13">
        <f t="shared" si="1695"/>
        <v>5.7129469917524042E-3</v>
      </c>
      <c r="AC1285" s="13">
        <f t="shared" si="1696"/>
        <v>4.9473203033803201E-4</v>
      </c>
      <c r="AD1285" s="13">
        <f t="shared" si="1697"/>
        <v>7.3366315021646089E-2</v>
      </c>
      <c r="AE1285" s="13">
        <f t="shared" si="1698"/>
        <v>4.6533728036246162E-2</v>
      </c>
      <c r="AF1285" s="13">
        <f t="shared" si="1699"/>
        <v>1.4757370901839924E-2</v>
      </c>
      <c r="AG1285" s="13">
        <f t="shared" si="1700"/>
        <v>3.120030783762379E-3</v>
      </c>
      <c r="AH1285" s="13">
        <f t="shared" si="1701"/>
        <v>2.7645306494349537E-4</v>
      </c>
      <c r="AI1285" s="13">
        <f t="shared" si="1702"/>
        <v>7.0771984625534812E-4</v>
      </c>
      <c r="AJ1285" s="13">
        <f t="shared" si="1703"/>
        <v>9.0588140320684582E-4</v>
      </c>
      <c r="AK1285" s="13">
        <f t="shared" si="1704"/>
        <v>7.7301879740317506E-4</v>
      </c>
      <c r="AL1285" s="13">
        <f t="shared" si="1705"/>
        <v>3.2132249195871678E-5</v>
      </c>
      <c r="AM1285" s="13">
        <f t="shared" si="1706"/>
        <v>3.7563553291082796E-2</v>
      </c>
      <c r="AN1285" s="13">
        <f t="shared" si="1707"/>
        <v>2.3825268754558038E-2</v>
      </c>
      <c r="AO1285" s="13">
        <f t="shared" si="1708"/>
        <v>7.5557739017420413E-3</v>
      </c>
      <c r="AP1285" s="13">
        <f t="shared" si="1709"/>
        <v>1.5974557612863382E-3</v>
      </c>
      <c r="AQ1285" s="13">
        <f t="shared" si="1710"/>
        <v>2.5330279953307241E-4</v>
      </c>
      <c r="AR1285" s="13">
        <f t="shared" si="1711"/>
        <v>3.5068932479631261E-5</v>
      </c>
      <c r="AS1285" s="13">
        <f t="shared" si="1712"/>
        <v>8.9776467147856031E-5</v>
      </c>
      <c r="AT1285" s="13">
        <f t="shared" si="1713"/>
        <v>1.1491387794925575E-4</v>
      </c>
      <c r="AU1285" s="13">
        <f t="shared" si="1714"/>
        <v>9.805984251669823E-5</v>
      </c>
      <c r="AV1285" s="13">
        <f t="shared" si="1715"/>
        <v>6.2758299210686865E-5</v>
      </c>
      <c r="AW1285" s="13">
        <f t="shared" si="1716"/>
        <v>1.4492714336465856E-6</v>
      </c>
      <c r="AX1285" s="13">
        <f t="shared" si="1717"/>
        <v>1.6027116070861994E-2</v>
      </c>
      <c r="AY1285" s="13">
        <f t="shared" si="1718"/>
        <v>1.0165448001944763E-2</v>
      </c>
      <c r="AZ1285" s="13">
        <f t="shared" si="1719"/>
        <v>3.223796864743271E-3</v>
      </c>
      <c r="BA1285" s="13">
        <f t="shared" si="1720"/>
        <v>6.8158112481550429E-4</v>
      </c>
      <c r="BB1285" s="13">
        <f t="shared" si="1721"/>
        <v>1.0807586113411089E-4</v>
      </c>
      <c r="BC1285" s="13">
        <f t="shared" si="1722"/>
        <v>1.3709759656905248E-5</v>
      </c>
      <c r="BD1285" s="13">
        <f t="shared" si="1723"/>
        <v>3.7071694415599458E-6</v>
      </c>
      <c r="BE1285" s="13">
        <f t="shared" si="1724"/>
        <v>9.4903537703934617E-6</v>
      </c>
      <c r="BF1285" s="13">
        <f t="shared" si="1725"/>
        <v>1.2147652826103635E-5</v>
      </c>
      <c r="BG1285" s="13">
        <f t="shared" si="1726"/>
        <v>1.03659970782751E-5</v>
      </c>
      <c r="BH1285" s="13">
        <f t="shared" si="1727"/>
        <v>6.6342381300960637E-6</v>
      </c>
      <c r="BI1285" s="13">
        <f t="shared" si="1728"/>
        <v>3.3967299226091848E-6</v>
      </c>
      <c r="BJ1285" s="14">
        <f t="shared" si="1729"/>
        <v>0.77368962760781101</v>
      </c>
      <c r="BK1285" s="14">
        <f t="shared" si="1730"/>
        <v>0.1501525686959054</v>
      </c>
      <c r="BL1285" s="14">
        <f t="shared" si="1731"/>
        <v>6.8645238349907697E-2</v>
      </c>
      <c r="BM1285" s="14">
        <f t="shared" si="1732"/>
        <v>0.6029650728830771</v>
      </c>
      <c r="BN1285" s="14">
        <f t="shared" si="1733"/>
        <v>0.38110181610148375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1.25</v>
      </c>
      <c r="F1286" s="10">
        <f>VLOOKUP(B1286,home!$B$2:$E$405,3,FALSE)</f>
        <v>0.64</v>
      </c>
      <c r="G1286" s="10">
        <f>VLOOKUP(C1286,away!$B$2:$E$405,4,FALSE)</f>
        <v>0.5333</v>
      </c>
      <c r="H1286" s="10">
        <f>VLOOKUP(A1286,away!$A$2:$E$405,3,FALSE)</f>
        <v>0.84089999999999998</v>
      </c>
      <c r="I1286" s="10">
        <f>VLOOKUP(C1286,away!$B$2:$E$405,3,FALSE)</f>
        <v>1.5855999999999999</v>
      </c>
      <c r="J1286" s="10">
        <f>VLOOKUP(B1286,home!$B$2:$E$405,4,FALSE)</f>
        <v>1.6649</v>
      </c>
      <c r="K1286" s="12">
        <f t="shared" si="1678"/>
        <v>0.42664000000000002</v>
      </c>
      <c r="L1286" s="12">
        <f t="shared" si="1679"/>
        <v>2.2198628484959997</v>
      </c>
      <c r="M1286" s="13">
        <f t="shared" si="1680"/>
        <v>7.0898723595106766E-2</v>
      </c>
      <c r="N1286" s="13">
        <f t="shared" si="1681"/>
        <v>3.0248231434616347E-2</v>
      </c>
      <c r="O1286" s="13">
        <f t="shared" si="1682"/>
        <v>0.15738544251456427</v>
      </c>
      <c r="P1286" s="13">
        <f t="shared" si="1683"/>
        <v>6.714692519441369E-2</v>
      </c>
      <c r="Q1286" s="13">
        <f t="shared" si="1684"/>
        <v>6.4525527296323592E-3</v>
      </c>
      <c r="R1286" s="13">
        <f t="shared" si="1685"/>
        <v>0.17468704836609206</v>
      </c>
      <c r="S1286" s="13">
        <f t="shared" si="1686"/>
        <v>1.5898415847416494E-2</v>
      </c>
      <c r="T1286" s="13">
        <f t="shared" si="1687"/>
        <v>1.4323782082472328E-2</v>
      </c>
      <c r="U1286" s="13">
        <f t="shared" si="1688"/>
        <v>7.4528482314909508E-2</v>
      </c>
      <c r="V1286" s="13">
        <f t="shared" si="1689"/>
        <v>1.6730120021666048E-3</v>
      </c>
      <c r="W1286" s="13">
        <f t="shared" si="1690"/>
        <v>9.1763903219011672E-4</v>
      </c>
      <c r="X1286" s="13">
        <f t="shared" si="1691"/>
        <v>2.0370327958886651E-3</v>
      </c>
      <c r="Y1286" s="13">
        <f t="shared" si="1692"/>
        <v>2.2609667123805913E-3</v>
      </c>
      <c r="Z1286" s="13">
        <f t="shared" si="1693"/>
        <v>0.12926042959377049</v>
      </c>
      <c r="AA1286" s="13">
        <f t="shared" si="1694"/>
        <v>5.5147669681886245E-2</v>
      </c>
      <c r="AB1286" s="13">
        <f t="shared" si="1695"/>
        <v>1.1764100896539972E-2</v>
      </c>
      <c r="AC1286" s="13">
        <f t="shared" si="1696"/>
        <v>9.903000193662033E-5</v>
      </c>
      <c r="AD1286" s="13">
        <f t="shared" si="1697"/>
        <v>9.7875379173397833E-5</v>
      </c>
      <c r="AE1286" s="13">
        <f t="shared" si="1698"/>
        <v>2.1726991800948499E-4</v>
      </c>
      <c r="AF1286" s="13">
        <f t="shared" si="1699"/>
        <v>2.4115470954251387E-4</v>
      </c>
      <c r="AG1286" s="13">
        <f t="shared" si="1700"/>
        <v>1.7844346015109005E-4</v>
      </c>
      <c r="AH1286" s="13">
        <f t="shared" si="1701"/>
        <v>7.1735106358961021E-2</v>
      </c>
      <c r="AI1286" s="13">
        <f t="shared" si="1702"/>
        <v>3.0605065776987128E-2</v>
      </c>
      <c r="AJ1286" s="13">
        <f t="shared" si="1703"/>
        <v>6.528672631546893E-3</v>
      </c>
      <c r="AK1286" s="13">
        <f t="shared" si="1704"/>
        <v>9.2846429717438899E-4</v>
      </c>
      <c r="AL1286" s="13">
        <f t="shared" si="1705"/>
        <v>3.7515824234104113E-6</v>
      </c>
      <c r="AM1286" s="13">
        <f t="shared" si="1706"/>
        <v>8.3515103541076923E-6</v>
      </c>
      <c r="AN1286" s="13">
        <f t="shared" si="1707"/>
        <v>1.8539207563913336E-5</v>
      </c>
      <c r="AO1286" s="13">
        <f t="shared" si="1708"/>
        <v>2.0577249055843626E-5</v>
      </c>
      <c r="AP1286" s="13">
        <f t="shared" si="1709"/>
        <v>1.5226223567772215E-5</v>
      </c>
      <c r="AQ1286" s="13">
        <f t="shared" si="1710"/>
        <v>8.4500320052479396E-6</v>
      </c>
      <c r="AR1286" s="13">
        <f t="shared" si="1711"/>
        <v>3.1848419507833341E-2</v>
      </c>
      <c r="AS1286" s="13">
        <f t="shared" si="1712"/>
        <v>1.3587809698822015E-2</v>
      </c>
      <c r="AT1286" s="13">
        <f t="shared" si="1713"/>
        <v>2.8985515649527123E-3</v>
      </c>
      <c r="AU1286" s="13">
        <f t="shared" si="1714"/>
        <v>4.122126798904751E-4</v>
      </c>
      <c r="AV1286" s="13">
        <f t="shared" si="1715"/>
        <v>4.3966604437118072E-5</v>
      </c>
      <c r="AW1286" s="13">
        <f t="shared" si="1716"/>
        <v>9.8696034902477742E-8</v>
      </c>
      <c r="AX1286" s="13">
        <f t="shared" si="1717"/>
        <v>5.9384806291275095E-7</v>
      </c>
      <c r="AY1286" s="13">
        <f t="shared" si="1718"/>
        <v>1.3182612525113311E-6</v>
      </c>
      <c r="AZ1286" s="13">
        <f t="shared" si="1719"/>
        <v>1.4631795895308542E-6</v>
      </c>
      <c r="BA1286" s="13">
        <f t="shared" si="1720"/>
        <v>1.082686003825723E-6</v>
      </c>
      <c r="BB1286" s="13">
        <f t="shared" si="1721"/>
        <v>6.0085360911983028E-7</v>
      </c>
      <c r="BC1286" s="13">
        <f t="shared" si="1722"/>
        <v>2.6676252085396964E-7</v>
      </c>
      <c r="BD1286" s="13">
        <f t="shared" si="1723"/>
        <v>1.1783187208125745E-2</v>
      </c>
      <c r="BE1286" s="13">
        <f t="shared" si="1724"/>
        <v>5.0271789904747666E-3</v>
      </c>
      <c r="BF1286" s="13">
        <f t="shared" si="1725"/>
        <v>1.0723978222480772E-3</v>
      </c>
      <c r="BG1286" s="13">
        <f t="shared" si="1726"/>
        <v>1.5250926896130657E-4</v>
      </c>
      <c r="BH1286" s="13">
        <f t="shared" si="1727"/>
        <v>1.6266638627412959E-5</v>
      </c>
      <c r="BI1286" s="13">
        <f t="shared" si="1728"/>
        <v>1.387999740799893E-6</v>
      </c>
      <c r="BJ1286" s="14">
        <f t="shared" si="1729"/>
        <v>5.7051418067642537E-2</v>
      </c>
      <c r="BK1286" s="14">
        <f t="shared" si="1730"/>
        <v>0.15572117648471612</v>
      </c>
      <c r="BL1286" s="14">
        <f t="shared" si="1731"/>
        <v>0.65015394082277522</v>
      </c>
      <c r="BM1286" s="14">
        <f t="shared" si="1732"/>
        <v>0.48536682156926125</v>
      </c>
      <c r="BN1286" s="14">
        <f t="shared" si="1733"/>
        <v>0.50681892383442539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1.25</v>
      </c>
      <c r="F1287" s="10">
        <f>VLOOKUP(B1287,home!$B$2:$E$405,3,FALSE)</f>
        <v>0.32</v>
      </c>
      <c r="G1287" s="10">
        <f>VLOOKUP(C1287,away!$B$2:$E$405,4,FALSE)</f>
        <v>1.1200000000000001</v>
      </c>
      <c r="H1287" s="10">
        <f>VLOOKUP(A1287,away!$A$2:$E$405,3,FALSE)</f>
        <v>0.84089999999999998</v>
      </c>
      <c r="I1287" s="10">
        <f>VLOOKUP(C1287,away!$B$2:$E$405,3,FALSE)</f>
        <v>1.1892</v>
      </c>
      <c r="J1287" s="10">
        <f>VLOOKUP(B1287,home!$B$2:$E$405,4,FALSE)</f>
        <v>0.95140000000000002</v>
      </c>
      <c r="K1287" s="12">
        <f t="shared" si="1678"/>
        <v>0.44800000000000006</v>
      </c>
      <c r="L1287" s="12">
        <f t="shared" si="1679"/>
        <v>0.95139836359200003</v>
      </c>
      <c r="M1287" s="13">
        <f t="shared" si="1680"/>
        <v>0.24674537029207128</v>
      </c>
      <c r="N1287" s="13">
        <f t="shared" si="1681"/>
        <v>0.11054192589084794</v>
      </c>
      <c r="O1287" s="13">
        <f t="shared" si="1682"/>
        <v>0.23475314151977869</v>
      </c>
      <c r="P1287" s="13">
        <f t="shared" si="1683"/>
        <v>0.10516940740086086</v>
      </c>
      <c r="Q1287" s="13">
        <f t="shared" si="1684"/>
        <v>2.4761391399549935E-2</v>
      </c>
      <c r="R1287" s="13">
        <f t="shared" si="1685"/>
        <v>0.11167187734499931</v>
      </c>
      <c r="S1287" s="13">
        <f t="shared" si="1686"/>
        <v>1.1206496235325372E-2</v>
      </c>
      <c r="T1287" s="13">
        <f t="shared" si="1687"/>
        <v>2.3557947257792831E-2</v>
      </c>
      <c r="U1287" s="13">
        <f t="shared" si="1688"/>
        <v>5.0029001050559699E-2</v>
      </c>
      <c r="V1287" s="13">
        <f t="shared" si="1689"/>
        <v>5.3072281073222633E-4</v>
      </c>
      <c r="W1287" s="13">
        <f t="shared" si="1690"/>
        <v>3.6977011156661263E-3</v>
      </c>
      <c r="X1287" s="13">
        <f t="shared" si="1691"/>
        <v>3.5179867904970652E-3</v>
      </c>
      <c r="Y1287" s="13">
        <f t="shared" si="1692"/>
        <v>1.6735034378085897E-3</v>
      </c>
      <c r="Z1287" s="13">
        <f t="shared" si="1693"/>
        <v>3.54148137884263E-2</v>
      </c>
      <c r="AA1287" s="13">
        <f t="shared" si="1694"/>
        <v>1.5865836577214985E-2</v>
      </c>
      <c r="AB1287" s="13">
        <f t="shared" si="1695"/>
        <v>3.5539473932961565E-3</v>
      </c>
      <c r="AC1287" s="13">
        <f t="shared" si="1696"/>
        <v>1.4138006782244428E-5</v>
      </c>
      <c r="AD1287" s="13">
        <f t="shared" si="1697"/>
        <v>4.1414252495460598E-4</v>
      </c>
      <c r="AE1287" s="13">
        <f t="shared" si="1698"/>
        <v>3.9401452053567114E-4</v>
      </c>
      <c r="AF1287" s="13">
        <f t="shared" si="1699"/>
        <v>1.87432385034562E-4</v>
      </c>
      <c r="AG1287" s="13">
        <f t="shared" si="1700"/>
        <v>5.9440954802009334E-5</v>
      </c>
      <c r="AH1287" s="13">
        <f t="shared" si="1701"/>
        <v>8.4233989713060446E-3</v>
      </c>
      <c r="AI1287" s="13">
        <f t="shared" si="1702"/>
        <v>3.7736827391451088E-3</v>
      </c>
      <c r="AJ1287" s="13">
        <f t="shared" si="1703"/>
        <v>8.4530493356850425E-4</v>
      </c>
      <c r="AK1287" s="13">
        <f t="shared" si="1704"/>
        <v>1.2623220341289671E-4</v>
      </c>
      <c r="AL1287" s="13">
        <f t="shared" si="1705"/>
        <v>2.410397071860729E-7</v>
      </c>
      <c r="AM1287" s="13">
        <f t="shared" si="1706"/>
        <v>3.7107170235932734E-5</v>
      </c>
      <c r="AN1287" s="13">
        <f t="shared" si="1707"/>
        <v>3.5303701039996172E-5</v>
      </c>
      <c r="AO1287" s="13">
        <f t="shared" si="1708"/>
        <v>1.6793941699096774E-5</v>
      </c>
      <c r="AP1287" s="13">
        <f t="shared" si="1709"/>
        <v>5.3259095502600419E-6</v>
      </c>
      <c r="AQ1287" s="13">
        <f t="shared" si="1710"/>
        <v>1.266765407689102E-6</v>
      </c>
      <c r="AR1287" s="13">
        <f t="shared" si="1711"/>
        <v>1.6028015994366217E-3</v>
      </c>
      <c r="AS1287" s="13">
        <f t="shared" si="1712"/>
        <v>7.1805511654760663E-4</v>
      </c>
      <c r="AT1287" s="13">
        <f t="shared" si="1713"/>
        <v>1.6084434610666388E-4</v>
      </c>
      <c r="AU1287" s="13">
        <f t="shared" si="1714"/>
        <v>2.4019422351928487E-5</v>
      </c>
      <c r="AV1287" s="13">
        <f t="shared" si="1715"/>
        <v>2.6901753034159897E-6</v>
      </c>
      <c r="AW1287" s="13">
        <f t="shared" si="1716"/>
        <v>2.8538195214980823E-9</v>
      </c>
      <c r="AX1287" s="13">
        <f t="shared" si="1717"/>
        <v>2.7706687109496432E-6</v>
      </c>
      <c r="AY1287" s="13">
        <f t="shared" si="1718"/>
        <v>2.6360096776530464E-6</v>
      </c>
      <c r="AZ1287" s="13">
        <f t="shared" si="1719"/>
        <v>1.2539476468658919E-6</v>
      </c>
      <c r="BA1287" s="13">
        <f t="shared" si="1720"/>
        <v>3.9766791308608299E-7</v>
      </c>
      <c r="BB1287" s="13">
        <f t="shared" si="1721"/>
        <v>9.4585150440786256E-8</v>
      </c>
      <c r="BC1287" s="13">
        <f t="shared" si="1722"/>
        <v>1.7997631469893438E-8</v>
      </c>
      <c r="BD1287" s="13">
        <f t="shared" si="1723"/>
        <v>2.5415046981110693E-4</v>
      </c>
      <c r="BE1287" s="13">
        <f t="shared" si="1724"/>
        <v>1.1385941047537592E-4</v>
      </c>
      <c r="BF1287" s="13">
        <f t="shared" si="1725"/>
        <v>2.5504507946484206E-5</v>
      </c>
      <c r="BG1287" s="13">
        <f t="shared" si="1726"/>
        <v>3.8086731866749768E-6</v>
      </c>
      <c r="BH1287" s="13">
        <f t="shared" si="1727"/>
        <v>4.2657139690759725E-7</v>
      </c>
      <c r="BI1287" s="13">
        <f t="shared" si="1728"/>
        <v>3.8220797162920752E-8</v>
      </c>
      <c r="BJ1287" s="14">
        <f t="shared" si="1729"/>
        <v>0.16890845464215279</v>
      </c>
      <c r="BK1287" s="14">
        <f t="shared" si="1730"/>
        <v>0.36366901179515682</v>
      </c>
      <c r="BL1287" s="14">
        <f t="shared" si="1731"/>
        <v>0.43194862124664124</v>
      </c>
      <c r="BM1287" s="14">
        <f t="shared" si="1732"/>
        <v>0.16629515446841106</v>
      </c>
      <c r="BN1287" s="14">
        <f t="shared" si="1733"/>
        <v>0.83364311384810796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1.3125</v>
      </c>
      <c r="F1288" s="10">
        <f>VLOOKUP(B1288,home!$B$2:$E$405,3,FALSE)</f>
        <v>1.0159</v>
      </c>
      <c r="G1288" s="10">
        <f>VLOOKUP(C1288,away!$B$2:$E$405,4,FALSE)</f>
        <v>1.3332999999999999</v>
      </c>
      <c r="H1288" s="10">
        <f>VLOOKUP(A1288,away!$A$2:$E$405,3,FALSE)</f>
        <v>1.2</v>
      </c>
      <c r="I1288" s="10">
        <f>VLOOKUP(C1288,away!$B$2:$E$405,3,FALSE)</f>
        <v>0.20830000000000001</v>
      </c>
      <c r="J1288" s="10">
        <f>VLOOKUP(B1288,home!$B$2:$E$405,4,FALSE)</f>
        <v>1.3889</v>
      </c>
      <c r="K1288" s="12">
        <f t="shared" si="1678"/>
        <v>1.7777805543749998</v>
      </c>
      <c r="L1288" s="12">
        <f t="shared" si="1679"/>
        <v>0.34716944400000005</v>
      </c>
      <c r="M1288" s="13">
        <f t="shared" si="1680"/>
        <v>0.11943894025851495</v>
      </c>
      <c r="N1288" s="13">
        <f t="shared" si="1681"/>
        <v>0.21233622542674518</v>
      </c>
      <c r="O1288" s="13">
        <f t="shared" si="1682"/>
        <v>4.1465550481497859E-2</v>
      </c>
      <c r="P1288" s="13">
        <f t="shared" si="1683"/>
        <v>7.3716649322461802E-2</v>
      </c>
      <c r="Q1288" s="13">
        <f t="shared" si="1684"/>
        <v>0.18874360627652703</v>
      </c>
      <c r="R1288" s="13">
        <f t="shared" si="1685"/>
        <v>7.1977860529077713E-3</v>
      </c>
      <c r="S1288" s="13">
        <f t="shared" si="1686"/>
        <v>1.1374314724262218E-2</v>
      </c>
      <c r="T1288" s="13">
        <f t="shared" si="1687"/>
        <v>6.5526012849576806E-2</v>
      </c>
      <c r="U1288" s="13">
        <f t="shared" si="1688"/>
        <v>1.2796084079411019E-2</v>
      </c>
      <c r="V1288" s="13">
        <f t="shared" si="1689"/>
        <v>7.8001396268712172E-4</v>
      </c>
      <c r="W1288" s="13">
        <f t="shared" si="1690"/>
        <v>0.11184823766700694</v>
      </c>
      <c r="X1288" s="13">
        <f t="shared" si="1691"/>
        <v>3.8830290483234664E-2</v>
      </c>
      <c r="Y1288" s="13">
        <f t="shared" si="1692"/>
        <v>6.7403451787115343E-3</v>
      </c>
      <c r="Z1288" s="13">
        <f t="shared" si="1693"/>
        <v>8.3295046067298224E-4</v>
      </c>
      <c r="AA1288" s="13">
        <f t="shared" si="1694"/>
        <v>1.4808031317421258E-3</v>
      </c>
      <c r="AB1288" s="13">
        <f t="shared" si="1695"/>
        <v>1.3162715062343764E-3</v>
      </c>
      <c r="AC1288" s="13">
        <f t="shared" si="1696"/>
        <v>3.0088604075425851E-5</v>
      </c>
      <c r="AD1288" s="13">
        <f t="shared" si="1697"/>
        <v>4.9710405491379596E-2</v>
      </c>
      <c r="AE1288" s="13">
        <f t="shared" si="1698"/>
        <v>1.7257933835456804E-2</v>
      </c>
      <c r="AF1288" s="13">
        <f t="shared" si="1699"/>
        <v>2.9957136471221628E-3</v>
      </c>
      <c r="AG1288" s="13">
        <f t="shared" si="1700"/>
        <v>3.46673413751538E-4</v>
      </c>
      <c r="AH1288" s="13">
        <f t="shared" si="1701"/>
        <v>7.2293737077845787E-5</v>
      </c>
      <c r="AI1288" s="13">
        <f t="shared" si="1702"/>
        <v>1.2852239998009315E-4</v>
      </c>
      <c r="AJ1288" s="13">
        <f t="shared" si="1703"/>
        <v>1.1424231174310776E-4</v>
      </c>
      <c r="AK1288" s="13">
        <f t="shared" si="1704"/>
        <v>6.76992534345812E-5</v>
      </c>
      <c r="AL1288" s="13">
        <f t="shared" si="1705"/>
        <v>7.4281672976328598E-7</v>
      </c>
      <c r="AM1288" s="13">
        <f t="shared" si="1706"/>
        <v>1.7674838446534176E-2</v>
      </c>
      <c r="AN1288" s="13">
        <f t="shared" si="1707"/>
        <v>6.1361638362730951E-3</v>
      </c>
      <c r="AO1288" s="13">
        <f t="shared" si="1708"/>
        <v>1.0651442936659187E-3</v>
      </c>
      <c r="AP1288" s="13">
        <f t="shared" si="1709"/>
        <v>1.2326185073725663E-4</v>
      </c>
      <c r="AQ1288" s="13">
        <f t="shared" si="1710"/>
        <v>1.0698187046716095E-5</v>
      </c>
      <c r="AR1288" s="13">
        <f t="shared" si="1711"/>
        <v>5.0196353011995832E-6</v>
      </c>
      <c r="AS1288" s="13">
        <f t="shared" si="1712"/>
        <v>8.9238100285269142E-6</v>
      </c>
      <c r="AT1288" s="13">
        <f t="shared" si="1713"/>
        <v>7.9322879698258818E-6</v>
      </c>
      <c r="AU1288" s="13">
        <f t="shared" si="1714"/>
        <v>4.7006224348197307E-6</v>
      </c>
      <c r="AV1288" s="13">
        <f t="shared" si="1715"/>
        <v>2.0891687895203463E-6</v>
      </c>
      <c r="AW1288" s="13">
        <f t="shared" si="1716"/>
        <v>1.2734996238873012E-8</v>
      </c>
      <c r="AX1288" s="13">
        <f t="shared" si="1717"/>
        <v>5.2369973486613456E-3</v>
      </c>
      <c r="AY1288" s="13">
        <f t="shared" si="1718"/>
        <v>1.8181254577642339E-3</v>
      </c>
      <c r="AZ1288" s="13">
        <f t="shared" si="1719"/>
        <v>3.1559880214712725E-4</v>
      </c>
      <c r="BA1288" s="13">
        <f t="shared" si="1720"/>
        <v>3.6522086889494745E-5</v>
      </c>
      <c r="BB1288" s="13">
        <f t="shared" si="1721"/>
        <v>3.169838149786395E-6</v>
      </c>
      <c r="BC1288" s="13">
        <f t="shared" si="1722"/>
        <v>2.2009418960626638E-7</v>
      </c>
      <c r="BD1288" s="13">
        <f t="shared" si="1723"/>
        <v>2.9044399943337197E-7</v>
      </c>
      <c r="BE1288" s="13">
        <f t="shared" si="1724"/>
        <v>5.1634569432755207E-7</v>
      </c>
      <c r="BF1288" s="13">
        <f t="shared" si="1725"/>
        <v>4.5897466735538996E-7</v>
      </c>
      <c r="BG1288" s="13">
        <f t="shared" si="1726"/>
        <v>2.7198541285838199E-7</v>
      </c>
      <c r="BH1288" s="13">
        <f t="shared" si="1727"/>
        <v>1.2088259451332192E-7</v>
      </c>
      <c r="BI1288" s="13">
        <f t="shared" si="1728"/>
        <v>4.2980545177636372E-8</v>
      </c>
      <c r="BJ1288" s="14">
        <f t="shared" si="1729"/>
        <v>0.72675618451157109</v>
      </c>
      <c r="BK1288" s="14">
        <f t="shared" si="1730"/>
        <v>0.20715887514649553</v>
      </c>
      <c r="BL1288" s="14">
        <f t="shared" si="1731"/>
        <v>6.4669620091466345E-2</v>
      </c>
      <c r="BM1288" s="14">
        <f t="shared" si="1732"/>
        <v>0.35470075966878312</v>
      </c>
      <c r="BN1288" s="14">
        <f t="shared" si="1733"/>
        <v>0.64289875781865458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1.3125</v>
      </c>
      <c r="F1289" s="10">
        <f>VLOOKUP(B1289,home!$B$2:$E$405,3,FALSE)</f>
        <v>1.5238</v>
      </c>
      <c r="G1289" s="10">
        <f>VLOOKUP(C1289,away!$B$2:$E$405,4,FALSE)</f>
        <v>1.0159</v>
      </c>
      <c r="H1289" s="10">
        <f>VLOOKUP(A1289,away!$A$2:$E$405,3,FALSE)</f>
        <v>1.2</v>
      </c>
      <c r="I1289" s="10">
        <f>VLOOKUP(C1289,away!$B$2:$E$405,3,FALSE)</f>
        <v>0.83330000000000004</v>
      </c>
      <c r="J1289" s="10">
        <f>VLOOKUP(B1289,home!$B$2:$E$405,4,FALSE)</f>
        <v>1</v>
      </c>
      <c r="K1289" s="12">
        <f t="shared" si="1678"/>
        <v>2.0317873012500001</v>
      </c>
      <c r="L1289" s="12">
        <f t="shared" si="1679"/>
        <v>0.99995999999999996</v>
      </c>
      <c r="M1289" s="13">
        <f t="shared" si="1680"/>
        <v>4.8231289863547855E-2</v>
      </c>
      <c r="N1289" s="13">
        <f t="shared" si="1681"/>
        <v>9.799572226766437E-2</v>
      </c>
      <c r="O1289" s="13">
        <f t="shared" si="1682"/>
        <v>4.8229360611953306E-2</v>
      </c>
      <c r="P1289" s="13">
        <f t="shared" si="1683"/>
        <v>9.7991802438773659E-2</v>
      </c>
      <c r="Q1289" s="13">
        <f t="shared" si="1684"/>
        <v>9.9553232040131195E-2</v>
      </c>
      <c r="R1289" s="13">
        <f t="shared" si="1685"/>
        <v>2.411371571876441E-2</v>
      </c>
      <c r="S1289" s="13">
        <f t="shared" si="1686"/>
        <v>4.9772633970426562E-2</v>
      </c>
      <c r="T1289" s="13">
        <f t="shared" si="1687"/>
        <v>9.9549249910849583E-2</v>
      </c>
      <c r="U1289" s="13">
        <f t="shared" si="1688"/>
        <v>4.8993941383338041E-2</v>
      </c>
      <c r="V1289" s="13">
        <f t="shared" si="1689"/>
        <v>1.1235928950516783E-2</v>
      </c>
      <c r="W1289" s="13">
        <f t="shared" si="1690"/>
        <v>6.7423664219177726E-2</v>
      </c>
      <c r="X1289" s="13">
        <f t="shared" si="1691"/>
        <v>6.7420967272608961E-2</v>
      </c>
      <c r="Y1289" s="13">
        <f t="shared" si="1692"/>
        <v>3.3709135216959014E-2</v>
      </c>
      <c r="Z1289" s="13">
        <f t="shared" si="1693"/>
        <v>8.0375837233785542E-3</v>
      </c>
      <c r="AA1289" s="13">
        <f t="shared" si="1694"/>
        <v>1.6330660541894238E-2</v>
      </c>
      <c r="AB1289" s="13">
        <f t="shared" si="1695"/>
        <v>1.6590214355022587E-2</v>
      </c>
      <c r="AC1289" s="13">
        <f t="shared" si="1696"/>
        <v>1.4267565374185543E-3</v>
      </c>
      <c r="AD1289" s="13">
        <f t="shared" si="1697"/>
        <v>3.4247636191067347E-2</v>
      </c>
      <c r="AE1289" s="13">
        <f t="shared" si="1698"/>
        <v>3.4246266285619699E-2</v>
      </c>
      <c r="AF1289" s="13">
        <f t="shared" si="1699"/>
        <v>1.7122448217484133E-2</v>
      </c>
      <c r="AG1289" s="13">
        <f t="shared" si="1700"/>
        <v>5.7072544398518122E-3</v>
      </c>
      <c r="AH1289" s="13">
        <f t="shared" si="1701"/>
        <v>2.0093155550074044E-3</v>
      </c>
      <c r="AI1289" s="13">
        <f t="shared" si="1702"/>
        <v>4.0825018288681405E-3</v>
      </c>
      <c r="AJ1289" s="13">
        <f t="shared" si="1703"/>
        <v>4.1473876866120951E-3</v>
      </c>
      <c r="AK1289" s="13">
        <f t="shared" si="1704"/>
        <v>2.8088698783396899E-3</v>
      </c>
      <c r="AL1289" s="13">
        <f t="shared" si="1705"/>
        <v>1.1594999440279399E-4</v>
      </c>
      <c r="AM1289" s="13">
        <f t="shared" si="1706"/>
        <v>1.39167824621681E-2</v>
      </c>
      <c r="AN1289" s="13">
        <f t="shared" si="1707"/>
        <v>1.3916225790869612E-2</v>
      </c>
      <c r="AO1289" s="13">
        <f t="shared" si="1708"/>
        <v>6.957834570918987E-3</v>
      </c>
      <c r="AP1289" s="13">
        <f t="shared" si="1709"/>
        <v>2.319185419178717E-3</v>
      </c>
      <c r="AQ1289" s="13">
        <f t="shared" si="1710"/>
        <v>5.7977316294048739E-4</v>
      </c>
      <c r="AR1289" s="13">
        <f t="shared" si="1711"/>
        <v>4.01847036477041E-4</v>
      </c>
      <c r="AS1289" s="13">
        <f t="shared" si="1712"/>
        <v>8.1646770575899733E-4</v>
      </c>
      <c r="AT1289" s="13">
        <f t="shared" si="1713"/>
        <v>8.2944435822092648E-4</v>
      </c>
      <c r="AU1289" s="13">
        <f t="shared" si="1714"/>
        <v>5.6175150470891147E-4</v>
      </c>
      <c r="AV1289" s="13">
        <f t="shared" si="1715"/>
        <v>2.853398934314116E-4</v>
      </c>
      <c r="AW1289" s="13">
        <f t="shared" si="1716"/>
        <v>6.5437861882932498E-6</v>
      </c>
      <c r="AX1289" s="13">
        <f t="shared" si="1717"/>
        <v>4.7126569801486428E-3</v>
      </c>
      <c r="AY1289" s="13">
        <f t="shared" si="1718"/>
        <v>4.7124684738694368E-3</v>
      </c>
      <c r="AZ1289" s="13">
        <f t="shared" si="1719"/>
        <v>2.3561399875652402E-3</v>
      </c>
      <c r="BA1289" s="13">
        <f t="shared" si="1720"/>
        <v>7.8534858065524606E-4</v>
      </c>
      <c r="BB1289" s="13">
        <f t="shared" si="1721"/>
        <v>1.9632929167800493E-4</v>
      </c>
      <c r="BC1289" s="13">
        <f t="shared" si="1722"/>
        <v>3.9264287701267576E-5</v>
      </c>
      <c r="BD1289" s="13">
        <f t="shared" si="1723"/>
        <v>6.6971827099263597E-5</v>
      </c>
      <c r="BE1289" s="13">
        <f t="shared" si="1724"/>
        <v>1.3607250784179441E-4</v>
      </c>
      <c r="BF1289" s="13">
        <f t="shared" si="1725"/>
        <v>1.3823519674109952E-4</v>
      </c>
      <c r="BG1289" s="13">
        <f t="shared" si="1726"/>
        <v>9.3621505774787114E-5</v>
      </c>
      <c r="BH1289" s="13">
        <f t="shared" si="1727"/>
        <v>4.7554746639279028E-5</v>
      </c>
      <c r="BI1289" s="13">
        <f t="shared" si="1728"/>
        <v>1.9324226067169633E-5</v>
      </c>
      <c r="BJ1289" s="14">
        <f t="shared" si="1729"/>
        <v>0.60746758506910747</v>
      </c>
      <c r="BK1289" s="14">
        <f t="shared" si="1730"/>
        <v>0.21348683022895562</v>
      </c>
      <c r="BL1289" s="14">
        <f t="shared" si="1731"/>
        <v>0.17070259806856067</v>
      </c>
      <c r="BM1289" s="14">
        <f t="shared" si="1732"/>
        <v>0.57887354946148639</v>
      </c>
      <c r="BN1289" s="14">
        <f t="shared" si="1733"/>
        <v>0.41611512294083475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1.3125</v>
      </c>
      <c r="F1290" s="10">
        <f>VLOOKUP(B1290,home!$B$2:$E$405,3,FALSE)</f>
        <v>0.76190000000000002</v>
      </c>
      <c r="G1290" s="10">
        <f>VLOOKUP(C1290,away!$B$2:$E$405,4,FALSE)</f>
        <v>0.45710000000000001</v>
      </c>
      <c r="H1290" s="10">
        <f>VLOOKUP(A1290,away!$A$2:$E$405,3,FALSE)</f>
        <v>1.2</v>
      </c>
      <c r="I1290" s="10">
        <f>VLOOKUP(C1290,away!$B$2:$E$405,3,FALSE)</f>
        <v>0.5</v>
      </c>
      <c r="J1290" s="10">
        <f>VLOOKUP(B1290,home!$B$2:$E$405,4,FALSE)</f>
        <v>1.1667000000000001</v>
      </c>
      <c r="K1290" s="12">
        <f t="shared" si="1678"/>
        <v>0.45709714312499999</v>
      </c>
      <c r="L1290" s="12">
        <f t="shared" si="1679"/>
        <v>0.70001999999999998</v>
      </c>
      <c r="M1290" s="13">
        <f t="shared" si="1680"/>
        <v>0.31439122059755736</v>
      </c>
      <c r="N1290" s="13">
        <f t="shared" si="1681"/>
        <v>0.14370732875872513</v>
      </c>
      <c r="O1290" s="13">
        <f t="shared" si="1682"/>
        <v>0.22008014224270206</v>
      </c>
      <c r="P1290" s="13">
        <f t="shared" si="1683"/>
        <v>0.10059800427768274</v>
      </c>
      <c r="Q1290" s="13">
        <f t="shared" si="1684"/>
        <v>3.2844104710869203E-2</v>
      </c>
      <c r="R1290" s="13">
        <f t="shared" si="1685"/>
        <v>7.7030250586368143E-2</v>
      </c>
      <c r="S1290" s="13">
        <f t="shared" si="1686"/>
        <v>8.0472654781977258E-3</v>
      </c>
      <c r="T1290" s="13">
        <f t="shared" si="1687"/>
        <v>2.2991530179702655E-2</v>
      </c>
      <c r="U1290" s="13">
        <f t="shared" si="1688"/>
        <v>3.5210307477231736E-2</v>
      </c>
      <c r="V1290" s="13">
        <f t="shared" si="1689"/>
        <v>2.8610455663089261E-4</v>
      </c>
      <c r="W1290" s="13">
        <f t="shared" si="1690"/>
        <v>5.0043154772788888E-3</v>
      </c>
      <c r="X1290" s="13">
        <f t="shared" si="1691"/>
        <v>3.5031209204047669E-3</v>
      </c>
      <c r="Y1290" s="13">
        <f t="shared" si="1692"/>
        <v>1.2261273533508725E-3</v>
      </c>
      <c r="Z1290" s="13">
        <f t="shared" si="1693"/>
        <v>1.7974238671823146E-2</v>
      </c>
      <c r="AA1290" s="13">
        <f t="shared" si="1694"/>
        <v>8.215973146737254E-3</v>
      </c>
      <c r="AB1290" s="13">
        <f t="shared" si="1695"/>
        <v>1.8777489266826575E-3</v>
      </c>
      <c r="AC1290" s="13">
        <f t="shared" si="1696"/>
        <v>5.7216823988267165E-6</v>
      </c>
      <c r="AD1290" s="13">
        <f t="shared" si="1697"/>
        <v>5.7186457699010028E-4</v>
      </c>
      <c r="AE1290" s="13">
        <f t="shared" si="1698"/>
        <v>4.0031664118460992E-4</v>
      </c>
      <c r="AF1290" s="13">
        <f t="shared" si="1699"/>
        <v>1.4011482758102532E-4</v>
      </c>
      <c r="AG1290" s="13">
        <f t="shared" si="1700"/>
        <v>3.2694393867756453E-5</v>
      </c>
      <c r="AH1290" s="13">
        <f t="shared" si="1701"/>
        <v>3.1455816387624086E-3</v>
      </c>
      <c r="AI1290" s="13">
        <f t="shared" si="1702"/>
        <v>1.4378363805447529E-3</v>
      </c>
      <c r="AJ1290" s="13">
        <f t="shared" si="1703"/>
        <v>3.2861545091409842E-4</v>
      </c>
      <c r="AK1290" s="13">
        <f t="shared" si="1704"/>
        <v>5.0069727933189351E-5</v>
      </c>
      <c r="AL1290" s="13">
        <f t="shared" si="1705"/>
        <v>7.3232303286166843E-8</v>
      </c>
      <c r="AM1290" s="13">
        <f t="shared" si="1706"/>
        <v>5.227953287931231E-5</v>
      </c>
      <c r="AN1290" s="13">
        <f t="shared" si="1707"/>
        <v>3.6596718606176199E-5</v>
      </c>
      <c r="AO1290" s="13">
        <f t="shared" si="1708"/>
        <v>1.2809217479347731E-5</v>
      </c>
      <c r="AP1290" s="13">
        <f t="shared" si="1709"/>
        <v>2.9889028066309998E-6</v>
      </c>
      <c r="AQ1290" s="13">
        <f t="shared" si="1710"/>
        <v>5.2307293567445802E-7</v>
      </c>
      <c r="AR1290" s="13">
        <f t="shared" si="1711"/>
        <v>4.4039401175329239E-4</v>
      </c>
      <c r="AS1290" s="13">
        <f t="shared" si="1712"/>
        <v>2.0130284462178762E-4</v>
      </c>
      <c r="AT1290" s="13">
        <f t="shared" si="1713"/>
        <v>4.6007477589777447E-5</v>
      </c>
      <c r="AU1290" s="13">
        <f t="shared" si="1714"/>
        <v>7.0099621895582436E-6</v>
      </c>
      <c r="AV1290" s="13">
        <f t="shared" si="1715"/>
        <v>8.0105842256533583E-7</v>
      </c>
      <c r="AW1290" s="13">
        <f t="shared" si="1716"/>
        <v>6.5090730880921084E-10</v>
      </c>
      <c r="AX1290" s="13">
        <f t="shared" si="1717"/>
        <v>3.9828041871738572E-6</v>
      </c>
      <c r="AY1290" s="13">
        <f t="shared" si="1718"/>
        <v>2.7880425871054427E-6</v>
      </c>
      <c r="AZ1290" s="13">
        <f t="shared" si="1719"/>
        <v>9.7584278591277596E-7</v>
      </c>
      <c r="BA1290" s="13">
        <f t="shared" si="1720"/>
        <v>2.2770315566488718E-7</v>
      </c>
      <c r="BB1290" s="13">
        <f t="shared" si="1721"/>
        <v>3.9849190757133571E-8</v>
      </c>
      <c r="BC1290" s="13">
        <f t="shared" si="1722"/>
        <v>5.5790461027617299E-9</v>
      </c>
      <c r="BD1290" s="13">
        <f t="shared" si="1723"/>
        <v>5.1380769351256611E-5</v>
      </c>
      <c r="BE1290" s="13">
        <f t="shared" si="1724"/>
        <v>2.3486002882023957E-5</v>
      </c>
      <c r="BF1290" s="13">
        <f t="shared" si="1725"/>
        <v>5.3676924103993333E-6</v>
      </c>
      <c r="BG1290" s="13">
        <f t="shared" si="1726"/>
        <v>8.1785228865576007E-7</v>
      </c>
      <c r="BH1290" s="13">
        <f t="shared" si="1727"/>
        <v>9.3459486160697707E-8</v>
      </c>
      <c r="BI1290" s="13">
        <f t="shared" si="1728"/>
        <v>8.5440128243970828E-9</v>
      </c>
      <c r="BJ1290" s="14">
        <f t="shared" si="1729"/>
        <v>0.21053473510561491</v>
      </c>
      <c r="BK1290" s="14">
        <f t="shared" si="1730"/>
        <v>0.42333117786735797</v>
      </c>
      <c r="BL1290" s="14">
        <f t="shared" si="1731"/>
        <v>0.34815319525288452</v>
      </c>
      <c r="BM1290" s="14">
        <f t="shared" si="1732"/>
        <v>0.11133950833209609</v>
      </c>
      <c r="BN1290" s="14">
        <f t="shared" si="1733"/>
        <v>0.88865105117390453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1.3125</v>
      </c>
      <c r="F1291" s="10">
        <f>VLOOKUP(B1291,home!$B$2:$E$405,3,FALSE)</f>
        <v>1.3714</v>
      </c>
      <c r="G1291" s="10">
        <f>VLOOKUP(C1291,away!$B$2:$E$405,4,FALSE)</f>
        <v>1.2190000000000001</v>
      </c>
      <c r="H1291" s="10">
        <f>VLOOKUP(A1291,away!$A$2:$E$405,3,FALSE)</f>
        <v>1.2</v>
      </c>
      <c r="I1291" s="10">
        <f>VLOOKUP(C1291,away!$B$2:$E$405,3,FALSE)</f>
        <v>1.3332999999999999</v>
      </c>
      <c r="J1291" s="10">
        <f>VLOOKUP(B1291,home!$B$2:$E$405,4,FALSE)</f>
        <v>0.83330000000000004</v>
      </c>
      <c r="K1291" s="12">
        <f t="shared" si="1678"/>
        <v>2.1941542875</v>
      </c>
      <c r="L1291" s="12">
        <f t="shared" si="1679"/>
        <v>1.3332466679999999</v>
      </c>
      <c r="M1291" s="13">
        <f t="shared" si="1680"/>
        <v>2.9381179711079758E-2</v>
      </c>
      <c r="N1291" s="13">
        <f t="shared" si="1681"/>
        <v>6.4466841434873662E-2</v>
      </c>
      <c r="O1291" s="13">
        <f t="shared" si="1682"/>
        <v>3.9172359951706287E-2</v>
      </c>
      <c r="P1291" s="13">
        <f t="shared" si="1683"/>
        <v>8.5950201539529647E-2</v>
      </c>
      <c r="Q1291" s="13">
        <f t="shared" si="1684"/>
        <v>7.0725098267955366E-2</v>
      </c>
      <c r="R1291" s="13">
        <f t="shared" si="1685"/>
        <v>2.6113209191654534E-2</v>
      </c>
      <c r="S1291" s="13">
        <f t="shared" si="1686"/>
        <v>6.2858581729275637E-2</v>
      </c>
      <c r="T1291" s="13">
        <f t="shared" si="1687"/>
        <v>9.4294001609724065E-2</v>
      </c>
      <c r="U1291" s="13">
        <f t="shared" si="1688"/>
        <v>5.7296409908253208E-2</v>
      </c>
      <c r="V1291" s="13">
        <f t="shared" si="1689"/>
        <v>2.0431475830022403E-2</v>
      </c>
      <c r="W1291" s="13">
        <f t="shared" si="1690"/>
        <v>5.1727259199497687E-2</v>
      </c>
      <c r="X1291" s="13">
        <f t="shared" si="1691"/>
        <v>6.8965195972502641E-2</v>
      </c>
      <c r="Y1291" s="13">
        <f t="shared" si="1692"/>
        <v>4.5973808869153095E-2</v>
      </c>
      <c r="Z1291" s="13">
        <f t="shared" si="1693"/>
        <v>1.1605116381853459E-2</v>
      </c>
      <c r="AA1291" s="13">
        <f t="shared" si="1694"/>
        <v>2.5463415866180252E-2</v>
      </c>
      <c r="AB1291" s="13">
        <f t="shared" si="1695"/>
        <v>2.7935331548587471E-2</v>
      </c>
      <c r="AC1291" s="13">
        <f t="shared" si="1696"/>
        <v>3.7355746999630898E-3</v>
      </c>
      <c r="AD1291" s="13">
        <f t="shared" si="1697"/>
        <v>2.8374396888300426E-2</v>
      </c>
      <c r="AE1291" s="13">
        <f t="shared" si="1698"/>
        <v>3.7830070107836115E-2</v>
      </c>
      <c r="AF1291" s="13">
        <f t="shared" si="1699"/>
        <v>2.5218407460739455E-2</v>
      </c>
      <c r="AG1291" s="13">
        <f t="shared" si="1700"/>
        <v>1.1207452573099071E-2</v>
      </c>
      <c r="AH1291" s="13">
        <f t="shared" si="1701"/>
        <v>3.8681206869645838E-3</v>
      </c>
      <c r="AI1291" s="13">
        <f t="shared" si="1702"/>
        <v>8.4872535898707878E-3</v>
      </c>
      <c r="AJ1291" s="13">
        <f t="shared" si="1703"/>
        <v>9.3111719266573793E-3</v>
      </c>
      <c r="AK1291" s="13">
        <f t="shared" si="1704"/>
        <v>6.8100492681749739E-3</v>
      </c>
      <c r="AL1291" s="13">
        <f t="shared" si="1705"/>
        <v>4.3711437251339123E-4</v>
      </c>
      <c r="AM1291" s="13">
        <f t="shared" si="1706"/>
        <v>1.2451560917538195E-2</v>
      </c>
      <c r="AN1291" s="13">
        <f t="shared" si="1707"/>
        <v>1.6601002104706823E-2</v>
      </c>
      <c r="AO1291" s="13">
        <f t="shared" si="1708"/>
        <v>1.1066615370780682E-2</v>
      </c>
      <c r="AP1291" s="13">
        <f t="shared" si="1709"/>
        <v>4.9181760230436423E-3</v>
      </c>
      <c r="AQ1291" s="13">
        <f t="shared" si="1710"/>
        <v>1.6392854488401064E-3</v>
      </c>
      <c r="AR1291" s="13">
        <f t="shared" si="1711"/>
        <v>1.0314318034634804E-3</v>
      </c>
      <c r="AS1291" s="13">
        <f t="shared" si="1712"/>
        <v>2.2631205138332528E-3</v>
      </c>
      <c r="AT1291" s="13">
        <f t="shared" si="1713"/>
        <v>2.4828177892782183E-3</v>
      </c>
      <c r="AU1291" s="13">
        <f t="shared" si="1714"/>
        <v>1.8158950991420243E-3</v>
      </c>
      <c r="AV1291" s="13">
        <f t="shared" si="1715"/>
        <v>9.9608850435817784E-4</v>
      </c>
      <c r="AW1291" s="13">
        <f t="shared" si="1716"/>
        <v>3.5519779047143666E-5</v>
      </c>
      <c r="AX1291" s="13">
        <f t="shared" si="1717"/>
        <v>4.5534409622139818E-3</v>
      </c>
      <c r="AY1291" s="13">
        <f t="shared" si="1718"/>
        <v>6.070859990806505E-3</v>
      </c>
      <c r="AZ1291" s="13">
        <f t="shared" si="1719"/>
        <v>4.0469769273186428E-3</v>
      </c>
      <c r="BA1291" s="13">
        <f t="shared" si="1720"/>
        <v>1.7985395012734859E-3</v>
      </c>
      <c r="BB1291" s="13">
        <f t="shared" si="1721"/>
        <v>5.9947419933481408E-4</v>
      </c>
      <c r="BC1291" s="13">
        <f t="shared" si="1722"/>
        <v>1.5984939576302174E-4</v>
      </c>
      <c r="BD1291" s="13">
        <f t="shared" si="1723"/>
        <v>2.2919216920615264E-4</v>
      </c>
      <c r="BE1291" s="13">
        <f t="shared" si="1724"/>
        <v>5.0288298072510525E-4</v>
      </c>
      <c r="BF1291" s="13">
        <f t="shared" si="1725"/>
        <v>5.5170142413438498E-4</v>
      </c>
      <c r="BG1291" s="13">
        <f t="shared" si="1726"/>
        <v>4.0350601506143884E-4</v>
      </c>
      <c r="BH1291" s="13">
        <f t="shared" si="1727"/>
        <v>2.2133861324477396E-4</v>
      </c>
      <c r="BI1291" s="13">
        <f t="shared" si="1728"/>
        <v>9.7130213448064928E-5</v>
      </c>
      <c r="BJ1291" s="14">
        <f t="shared" si="1729"/>
        <v>0.56268831322530133</v>
      </c>
      <c r="BK1291" s="14">
        <f t="shared" si="1730"/>
        <v>0.20886498787319044</v>
      </c>
      <c r="BL1291" s="14">
        <f t="shared" si="1731"/>
        <v>0.21505242706394453</v>
      </c>
      <c r="BM1291" s="14">
        <f t="shared" si="1732"/>
        <v>0.67636661423573119</v>
      </c>
      <c r="BN1291" s="14">
        <f t="shared" si="1733"/>
        <v>0.3158088900967993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1.4943</v>
      </c>
      <c r="F1292" s="10">
        <f>VLOOKUP(B1292,home!$B$2:$E$405,3,FALSE)</f>
        <v>1.1711</v>
      </c>
      <c r="G1292" s="10">
        <f>VLOOKUP(C1292,away!$B$2:$E$405,4,FALSE)</f>
        <v>0.48670000000000002</v>
      </c>
      <c r="H1292" s="10">
        <f>VLOOKUP(A1292,away!$A$2:$E$405,3,FALSE)</f>
        <v>1.0455000000000001</v>
      </c>
      <c r="I1292" s="10">
        <f>VLOOKUP(C1292,away!$B$2:$E$405,3,FALSE)</f>
        <v>1.1304000000000001</v>
      </c>
      <c r="J1292" s="10">
        <f>VLOOKUP(B1292,home!$B$2:$E$405,4,FALSE)</f>
        <v>0.47820000000000001</v>
      </c>
      <c r="K1292" s="12">
        <f t="shared" si="1678"/>
        <v>0.85171270109099995</v>
      </c>
      <c r="L1292" s="12">
        <f t="shared" si="1679"/>
        <v>0.56515263624000012</v>
      </c>
      <c r="M1292" s="13">
        <f t="shared" si="1680"/>
        <v>0.24247289759847646</v>
      </c>
      <c r="N1292" s="13">
        <f t="shared" si="1681"/>
        <v>0.20651724655495982</v>
      </c>
      <c r="O1292" s="13">
        <f t="shared" si="1682"/>
        <v>0.13703419729453054</v>
      </c>
      <c r="P1292" s="13">
        <f t="shared" si="1683"/>
        <v>0.1167137663195616</v>
      </c>
      <c r="Q1292" s="13">
        <f t="shared" si="1684"/>
        <v>8.79466809426004E-2</v>
      </c>
      <c r="R1292" s="13">
        <f t="shared" si="1685"/>
        <v>3.8722618928018114E-2</v>
      </c>
      <c r="S1292" s="13">
        <f t="shared" si="1686"/>
        <v>1.4044975112079109E-2</v>
      </c>
      <c r="T1292" s="13">
        <f t="shared" si="1687"/>
        <v>4.9703298583268787E-2</v>
      </c>
      <c r="U1292" s="13">
        <f t="shared" si="1688"/>
        <v>3.2980546360499782E-2</v>
      </c>
      <c r="V1292" s="13">
        <f t="shared" si="1689"/>
        <v>7.511684625057522E-4</v>
      </c>
      <c r="W1292" s="13">
        <f t="shared" si="1690"/>
        <v>2.4968435059203521E-2</v>
      </c>
      <c r="X1292" s="13">
        <f t="shared" si="1691"/>
        <v>1.4110976896496111E-2</v>
      </c>
      <c r="Y1292" s="13">
        <f t="shared" si="1692"/>
        <v>3.987427896488256E-3</v>
      </c>
      <c r="Z1292" s="13">
        <f t="shared" si="1693"/>
        <v>7.2947300564287889E-3</v>
      </c>
      <c r="AA1292" s="13">
        <f t="shared" si="1694"/>
        <v>6.2130142400906654E-3</v>
      </c>
      <c r="AB1292" s="13">
        <f t="shared" si="1695"/>
        <v>2.6458515701722335E-3</v>
      </c>
      <c r="AC1292" s="13">
        <f t="shared" si="1696"/>
        <v>2.2598324716867137E-5</v>
      </c>
      <c r="AD1292" s="13">
        <f t="shared" si="1697"/>
        <v>5.3164833165723624E-3</v>
      </c>
      <c r="AE1292" s="13">
        <f t="shared" si="1698"/>
        <v>3.0046245618868491E-3</v>
      </c>
      <c r="AF1292" s="13">
        <f t="shared" si="1699"/>
        <v>8.4903574603090409E-4</v>
      </c>
      <c r="AG1292" s="13">
        <f t="shared" si="1700"/>
        <v>1.5994493004378691E-4</v>
      </c>
      <c r="AH1292" s="13">
        <f t="shared" si="1701"/>
        <v>1.0306589805124733E-3</v>
      </c>
      <c r="AI1292" s="13">
        <f t="shared" si="1702"/>
        <v>8.7782534419597494E-4</v>
      </c>
      <c r="AJ1292" s="13">
        <f t="shared" si="1703"/>
        <v>3.7382749749564524E-4</v>
      </c>
      <c r="AK1292" s="13">
        <f t="shared" si="1704"/>
        <v>1.0613120921136835E-4</v>
      </c>
      <c r="AL1292" s="13">
        <f t="shared" si="1705"/>
        <v>4.3510604547410306E-7</v>
      </c>
      <c r="AM1292" s="13">
        <f t="shared" si="1706"/>
        <v>9.0562327317261716E-4</v>
      </c>
      <c r="AN1292" s="13">
        <f t="shared" si="1707"/>
        <v>5.1181538027380224E-4</v>
      </c>
      <c r="AO1292" s="13">
        <f t="shared" si="1708"/>
        <v>1.4462690571495876E-4</v>
      </c>
      <c r="AP1292" s="13">
        <f t="shared" si="1709"/>
        <v>2.7245425678680961E-5</v>
      </c>
      <c r="AQ1292" s="13">
        <f t="shared" si="1710"/>
        <v>3.8494560369468841E-6</v>
      </c>
      <c r="AR1292" s="13">
        <f t="shared" si="1711"/>
        <v>1.1649592798021108E-4</v>
      </c>
      <c r="AS1292" s="13">
        <f t="shared" si="1712"/>
        <v>9.9221061486128164E-5</v>
      </c>
      <c r="AT1292" s="13">
        <f t="shared" si="1713"/>
        <v>4.2253919141733201E-5</v>
      </c>
      <c r="AU1292" s="13">
        <f t="shared" si="1714"/>
        <v>1.1996066534628765E-5</v>
      </c>
      <c r="AV1292" s="13">
        <f t="shared" si="1715"/>
        <v>2.554300557669004E-6</v>
      </c>
      <c r="AW1292" s="13">
        <f t="shared" si="1716"/>
        <v>5.8177023561374822E-9</v>
      </c>
      <c r="AX1292" s="13">
        <f t="shared" si="1717"/>
        <v>1.2855514069412034E-4</v>
      </c>
      <c r="AY1292" s="13">
        <f t="shared" si="1718"/>
        <v>7.2653276665486213E-5</v>
      </c>
      <c r="AZ1292" s="13">
        <f t="shared" si="1719"/>
        <v>2.0530095419486811E-5</v>
      </c>
      <c r="BA1292" s="13">
        <f t="shared" si="1720"/>
        <v>3.8675458495272412E-6</v>
      </c>
      <c r="BB1292" s="13">
        <f t="shared" si="1721"/>
        <v>5.4643843315984766E-7</v>
      </c>
      <c r="BC1292" s="13">
        <f t="shared" si="1722"/>
        <v>6.1764224208628611E-8</v>
      </c>
      <c r="BD1292" s="13">
        <f t="shared" si="1723"/>
        <v>1.0972996801540246E-5</v>
      </c>
      <c r="BE1292" s="13">
        <f t="shared" si="1724"/>
        <v>9.3458407449027465E-6</v>
      </c>
      <c r="BF1292" s="13">
        <f t="shared" si="1725"/>
        <v>3.97998563240372E-6</v>
      </c>
      <c r="BG1292" s="13">
        <f t="shared" si="1726"/>
        <v>1.1299347710926483E-6</v>
      </c>
      <c r="BH1292" s="13">
        <f t="shared" si="1727"/>
        <v>2.4059494898598999E-7</v>
      </c>
      <c r="BI1292" s="13">
        <f t="shared" si="1728"/>
        <v>4.0983554773941781E-8</v>
      </c>
      <c r="BJ1292" s="14">
        <f t="shared" si="1729"/>
        <v>0.39838352918971376</v>
      </c>
      <c r="BK1292" s="14">
        <f t="shared" si="1730"/>
        <v>0.37407849420005068</v>
      </c>
      <c r="BL1292" s="14">
        <f t="shared" si="1731"/>
        <v>0.22028290303688086</v>
      </c>
      <c r="BM1292" s="14">
        <f t="shared" si="1732"/>
        <v>0.17055960138596415</v>
      </c>
      <c r="BN1292" s="14">
        <f t="shared" si="1733"/>
        <v>0.82940740763814702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1.4943</v>
      </c>
      <c r="F1293" s="10">
        <f>VLOOKUP(B1293,home!$B$2:$E$405,3,FALSE)</f>
        <v>0.83650000000000002</v>
      </c>
      <c r="G1293" s="10">
        <f>VLOOKUP(C1293,away!$B$2:$E$405,4,FALSE)</f>
        <v>1.3942000000000001</v>
      </c>
      <c r="H1293" s="10">
        <f>VLOOKUP(A1293,away!$A$2:$E$405,3,FALSE)</f>
        <v>1.0455000000000001</v>
      </c>
      <c r="I1293" s="10">
        <f>VLOOKUP(C1293,away!$B$2:$E$405,3,FALSE)</f>
        <v>1.0362</v>
      </c>
      <c r="J1293" s="10">
        <f>VLOOKUP(B1293,home!$B$2:$E$405,4,FALSE)</f>
        <v>0.95650000000000002</v>
      </c>
      <c r="K1293" s="12">
        <f t="shared" si="1678"/>
        <v>1.7427248346900002</v>
      </c>
      <c r="L1293" s="12">
        <f t="shared" si="1679"/>
        <v>1.0362215011500002</v>
      </c>
      <c r="M1293" s="13">
        <f t="shared" si="1680"/>
        <v>6.2103909579048815E-2</v>
      </c>
      <c r="N1293" s="13">
        <f t="shared" si="1681"/>
        <v>0.10823002555475056</v>
      </c>
      <c r="O1293" s="13">
        <f t="shared" si="1682"/>
        <v>6.4353406411285841E-2</v>
      </c>
      <c r="P1293" s="13">
        <f t="shared" si="1683"/>
        <v>0.11215027954984652</v>
      </c>
      <c r="Q1293" s="13">
        <f t="shared" si="1684"/>
        <v>9.4307576696698606E-2</v>
      </c>
      <c r="R1293" s="13">
        <f t="shared" si="1685"/>
        <v>3.3342191697809331E-2</v>
      </c>
      <c r="S1293" s="13">
        <f t="shared" si="1686"/>
        <v>5.0631615981837852E-2</v>
      </c>
      <c r="T1293" s="13">
        <f t="shared" si="1687"/>
        <v>9.7723538694471812E-2</v>
      </c>
      <c r="U1293" s="13">
        <f t="shared" si="1688"/>
        <v>5.810626551476706E-2</v>
      </c>
      <c r="V1293" s="13">
        <f t="shared" si="1689"/>
        <v>1.015922780763266E-2</v>
      </c>
      <c r="W1293" s="13">
        <f t="shared" si="1690"/>
        <v>5.478405200292287E-2</v>
      </c>
      <c r="X1293" s="13">
        <f t="shared" si="1691"/>
        <v>5.6768412605548414E-2</v>
      </c>
      <c r="Y1293" s="13">
        <f t="shared" si="1692"/>
        <v>2.9412324864011984E-2</v>
      </c>
      <c r="Z1293" s="13">
        <f t="shared" si="1693"/>
        <v>1.1516631977578356E-2</v>
      </c>
      <c r="AA1293" s="13">
        <f t="shared" si="1694"/>
        <v>2.0070320559310809E-2</v>
      </c>
      <c r="AB1293" s="13">
        <f t="shared" si="1695"/>
        <v>1.7488523039450123E-2</v>
      </c>
      <c r="AC1293" s="13">
        <f t="shared" si="1696"/>
        <v>1.14662692570339E-3</v>
      </c>
      <c r="AD1293" s="13">
        <f t="shared" si="1697"/>
        <v>2.3868381992610533E-2</v>
      </c>
      <c r="AE1293" s="13">
        <f t="shared" si="1698"/>
        <v>2.4732930618404519E-2</v>
      </c>
      <c r="AF1293" s="13">
        <f t="shared" si="1699"/>
        <v>1.2814397246620967E-2</v>
      </c>
      <c r="AG1293" s="13">
        <f t="shared" si="1700"/>
        <v>4.4261846504086702E-3</v>
      </c>
      <c r="AH1293" s="13">
        <f t="shared" si="1701"/>
        <v>2.9834454189995841E-3</v>
      </c>
      <c r="AI1293" s="13">
        <f t="shared" si="1702"/>
        <v>5.1993244246326883E-3</v>
      </c>
      <c r="AJ1293" s="13">
        <f t="shared" si="1703"/>
        <v>4.5304958992088418E-3</v>
      </c>
      <c r="AK1293" s="13">
        <f t="shared" si="1704"/>
        <v>2.6318025723374846E-3</v>
      </c>
      <c r="AL1293" s="13">
        <f t="shared" si="1705"/>
        <v>8.2825400931215169E-5</v>
      </c>
      <c r="AM1293" s="13">
        <f t="shared" si="1706"/>
        <v>8.3192044124779929E-3</v>
      </c>
      <c r="AN1293" s="13">
        <f t="shared" si="1707"/>
        <v>8.6205384846716505E-3</v>
      </c>
      <c r="AO1293" s="13">
        <f t="shared" si="1708"/>
        <v>4.466393664653903E-3</v>
      </c>
      <c r="AP1293" s="13">
        <f t="shared" si="1709"/>
        <v>1.542724382638173E-3</v>
      </c>
      <c r="AQ1293" s="13">
        <f t="shared" si="1710"/>
        <v>3.9965104390950868E-4</v>
      </c>
      <c r="AR1293" s="13">
        <f t="shared" si="1711"/>
        <v>6.1830205813496835E-4</v>
      </c>
      <c r="AS1293" s="13">
        <f t="shared" si="1712"/>
        <v>1.0775303520517495E-3</v>
      </c>
      <c r="AT1293" s="13">
        <f t="shared" si="1713"/>
        <v>9.3891945232642152E-4</v>
      </c>
      <c r="AU1293" s="13">
        <f t="shared" si="1714"/>
        <v>5.4542608244759617E-4</v>
      </c>
      <c r="AV1293" s="13">
        <f t="shared" si="1715"/>
        <v>2.3763189484227539E-4</v>
      </c>
      <c r="AW1293" s="13">
        <f t="shared" si="1716"/>
        <v>4.1547267453430688E-6</v>
      </c>
      <c r="AX1293" s="13">
        <f t="shared" si="1717"/>
        <v>2.4163473557480071E-3</v>
      </c>
      <c r="AY1293" s="13">
        <f t="shared" si="1718"/>
        <v>2.5038710842730334E-3</v>
      </c>
      <c r="AZ1293" s="13">
        <f t="shared" si="1719"/>
        <v>1.2972825268157408E-3</v>
      </c>
      <c r="BA1293" s="13">
        <f t="shared" si="1720"/>
        <v>4.4809068245089083E-4</v>
      </c>
      <c r="BB1293" s="13">
        <f t="shared" si="1721"/>
        <v>1.1608029990514752E-4</v>
      </c>
      <c r="BC1293" s="13">
        <f t="shared" si="1722"/>
        <v>2.4056980524330845E-5</v>
      </c>
      <c r="BD1293" s="13">
        <f t="shared" si="1723"/>
        <v>1.0678298114079187E-4</v>
      </c>
      <c r="BE1293" s="13">
        <f t="shared" si="1724"/>
        <v>1.8609335315629191E-4</v>
      </c>
      <c r="BF1293" s="13">
        <f t="shared" si="1725"/>
        <v>1.6215475405810336E-4</v>
      </c>
      <c r="BG1293" s="13">
        <f t="shared" si="1726"/>
        <v>9.4197038986701948E-5</v>
      </c>
      <c r="BH1293" s="13">
        <f t="shared" si="1727"/>
        <v>4.1039879799096909E-5</v>
      </c>
      <c r="BI1293" s="13">
        <f t="shared" si="1728"/>
        <v>1.4304243547715726E-5</v>
      </c>
      <c r="BJ1293" s="14">
        <f t="shared" si="1729"/>
        <v>0.53722206584451748</v>
      </c>
      <c r="BK1293" s="14">
        <f t="shared" si="1730"/>
        <v>0.23877835632927347</v>
      </c>
      <c r="BL1293" s="14">
        <f t="shared" si="1731"/>
        <v>0.21272815762829334</v>
      </c>
      <c r="BM1293" s="14">
        <f t="shared" si="1732"/>
        <v>0.52325810593269528</v>
      </c>
      <c r="BN1293" s="14">
        <f t="shared" si="1733"/>
        <v>0.47448738948943969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1.4943</v>
      </c>
      <c r="F1294" s="10">
        <f>VLOOKUP(B1294,home!$B$2:$E$405,3,FALSE)</f>
        <v>0.54749999999999999</v>
      </c>
      <c r="G1294" s="10">
        <f>VLOOKUP(C1294,away!$B$2:$E$405,4,FALSE)</f>
        <v>1.0596000000000001</v>
      </c>
      <c r="H1294" s="10">
        <f>VLOOKUP(A1294,away!$A$2:$E$405,3,FALSE)</f>
        <v>1.0455000000000001</v>
      </c>
      <c r="I1294" s="10">
        <f>VLOOKUP(C1294,away!$B$2:$E$405,3,FALSE)</f>
        <v>1.1158999999999999</v>
      </c>
      <c r="J1294" s="10">
        <f>VLOOKUP(B1294,home!$B$2:$E$405,4,FALSE)</f>
        <v>1.3912</v>
      </c>
      <c r="K1294" s="12">
        <f t="shared" si="1678"/>
        <v>0.86688975329999995</v>
      </c>
      <c r="L1294" s="12">
        <f t="shared" si="1679"/>
        <v>1.6230761036400001</v>
      </c>
      <c r="M1294" s="13">
        <f t="shared" si="1680"/>
        <v>8.2912797423462692E-2</v>
      </c>
      <c r="N1294" s="13">
        <f t="shared" si="1681"/>
        <v>7.187625450383843E-2</v>
      </c>
      <c r="O1294" s="13">
        <f t="shared" si="1682"/>
        <v>0.13457378018396648</v>
      </c>
      <c r="P1294" s="13">
        <f t="shared" si="1683"/>
        <v>0.1166606311043271</v>
      </c>
      <c r="Q1294" s="13">
        <f t="shared" si="1684"/>
        <v>3.1154394267480259E-2</v>
      </c>
      <c r="R1294" s="13">
        <f t="shared" si="1685"/>
        <v>0.10921174339654909</v>
      </c>
      <c r="S1294" s="13">
        <f t="shared" si="1686"/>
        <v>4.1036194871554944E-2</v>
      </c>
      <c r="T1294" s="13">
        <f t="shared" si="1687"/>
        <v>5.0565952858926212E-2</v>
      </c>
      <c r="U1294" s="13">
        <f t="shared" si="1688"/>
        <v>9.4674541290497322E-2</v>
      </c>
      <c r="V1294" s="13">
        <f t="shared" si="1689"/>
        <v>6.4154529961365546E-3</v>
      </c>
      <c r="W1294" s="13">
        <f t="shared" si="1690"/>
        <v>9.0024750535822994E-3</v>
      </c>
      <c r="X1294" s="13">
        <f t="shared" si="1691"/>
        <v>1.461170213308466E-2</v>
      </c>
      <c r="Y1294" s="13">
        <f t="shared" si="1692"/>
        <v>1.1857952282857664E-2</v>
      </c>
      <c r="Z1294" s="13">
        <f t="shared" si="1693"/>
        <v>5.908632364793414E-2</v>
      </c>
      <c r="AA1294" s="13">
        <f t="shared" si="1694"/>
        <v>5.122132853056157E-2</v>
      </c>
      <c r="AB1294" s="13">
        <f t="shared" si="1695"/>
        <v>2.2201622426778384E-2</v>
      </c>
      <c r="AC1294" s="13">
        <f t="shared" si="1696"/>
        <v>5.641701421607425E-4</v>
      </c>
      <c r="AD1294" s="13">
        <f t="shared" si="1697"/>
        <v>1.9510383445723405E-3</v>
      </c>
      <c r="AE1294" s="13">
        <f t="shared" si="1698"/>
        <v>3.1666837143607103E-3</v>
      </c>
      <c r="AF1294" s="13">
        <f t="shared" si="1699"/>
        <v>2.5698843322824127E-3</v>
      </c>
      <c r="AG1294" s="13">
        <f t="shared" si="1700"/>
        <v>1.3903726162821407E-3</v>
      </c>
      <c r="AH1294" s="13">
        <f t="shared" si="1701"/>
        <v>2.3975399991225239E-2</v>
      </c>
      <c r="AI1294" s="13">
        <f t="shared" si="1702"/>
        <v>2.0784028583662063E-2</v>
      </c>
      <c r="AJ1294" s="13">
        <f t="shared" si="1703"/>
        <v>9.0087307057354783E-3</v>
      </c>
      <c r="AK1294" s="13">
        <f t="shared" si="1704"/>
        <v>2.6031921130137215E-3</v>
      </c>
      <c r="AL1294" s="13">
        <f t="shared" si="1705"/>
        <v>3.1752128443354338E-5</v>
      </c>
      <c r="AM1294" s="13">
        <f t="shared" si="1706"/>
        <v>3.3826702984103134E-4</v>
      </c>
      <c r="AN1294" s="13">
        <f t="shared" si="1707"/>
        <v>5.4903313278425688E-4</v>
      </c>
      <c r="AO1294" s="13">
        <f t="shared" si="1708"/>
        <v>4.455612789643672E-4</v>
      </c>
      <c r="AP1294" s="13">
        <f t="shared" si="1709"/>
        <v>2.4105995486478011E-4</v>
      </c>
      <c r="AQ1294" s="13">
        <f t="shared" si="1710"/>
        <v>9.781466307139042E-5</v>
      </c>
      <c r="AR1294" s="13">
        <f t="shared" si="1711"/>
        <v>7.7827797601936668E-3</v>
      </c>
      <c r="AS1294" s="13">
        <f t="shared" si="1712"/>
        <v>6.7468120263025188E-3</v>
      </c>
      <c r="AT1294" s="13">
        <f t="shared" si="1713"/>
        <v>2.9243711065214321E-3</v>
      </c>
      <c r="AU1294" s="13">
        <f t="shared" si="1714"/>
        <v>8.4503578236333747E-4</v>
      </c>
      <c r="AV1294" s="13">
        <f t="shared" si="1715"/>
        <v>1.831382152256565E-4</v>
      </c>
      <c r="AW1294" s="13">
        <f t="shared" si="1716"/>
        <v>1.2410037540836425E-6</v>
      </c>
      <c r="AX1294" s="13">
        <f t="shared" si="1717"/>
        <v>4.8873370341402562E-5</v>
      </c>
      <c r="AY1294" s="13">
        <f t="shared" si="1718"/>
        <v>7.9325199505478412E-5</v>
      </c>
      <c r="AZ1294" s="13">
        <f t="shared" si="1719"/>
        <v>6.4375417866908779E-5</v>
      </c>
      <c r="BA1294" s="13">
        <f t="shared" si="1720"/>
        <v>3.4828734133873056E-5</v>
      </c>
      <c r="BB1294" s="13">
        <f t="shared" si="1721"/>
        <v>1.413242152318004E-5</v>
      </c>
      <c r="BC1294" s="13">
        <f t="shared" si="1722"/>
        <v>4.5875991321682247E-6</v>
      </c>
      <c r="BD1294" s="13">
        <f t="shared" si="1723"/>
        <v>2.1053406414439004E-3</v>
      </c>
      <c r="BE1294" s="13">
        <f t="shared" si="1724"/>
        <v>1.8250982292737662E-3</v>
      </c>
      <c r="BF1294" s="13">
        <f t="shared" si="1725"/>
        <v>7.9107947686170104E-4</v>
      </c>
      <c r="BG1294" s="13">
        <f t="shared" si="1726"/>
        <v>2.2859289751244439E-4</v>
      </c>
      <c r="BH1294" s="13">
        <f t="shared" si="1727"/>
        <v>4.9541210132673766E-5</v>
      </c>
      <c r="BI1294" s="13">
        <f t="shared" si="1728"/>
        <v>8.589353486019405E-6</v>
      </c>
      <c r="BJ1294" s="14">
        <f t="shared" si="1729"/>
        <v>0.20006456890929594</v>
      </c>
      <c r="BK1294" s="14">
        <f t="shared" si="1730"/>
        <v>0.24770032386559088</v>
      </c>
      <c r="BL1294" s="14">
        <f t="shared" si="1731"/>
        <v>0.4917447459213064</v>
      </c>
      <c r="BM1294" s="14">
        <f t="shared" si="1732"/>
        <v>0.45212827726875204</v>
      </c>
      <c r="BN1294" s="14">
        <f t="shared" si="1733"/>
        <v>0.54638960087962407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1.4943</v>
      </c>
      <c r="F1295" s="10">
        <f>VLOOKUP(B1295,home!$B$2:$E$405,3,FALSE)</f>
        <v>1.5615000000000001</v>
      </c>
      <c r="G1295" s="10">
        <f>VLOOKUP(C1295,away!$B$2:$E$405,4,FALSE)</f>
        <v>0.78069999999999995</v>
      </c>
      <c r="H1295" s="10">
        <f>VLOOKUP(A1295,away!$A$2:$E$405,3,FALSE)</f>
        <v>1.0455000000000001</v>
      </c>
      <c r="I1295" s="10">
        <f>VLOOKUP(C1295,away!$B$2:$E$405,3,FALSE)</f>
        <v>0.87680000000000002</v>
      </c>
      <c r="J1295" s="10">
        <f>VLOOKUP(B1295,home!$B$2:$E$405,4,FALSE)</f>
        <v>1.1158999999999999</v>
      </c>
      <c r="K1295" s="12">
        <f t="shared" si="1678"/>
        <v>1.821645915615</v>
      </c>
      <c r="L1295" s="12">
        <f t="shared" si="1679"/>
        <v>1.02293928096</v>
      </c>
      <c r="M1295" s="13">
        <f t="shared" si="1680"/>
        <v>5.8158386034812271E-2</v>
      </c>
      <c r="N1295" s="13">
        <f t="shared" si="1681"/>
        <v>0.10594398637907622</v>
      </c>
      <c r="O1295" s="13">
        <f t="shared" si="1682"/>
        <v>5.9492497592244967E-2</v>
      </c>
      <c r="P1295" s="13">
        <f t="shared" si="1683"/>
        <v>0.10837426524864825</v>
      </c>
      <c r="Q1295" s="13">
        <f t="shared" si="1684"/>
        <v>9.6496215035707725E-2</v>
      </c>
      <c r="R1295" s="13">
        <f t="shared" si="1685"/>
        <v>3.0428606354762796E-2</v>
      </c>
      <c r="S1295" s="13">
        <f t="shared" si="1686"/>
        <v>5.048704997226925E-2</v>
      </c>
      <c r="T1295" s="13">
        <f t="shared" si="1687"/>
        <v>9.8709768823988395E-2</v>
      </c>
      <c r="U1295" s="13">
        <f t="shared" si="1688"/>
        <v>5.5430146484010269E-2</v>
      </c>
      <c r="V1295" s="13">
        <f t="shared" si="1689"/>
        <v>1.0453249247172397E-2</v>
      </c>
      <c r="W1295" s="13">
        <f t="shared" si="1690"/>
        <v>5.8593978664034561E-2</v>
      </c>
      <c r="X1295" s="13">
        <f t="shared" si="1691"/>
        <v>5.9938082403173089E-2</v>
      </c>
      <c r="Y1295" s="13">
        <f t="shared" si="1692"/>
        <v>3.0656509457811551E-2</v>
      </c>
      <c r="Z1295" s="13">
        <f t="shared" si="1693"/>
        <v>1.0375538901718648E-2</v>
      </c>
      <c r="AA1295" s="13">
        <f t="shared" si="1694"/>
        <v>1.8900558062620317E-2</v>
      </c>
      <c r="AB1295" s="13">
        <f t="shared" si="1695"/>
        <v>1.7215062198808233E-2</v>
      </c>
      <c r="AC1295" s="13">
        <f t="shared" si="1696"/>
        <v>1.2174332068220443E-3</v>
      </c>
      <c r="AD1295" s="13">
        <f t="shared" si="1697"/>
        <v>2.668437047824276E-2</v>
      </c>
      <c r="AE1295" s="13">
        <f t="shared" si="1698"/>
        <v>2.7296490749883898E-2</v>
      </c>
      <c r="AF1295" s="13">
        <f t="shared" si="1699"/>
        <v>1.3961326310208761E-2</v>
      </c>
      <c r="AG1295" s="13">
        <f t="shared" si="1700"/>
        <v>4.760529699004294E-3</v>
      </c>
      <c r="AH1295" s="13">
        <f t="shared" si="1701"/>
        <v>2.6533865759241454E-3</v>
      </c>
      <c r="AI1295" s="13">
        <f t="shared" si="1702"/>
        <v>4.8335308185798887E-3</v>
      </c>
      <c r="AJ1295" s="13">
        <f t="shared" si="1703"/>
        <v>4.4024908368326425E-3</v>
      </c>
      <c r="AK1295" s="13">
        <f t="shared" si="1704"/>
        <v>2.6732598171495484E-3</v>
      </c>
      <c r="AL1295" s="13">
        <f t="shared" si="1705"/>
        <v>9.0744216457223873E-5</v>
      </c>
      <c r="AM1295" s="13">
        <f t="shared" si="1706"/>
        <v>9.7218948984896855E-3</v>
      </c>
      <c r="AN1295" s="13">
        <f t="shared" si="1707"/>
        <v>9.94490817702973E-3</v>
      </c>
      <c r="AO1295" s="13">
        <f t="shared" si="1708"/>
        <v>5.0865186099120071E-3</v>
      </c>
      <c r="AP1295" s="13">
        <f t="shared" si="1709"/>
        <v>1.7343998964710161E-3</v>
      </c>
      <c r="AQ1295" s="13">
        <f t="shared" si="1710"/>
        <v>4.4354644574828991E-4</v>
      </c>
      <c r="AR1295" s="13">
        <f t="shared" si="1711"/>
        <v>5.4285067121695235E-4</v>
      </c>
      <c r="AS1295" s="13">
        <f t="shared" si="1712"/>
        <v>9.888817080112224E-4</v>
      </c>
      <c r="AT1295" s="13">
        <f t="shared" si="1713"/>
        <v>9.0069616221251445E-4</v>
      </c>
      <c r="AU1295" s="13">
        <f t="shared" si="1714"/>
        <v>5.46916495034844E-4</v>
      </c>
      <c r="AV1295" s="13">
        <f t="shared" si="1715"/>
        <v>2.4907204984067383E-4</v>
      </c>
      <c r="AW1295" s="13">
        <f t="shared" si="1716"/>
        <v>4.6971050640101805E-6</v>
      </c>
      <c r="AX1295" s="13">
        <f t="shared" si="1717"/>
        <v>2.9516416889786719E-3</v>
      </c>
      <c r="AY1295" s="13">
        <f t="shared" si="1718"/>
        <v>3.0193502269754025E-3</v>
      </c>
      <c r="AZ1295" s="13">
        <f t="shared" si="1719"/>
        <v>1.5443059750743153E-3</v>
      </c>
      <c r="BA1295" s="13">
        <f t="shared" si="1720"/>
        <v>5.2657708124158396E-4</v>
      </c>
      <c r="BB1295" s="13">
        <f t="shared" si="1721"/>
        <v>1.3466409521382036E-4</v>
      </c>
      <c r="BC1295" s="13">
        <f t="shared" si="1722"/>
        <v>2.7550638545830875E-5</v>
      </c>
      <c r="BD1295" s="13">
        <f t="shared" si="1723"/>
        <v>9.2550545880553731E-5</v>
      </c>
      <c r="BE1295" s="13">
        <f t="shared" si="1724"/>
        <v>1.6859432389124934E-4</v>
      </c>
      <c r="BF1295" s="13">
        <f t="shared" si="1725"/>
        <v>1.5355958075618346E-4</v>
      </c>
      <c r="BG1295" s="13">
        <f t="shared" si="1726"/>
        <v>9.3243727696017757E-5</v>
      </c>
      <c r="BH1295" s="13">
        <f t="shared" si="1727"/>
        <v>4.2464263928542011E-5</v>
      </c>
      <c r="BI1295" s="13">
        <f t="shared" si="1728"/>
        <v>1.5470970589005189E-5</v>
      </c>
      <c r="BJ1295" s="14">
        <f t="shared" si="1729"/>
        <v>0.5581766157348117</v>
      </c>
      <c r="BK1295" s="14">
        <f t="shared" si="1730"/>
        <v>0.23180047815315682</v>
      </c>
      <c r="BL1295" s="14">
        <f t="shared" si="1731"/>
        <v>0.19982383923999061</v>
      </c>
      <c r="BM1295" s="14">
        <f t="shared" si="1732"/>
        <v>0.53826786226251411</v>
      </c>
      <c r="BN1295" s="14">
        <f t="shared" si="1733"/>
        <v>0.45889395664525218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1.4943</v>
      </c>
      <c r="F1296" s="10">
        <f>VLOOKUP(B1296,home!$B$2:$E$405,3,FALSE)</f>
        <v>1.2776000000000001</v>
      </c>
      <c r="G1296" s="10">
        <f>VLOOKUP(C1296,away!$B$2:$E$405,4,FALSE)</f>
        <v>1.1558999999999999</v>
      </c>
      <c r="H1296" s="10">
        <f>VLOOKUP(A1296,away!$A$2:$E$405,3,FALSE)</f>
        <v>1.0455000000000001</v>
      </c>
      <c r="I1296" s="10">
        <f>VLOOKUP(C1296,away!$B$2:$E$405,3,FALSE)</f>
        <v>1.2173</v>
      </c>
      <c r="J1296" s="10">
        <f>VLOOKUP(B1296,home!$B$2:$E$405,4,FALSE)</f>
        <v>0.86950000000000005</v>
      </c>
      <c r="K1296" s="12">
        <f t="shared" si="1678"/>
        <v>2.2067491263119998</v>
      </c>
      <c r="L1296" s="12">
        <f t="shared" si="1679"/>
        <v>1.1066014769250001</v>
      </c>
      <c r="M1296" s="13">
        <f t="shared" si="1680"/>
        <v>3.6394027290199846E-2</v>
      </c>
      <c r="N1296" s="13">
        <f t="shared" si="1681"/>
        <v>8.031248792562358E-2</v>
      </c>
      <c r="O1296" s="13">
        <f t="shared" si="1682"/>
        <v>4.0273684350583906E-2</v>
      </c>
      <c r="P1296" s="13">
        <f t="shared" si="1683"/>
        <v>8.8873917754016277E-2</v>
      </c>
      <c r="Q1296" s="13">
        <f t="shared" si="1684"/>
        <v>8.8614756280906454E-2</v>
      </c>
      <c r="R1296" s="13">
        <f t="shared" si="1685"/>
        <v>2.2283459291783714E-2</v>
      </c>
      <c r="S1296" s="13">
        <f t="shared" si="1686"/>
        <v>5.4257345538910567E-2</v>
      </c>
      <c r="T1296" s="13">
        <f t="shared" si="1687"/>
        <v>9.8061220177800001E-2</v>
      </c>
      <c r="U1296" s="13">
        <f t="shared" si="1688"/>
        <v>4.9174004323352713E-2</v>
      </c>
      <c r="V1296" s="13">
        <f t="shared" si="1689"/>
        <v>1.4721777243911363E-2</v>
      </c>
      <c r="W1296" s="13">
        <f t="shared" si="1690"/>
        <v>6.5183512000413696E-2</v>
      </c>
      <c r="X1296" s="13">
        <f t="shared" si="1691"/>
        <v>7.2132170650816257E-2</v>
      </c>
      <c r="Y1296" s="13">
        <f t="shared" si="1692"/>
        <v>3.991078328799972E-2</v>
      </c>
      <c r="Z1296" s="13">
        <f t="shared" si="1693"/>
        <v>8.2196363210953229E-3</v>
      </c>
      <c r="AA1296" s="13">
        <f t="shared" si="1694"/>
        <v>1.8138675270179479E-2</v>
      </c>
      <c r="AB1296" s="13">
        <f t="shared" si="1695"/>
        <v>2.0013752902462829E-2</v>
      </c>
      <c r="AC1296" s="13">
        <f t="shared" si="1696"/>
        <v>2.2469037459352695E-3</v>
      </c>
      <c r="AD1296" s="13">
        <f t="shared" si="1697"/>
        <v>3.5960914539215169E-2</v>
      </c>
      <c r="AE1296" s="13">
        <f t="shared" si="1698"/>
        <v>3.9794401140669212E-2</v>
      </c>
      <c r="AF1296" s="13">
        <f t="shared" si="1699"/>
        <v>2.2018271537805233E-2</v>
      </c>
      <c r="AG1296" s="13">
        <f t="shared" si="1700"/>
        <v>8.1218172676903195E-3</v>
      </c>
      <c r="AH1296" s="13">
        <f t="shared" si="1701"/>
        <v>2.2739654231776147E-3</v>
      </c>
      <c r="AI1296" s="13">
        <f t="shared" si="1702"/>
        <v>5.0180712108608971E-3</v>
      </c>
      <c r="AJ1296" s="13">
        <f t="shared" si="1703"/>
        <v>5.5368121301693435E-3</v>
      </c>
      <c r="AK1296" s="13">
        <f t="shared" si="1704"/>
        <v>4.0727851102682934E-3</v>
      </c>
      <c r="AL1296" s="13">
        <f t="shared" si="1705"/>
        <v>2.1947682472746281E-4</v>
      </c>
      <c r="AM1296" s="13">
        <f t="shared" si="1706"/>
        <v>1.5871343348158706E-2</v>
      </c>
      <c r="AN1296" s="13">
        <f t="shared" si="1707"/>
        <v>1.7563251989856199E-2</v>
      </c>
      <c r="AO1296" s="13">
        <f t="shared" si="1708"/>
        <v>9.7177602957904119E-3</v>
      </c>
      <c r="AP1296" s="13">
        <f t="shared" si="1709"/>
        <v>3.5845626319082643E-3</v>
      </c>
      <c r="AQ1296" s="13">
        <f t="shared" si="1710"/>
        <v>9.9167057564996264E-4</v>
      </c>
      <c r="AR1296" s="13">
        <f t="shared" si="1711"/>
        <v>5.0327469915294632E-4</v>
      </c>
      <c r="AS1296" s="13">
        <f t="shared" si="1712"/>
        <v>1.1106010026506988E-3</v>
      </c>
      <c r="AT1296" s="13">
        <f t="shared" si="1713"/>
        <v>1.2254088961403307E-3</v>
      </c>
      <c r="AU1296" s="13">
        <f t="shared" si="1714"/>
        <v>9.013900036442087E-4</v>
      </c>
      <c r="AV1296" s="13">
        <f t="shared" si="1715"/>
        <v>4.9728540075205695E-4</v>
      </c>
      <c r="AW1296" s="13">
        <f t="shared" si="1716"/>
        <v>1.4887794877107992E-5</v>
      </c>
      <c r="AX1296" s="13">
        <f t="shared" si="1717"/>
        <v>5.8373455111578329E-3</v>
      </c>
      <c r="AY1296" s="13">
        <f t="shared" si="1718"/>
        <v>6.4596151639687771E-3</v>
      </c>
      <c r="AZ1296" s="13">
        <f t="shared" si="1719"/>
        <v>3.5741098404074886E-3</v>
      </c>
      <c r="BA1296" s="13">
        <f t="shared" si="1720"/>
        <v>1.3183717426957008E-3</v>
      </c>
      <c r="BB1296" s="13">
        <f t="shared" si="1721"/>
        <v>3.6472802940081222E-4</v>
      </c>
      <c r="BC1296" s="13">
        <f t="shared" si="1722"/>
        <v>8.0721715202176754E-5</v>
      </c>
      <c r="BD1296" s="13">
        <f t="shared" si="1723"/>
        <v>9.2820754230272525E-5</v>
      </c>
      <c r="BE1296" s="13">
        <f t="shared" si="1724"/>
        <v>2.0483211830127471E-4</v>
      </c>
      <c r="BF1296" s="13">
        <f t="shared" si="1725"/>
        <v>2.2600654905098713E-4</v>
      </c>
      <c r="BG1296" s="13">
        <f t="shared" si="1726"/>
        <v>1.6624658488635199E-4</v>
      </c>
      <c r="BH1296" s="13">
        <f t="shared" si="1727"/>
        <v>9.1716126487577737E-5</v>
      </c>
      <c r="BI1296" s="13">
        <f t="shared" si="1728"/>
        <v>4.047889639903659E-5</v>
      </c>
      <c r="BJ1296" s="14">
        <f t="shared" si="1729"/>
        <v>0.61547381565313597</v>
      </c>
      <c r="BK1296" s="14">
        <f t="shared" si="1730"/>
        <v>0.20317306356166956</v>
      </c>
      <c r="BL1296" s="14">
        <f t="shared" si="1731"/>
        <v>0.17184527104453456</v>
      </c>
      <c r="BM1296" s="14">
        <f t="shared" si="1732"/>
        <v>0.63551472631823003</v>
      </c>
      <c r="BN1296" s="14">
        <f t="shared" si="1733"/>
        <v>0.35675233289311375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2</v>
      </c>
      <c r="F1297" s="10">
        <f>VLOOKUP(B1297,home!$B$2:$E$405,3,FALSE)</f>
        <v>1.625</v>
      </c>
      <c r="G1297" s="10">
        <f>VLOOKUP(C1297,away!$B$2:$E$405,4,FALSE)</f>
        <v>1.7</v>
      </c>
      <c r="H1297" s="10">
        <f>VLOOKUP(A1297,away!$A$2:$E$405,3,FALSE)</f>
        <v>1.6135999999999999</v>
      </c>
      <c r="I1297" s="10">
        <f>VLOOKUP(C1297,away!$B$2:$E$405,3,FALSE)</f>
        <v>0.74370000000000003</v>
      </c>
      <c r="J1297" s="10">
        <f>VLOOKUP(B1297,home!$B$2:$E$405,4,FALSE)</f>
        <v>0.92959999999999998</v>
      </c>
      <c r="K1297" s="12">
        <f t="shared" si="1678"/>
        <v>5.5249999999999995</v>
      </c>
      <c r="L1297" s="12">
        <f t="shared" si="1679"/>
        <v>1.1155519038719999</v>
      </c>
      <c r="M1297" s="13">
        <f t="shared" si="1680"/>
        <v>1.306306089461956E-3</v>
      </c>
      <c r="N1297" s="13">
        <f t="shared" si="1681"/>
        <v>7.2173411442773075E-3</v>
      </c>
      <c r="O1297" s="13">
        <f t="shared" si="1682"/>
        <v>1.4572522451388721E-3</v>
      </c>
      <c r="P1297" s="13">
        <f t="shared" si="1683"/>
        <v>8.0513186543922678E-3</v>
      </c>
      <c r="Q1297" s="13">
        <f t="shared" si="1684"/>
        <v>1.9937904911066055E-2</v>
      </c>
      <c r="R1297" s="13">
        <f t="shared" si="1685"/>
        <v>8.1282025824320776E-4</v>
      </c>
      <c r="S1297" s="13">
        <f t="shared" si="1686"/>
        <v>1.2405923197767657E-2</v>
      </c>
      <c r="T1297" s="13">
        <f t="shared" si="1687"/>
        <v>2.2241767782758635E-2</v>
      </c>
      <c r="U1297" s="13">
        <f t="shared" si="1688"/>
        <v>4.4908319267937232E-3</v>
      </c>
      <c r="V1297" s="13">
        <f t="shared" si="1689"/>
        <v>8.4958853461268111E-3</v>
      </c>
      <c r="W1297" s="13">
        <f t="shared" si="1690"/>
        <v>3.6718974877879978E-2</v>
      </c>
      <c r="X1297" s="13">
        <f t="shared" si="1691"/>
        <v>4.096192233324715E-2</v>
      </c>
      <c r="Y1297" s="13">
        <f t="shared" si="1692"/>
        <v>2.2847575222555431E-2</v>
      </c>
      <c r="Z1297" s="13">
        <f t="shared" si="1693"/>
        <v>3.0224772886298023E-4</v>
      </c>
      <c r="AA1297" s="13">
        <f t="shared" si="1694"/>
        <v>1.6699187019679656E-3</v>
      </c>
      <c r="AB1297" s="13">
        <f t="shared" si="1695"/>
        <v>4.6131504141865044E-3</v>
      </c>
      <c r="AC1297" s="13">
        <f t="shared" si="1696"/>
        <v>3.2727341205030453E-3</v>
      </c>
      <c r="AD1297" s="13">
        <f t="shared" si="1697"/>
        <v>5.0718084050071735E-2</v>
      </c>
      <c r="AE1297" s="13">
        <f t="shared" si="1698"/>
        <v>5.6578655222797633E-2</v>
      </c>
      <c r="AF1297" s="13">
        <f t="shared" si="1699"/>
        <v>3.1558213276154691E-2</v>
      </c>
      <c r="AG1297" s="13">
        <f t="shared" si="1700"/>
        <v>1.1734941634337659E-2</v>
      </c>
      <c r="AH1297" s="13">
        <f t="shared" si="1701"/>
        <v>8.4293257343521439E-5</v>
      </c>
      <c r="AI1297" s="13">
        <f t="shared" si="1702"/>
        <v>4.6572024682295599E-4</v>
      </c>
      <c r="AJ1297" s="13">
        <f t="shared" si="1703"/>
        <v>1.2865521818484157E-3</v>
      </c>
      <c r="AK1297" s="13">
        <f t="shared" si="1704"/>
        <v>2.3694002682374984E-3</v>
      </c>
      <c r="AL1297" s="13">
        <f t="shared" si="1705"/>
        <v>8.0684995615767983E-4</v>
      </c>
      <c r="AM1297" s="13">
        <f t="shared" si="1706"/>
        <v>5.6043482875329252E-2</v>
      </c>
      <c r="AN1297" s="13">
        <f t="shared" si="1707"/>
        <v>6.2519414021191363E-2</v>
      </c>
      <c r="AO1297" s="13">
        <f t="shared" si="1708"/>
        <v>3.487182567015093E-2</v>
      </c>
      <c r="AP1297" s="13">
        <f t="shared" si="1709"/>
        <v>1.2967110505943109E-2</v>
      </c>
      <c r="AQ1297" s="13">
        <f t="shared" si="1710"/>
        <v>3.6163712031558638E-3</v>
      </c>
      <c r="AR1297" s="13">
        <f t="shared" si="1711"/>
        <v>1.8806700742627555E-5</v>
      </c>
      <c r="AS1297" s="13">
        <f t="shared" si="1712"/>
        <v>1.0390702160301725E-4</v>
      </c>
      <c r="AT1297" s="13">
        <f t="shared" si="1713"/>
        <v>2.8704314717833507E-4</v>
      </c>
      <c r="AU1297" s="13">
        <f t="shared" si="1714"/>
        <v>5.2863779605343366E-4</v>
      </c>
      <c r="AV1297" s="13">
        <f t="shared" si="1715"/>
        <v>7.3018095579880542E-4</v>
      </c>
      <c r="AW1297" s="13">
        <f t="shared" si="1716"/>
        <v>1.3813773892048148E-4</v>
      </c>
      <c r="AX1297" s="13">
        <f t="shared" si="1717"/>
        <v>5.1606707147699014E-2</v>
      </c>
      <c r="AY1297" s="13">
        <f t="shared" si="1718"/>
        <v>5.7569960411180378E-2</v>
      </c>
      <c r="AZ1297" s="13">
        <f t="shared" si="1719"/>
        <v>3.2111139471263976E-2</v>
      </c>
      <c r="BA1297" s="13">
        <f t="shared" si="1720"/>
        <v>1.1940547590889279E-2</v>
      </c>
      <c r="BB1297" s="13">
        <f t="shared" si="1721"/>
        <v>3.3300751495726911E-3</v>
      </c>
      <c r="BC1297" s="13">
        <f t="shared" si="1722"/>
        <v>7.4297433462853005E-4</v>
      </c>
      <c r="BD1297" s="13">
        <f t="shared" si="1723"/>
        <v>3.4966418031648536E-6</v>
      </c>
      <c r="BE1297" s="13">
        <f t="shared" si="1724"/>
        <v>1.9318945962485817E-5</v>
      </c>
      <c r="BF1297" s="13">
        <f t="shared" si="1725"/>
        <v>5.3368588221367056E-5</v>
      </c>
      <c r="BG1297" s="13">
        <f t="shared" si="1726"/>
        <v>9.8287149974350975E-5</v>
      </c>
      <c r="BH1297" s="13">
        <f t="shared" si="1727"/>
        <v>1.357591259020723E-4</v>
      </c>
      <c r="BI1297" s="13">
        <f t="shared" si="1728"/>
        <v>1.5001383412178987E-4</v>
      </c>
      <c r="BJ1297" s="14">
        <f t="shared" si="1729"/>
        <v>0.62783498883615074</v>
      </c>
      <c r="BK1297" s="14">
        <f t="shared" si="1730"/>
        <v>9.190897777558979E-2</v>
      </c>
      <c r="BL1297" s="14">
        <f t="shared" si="1731"/>
        <v>1.9378759407944115E-2</v>
      </c>
      <c r="BM1297" s="14">
        <f t="shared" si="1732"/>
        <v>0.64321020777370819</v>
      </c>
      <c r="BN1297" s="14">
        <f t="shared" si="1733"/>
        <v>3.878294330257967E-2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2</v>
      </c>
      <c r="F1298" s="10">
        <f>VLOOKUP(B1298,home!$B$2:$E$405,3,FALSE)</f>
        <v>1.6</v>
      </c>
      <c r="G1298" s="10">
        <f>VLOOKUP(C1298,away!$B$2:$E$405,4,FALSE)</f>
        <v>1</v>
      </c>
      <c r="H1298" s="10">
        <f>VLOOKUP(A1298,away!$A$2:$E$405,3,FALSE)</f>
        <v>1.6135999999999999</v>
      </c>
      <c r="I1298" s="10">
        <f>VLOOKUP(C1298,away!$B$2:$E$405,3,FALSE)</f>
        <v>0.77470000000000006</v>
      </c>
      <c r="J1298" s="10">
        <f>VLOOKUP(B1298,home!$B$2:$E$405,4,FALSE)</f>
        <v>0.61970000000000003</v>
      </c>
      <c r="K1298" s="12">
        <f t="shared" si="1678"/>
        <v>3.2</v>
      </c>
      <c r="L1298" s="12">
        <f t="shared" si="1679"/>
        <v>0.77465965362400013</v>
      </c>
      <c r="M1298" s="13">
        <f t="shared" si="1680"/>
        <v>1.8785694049671679E-2</v>
      </c>
      <c r="N1298" s="13">
        <f t="shared" si="1681"/>
        <v>6.0114220958949367E-2</v>
      </c>
      <c r="O1298" s="13">
        <f t="shared" si="1682"/>
        <v>1.4552519245605104E-2</v>
      </c>
      <c r="P1298" s="13">
        <f t="shared" si="1683"/>
        <v>4.6568061585936321E-2</v>
      </c>
      <c r="Q1298" s="13">
        <f t="shared" si="1684"/>
        <v>9.6182753534319015E-2</v>
      </c>
      <c r="R1298" s="13">
        <f t="shared" si="1685"/>
        <v>5.6366247590785221E-3</v>
      </c>
      <c r="S1298" s="13">
        <f t="shared" si="1686"/>
        <v>2.8859518766482038E-2</v>
      </c>
      <c r="T1298" s="13">
        <f t="shared" si="1687"/>
        <v>7.4508898537498133E-2</v>
      </c>
      <c r="U1298" s="13">
        <f t="shared" si="1688"/>
        <v>1.8037199229051268E-2</v>
      </c>
      <c r="V1298" s="13">
        <f t="shared" si="1689"/>
        <v>7.9489083773860644E-3</v>
      </c>
      <c r="W1298" s="13">
        <f t="shared" si="1690"/>
        <v>0.10259493710327362</v>
      </c>
      <c r="X1298" s="13">
        <f t="shared" si="1691"/>
        <v>7.9476158439998015E-2</v>
      </c>
      <c r="Y1298" s="13">
        <f t="shared" si="1692"/>
        <v>3.0783486684247508E-2</v>
      </c>
      <c r="Z1298" s="13">
        <f t="shared" si="1693"/>
        <v>1.4554885944920771E-3</v>
      </c>
      <c r="AA1298" s="13">
        <f t="shared" si="1694"/>
        <v>4.6575635023746462E-3</v>
      </c>
      <c r="AB1298" s="13">
        <f t="shared" si="1695"/>
        <v>7.4521016037994358E-3</v>
      </c>
      <c r="AC1298" s="13">
        <f t="shared" si="1696"/>
        <v>1.2315397220629607E-3</v>
      </c>
      <c r="AD1298" s="13">
        <f t="shared" si="1697"/>
        <v>8.2075949682618915E-2</v>
      </c>
      <c r="AE1298" s="13">
        <f t="shared" si="1698"/>
        <v>6.3580926751998432E-2</v>
      </c>
      <c r="AF1298" s="13">
        <f t="shared" si="1699"/>
        <v>2.4626789347398013E-2</v>
      </c>
      <c r="AG1298" s="13">
        <f t="shared" si="1700"/>
        <v>6.3591267019088536E-3</v>
      </c>
      <c r="AH1298" s="13">
        <f t="shared" si="1701"/>
        <v>2.8187707261572879E-4</v>
      </c>
      <c r="AI1298" s="13">
        <f t="shared" si="1702"/>
        <v>9.02006632370332E-4</v>
      </c>
      <c r="AJ1298" s="13">
        <f t="shared" si="1703"/>
        <v>1.4432106117925315E-3</v>
      </c>
      <c r="AK1298" s="13">
        <f t="shared" si="1704"/>
        <v>1.5394246525787005E-3</v>
      </c>
      <c r="AL1298" s="13">
        <f t="shared" si="1705"/>
        <v>1.2211508921823879E-4</v>
      </c>
      <c r="AM1298" s="13">
        <f t="shared" si="1706"/>
        <v>5.2528607796876084E-2</v>
      </c>
      <c r="AN1298" s="13">
        <f t="shared" si="1707"/>
        <v>4.0691793121278977E-2</v>
      </c>
      <c r="AO1298" s="13">
        <f t="shared" si="1708"/>
        <v>1.5761145182334721E-2</v>
      </c>
      <c r="AP1298" s="13">
        <f t="shared" si="1709"/>
        <v>4.069841089221665E-3</v>
      </c>
      <c r="AQ1298" s="13">
        <f t="shared" si="1710"/>
        <v>7.8818542212029451E-4</v>
      </c>
      <c r="AR1298" s="13">
        <f t="shared" si="1711"/>
        <v>4.3671759087409537E-5</v>
      </c>
      <c r="AS1298" s="13">
        <f t="shared" si="1712"/>
        <v>1.3974962907971049E-4</v>
      </c>
      <c r="AT1298" s="13">
        <f t="shared" si="1713"/>
        <v>2.2359940652753684E-4</v>
      </c>
      <c r="AU1298" s="13">
        <f t="shared" si="1714"/>
        <v>2.3850603362937265E-4</v>
      </c>
      <c r="AV1298" s="13">
        <f t="shared" si="1715"/>
        <v>1.9080482690349816E-4</v>
      </c>
      <c r="AW1298" s="13">
        <f t="shared" si="1716"/>
        <v>8.4086784636501969E-6</v>
      </c>
      <c r="AX1298" s="13">
        <f t="shared" si="1717"/>
        <v>2.801525749166725E-2</v>
      </c>
      <c r="AY1298" s="13">
        <f t="shared" si="1718"/>
        <v>2.1702289664682128E-2</v>
      </c>
      <c r="AZ1298" s="13">
        <f t="shared" si="1719"/>
        <v>8.4059440972451861E-3</v>
      </c>
      <c r="BA1298" s="13">
        <f t="shared" si="1720"/>
        <v>2.1705819142515551E-3</v>
      </c>
      <c r="BB1298" s="13">
        <f t="shared" si="1721"/>
        <v>4.2036555846415715E-4</v>
      </c>
      <c r="BC1298" s="13">
        <f t="shared" si="1722"/>
        <v>6.5128047583060692E-5</v>
      </c>
      <c r="BD1298" s="13">
        <f t="shared" si="1723"/>
        <v>5.6384582946339059E-6</v>
      </c>
      <c r="BE1298" s="13">
        <f t="shared" si="1724"/>
        <v>1.8043066542828498E-5</v>
      </c>
      <c r="BF1298" s="13">
        <f t="shared" si="1725"/>
        <v>2.8868906468525603E-5</v>
      </c>
      <c r="BG1298" s="13">
        <f t="shared" si="1726"/>
        <v>3.0793500233093976E-5</v>
      </c>
      <c r="BH1298" s="13">
        <f t="shared" si="1727"/>
        <v>2.4634800186475188E-5</v>
      </c>
      <c r="BI1298" s="13">
        <f t="shared" si="1728"/>
        <v>1.5766272119344115E-5</v>
      </c>
      <c r="BJ1298" s="14">
        <f t="shared" si="1729"/>
        <v>0.79492238712793506</v>
      </c>
      <c r="BK1298" s="14">
        <f t="shared" si="1730"/>
        <v>0.12521812725543943</v>
      </c>
      <c r="BL1298" s="14">
        <f t="shared" si="1731"/>
        <v>5.54626039683387E-2</v>
      </c>
      <c r="BM1298" s="14">
        <f t="shared" si="1732"/>
        <v>0.71352485182642644</v>
      </c>
      <c r="BN1298" s="14">
        <f t="shared" si="1733"/>
        <v>0.24183987413356001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2</v>
      </c>
      <c r="F1299" s="10">
        <f>VLOOKUP(B1299,home!$B$2:$E$405,3,FALSE)</f>
        <v>1</v>
      </c>
      <c r="G1299" s="10">
        <f>VLOOKUP(C1299,away!$B$2:$E$405,4,FALSE)</f>
        <v>0.6</v>
      </c>
      <c r="H1299" s="10">
        <f>VLOOKUP(A1299,away!$A$2:$E$405,3,FALSE)</f>
        <v>1.6135999999999999</v>
      </c>
      <c r="I1299" s="10">
        <f>VLOOKUP(C1299,away!$B$2:$E$405,3,FALSE)</f>
        <v>2.1071</v>
      </c>
      <c r="J1299" s="10">
        <f>VLOOKUP(B1299,home!$B$2:$E$405,4,FALSE)</f>
        <v>1.3633999999999999</v>
      </c>
      <c r="K1299" s="12">
        <f t="shared" si="1678"/>
        <v>1.2</v>
      </c>
      <c r="L1299" s="12">
        <f t="shared" si="1679"/>
        <v>4.6355825779039996</v>
      </c>
      <c r="M1299" s="13">
        <f t="shared" si="1680"/>
        <v>2.9217206343600199E-3</v>
      </c>
      <c r="N1299" s="13">
        <f t="shared" si="1681"/>
        <v>3.5060647612320229E-3</v>
      </c>
      <c r="O1299" s="13">
        <f t="shared" si="1682"/>
        <v>1.3543877270141927E-2</v>
      </c>
      <c r="P1299" s="13">
        <f t="shared" si="1683"/>
        <v>1.625265272417031E-2</v>
      </c>
      <c r="Q1299" s="13">
        <f t="shared" si="1684"/>
        <v>2.103638856739214E-3</v>
      </c>
      <c r="R1299" s="13">
        <f t="shared" si="1685"/>
        <v>3.1391880755369965E-2</v>
      </c>
      <c r="S1299" s="13">
        <f t="shared" si="1686"/>
        <v>2.2602154143866376E-2</v>
      </c>
      <c r="T1299" s="13">
        <f t="shared" si="1687"/>
        <v>9.7515916345021873E-3</v>
      </c>
      <c r="U1299" s="13">
        <f t="shared" si="1688"/>
        <v>3.7670256906443954E-2</v>
      </c>
      <c r="V1299" s="13">
        <f t="shared" si="1689"/>
        <v>1.3969886929654351E-2</v>
      </c>
      <c r="W1299" s="13">
        <f t="shared" si="1690"/>
        <v>8.4145554269568555E-4</v>
      </c>
      <c r="X1299" s="13">
        <f t="shared" si="1691"/>
        <v>3.9006366538008744E-3</v>
      </c>
      <c r="Y1299" s="13">
        <f t="shared" si="1692"/>
        <v>9.0408616575465492E-3</v>
      </c>
      <c r="Z1299" s="13">
        <f t="shared" si="1693"/>
        <v>4.8506551839077608E-2</v>
      </c>
      <c r="AA1299" s="13">
        <f t="shared" si="1694"/>
        <v>5.8207862206893127E-2</v>
      </c>
      <c r="AB1299" s="13">
        <f t="shared" si="1695"/>
        <v>3.4924717324135879E-2</v>
      </c>
      <c r="AC1299" s="13">
        <f t="shared" si="1696"/>
        <v>4.8568923349795864E-3</v>
      </c>
      <c r="AD1299" s="13">
        <f t="shared" si="1697"/>
        <v>2.5243666280870558E-4</v>
      </c>
      <c r="AE1299" s="13">
        <f t="shared" si="1698"/>
        <v>1.1701909961402621E-3</v>
      </c>
      <c r="AF1299" s="13">
        <f t="shared" si="1699"/>
        <v>2.7122584972639639E-3</v>
      </c>
      <c r="AG1299" s="13">
        <f t="shared" si="1700"/>
        <v>4.1909660788963035E-3</v>
      </c>
      <c r="AH1299" s="13">
        <f t="shared" si="1701"/>
        <v>5.6214031654856347E-2</v>
      </c>
      <c r="AI1299" s="13">
        <f t="shared" si="1702"/>
        <v>6.7456837985827606E-2</v>
      </c>
      <c r="AJ1299" s="13">
        <f t="shared" si="1703"/>
        <v>4.0474102791496575E-2</v>
      </c>
      <c r="AK1299" s="13">
        <f t="shared" si="1704"/>
        <v>1.6189641116598628E-2</v>
      </c>
      <c r="AL1299" s="13">
        <f t="shared" si="1705"/>
        <v>1.0806972235577685E-3</v>
      </c>
      <c r="AM1299" s="13">
        <f t="shared" si="1706"/>
        <v>6.0584799074089328E-5</v>
      </c>
      <c r="AN1299" s="13">
        <f t="shared" si="1707"/>
        <v>2.8084583907366282E-4</v>
      </c>
      <c r="AO1299" s="13">
        <f t="shared" si="1708"/>
        <v>6.5094203934335123E-4</v>
      </c>
      <c r="AP1299" s="13">
        <f t="shared" si="1709"/>
        <v>1.0058318589351127E-3</v>
      </c>
      <c r="AQ1299" s="13">
        <f t="shared" si="1710"/>
        <v>1.1656541603951005E-3</v>
      </c>
      <c r="AR1299" s="13">
        <f t="shared" si="1711"/>
        <v>5.2116957154599207E-2</v>
      </c>
      <c r="AS1299" s="13">
        <f t="shared" si="1712"/>
        <v>6.2540348585519032E-2</v>
      </c>
      <c r="AT1299" s="13">
        <f t="shared" si="1713"/>
        <v>3.7524209151311425E-2</v>
      </c>
      <c r="AU1299" s="13">
        <f t="shared" si="1714"/>
        <v>1.5009683660524568E-2</v>
      </c>
      <c r="AV1299" s="13">
        <f t="shared" si="1715"/>
        <v>4.5029050981573691E-3</v>
      </c>
      <c r="AW1299" s="13">
        <f t="shared" si="1716"/>
        <v>1.6698870738378736E-4</v>
      </c>
      <c r="AX1299" s="13">
        <f t="shared" si="1717"/>
        <v>1.2116959814817878E-5</v>
      </c>
      <c r="AY1299" s="13">
        <f t="shared" si="1718"/>
        <v>5.616916781473262E-5</v>
      </c>
      <c r="AZ1299" s="13">
        <f t="shared" si="1719"/>
        <v>1.3018840786867036E-4</v>
      </c>
      <c r="BA1299" s="13">
        <f t="shared" si="1720"/>
        <v>2.0116637178702271E-4</v>
      </c>
      <c r="BB1299" s="13">
        <f t="shared" si="1721"/>
        <v>2.3313083207902031E-4</v>
      </c>
      <c r="BC1299" s="13">
        <f t="shared" si="1722"/>
        <v>2.1613944471155389E-4</v>
      </c>
      <c r="BD1299" s="13">
        <f t="shared" si="1723"/>
        <v>4.0265409766538224E-2</v>
      </c>
      <c r="BE1299" s="13">
        <f t="shared" si="1724"/>
        <v>4.8318491719845862E-2</v>
      </c>
      <c r="BF1299" s="13">
        <f t="shared" si="1725"/>
        <v>2.899109503190752E-2</v>
      </c>
      <c r="BG1299" s="13">
        <f t="shared" si="1726"/>
        <v>1.1596438012763007E-2</v>
      </c>
      <c r="BH1299" s="13">
        <f t="shared" si="1727"/>
        <v>3.4789314038289007E-3</v>
      </c>
      <c r="BI1299" s="13">
        <f t="shared" si="1728"/>
        <v>8.3494353691893606E-4</v>
      </c>
      <c r="BJ1299" s="14">
        <f t="shared" si="1729"/>
        <v>4.14828712225229E-2</v>
      </c>
      <c r="BK1299" s="14">
        <f t="shared" si="1730"/>
        <v>6.1740173158403147E-2</v>
      </c>
      <c r="BL1299" s="14">
        <f t="shared" si="1731"/>
        <v>0.661252621133678</v>
      </c>
      <c r="BM1299" s="14">
        <f t="shared" si="1732"/>
        <v>0.74337320189123712</v>
      </c>
      <c r="BN1299" s="14">
        <f t="shared" si="1733"/>
        <v>6.9719835002013453E-2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1.6236999999999999</v>
      </c>
      <c r="F1300" s="10">
        <f>VLOOKUP(B1300,home!$B$2:$E$405,3,FALSE)</f>
        <v>1.0998000000000001</v>
      </c>
      <c r="G1300" s="10">
        <f>VLOOKUP(C1300,away!$B$2:$E$405,4,FALSE)</f>
        <v>0.96779999999999999</v>
      </c>
      <c r="H1300" s="10">
        <f>VLOOKUP(A1300,away!$A$2:$E$405,3,FALSE)</f>
        <v>1.1289</v>
      </c>
      <c r="I1300" s="10">
        <f>VLOOKUP(C1300,away!$B$2:$E$405,3,FALSE)</f>
        <v>1.0124</v>
      </c>
      <c r="J1300" s="10">
        <f>VLOOKUP(B1300,home!$B$2:$E$405,4,FALSE)</f>
        <v>1.2021999999999999</v>
      </c>
      <c r="K1300" s="12">
        <f t="shared" si="1678"/>
        <v>1.7282442626280001</v>
      </c>
      <c r="L1300" s="12">
        <f t="shared" si="1679"/>
        <v>1.3739924083919999</v>
      </c>
      <c r="M1300" s="13">
        <f t="shared" si="1680"/>
        <v>4.4948554747885311E-2</v>
      </c>
      <c r="N1300" s="13">
        <f t="shared" si="1681"/>
        <v>7.7682081856453353E-2</v>
      </c>
      <c r="O1300" s="13">
        <f t="shared" si="1682"/>
        <v>6.1758972991786593E-2</v>
      </c>
      <c r="P1300" s="13">
        <f t="shared" si="1683"/>
        <v>0.1067345907388528</v>
      </c>
      <c r="Q1300" s="13">
        <f t="shared" si="1684"/>
        <v>6.7126806138707099E-2</v>
      </c>
      <c r="R1300" s="13">
        <f t="shared" si="1685"/>
        <v>4.2428180020400684E-2</v>
      </c>
      <c r="S1300" s="13">
        <f t="shared" si="1686"/>
        <v>6.3362842943945716E-2</v>
      </c>
      <c r="T1300" s="13">
        <f t="shared" si="1687"/>
        <v>9.2231722034185032E-2</v>
      </c>
      <c r="U1300" s="13">
        <f t="shared" si="1688"/>
        <v>7.3326258694005428E-2</v>
      </c>
      <c r="V1300" s="13">
        <f t="shared" si="1689"/>
        <v>1.6717895349980777E-2</v>
      </c>
      <c r="W1300" s="13">
        <f t="shared" si="1690"/>
        <v>3.8670505859254196E-2</v>
      </c>
      <c r="X1300" s="13">
        <f t="shared" si="1691"/>
        <v>5.3132981479293601E-2</v>
      </c>
      <c r="Y1300" s="13">
        <f t="shared" si="1692"/>
        <v>3.6502156593891083E-2</v>
      </c>
      <c r="Z1300" s="13">
        <f t="shared" si="1693"/>
        <v>1.9431999083306558E-2</v>
      </c>
      <c r="AA1300" s="13">
        <f t="shared" si="1694"/>
        <v>3.358324092711712E-2</v>
      </c>
      <c r="AB1300" s="13">
        <f t="shared" si="1695"/>
        <v>2.9020021726372004E-2</v>
      </c>
      <c r="AC1300" s="13">
        <f t="shared" si="1696"/>
        <v>2.4811388934022354E-3</v>
      </c>
      <c r="AD1300" s="13">
        <f t="shared" si="1697"/>
        <v>1.6708019971044621E-2</v>
      </c>
      <c r="AE1300" s="13">
        <f t="shared" si="1698"/>
        <v>2.2956692599477226E-2</v>
      </c>
      <c r="AF1300" s="13">
        <f t="shared" si="1699"/>
        <v>1.5771160676735264E-2</v>
      </c>
      <c r="AG1300" s="13">
        <f t="shared" si="1700"/>
        <v>7.2231516804548961E-3</v>
      </c>
      <c r="AH1300" s="13">
        <f t="shared" si="1701"/>
        <v>6.6748548050858765E-3</v>
      </c>
      <c r="AI1300" s="13">
        <f t="shared" si="1702"/>
        <v>1.1535779520764605E-2</v>
      </c>
      <c r="AJ1300" s="13">
        <f t="shared" si="1703"/>
        <v>9.9683223858515052E-3</v>
      </c>
      <c r="AK1300" s="13">
        <f t="shared" si="1704"/>
        <v>5.7425653237913755E-3</v>
      </c>
      <c r="AL1300" s="13">
        <f t="shared" si="1705"/>
        <v>2.3566795047264282E-4</v>
      </c>
      <c r="AM1300" s="13">
        <f t="shared" si="1706"/>
        <v>5.7751079309663811E-3</v>
      </c>
      <c r="AN1300" s="13">
        <f t="shared" si="1707"/>
        <v>7.9349544547922361E-3</v>
      </c>
      <c r="AO1300" s="13">
        <f t="shared" si="1708"/>
        <v>5.4512835909104078E-3</v>
      </c>
      <c r="AP1300" s="13">
        <f t="shared" si="1709"/>
        <v>2.4966740899675941E-3</v>
      </c>
      <c r="AQ1300" s="13">
        <f t="shared" si="1710"/>
        <v>8.576028114611196E-4</v>
      </c>
      <c r="AR1300" s="13">
        <f t="shared" si="1711"/>
        <v>1.8342399658613714E-3</v>
      </c>
      <c r="AS1300" s="13">
        <f t="shared" si="1712"/>
        <v>3.1700146972828943E-3</v>
      </c>
      <c r="AT1300" s="13">
        <f t="shared" si="1713"/>
        <v>2.7392798565127998E-3</v>
      </c>
      <c r="AU1300" s="13">
        <f t="shared" si="1714"/>
        <v>1.5780482319168996E-3</v>
      </c>
      <c r="AV1300" s="13">
        <f t="shared" si="1715"/>
        <v>6.8181320074015993E-4</v>
      </c>
      <c r="AW1300" s="13">
        <f t="shared" si="1716"/>
        <v>1.5544883840011452E-5</v>
      </c>
      <c r="AX1300" s="13">
        <f t="shared" si="1717"/>
        <v>1.6634661912916869E-3</v>
      </c>
      <c r="AY1300" s="13">
        <f t="shared" si="1718"/>
        <v>2.2855899184515316E-3</v>
      </c>
      <c r="AZ1300" s="13">
        <f t="shared" si="1719"/>
        <v>1.5701915983248479E-3</v>
      </c>
      <c r="BA1300" s="13">
        <f t="shared" si="1720"/>
        <v>7.1914377860641382E-4</v>
      </c>
      <c r="BB1300" s="13">
        <f t="shared" si="1721"/>
        <v>2.4702452308688738E-4</v>
      </c>
      <c r="BC1300" s="13">
        <f t="shared" si="1722"/>
        <v>6.7881963881607528E-5</v>
      </c>
      <c r="BD1300" s="13">
        <f t="shared" si="1723"/>
        <v>4.2003863137712112E-4</v>
      </c>
      <c r="BE1300" s="13">
        <f t="shared" si="1724"/>
        <v>7.2592935475962711E-4</v>
      </c>
      <c r="BF1300" s="13">
        <f t="shared" si="1725"/>
        <v>6.2729162121828589E-4</v>
      </c>
      <c r="BG1300" s="13">
        <f t="shared" si="1726"/>
        <v>3.6137104845503982E-4</v>
      </c>
      <c r="BH1300" s="13">
        <f t="shared" si="1727"/>
        <v>1.5613436029307182E-4</v>
      </c>
      <c r="BI1300" s="13">
        <f t="shared" si="1728"/>
        <v>5.3967662475118864E-5</v>
      </c>
      <c r="BJ1300" s="14">
        <f t="shared" si="1729"/>
        <v>0.45707419974123725</v>
      </c>
      <c r="BK1300" s="14">
        <f t="shared" si="1730"/>
        <v>0.23676628054299104</v>
      </c>
      <c r="BL1300" s="14">
        <f t="shared" si="1731"/>
        <v>0.28638632502606748</v>
      </c>
      <c r="BM1300" s="14">
        <f t="shared" si="1732"/>
        <v>0.59670957286490467</v>
      </c>
      <c r="BN1300" s="14">
        <f t="shared" si="1733"/>
        <v>0.40067918649408585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1.6236999999999999</v>
      </c>
      <c r="F1301" s="10">
        <f>VLOOKUP(B1301,home!$B$2:$E$405,3,FALSE)</f>
        <v>0.4738</v>
      </c>
      <c r="G1301" s="10">
        <f>VLOOKUP(C1301,away!$B$2:$E$405,4,FALSE)</f>
        <v>0.83579999999999999</v>
      </c>
      <c r="H1301" s="10">
        <f>VLOOKUP(A1301,away!$A$2:$E$405,3,FALSE)</f>
        <v>1.1289</v>
      </c>
      <c r="I1301" s="10">
        <f>VLOOKUP(C1301,away!$B$2:$E$405,3,FALSE)</f>
        <v>1.0755999999999999</v>
      </c>
      <c r="J1301" s="10">
        <f>VLOOKUP(B1301,home!$B$2:$E$405,4,FALSE)</f>
        <v>1.0902000000000001</v>
      </c>
      <c r="K1301" s="12">
        <f t="shared" si="1678"/>
        <v>0.64298851234800003</v>
      </c>
      <c r="L1301" s="12">
        <f t="shared" si="1679"/>
        <v>1.323769724568</v>
      </c>
      <c r="M1301" s="13">
        <f t="shared" si="1680"/>
        <v>0.13990967587380851</v>
      </c>
      <c r="N1301" s="13">
        <f t="shared" si="1681"/>
        <v>8.9960314353191004E-2</v>
      </c>
      <c r="O1301" s="13">
        <f t="shared" si="1682"/>
        <v>0.18520819309586967</v>
      </c>
      <c r="P1301" s="13">
        <f t="shared" si="1683"/>
        <v>0.11908674055337436</v>
      </c>
      <c r="Q1301" s="13">
        <f t="shared" si="1684"/>
        <v>2.8921724348158356E-2</v>
      </c>
      <c r="R1301" s="13">
        <f t="shared" si="1685"/>
        <v>0.12258649938112819</v>
      </c>
      <c r="S1301" s="13">
        <f t="shared" si="1686"/>
        <v>2.5340727306840869E-2</v>
      </c>
      <c r="T1301" s="13">
        <f t="shared" si="1687"/>
        <v>3.8285703074393211E-2</v>
      </c>
      <c r="U1301" s="13">
        <f t="shared" si="1688"/>
        <v>7.8821710871020634E-2</v>
      </c>
      <c r="V1301" s="13">
        <f t="shared" si="1689"/>
        <v>2.3965816194358473E-3</v>
      </c>
      <c r="W1301" s="13">
        <f t="shared" si="1690"/>
        <v>6.1987788377204246E-3</v>
      </c>
      <c r="X1301" s="13">
        <f t="shared" si="1691"/>
        <v>8.2057557546671139E-3</v>
      </c>
      <c r="Y1301" s="13">
        <f t="shared" si="1692"/>
        <v>5.431265517613984E-3</v>
      </c>
      <c r="Z1301" s="13">
        <f t="shared" si="1693"/>
        <v>5.4092098840503804E-2</v>
      </c>
      <c r="AA1301" s="13">
        <f t="shared" si="1694"/>
        <v>3.4780598163236517E-2</v>
      </c>
      <c r="AB1301" s="13">
        <f t="shared" si="1695"/>
        <v>1.1181762535776513E-2</v>
      </c>
      <c r="AC1301" s="13">
        <f t="shared" si="1696"/>
        <v>1.2749345771935741E-4</v>
      </c>
      <c r="AD1301" s="13">
        <f t="shared" si="1697"/>
        <v>9.9643589581003005E-4</v>
      </c>
      <c r="AE1301" s="13">
        <f t="shared" si="1698"/>
        <v>1.3190516713461119E-3</v>
      </c>
      <c r="AF1301" s="13">
        <f t="shared" si="1699"/>
        <v>8.7306033383440136E-4</v>
      </c>
      <c r="AG1301" s="13">
        <f t="shared" si="1700"/>
        <v>3.8524361255040397E-4</v>
      </c>
      <c r="AH1301" s="13">
        <f t="shared" si="1701"/>
        <v>1.7901370695849687E-2</v>
      </c>
      <c r="AI1301" s="13">
        <f t="shared" si="1702"/>
        <v>1.1510375712714472E-2</v>
      </c>
      <c r="AJ1301" s="13">
        <f t="shared" si="1703"/>
        <v>3.7005196780424145E-3</v>
      </c>
      <c r="AK1301" s="13">
        <f t="shared" si="1704"/>
        <v>7.9313054756633078E-4</v>
      </c>
      <c r="AL1301" s="13">
        <f t="shared" si="1705"/>
        <v>4.3407377586584722E-6</v>
      </c>
      <c r="AM1301" s="13">
        <f t="shared" si="1706"/>
        <v>1.2813936685940764E-4</v>
      </c>
      <c r="AN1301" s="13">
        <f t="shared" si="1707"/>
        <v>1.6962701437379593E-4</v>
      </c>
      <c r="AO1301" s="13">
        <f t="shared" si="1708"/>
        <v>1.1227355304844604E-4</v>
      </c>
      <c r="AP1301" s="13">
        <f t="shared" si="1709"/>
        <v>4.9541443465070728E-5</v>
      </c>
      <c r="AQ1301" s="13">
        <f t="shared" si="1710"/>
        <v>1.6395365742614456E-5</v>
      </c>
      <c r="AR1301" s="13">
        <f t="shared" si="1711"/>
        <v>4.7394585110869221E-3</v>
      </c>
      <c r="AS1301" s="13">
        <f t="shared" si="1712"/>
        <v>3.0474173773788471E-3</v>
      </c>
      <c r="AT1301" s="13">
        <f t="shared" si="1713"/>
        <v>9.7972718299213436E-4</v>
      </c>
      <c r="AU1301" s="13">
        <f t="shared" si="1714"/>
        <v>2.0998444129966974E-4</v>
      </c>
      <c r="AV1301" s="13">
        <f t="shared" si="1715"/>
        <v>3.3754395881875142E-5</v>
      </c>
      <c r="AW1301" s="13">
        <f t="shared" si="1716"/>
        <v>1.0263056187404406E-7</v>
      </c>
      <c r="AX1301" s="13">
        <f t="shared" si="1717"/>
        <v>1.3732023478357516E-5</v>
      </c>
      <c r="AY1301" s="13">
        <f t="shared" si="1718"/>
        <v>1.8178036937706638E-5</v>
      </c>
      <c r="AZ1301" s="13">
        <f t="shared" si="1719"/>
        <v>1.2031767475107426E-5</v>
      </c>
      <c r="BA1301" s="13">
        <f t="shared" si="1720"/>
        <v>5.3090965055297268E-6</v>
      </c>
      <c r="BB1301" s="13">
        <f t="shared" si="1721"/>
        <v>1.7570053047075046E-6</v>
      </c>
      <c r="BC1301" s="13">
        <f t="shared" si="1722"/>
        <v>4.651740856554337E-7</v>
      </c>
      <c r="BD1301" s="13">
        <f t="shared" si="1723"/>
        <v>1.0456586146371657E-3</v>
      </c>
      <c r="BE1301" s="13">
        <f t="shared" si="1724"/>
        <v>6.7234647704942187E-4</v>
      </c>
      <c r="BF1301" s="13">
        <f t="shared" si="1725"/>
        <v>2.1615553053021323E-4</v>
      </c>
      <c r="BG1301" s="13">
        <f t="shared" si="1726"/>
        <v>4.6328507670471506E-5</v>
      </c>
      <c r="BH1301" s="13">
        <f t="shared" si="1727"/>
        <v>7.4471745565848441E-6</v>
      </c>
      <c r="BI1301" s="13">
        <f t="shared" si="1728"/>
        <v>9.5768953786687343E-7</v>
      </c>
      <c r="BJ1301" s="14">
        <f t="shared" si="1729"/>
        <v>0.18110478324656148</v>
      </c>
      <c r="BK1301" s="14">
        <f t="shared" si="1730"/>
        <v>0.28688373758587532</v>
      </c>
      <c r="BL1301" s="14">
        <f t="shared" si="1731"/>
        <v>0.4774833965838256</v>
      </c>
      <c r="BM1301" s="14">
        <f t="shared" si="1732"/>
        <v>0.31387279324486023</v>
      </c>
      <c r="BN1301" s="14">
        <f t="shared" si="1733"/>
        <v>0.68567314760553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1.6236999999999999</v>
      </c>
      <c r="F1302" s="10">
        <f>VLOOKUP(B1302,home!$B$2:$E$405,3,FALSE)</f>
        <v>1.0998000000000001</v>
      </c>
      <c r="G1302" s="10">
        <f>VLOOKUP(C1302,away!$B$2:$E$405,4,FALSE)</f>
        <v>1.2318</v>
      </c>
      <c r="H1302" s="10">
        <f>VLOOKUP(A1302,away!$A$2:$E$405,3,FALSE)</f>
        <v>1.1289</v>
      </c>
      <c r="I1302" s="10">
        <f>VLOOKUP(C1302,away!$B$2:$E$405,3,FALSE)</f>
        <v>1.2401</v>
      </c>
      <c r="J1302" s="10">
        <f>VLOOKUP(B1302,home!$B$2:$E$405,4,FALSE)</f>
        <v>0.88580000000000003</v>
      </c>
      <c r="K1302" s="12">
        <f t="shared" si="1678"/>
        <v>2.1996810112680003</v>
      </c>
      <c r="L1302" s="12">
        <f t="shared" si="1679"/>
        <v>1.240074726762</v>
      </c>
      <c r="M1302" s="13">
        <f t="shared" si="1680"/>
        <v>3.2072518467696508E-2</v>
      </c>
      <c r="N1302" s="13">
        <f t="shared" si="1681"/>
        <v>7.0549309856934278E-2</v>
      </c>
      <c r="O1302" s="13">
        <f t="shared" si="1682"/>
        <v>3.9772319575397952E-2</v>
      </c>
      <c r="P1302" s="13">
        <f t="shared" si="1683"/>
        <v>8.7486416144085449E-2</v>
      </c>
      <c r="Q1302" s="13">
        <f t="shared" si="1684"/>
        <v>7.7592988625180367E-2</v>
      </c>
      <c r="R1302" s="13">
        <f t="shared" si="1685"/>
        <v>2.4660324165076283E-2</v>
      </c>
      <c r="S1302" s="13">
        <f t="shared" si="1686"/>
        <v>5.9660679729946146E-2</v>
      </c>
      <c r="T1302" s="13">
        <f t="shared" si="1687"/>
        <v>9.6221104168017532E-2</v>
      </c>
      <c r="U1302" s="13">
        <f t="shared" si="1688"/>
        <v>5.4244846797631703E-2</v>
      </c>
      <c r="V1302" s="13">
        <f t="shared" si="1689"/>
        <v>1.8082282498333185E-2</v>
      </c>
      <c r="W1302" s="13">
        <f t="shared" si="1690"/>
        <v>5.689327456211439E-2</v>
      </c>
      <c r="X1302" s="13">
        <f t="shared" si="1691"/>
        <v>7.0551911907209455E-2</v>
      </c>
      <c r="Y1302" s="13">
        <f t="shared" si="1692"/>
        <v>4.3744821440434734E-2</v>
      </c>
      <c r="Z1302" s="13">
        <f t="shared" si="1693"/>
        <v>1.0193548250289768E-2</v>
      </c>
      <c r="AA1302" s="13">
        <f t="shared" si="1694"/>
        <v>2.2422554523606551E-2</v>
      </c>
      <c r="AB1302" s="13">
        <f t="shared" si="1695"/>
        <v>2.4661233704849374E-2</v>
      </c>
      <c r="AC1302" s="13">
        <f t="shared" si="1696"/>
        <v>3.0827679097710989E-3</v>
      </c>
      <c r="AD1302" s="13">
        <f t="shared" si="1697"/>
        <v>3.1286763930784944E-2</v>
      </c>
      <c r="AE1302" s="13">
        <f t="shared" si="1698"/>
        <v>3.8797925232735335E-2</v>
      </c>
      <c r="AF1302" s="13">
        <f t="shared" si="1699"/>
        <v>2.4056163265958393E-2</v>
      </c>
      <c r="AG1302" s="13">
        <f t="shared" si="1700"/>
        <v>9.9438133629918008E-3</v>
      </c>
      <c r="AH1302" s="13">
        <f t="shared" si="1701"/>
        <v>3.1601903903033402E-3</v>
      </c>
      <c r="AI1302" s="13">
        <f t="shared" si="1702"/>
        <v>6.9514107935418684E-3</v>
      </c>
      <c r="AJ1302" s="13">
        <f t="shared" si="1703"/>
        <v>7.6454431620387366E-3</v>
      </c>
      <c r="AK1302" s="13">
        <f t="shared" si="1704"/>
        <v>5.6058453820884615E-3</v>
      </c>
      <c r="AL1302" s="13">
        <f t="shared" si="1705"/>
        <v>3.3636312845404916E-4</v>
      </c>
      <c r="AM1302" s="13">
        <f t="shared" si="1706"/>
        <v>1.3764180104514445E-2</v>
      </c>
      <c r="AN1302" s="13">
        <f t="shared" si="1707"/>
        <v>1.706861188220871E-2</v>
      </c>
      <c r="AO1302" s="13">
        <f t="shared" si="1708"/>
        <v>1.0583177108018297E-2</v>
      </c>
      <c r="AP1302" s="13">
        <f t="shared" si="1709"/>
        <v>4.3746434868332127E-3</v>
      </c>
      <c r="AQ1302" s="13">
        <f t="shared" si="1710"/>
        <v>1.3562212066539662E-3</v>
      </c>
      <c r="AR1302" s="13">
        <f t="shared" si="1711"/>
        <v>7.8377444695426201E-4</v>
      </c>
      <c r="AS1302" s="13">
        <f t="shared" si="1712"/>
        <v>1.7240537680823687E-3</v>
      </c>
      <c r="AT1302" s="13">
        <f t="shared" si="1713"/>
        <v>1.8961841680279162E-3</v>
      </c>
      <c r="AU1302" s="13">
        <f t="shared" si="1714"/>
        <v>1.3903334360926727E-3</v>
      </c>
      <c r="AV1302" s="13">
        <f t="shared" si="1715"/>
        <v>7.6457251467601094E-4</v>
      </c>
      <c r="AW1302" s="13">
        <f t="shared" si="1716"/>
        <v>2.5486690472939522E-5</v>
      </c>
      <c r="AX1302" s="13">
        <f t="shared" si="1717"/>
        <v>5.046134268595538E-3</v>
      </c>
      <c r="AY1302" s="13">
        <f t="shared" si="1718"/>
        <v>6.2575835743329776E-3</v>
      </c>
      <c r="AZ1302" s="13">
        <f t="shared" si="1719"/>
        <v>3.8799356205656737E-3</v>
      </c>
      <c r="BA1302" s="13">
        <f t="shared" si="1720"/>
        <v>1.6038033681757089E-3</v>
      </c>
      <c r="BB1302" s="13">
        <f t="shared" si="1721"/>
        <v>4.9720900589261742E-4</v>
      </c>
      <c r="BC1302" s="13">
        <f t="shared" si="1722"/>
        <v>1.2331526442517857E-4</v>
      </c>
      <c r="BD1302" s="13">
        <f t="shared" si="1723"/>
        <v>1.619898138583074E-4</v>
      </c>
      <c r="BE1302" s="13">
        <f t="shared" si="1724"/>
        <v>3.5632591756295677E-4</v>
      </c>
      <c r="BF1302" s="13">
        <f t="shared" si="1725"/>
        <v>3.9190167734294156E-4</v>
      </c>
      <c r="BG1302" s="13">
        <f t="shared" si="1726"/>
        <v>2.873528926451157E-4</v>
      </c>
      <c r="BH1302" s="13">
        <f t="shared" si="1727"/>
        <v>1.5802117537109831E-4</v>
      </c>
      <c r="BI1302" s="13">
        <f t="shared" si="1728"/>
        <v>6.9519235768411111E-5</v>
      </c>
      <c r="BJ1302" s="14">
        <f t="shared" si="1729"/>
        <v>0.58419289124257756</v>
      </c>
      <c r="BK1302" s="14">
        <f t="shared" si="1730"/>
        <v>0.20697861145261945</v>
      </c>
      <c r="BL1302" s="14">
        <f t="shared" si="1731"/>
        <v>0.19710819754091641</v>
      </c>
      <c r="BM1302" s="14">
        <f t="shared" si="1732"/>
        <v>0.66010727476817199</v>
      </c>
      <c r="BN1302" s="14">
        <f t="shared" si="1733"/>
        <v>0.33213387683437084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1.6236999999999999</v>
      </c>
      <c r="F1303" s="10">
        <f>VLOOKUP(B1303,home!$B$2:$E$405,3,FALSE)</f>
        <v>0.87980000000000003</v>
      </c>
      <c r="G1303" s="10">
        <f>VLOOKUP(C1303,away!$B$2:$E$405,4,FALSE)</f>
        <v>1.0998000000000001</v>
      </c>
      <c r="H1303" s="10">
        <f>VLOOKUP(A1303,away!$A$2:$E$405,3,FALSE)</f>
        <v>1.1289</v>
      </c>
      <c r="I1303" s="10">
        <f>VLOOKUP(C1303,away!$B$2:$E$405,3,FALSE)</f>
        <v>0.82250000000000001</v>
      </c>
      <c r="J1303" s="10">
        <f>VLOOKUP(B1303,home!$B$2:$E$405,4,FALSE)</f>
        <v>0.94910000000000005</v>
      </c>
      <c r="K1303" s="12">
        <f t="shared" si="1678"/>
        <v>1.5710986797480002</v>
      </c>
      <c r="L1303" s="12">
        <f t="shared" si="1679"/>
        <v>0.88125856927500013</v>
      </c>
      <c r="M1303" s="13">
        <f t="shared" si="1680"/>
        <v>8.6090410589092656E-2</v>
      </c>
      <c r="N1303" s="13">
        <f t="shared" si="1681"/>
        <v>0.13525653041548671</v>
      </c>
      <c r="O1303" s="13">
        <f t="shared" si="1682"/>
        <v>7.5867912064041115E-2</v>
      </c>
      <c r="P1303" s="13">
        <f t="shared" si="1683"/>
        <v>0.11919597647905238</v>
      </c>
      <c r="Q1303" s="13">
        <f t="shared" si="1684"/>
        <v>0.10625067818153323</v>
      </c>
      <c r="R1303" s="13">
        <f t="shared" si="1685"/>
        <v>3.3429623819719194E-2</v>
      </c>
      <c r="S1303" s="13">
        <f t="shared" si="1686"/>
        <v>4.1258023720573557E-2</v>
      </c>
      <c r="T1303" s="13">
        <f t="shared" si="1687"/>
        <v>9.3634320638756444E-2</v>
      </c>
      <c r="U1303" s="13">
        <f t="shared" si="1688"/>
        <v>5.2521237847633129E-2</v>
      </c>
      <c r="V1303" s="13">
        <f t="shared" si="1689"/>
        <v>6.3470618224603179E-3</v>
      </c>
      <c r="W1303" s="13">
        <f t="shared" si="1690"/>
        <v>5.5643433404445511E-2</v>
      </c>
      <c r="X1303" s="13">
        <f t="shared" si="1691"/>
        <v>4.9036252511550402E-2</v>
      </c>
      <c r="Y1303" s="13">
        <f t="shared" si="1692"/>
        <v>2.1606808865468268E-2</v>
      </c>
      <c r="Z1303" s="13">
        <f t="shared" si="1693"/>
        <v>9.8200474862557355E-3</v>
      </c>
      <c r="AA1303" s="13">
        <f t="shared" si="1694"/>
        <v>1.5428263640719052E-2</v>
      </c>
      <c r="AB1303" s="13">
        <f t="shared" si="1695"/>
        <v>1.211966231836889E-2</v>
      </c>
      <c r="AC1303" s="13">
        <f t="shared" si="1696"/>
        <v>5.492367170485729E-4</v>
      </c>
      <c r="AD1303" s="13">
        <f t="shared" si="1697"/>
        <v>2.1855331189592531E-2</v>
      </c>
      <c r="AE1303" s="13">
        <f t="shared" si="1698"/>
        <v>1.92601978951716E-2</v>
      </c>
      <c r="AF1303" s="13">
        <f t="shared" si="1699"/>
        <v>8.4866072205261461E-3</v>
      </c>
      <c r="AG1303" s="13">
        <f t="shared" si="1700"/>
        <v>2.4929651123865855E-3</v>
      </c>
      <c r="AH1303" s="13">
        <f t="shared" si="1701"/>
        <v>2.1635002494875722E-3</v>
      </c>
      <c r="AI1303" s="13">
        <f t="shared" si="1702"/>
        <v>3.399072385604393E-3</v>
      </c>
      <c r="AJ1303" s="13">
        <f t="shared" si="1703"/>
        <v>2.6701390686954744E-3</v>
      </c>
      <c r="AK1303" s="13">
        <f t="shared" si="1704"/>
        <v>1.3983506551903384E-3</v>
      </c>
      <c r="AL1303" s="13">
        <f t="shared" si="1705"/>
        <v>3.0417699884938413E-5</v>
      </c>
      <c r="AM1303" s="13">
        <f t="shared" si="1706"/>
        <v>6.8673763954848156E-3</v>
      </c>
      <c r="AN1303" s="13">
        <f t="shared" si="1707"/>
        <v>6.051934296957856E-3</v>
      </c>
      <c r="AO1303" s="13">
        <f t="shared" si="1708"/>
        <v>2.6666594799416919E-3</v>
      </c>
      <c r="AP1303" s="13">
        <f t="shared" si="1709"/>
        <v>7.8333883934567712E-4</v>
      </c>
      <c r="AQ1303" s="13">
        <f t="shared" si="1710"/>
        <v>1.7258101620482759E-4</v>
      </c>
      <c r="AR1303" s="13">
        <f t="shared" si="1711"/>
        <v>3.8132062689790489E-4</v>
      </c>
      <c r="AS1303" s="13">
        <f t="shared" si="1712"/>
        <v>5.9909233347997819E-4</v>
      </c>
      <c r="AT1303" s="13">
        <f t="shared" si="1713"/>
        <v>4.7061658708877124E-4</v>
      </c>
      <c r="AU1303" s="13">
        <f t="shared" si="1714"/>
        <v>2.4646169954755943E-4</v>
      </c>
      <c r="AV1303" s="13">
        <f t="shared" si="1715"/>
        <v>9.6803912691904748E-5</v>
      </c>
      <c r="AW1303" s="13">
        <f t="shared" si="1716"/>
        <v>1.1698513662111985E-6</v>
      </c>
      <c r="AX1303" s="13">
        <f t="shared" si="1717"/>
        <v>1.7982209980464622E-3</v>
      </c>
      <c r="AY1303" s="13">
        <f t="shared" si="1718"/>
        <v>1.5846976639786881E-3</v>
      </c>
      <c r="AZ1303" s="13">
        <f t="shared" si="1719"/>
        <v>6.982641980456467E-4</v>
      </c>
      <c r="BA1303" s="13">
        <f t="shared" si="1720"/>
        <v>2.0511710271522066E-4</v>
      </c>
      <c r="BB1303" s="13">
        <f t="shared" si="1721"/>
        <v>4.5190301118162142E-5</v>
      </c>
      <c r="BC1303" s="13">
        <f t="shared" si="1722"/>
        <v>7.9648680216996049E-6</v>
      </c>
      <c r="BD1303" s="13">
        <f t="shared" si="1723"/>
        <v>5.6007011682515613E-5</v>
      </c>
      <c r="BE1303" s="13">
        <f t="shared" si="1724"/>
        <v>8.7992542111031094E-5</v>
      </c>
      <c r="BF1303" s="13">
        <f t="shared" si="1725"/>
        <v>6.9122483369155635E-5</v>
      </c>
      <c r="BG1303" s="13">
        <f t="shared" si="1726"/>
        <v>3.6199414120727846E-5</v>
      </c>
      <c r="BH1303" s="13">
        <f t="shared" si="1727"/>
        <v>1.421821293318166E-5</v>
      </c>
      <c r="BI1303" s="13">
        <f t="shared" si="1728"/>
        <v>4.4676431135395246E-6</v>
      </c>
      <c r="BJ1303" s="14">
        <f t="shared" si="1729"/>
        <v>0.53440447059477836</v>
      </c>
      <c r="BK1303" s="14">
        <f t="shared" si="1730"/>
        <v>0.25505582469209109</v>
      </c>
      <c r="BL1303" s="14">
        <f t="shared" si="1731"/>
        <v>0.20106006451649547</v>
      </c>
      <c r="BM1303" s="14">
        <f t="shared" si="1732"/>
        <v>0.4426657479280825</v>
      </c>
      <c r="BN1303" s="14">
        <f t="shared" si="1733"/>
        <v>0.55609113154892531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1.6236999999999999</v>
      </c>
      <c r="F1304" s="10">
        <f>VLOOKUP(B1304,home!$B$2:$E$405,3,FALSE)</f>
        <v>0.87980000000000003</v>
      </c>
      <c r="G1304" s="10">
        <f>VLOOKUP(C1304,away!$B$2:$E$405,4,FALSE)</f>
        <v>0.96779999999999999</v>
      </c>
      <c r="H1304" s="10">
        <f>VLOOKUP(A1304,away!$A$2:$E$405,3,FALSE)</f>
        <v>1.1289</v>
      </c>
      <c r="I1304" s="10">
        <f>VLOOKUP(C1304,away!$B$2:$E$405,3,FALSE)</f>
        <v>1.0124</v>
      </c>
      <c r="J1304" s="10">
        <f>VLOOKUP(B1304,home!$B$2:$E$405,4,FALSE)</f>
        <v>0.88580000000000003</v>
      </c>
      <c r="K1304" s="12">
        <f t="shared" si="1678"/>
        <v>1.382532553428</v>
      </c>
      <c r="L1304" s="12">
        <f t="shared" si="1679"/>
        <v>1.0123793672879999</v>
      </c>
      <c r="M1304" s="13">
        <f t="shared" si="1680"/>
        <v>9.1180709700545121E-2</v>
      </c>
      <c r="N1304" s="13">
        <f t="shared" si="1681"/>
        <v>0.12606029940567184</v>
      </c>
      <c r="O1304" s="13">
        <f t="shared" si="1682"/>
        <v>9.230946919550867E-2</v>
      </c>
      <c r="P1304" s="13">
        <f t="shared" si="1683"/>
        <v>0.1276208461524499</v>
      </c>
      <c r="Q1304" s="13">
        <f t="shared" si="1684"/>
        <v>8.714123381161086E-2</v>
      </c>
      <c r="R1304" s="13">
        <f t="shared" si="1685"/>
        <v>4.6726101009420089E-2</v>
      </c>
      <c r="S1304" s="13">
        <f t="shared" si="1686"/>
        <v>4.4656047386988904E-2</v>
      </c>
      <c r="T1304" s="13">
        <f t="shared" si="1687"/>
        <v>8.8219987150894269E-2</v>
      </c>
      <c r="U1304" s="13">
        <f t="shared" si="1688"/>
        <v>6.4600355740288204E-2</v>
      </c>
      <c r="V1304" s="13">
        <f t="shared" si="1689"/>
        <v>6.944746892758551E-3</v>
      </c>
      <c r="W1304" s="13">
        <f t="shared" si="1690"/>
        <v>4.0158530830144229E-2</v>
      </c>
      <c r="X1304" s="13">
        <f t="shared" si="1691"/>
        <v>4.0655668033037058E-2</v>
      </c>
      <c r="Y1304" s="13">
        <f t="shared" si="1692"/>
        <v>2.0579479739978507E-2</v>
      </c>
      <c r="Z1304" s="13">
        <f t="shared" si="1693"/>
        <v>1.5768180191917294E-2</v>
      </c>
      <c r="AA1304" s="13">
        <f t="shared" si="1694"/>
        <v>2.1800022423644226E-2</v>
      </c>
      <c r="AB1304" s="13">
        <f t="shared" si="1695"/>
        <v>1.5069620333074258E-2</v>
      </c>
      <c r="AC1304" s="13">
        <f t="shared" si="1696"/>
        <v>6.0751232201361753E-4</v>
      </c>
      <c r="AD1304" s="13">
        <f t="shared" si="1697"/>
        <v>1.3880119042629098E-2</v>
      </c>
      <c r="AE1304" s="13">
        <f t="shared" si="1698"/>
        <v>1.4051946134258966E-2</v>
      </c>
      <c r="AF1304" s="13">
        <f t="shared" si="1699"/>
        <v>7.1129501682830731E-3</v>
      </c>
      <c r="AG1304" s="13">
        <f t="shared" si="1700"/>
        <v>2.4003346636391632E-3</v>
      </c>
      <c r="AH1304" s="13">
        <f t="shared" si="1701"/>
        <v>3.9908450714941004E-3</v>
      </c>
      <c r="AI1304" s="13">
        <f t="shared" si="1702"/>
        <v>5.5174732270282878E-3</v>
      </c>
      <c r="AJ1304" s="13">
        <f t="shared" si="1703"/>
        <v>3.8140431745170237E-3</v>
      </c>
      <c r="AK1304" s="13">
        <f t="shared" si="1704"/>
        <v>1.7576796163165515E-3</v>
      </c>
      <c r="AL1304" s="13">
        <f t="shared" si="1705"/>
        <v>3.4012122449164929E-5</v>
      </c>
      <c r="AM1304" s="13">
        <f t="shared" si="1706"/>
        <v>3.837943284378123E-3</v>
      </c>
      <c r="AN1304" s="13">
        <f t="shared" si="1707"/>
        <v>3.8854545939259522E-3</v>
      </c>
      <c r="AO1304" s="13">
        <f t="shared" si="1708"/>
        <v>1.966777031712504E-3</v>
      </c>
      <c r="AP1304" s="13">
        <f t="shared" si="1709"/>
        <v>6.6370816232055841E-4</v>
      </c>
      <c r="AQ1304" s="13">
        <f t="shared" si="1710"/>
        <v>1.6798111235849202E-4</v>
      </c>
      <c r="AR1304" s="13">
        <f t="shared" si="1711"/>
        <v>8.080498416847265E-4</v>
      </c>
      <c r="AS1304" s="13">
        <f t="shared" si="1712"/>
        <v>1.1171552109214759E-3</v>
      </c>
      <c r="AT1304" s="13">
        <f t="shared" si="1713"/>
        <v>7.7225172316533214E-4</v>
      </c>
      <c r="AU1304" s="13">
        <f t="shared" si="1714"/>
        <v>3.5588771557231309E-4</v>
      </c>
      <c r="AV1304" s="13">
        <f t="shared" si="1715"/>
        <v>1.2300658803596201E-4</v>
      </c>
      <c r="AW1304" s="13">
        <f t="shared" si="1716"/>
        <v>1.3223605509014593E-6</v>
      </c>
      <c r="AX1304" s="13">
        <f t="shared" si="1717"/>
        <v>8.8434692147718779E-4</v>
      </c>
      <c r="AY1304" s="13">
        <f t="shared" si="1718"/>
        <v>8.9529457682816589E-4</v>
      </c>
      <c r="AZ1304" s="13">
        <f t="shared" si="1719"/>
        <v>4.5318887861283807E-4</v>
      </c>
      <c r="BA1304" s="13">
        <f t="shared" si="1720"/>
        <v>1.5293302339734107E-4</v>
      </c>
      <c r="BB1304" s="13">
        <f t="shared" si="1721"/>
        <v>3.8706559366110253E-5</v>
      </c>
      <c r="BC1304" s="13">
        <f t="shared" si="1722"/>
        <v>7.8371444161916243E-6</v>
      </c>
      <c r="BD1304" s="13">
        <f t="shared" si="1723"/>
        <v>1.3634216457699192E-4</v>
      </c>
      <c r="BE1304" s="13">
        <f t="shared" si="1724"/>
        <v>1.8849748093252924E-4</v>
      </c>
      <c r="BF1304" s="13">
        <f t="shared" si="1725"/>
        <v>1.3030195181419773E-4</v>
      </c>
      <c r="BG1304" s="13">
        <f t="shared" si="1726"/>
        <v>6.0048896719444973E-5</v>
      </c>
      <c r="BH1304" s="13">
        <f t="shared" si="1727"/>
        <v>2.075488862801714E-5</v>
      </c>
      <c r="BI1304" s="13">
        <f t="shared" si="1728"/>
        <v>5.7388618342012589E-6</v>
      </c>
      <c r="BJ1304" s="14">
        <f t="shared" si="1729"/>
        <v>0.4532147202689405</v>
      </c>
      <c r="BK1304" s="14">
        <f t="shared" si="1730"/>
        <v>0.27193916915403343</v>
      </c>
      <c r="BL1304" s="14">
        <f t="shared" si="1731"/>
        <v>0.25930364511517651</v>
      </c>
      <c r="BM1304" s="14">
        <f t="shared" si="1732"/>
        <v>0.42829308323858406</v>
      </c>
      <c r="BN1304" s="14">
        <f t="shared" si="1733"/>
        <v>0.57103865927520647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1.6236999999999999</v>
      </c>
      <c r="F1305" s="10">
        <f>VLOOKUP(B1305,home!$B$2:$E$405,3,FALSE)</f>
        <v>1.2757000000000001</v>
      </c>
      <c r="G1305" s="10">
        <f>VLOOKUP(C1305,away!$B$2:$E$405,4,FALSE)</f>
        <v>0.4738</v>
      </c>
      <c r="H1305" s="10">
        <f>VLOOKUP(A1305,away!$A$2:$E$405,3,FALSE)</f>
        <v>1.1289</v>
      </c>
      <c r="I1305" s="10">
        <f>VLOOKUP(C1305,away!$B$2:$E$405,3,FALSE)</f>
        <v>0.88580000000000003</v>
      </c>
      <c r="J1305" s="10">
        <f>VLOOKUP(B1305,home!$B$2:$E$405,4,FALSE)</f>
        <v>0.75929999999999997</v>
      </c>
      <c r="K1305" s="12">
        <f t="shared" si="1678"/>
        <v>0.98140756784199989</v>
      </c>
      <c r="L1305" s="12">
        <f t="shared" si="1679"/>
        <v>0.759284525466</v>
      </c>
      <c r="M1305" s="13">
        <f t="shared" si="1680"/>
        <v>0.17539896614915085</v>
      </c>
      <c r="N1305" s="13">
        <f t="shared" si="1681"/>
        <v>0.1721378727704394</v>
      </c>
      <c r="O1305" s="13">
        <f t="shared" si="1682"/>
        <v>0.13317772077978501</v>
      </c>
      <c r="P1305" s="13">
        <f t="shared" si="1683"/>
        <v>0.13070162304122979</v>
      </c>
      <c r="Q1305" s="13">
        <f t="shared" si="1684"/>
        <v>8.446870552456627E-2</v>
      </c>
      <c r="R1305" s="13">
        <f t="shared" si="1685"/>
        <v>5.0559891262461243E-2</v>
      </c>
      <c r="S1305" s="13">
        <f t="shared" si="1686"/>
        <v>2.4348653017551472E-2</v>
      </c>
      <c r="T1305" s="13">
        <f t="shared" si="1687"/>
        <v>6.4135780990947605E-2</v>
      </c>
      <c r="U1305" s="13">
        <f t="shared" si="1688"/>
        <v>4.9619859914248075E-2</v>
      </c>
      <c r="V1305" s="13">
        <f t="shared" si="1689"/>
        <v>2.0159807590729075E-3</v>
      </c>
      <c r="W1305" s="13">
        <f t="shared" si="1690"/>
        <v>2.7632742282542231E-2</v>
      </c>
      <c r="X1305" s="13">
        <f t="shared" si="1691"/>
        <v>2.0981113611324355E-2</v>
      </c>
      <c r="Y1305" s="13">
        <f t="shared" si="1692"/>
        <v>7.9653174460613211E-3</v>
      </c>
      <c r="Z1305" s="13">
        <f t="shared" si="1693"/>
        <v>1.2796447681610151E-2</v>
      </c>
      <c r="AA1305" s="13">
        <f t="shared" si="1694"/>
        <v>1.2558530596226417E-2</v>
      </c>
      <c r="AB1305" s="13">
        <f t="shared" si="1695"/>
        <v>6.1625184840559538E-3</v>
      </c>
      <c r="AC1305" s="13">
        <f t="shared" si="1696"/>
        <v>9.389021890195266E-5</v>
      </c>
      <c r="AD1305" s="13">
        <f t="shared" si="1697"/>
        <v>6.7797455990786393E-3</v>
      </c>
      <c r="AE1305" s="13">
        <f t="shared" si="1698"/>
        <v>5.1477559199766274E-3</v>
      </c>
      <c r="AF1305" s="13">
        <f t="shared" si="1699"/>
        <v>1.9543057054571228E-3</v>
      </c>
      <c r="AG1305" s="13">
        <f t="shared" si="1700"/>
        <v>4.9462469339450266E-4</v>
      </c>
      <c r="AH1305" s="13">
        <f t="shared" si="1701"/>
        <v>2.4290361763954645E-3</v>
      </c>
      <c r="AI1305" s="13">
        <f t="shared" si="1702"/>
        <v>2.3838744860765039E-3</v>
      </c>
      <c r="AJ1305" s="13">
        <f t="shared" si="1703"/>
        <v>1.1697762307104694E-3</v>
      </c>
      <c r="AK1305" s="13">
        <f t="shared" si="1704"/>
        <v>3.826757485003147E-4</v>
      </c>
      <c r="AL1305" s="13">
        <f t="shared" si="1705"/>
        <v>2.7985578860815829E-6</v>
      </c>
      <c r="AM1305" s="13">
        <f t="shared" si="1706"/>
        <v>1.3307387277958545E-3</v>
      </c>
      <c r="AN1305" s="13">
        <f t="shared" si="1707"/>
        <v>1.010409323453704E-3</v>
      </c>
      <c r="AO1305" s="13">
        <f t="shared" si="1708"/>
        <v>3.8359408184248381E-4</v>
      </c>
      <c r="AP1305" s="13">
        <f t="shared" si="1709"/>
        <v>9.7085683467778775E-5</v>
      </c>
      <c r="AQ1305" s="13">
        <f t="shared" si="1710"/>
        <v>1.8428914275343669E-5</v>
      </c>
      <c r="AR1305" s="13">
        <f t="shared" si="1711"/>
        <v>3.6886591610683553E-4</v>
      </c>
      <c r="AS1305" s="13">
        <f t="shared" si="1712"/>
        <v>3.6200780158622065E-4</v>
      </c>
      <c r="AT1305" s="13">
        <f t="shared" si="1713"/>
        <v>1.7763859804728103E-4</v>
      </c>
      <c r="AU1305" s="13">
        <f t="shared" si="1714"/>
        <v>5.8111954821481578E-5</v>
      </c>
      <c r="AV1305" s="13">
        <f t="shared" si="1715"/>
        <v>1.42578780609736E-5</v>
      </c>
      <c r="AW1305" s="13">
        <f t="shared" si="1716"/>
        <v>5.7927627941321384E-8</v>
      </c>
      <c r="AX1305" s="13">
        <f t="shared" si="1717"/>
        <v>2.1766617637988104E-4</v>
      </c>
      <c r="AY1305" s="13">
        <f t="shared" si="1718"/>
        <v>1.6527055944259665E-4</v>
      </c>
      <c r="AZ1305" s="13">
        <f t="shared" si="1719"/>
        <v>6.2743689149936165E-5</v>
      </c>
      <c r="BA1305" s="13">
        <f t="shared" si="1720"/>
        <v>1.5880104080731833E-5</v>
      </c>
      <c r="BB1305" s="13">
        <f t="shared" si="1721"/>
        <v>3.0143793228222895E-6</v>
      </c>
      <c r="BC1305" s="13">
        <f t="shared" si="1722"/>
        <v>4.57754314740729E-7</v>
      </c>
      <c r="BD1305" s="13">
        <f t="shared" si="1723"/>
        <v>4.6679030345293313E-5</v>
      </c>
      <c r="BE1305" s="13">
        <f t="shared" si="1724"/>
        <v>4.5811153640397224E-5</v>
      </c>
      <c r="BF1305" s="13">
        <f t="shared" si="1725"/>
        <v>2.2479706437129205E-5</v>
      </c>
      <c r="BG1305" s="13">
        <f t="shared" si="1726"/>
        <v>7.3539180067550421E-6</v>
      </c>
      <c r="BH1305" s="13">
        <f t="shared" si="1727"/>
        <v>1.8042976962797381E-6</v>
      </c>
      <c r="BI1305" s="13">
        <f t="shared" si="1728"/>
        <v>3.5415028275376434E-7</v>
      </c>
      <c r="BJ1305" s="14">
        <f t="shared" si="1729"/>
        <v>0.39500325393731395</v>
      </c>
      <c r="BK1305" s="14">
        <f t="shared" si="1730"/>
        <v>0.33272718230323561</v>
      </c>
      <c r="BL1305" s="14">
        <f t="shared" si="1731"/>
        <v>0.25954924808349089</v>
      </c>
      <c r="BM1305" s="14">
        <f t="shared" si="1732"/>
        <v>0.25346613984620331</v>
      </c>
      <c r="BN1305" s="14">
        <f t="shared" si="1733"/>
        <v>0.74644477952763255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1.6236999999999999</v>
      </c>
      <c r="F1306" s="10">
        <f>VLOOKUP(B1306,home!$B$2:$E$405,3,FALSE)</f>
        <v>0.90329999999999999</v>
      </c>
      <c r="G1306" s="10">
        <f>VLOOKUP(C1306,away!$B$2:$E$405,4,FALSE)</f>
        <v>0.86219999999999997</v>
      </c>
      <c r="H1306" s="10">
        <f>VLOOKUP(A1306,away!$A$2:$E$405,3,FALSE)</f>
        <v>1.1289</v>
      </c>
      <c r="I1306" s="10">
        <f>VLOOKUP(C1306,away!$B$2:$E$405,3,FALSE)</f>
        <v>0.53149999999999997</v>
      </c>
      <c r="J1306" s="10">
        <f>VLOOKUP(B1306,home!$B$2:$E$405,4,FALSE)</f>
        <v>0.59050000000000002</v>
      </c>
      <c r="K1306" s="12">
        <f t="shared" si="1678"/>
        <v>1.2645785746619997</v>
      </c>
      <c r="L1306" s="12">
        <f t="shared" si="1679"/>
        <v>0.35430611167500003</v>
      </c>
      <c r="M1306" s="13">
        <f t="shared" si="1680"/>
        <v>0.19811954133789178</v>
      </c>
      <c r="N1306" s="13">
        <f t="shared" si="1681"/>
        <v>0.25053772719776035</v>
      </c>
      <c r="O1306" s="13">
        <f t="shared" si="1682"/>
        <v>7.0194964338262861E-2</v>
      </c>
      <c r="P1306" s="13">
        <f t="shared" si="1683"/>
        <v>8.876704795133035E-2</v>
      </c>
      <c r="Q1306" s="13">
        <f t="shared" si="1684"/>
        <v>0.15841232097940042</v>
      </c>
      <c r="R1306" s="13">
        <f t="shared" si="1685"/>
        <v>1.2435252436927603E-2</v>
      </c>
      <c r="S1306" s="13">
        <f t="shared" si="1686"/>
        <v>9.942972748653793E-3</v>
      </c>
      <c r="T1306" s="13">
        <f t="shared" si="1687"/>
        <v>5.6126453487623393E-2</v>
      </c>
      <c r="U1306" s="13">
        <f t="shared" si="1688"/>
        <v>1.5725353802252064E-2</v>
      </c>
      <c r="V1306" s="13">
        <f t="shared" si="1689"/>
        <v>4.9499202619360813E-4</v>
      </c>
      <c r="W1306" s="13">
        <f t="shared" si="1690"/>
        <v>6.6774942357676448E-2</v>
      </c>
      <c r="X1306" s="13">
        <f t="shared" si="1691"/>
        <v>2.3658770184070598E-2</v>
      </c>
      <c r="Y1306" s="13">
        <f t="shared" si="1692"/>
        <v>4.1912234354652385E-3</v>
      </c>
      <c r="Z1306" s="13">
        <f t="shared" si="1693"/>
        <v>1.4686286462082961E-3</v>
      </c>
      <c r="AA1306" s="13">
        <f t="shared" si="1694"/>
        <v>1.8571963201298692E-3</v>
      </c>
      <c r="AB1306" s="13">
        <f t="shared" si="1695"/>
        <v>1.1742853376886713E-3</v>
      </c>
      <c r="AC1306" s="13">
        <f t="shared" si="1696"/>
        <v>1.3861259163260844E-5</v>
      </c>
      <c r="AD1306" s="13">
        <f t="shared" si="1697"/>
        <v>2.111054035745193E-2</v>
      </c>
      <c r="AE1306" s="13">
        <f t="shared" si="1698"/>
        <v>7.4795934694069583E-3</v>
      </c>
      <c r="AF1306" s="13">
        <f t="shared" si="1699"/>
        <v>1.3250328395276512E-3</v>
      </c>
      <c r="AG1306" s="13">
        <f t="shared" si="1700"/>
        <v>1.5648907773824217E-4</v>
      </c>
      <c r="AH1306" s="13">
        <f t="shared" si="1701"/>
        <v>1.3008602628314514E-4</v>
      </c>
      <c r="AI1306" s="13">
        <f t="shared" si="1702"/>
        <v>1.6450400170058311E-4</v>
      </c>
      <c r="AJ1306" s="13">
        <f t="shared" si="1703"/>
        <v>1.0401411799835934E-4</v>
      </c>
      <c r="AK1306" s="13">
        <f t="shared" si="1704"/>
        <v>4.384467502769676E-5</v>
      </c>
      <c r="AL1306" s="13">
        <f t="shared" si="1705"/>
        <v>2.4842033218974828E-7</v>
      </c>
      <c r="AM1306" s="13">
        <f t="shared" si="1706"/>
        <v>5.3391874071142282E-3</v>
      </c>
      <c r="AN1306" s="13">
        <f t="shared" si="1707"/>
        <v>1.8917067297187676E-3</v>
      </c>
      <c r="AO1306" s="13">
        <f t="shared" si="1708"/>
        <v>3.3512162791804332E-4</v>
      </c>
      <c r="AP1306" s="13">
        <f t="shared" si="1709"/>
        <v>3.9578546975279366E-5</v>
      </c>
      <c r="AQ1306" s="13">
        <f t="shared" si="1710"/>
        <v>3.5057302711393907E-6</v>
      </c>
      <c r="AR1306" s="13">
        <f t="shared" si="1711"/>
        <v>9.2180548311266052E-6</v>
      </c>
      <c r="AS1306" s="13">
        <f t="shared" si="1712"/>
        <v>1.1656954639502243E-5</v>
      </c>
      <c r="AT1306" s="13">
        <f t="shared" si="1713"/>
        <v>7.3705675414606691E-6</v>
      </c>
      <c r="AU1306" s="13">
        <f t="shared" si="1714"/>
        <v>3.1068872653434436E-6</v>
      </c>
      <c r="AV1306" s="13">
        <f t="shared" si="1715"/>
        <v>9.8222576741088306E-7</v>
      </c>
      <c r="AW1306" s="13">
        <f t="shared" si="1716"/>
        <v>3.091783681971303E-9</v>
      </c>
      <c r="AX1306" s="13">
        <f t="shared" si="1717"/>
        <v>1.1253036668569677E-3</v>
      </c>
      <c r="AY1306" s="13">
        <f t="shared" si="1718"/>
        <v>3.9870196665771172E-4</v>
      </c>
      <c r="AZ1306" s="13">
        <f t="shared" si="1719"/>
        <v>7.063127176183467E-5</v>
      </c>
      <c r="BA1306" s="13">
        <f t="shared" si="1720"/>
        <v>8.3416970868652924E-6</v>
      </c>
      <c r="BB1306" s="13">
        <f t="shared" si="1721"/>
        <v>7.3887856490447903E-7</v>
      </c>
      <c r="BC1306" s="13">
        <f t="shared" si="1722"/>
        <v>5.2357838266262034E-8</v>
      </c>
      <c r="BD1306" s="13">
        <f t="shared" si="1723"/>
        <v>5.4433552740390241E-7</v>
      </c>
      <c r="BE1306" s="13">
        <f t="shared" si="1724"/>
        <v>6.8835504538231481E-7</v>
      </c>
      <c r="BF1306" s="13">
        <f t="shared" si="1725"/>
        <v>4.3523952107548216E-7</v>
      </c>
      <c r="BG1306" s="13">
        <f t="shared" si="1726"/>
        <v>1.8346485773273482E-7</v>
      </c>
      <c r="BH1306" s="13">
        <f t="shared" si="1727"/>
        <v>5.8001432073057131E-8</v>
      </c>
      <c r="BI1306" s="13">
        <f t="shared" si="1728"/>
        <v>1.4669473659860253E-8</v>
      </c>
      <c r="BJ1306" s="14">
        <f t="shared" si="1729"/>
        <v>0.59898596326688525</v>
      </c>
      <c r="BK1306" s="14">
        <f t="shared" si="1730"/>
        <v>0.29773736571022269</v>
      </c>
      <c r="BL1306" s="14">
        <f t="shared" si="1731"/>
        <v>0.10186375981217305</v>
      </c>
      <c r="BM1306" s="14">
        <f t="shared" si="1732"/>
        <v>0.22119016431904184</v>
      </c>
      <c r="BN1306" s="14">
        <f t="shared" si="1733"/>
        <v>0.77846685424157336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1.6236999999999999</v>
      </c>
      <c r="F1307" s="10">
        <f>VLOOKUP(B1307,home!$B$2:$E$405,3,FALSE)</f>
        <v>1.2318</v>
      </c>
      <c r="G1307" s="10">
        <f>VLOOKUP(C1307,away!$B$2:$E$405,4,FALSE)</f>
        <v>1.1496</v>
      </c>
      <c r="H1307" s="10">
        <f>VLOOKUP(A1307,away!$A$2:$E$405,3,FALSE)</f>
        <v>1.1289</v>
      </c>
      <c r="I1307" s="10">
        <f>VLOOKUP(C1307,away!$B$2:$E$405,3,FALSE)</f>
        <v>0.82679999999999998</v>
      </c>
      <c r="J1307" s="10">
        <f>VLOOKUP(B1307,home!$B$2:$E$405,4,FALSE)</f>
        <v>0.94489999999999996</v>
      </c>
      <c r="K1307" s="12">
        <f t="shared" si="1678"/>
        <v>2.299284679536</v>
      </c>
      <c r="L1307" s="12">
        <f t="shared" si="1679"/>
        <v>0.88194558394799993</v>
      </c>
      <c r="M1307" s="13">
        <f t="shared" si="1680"/>
        <v>4.1534525266265047E-2</v>
      </c>
      <c r="N1307" s="13">
        <f t="shared" si="1681"/>
        <v>9.5499697616524132E-2</v>
      </c>
      <c r="O1307" s="13">
        <f t="shared" si="1682"/>
        <v>3.6631191139959093E-2</v>
      </c>
      <c r="P1307" s="13">
        <f t="shared" si="1683"/>
        <v>8.4225536581262792E-2</v>
      </c>
      <c r="Q1307" s="13">
        <f t="shared" si="1684"/>
        <v>0.10979049581499732</v>
      </c>
      <c r="R1307" s="13">
        <f t="shared" si="1685"/>
        <v>1.6153358630321007E-2</v>
      </c>
      <c r="S1307" s="13">
        <f t="shared" si="1686"/>
        <v>4.2699061605523156E-2</v>
      </c>
      <c r="T1307" s="13">
        <f t="shared" si="1687"/>
        <v>9.6829242943498262E-2</v>
      </c>
      <c r="U1307" s="13">
        <f t="shared" si="1688"/>
        <v>3.7141170021747716E-2</v>
      </c>
      <c r="V1307" s="13">
        <f t="shared" si="1689"/>
        <v>9.6207816193248155E-3</v>
      </c>
      <c r="W1307" s="13">
        <f t="shared" si="1690"/>
        <v>8.4146534995361552E-2</v>
      </c>
      <c r="X1307" s="13">
        <f t="shared" si="1691"/>
        <v>7.4212664943684961E-2</v>
      </c>
      <c r="Y1307" s="13">
        <f t="shared" si="1692"/>
        <v>3.2725766060047741E-2</v>
      </c>
      <c r="Z1307" s="13">
        <f t="shared" si="1693"/>
        <v>4.7487944366466422E-3</v>
      </c>
      <c r="AA1307" s="13">
        <f t="shared" si="1694"/>
        <v>1.0918830294447414E-2</v>
      </c>
      <c r="AB1307" s="13">
        <f t="shared" si="1695"/>
        <v>1.2552749607238248E-2</v>
      </c>
      <c r="AC1307" s="13">
        <f t="shared" si="1696"/>
        <v>1.21934024920247E-3</v>
      </c>
      <c r="AD1307" s="13">
        <f t="shared" si="1697"/>
        <v>4.8369209687718663E-2</v>
      </c>
      <c r="AE1307" s="13">
        <f t="shared" si="1698"/>
        <v>4.2659010883138296E-2</v>
      </c>
      <c r="AF1307" s="13">
        <f t="shared" si="1699"/>
        <v>1.8811463131986741E-2</v>
      </c>
      <c r="AG1307" s="13">
        <f t="shared" si="1700"/>
        <v>5.5302289456187724E-3</v>
      </c>
      <c r="AH1307" s="13">
        <f t="shared" si="1701"/>
        <v>1.0470445706193339E-3</v>
      </c>
      <c r="AI1307" s="13">
        <f t="shared" si="1702"/>
        <v>2.4074535400163835E-3</v>
      </c>
      <c r="AJ1307" s="13">
        <f t="shared" si="1703"/>
        <v>2.7677105206271903E-3</v>
      </c>
      <c r="AK1307" s="13">
        <f t="shared" si="1704"/>
        <v>2.1212514658229017E-3</v>
      </c>
      <c r="AL1307" s="13">
        <f t="shared" si="1705"/>
        <v>9.8905270837534219E-5</v>
      </c>
      <c r="AM1307" s="13">
        <f t="shared" si="1706"/>
        <v>2.2242916559247174E-2</v>
      </c>
      <c r="AN1307" s="13">
        <f t="shared" si="1707"/>
        <v>1.9617042033551888E-2</v>
      </c>
      <c r="AO1307" s="13">
        <f t="shared" si="1708"/>
        <v>8.6505817958066888E-3</v>
      </c>
      <c r="AP1307" s="13">
        <f t="shared" si="1709"/>
        <v>2.5431141377975559E-3</v>
      </c>
      <c r="AQ1307" s="13">
        <f t="shared" si="1710"/>
        <v>5.6072207082656991E-4</v>
      </c>
      <c r="AR1307" s="13">
        <f t="shared" si="1711"/>
        <v>1.846872670508903E-4</v>
      </c>
      <c r="AS1307" s="13">
        <f t="shared" si="1712"/>
        <v>4.2464860363548596E-4</v>
      </c>
      <c r="AT1307" s="13">
        <f t="shared" si="1713"/>
        <v>4.8819401426271423E-4</v>
      </c>
      <c r="AU1307" s="13">
        <f t="shared" si="1714"/>
        <v>3.7416567254514613E-4</v>
      </c>
      <c r="AV1307" s="13">
        <f t="shared" si="1715"/>
        <v>2.1507834962283448E-4</v>
      </c>
      <c r="AW1307" s="13">
        <f t="shared" si="1716"/>
        <v>5.5712349168172836E-6</v>
      </c>
      <c r="AX1307" s="13">
        <f t="shared" si="1717"/>
        <v>8.5237995454791032E-3</v>
      </c>
      <c r="AY1307" s="13">
        <f t="shared" si="1718"/>
        <v>7.5175273675932644E-3</v>
      </c>
      <c r="AZ1307" s="13">
        <f t="shared" si="1719"/>
        <v>3.3150250320285557E-3</v>
      </c>
      <c r="BA1307" s="13">
        <f t="shared" si="1720"/>
        <v>9.7455722922488725E-4</v>
      </c>
      <c r="BB1307" s="13">
        <f t="shared" si="1721"/>
        <v>2.1487661115487198E-4</v>
      </c>
      <c r="BC1307" s="13">
        <f t="shared" si="1722"/>
        <v>3.7901895660350189E-5</v>
      </c>
      <c r="BD1307" s="13">
        <f t="shared" si="1723"/>
        <v>2.7147353264492938E-5</v>
      </c>
      <c r="BE1307" s="13">
        <f t="shared" si="1724"/>
        <v>6.2419493451000221E-5</v>
      </c>
      <c r="BF1307" s="13">
        <f t="shared" si="1725"/>
        <v>7.1760092498141271E-5</v>
      </c>
      <c r="BG1307" s="13">
        <f t="shared" si="1726"/>
        <v>5.4998960427687484E-5</v>
      </c>
      <c r="BH1307" s="13">
        <f t="shared" si="1727"/>
        <v>3.1614566775447138E-5</v>
      </c>
      <c r="BI1307" s="13">
        <f t="shared" si="1728"/>
        <v>1.4538177807390699E-5</v>
      </c>
      <c r="BJ1307" s="14">
        <f t="shared" si="1729"/>
        <v>0.68277237930094714</v>
      </c>
      <c r="BK1307" s="14">
        <f t="shared" si="1730"/>
        <v>0.18691567796000905</v>
      </c>
      <c r="BL1307" s="14">
        <f t="shared" si="1731"/>
        <v>0.1236900123421405</v>
      </c>
      <c r="BM1307" s="14">
        <f t="shared" si="1732"/>
        <v>0.60678010285773742</v>
      </c>
      <c r="BN1307" s="14">
        <f t="shared" si="1733"/>
        <v>0.38383480504932943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1.6236999999999999</v>
      </c>
      <c r="F1308" s="10">
        <f>VLOOKUP(B1308,home!$B$2:$E$405,3,FALSE)</f>
        <v>0.94750000000000001</v>
      </c>
      <c r="G1308" s="10">
        <f>VLOOKUP(C1308,away!$B$2:$E$405,4,FALSE)</f>
        <v>1.3265</v>
      </c>
      <c r="H1308" s="10">
        <f>VLOOKUP(A1308,away!$A$2:$E$405,3,FALSE)</f>
        <v>1.1289</v>
      </c>
      <c r="I1308" s="10">
        <f>VLOOKUP(C1308,away!$B$2:$E$405,3,FALSE)</f>
        <v>0.47699999999999998</v>
      </c>
      <c r="J1308" s="10">
        <f>VLOOKUP(B1308,home!$B$2:$E$405,4,FALSE)</f>
        <v>1.2947</v>
      </c>
      <c r="K1308" s="12">
        <f t="shared" si="1678"/>
        <v>2.0407615523750002</v>
      </c>
      <c r="L1308" s="12">
        <f t="shared" si="1679"/>
        <v>0.69717691790999992</v>
      </c>
      <c r="M1308" s="13">
        <f t="shared" si="1680"/>
        <v>6.4703597885244463E-2</v>
      </c>
      <c r="N1308" s="13">
        <f t="shared" si="1681"/>
        <v>0.13204461486453928</v>
      </c>
      <c r="O1308" s="13">
        <f t="shared" si="1682"/>
        <v>4.5109854951322727E-2</v>
      </c>
      <c r="P1308" s="13">
        <f t="shared" si="1683"/>
        <v>9.2058457617872458E-2</v>
      </c>
      <c r="Q1308" s="13">
        <f t="shared" si="1684"/>
        <v>0.13473578660685812</v>
      </c>
      <c r="R1308" s="13">
        <f t="shared" si="1685"/>
        <v>1.5724774821165161E-2</v>
      </c>
      <c r="S1308" s="13">
        <f t="shared" si="1686"/>
        <v>3.2744545496573817E-2</v>
      </c>
      <c r="T1308" s="13">
        <f t="shared" si="1687"/>
        <v>9.3934680438748794E-2</v>
      </c>
      <c r="U1308" s="13">
        <f t="shared" si="1688"/>
        <v>3.2090515874788325E-2</v>
      </c>
      <c r="V1308" s="13">
        <f t="shared" si="1689"/>
        <v>5.1764463944219919E-3</v>
      </c>
      <c r="W1308" s="13">
        <f t="shared" si="1690"/>
        <v>9.1654537678759515E-2</v>
      </c>
      <c r="X1308" s="13">
        <f t="shared" si="1691"/>
        <v>6.3899428091343524E-2</v>
      </c>
      <c r="Y1308" s="13">
        <f t="shared" si="1692"/>
        <v>2.2274603166467268E-2</v>
      </c>
      <c r="Z1308" s="13">
        <f t="shared" si="1693"/>
        <v>3.6543166815495658E-3</v>
      </c>
      <c r="AA1308" s="13">
        <f t="shared" si="1694"/>
        <v>7.4575889839089511E-3</v>
      </c>
      <c r="AB1308" s="13">
        <f t="shared" si="1695"/>
        <v>7.6095804358883683E-3</v>
      </c>
      <c r="AC1308" s="13">
        <f t="shared" si="1696"/>
        <v>4.6030638807872872E-4</v>
      </c>
      <c r="AD1308" s="13">
        <f t="shared" si="1697"/>
        <v>4.6761264148879565E-2</v>
      </c>
      <c r="AE1308" s="13">
        <f t="shared" si="1698"/>
        <v>3.2600874016891233E-2</v>
      </c>
      <c r="AF1308" s="13">
        <f t="shared" si="1699"/>
        <v>1.1364288434134211E-2</v>
      </c>
      <c r="AG1308" s="13">
        <f t="shared" si="1700"/>
        <v>2.6409731949166501E-3</v>
      </c>
      <c r="AH1308" s="13">
        <f t="shared" si="1701"/>
        <v>6.3692631027745597E-4</v>
      </c>
      <c r="AI1308" s="13">
        <f t="shared" si="1702"/>
        <v>1.2998147257103022E-3</v>
      </c>
      <c r="AJ1308" s="13">
        <f t="shared" si="1703"/>
        <v>1.3263059587202211E-3</v>
      </c>
      <c r="AK1308" s="13">
        <f t="shared" si="1704"/>
        <v>9.0222473574736372E-4</v>
      </c>
      <c r="AL1308" s="13">
        <f t="shared" si="1705"/>
        <v>2.6196438839976871E-5</v>
      </c>
      <c r="AM1308" s="13">
        <f t="shared" si="1706"/>
        <v>1.9085718003096969E-2</v>
      </c>
      <c r="AN1308" s="13">
        <f t="shared" si="1707"/>
        <v>1.3306122053498542E-2</v>
      </c>
      <c r="AO1308" s="13">
        <f t="shared" si="1708"/>
        <v>4.6383605812961954E-3</v>
      </c>
      <c r="AP1308" s="13">
        <f t="shared" si="1709"/>
        <v>1.0779193114077725E-3</v>
      </c>
      <c r="AQ1308" s="13">
        <f t="shared" si="1710"/>
        <v>1.87875115820735E-4</v>
      </c>
      <c r="AR1308" s="13">
        <f t="shared" si="1711"/>
        <v>8.8810064387005058E-5</v>
      </c>
      <c r="AS1308" s="13">
        <f t="shared" si="1712"/>
        <v>1.8124016486494816E-4</v>
      </c>
      <c r="AT1308" s="13">
        <f t="shared" si="1713"/>
        <v>1.8493398010124634E-4</v>
      </c>
      <c r="AU1308" s="13">
        <f t="shared" si="1714"/>
        <v>1.2580205210610228E-4</v>
      </c>
      <c r="AV1308" s="13">
        <f t="shared" si="1715"/>
        <v>6.4182997787002506E-5</v>
      </c>
      <c r="AW1308" s="13">
        <f t="shared" si="1716"/>
        <v>1.0353209925763301E-6</v>
      </c>
      <c r="AX1308" s="13">
        <f t="shared" si="1717"/>
        <v>6.4915665833652752E-3</v>
      </c>
      <c r="AY1308" s="13">
        <f t="shared" si="1718"/>
        <v>4.5257703829981516E-3</v>
      </c>
      <c r="AZ1308" s="13">
        <f t="shared" si="1719"/>
        <v>1.5776313233935052E-3</v>
      </c>
      <c r="BA1308" s="13">
        <f t="shared" si="1720"/>
        <v>3.6662938121391947E-4</v>
      </c>
      <c r="BB1308" s="13">
        <f t="shared" si="1721"/>
        <v>6.3901385502492677E-5</v>
      </c>
      <c r="BC1308" s="13">
        <f t="shared" si="1722"/>
        <v>8.9101141989613236E-6</v>
      </c>
      <c r="BD1308" s="13">
        <f t="shared" si="1723"/>
        <v>1.0319387828120134E-5</v>
      </c>
      <c r="BE1308" s="13">
        <f t="shared" si="1724"/>
        <v>2.1059409923674126E-5</v>
      </c>
      <c r="BF1308" s="13">
        <f t="shared" si="1725"/>
        <v>2.1488617043969354E-5</v>
      </c>
      <c r="BG1308" s="13">
        <f t="shared" si="1726"/>
        <v>1.4617714492347596E-5</v>
      </c>
      <c r="BH1308" s="13">
        <f t="shared" si="1727"/>
        <v>7.4578174298944562E-6</v>
      </c>
      <c r="BI1308" s="13">
        <f t="shared" si="1728"/>
        <v>3.0439254151121469E-6</v>
      </c>
      <c r="BJ1308" s="14">
        <f t="shared" si="1729"/>
        <v>0.68324145487733068</v>
      </c>
      <c r="BK1308" s="14">
        <f t="shared" si="1730"/>
        <v>0.19969532060402959</v>
      </c>
      <c r="BL1308" s="14">
        <f t="shared" si="1731"/>
        <v>0.11288054292890831</v>
      </c>
      <c r="BM1308" s="14">
        <f t="shared" si="1732"/>
        <v>0.51056981328281048</v>
      </c>
      <c r="BN1308" s="14">
        <f t="shared" si="1733"/>
        <v>0.48437708674700219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1.6236999999999999</v>
      </c>
      <c r="F1309" s="10">
        <f>VLOOKUP(B1309,home!$B$2:$E$405,3,FALSE)</f>
        <v>1.2318</v>
      </c>
      <c r="G1309" s="10">
        <f>VLOOKUP(C1309,away!$B$2:$E$405,4,FALSE)</f>
        <v>0.52790000000000004</v>
      </c>
      <c r="H1309" s="10">
        <f>VLOOKUP(A1309,away!$A$2:$E$405,3,FALSE)</f>
        <v>1.1289</v>
      </c>
      <c r="I1309" s="10">
        <f>VLOOKUP(C1309,away!$B$2:$E$405,3,FALSE)</f>
        <v>0.50619999999999998</v>
      </c>
      <c r="J1309" s="10">
        <f>VLOOKUP(B1309,home!$B$2:$E$405,4,FALSE)</f>
        <v>1.2021999999999999</v>
      </c>
      <c r="K1309" s="12">
        <f t="shared" si="1678"/>
        <v>1.0558388851140001</v>
      </c>
      <c r="L1309" s="12">
        <f t="shared" si="1679"/>
        <v>0.68699620419599994</v>
      </c>
      <c r="M1309" s="13">
        <f t="shared" si="1680"/>
        <v>0.17502348933229295</v>
      </c>
      <c r="N1309" s="13">
        <f t="shared" si="1681"/>
        <v>0.18479660584537025</v>
      </c>
      <c r="O1309" s="13">
        <f t="shared" si="1682"/>
        <v>0.12024047281642432</v>
      </c>
      <c r="P1309" s="13">
        <f t="shared" si="1683"/>
        <v>0.12695456676407368</v>
      </c>
      <c r="Q1309" s="13">
        <f t="shared" si="1684"/>
        <v>9.7557721144313519E-2</v>
      </c>
      <c r="R1309" s="13">
        <f t="shared" si="1685"/>
        <v>4.1302374207807906E-2</v>
      </c>
      <c r="S1309" s="13">
        <f t="shared" si="1686"/>
        <v>2.3021855643121199E-2</v>
      </c>
      <c r="T1309" s="13">
        <f t="shared" si="1687"/>
        <v>6.7021784116155225E-2</v>
      </c>
      <c r="U1309" s="13">
        <f t="shared" si="1688"/>
        <v>4.3608652736133131E-2</v>
      </c>
      <c r="V1309" s="13">
        <f t="shared" si="1689"/>
        <v>1.8554523550763167E-3</v>
      </c>
      <c r="W1309" s="13">
        <f t="shared" si="1690"/>
        <v>3.4335078509091503E-2</v>
      </c>
      <c r="X1309" s="13">
        <f t="shared" si="1691"/>
        <v>2.358806860651751E-2</v>
      </c>
      <c r="Y1309" s="13">
        <f t="shared" si="1692"/>
        <v>8.1024567984961798E-3</v>
      </c>
      <c r="Z1309" s="13">
        <f t="shared" si="1693"/>
        <v>9.4581914350156029E-3</v>
      </c>
      <c r="AA1309" s="13">
        <f t="shared" si="1694"/>
        <v>9.9863262999416568E-3</v>
      </c>
      <c r="AB1309" s="13">
        <f t="shared" si="1695"/>
        <v>5.2719758134575087E-3</v>
      </c>
      <c r="AC1309" s="13">
        <f t="shared" si="1696"/>
        <v>8.4116620142222831E-5</v>
      </c>
      <c r="AD1309" s="13">
        <f t="shared" si="1697"/>
        <v>9.0630777533352077E-3</v>
      </c>
      <c r="AE1309" s="13">
        <f t="shared" si="1698"/>
        <v>6.2263000148744981E-3</v>
      </c>
      <c r="AF1309" s="13">
        <f t="shared" si="1699"/>
        <v>2.138722238202139E-3</v>
      </c>
      <c r="AG1309" s="13">
        <f t="shared" si="1700"/>
        <v>4.8976468649148102E-4</v>
      </c>
      <c r="AH1309" s="13">
        <f t="shared" si="1701"/>
        <v>1.6244354036037089E-3</v>
      </c>
      <c r="AI1309" s="13">
        <f t="shared" si="1702"/>
        <v>1.7151420654806506E-3</v>
      </c>
      <c r="AJ1309" s="13">
        <f t="shared" si="1703"/>
        <v>9.0545684311460679E-4</v>
      </c>
      <c r="AK1309" s="13">
        <f t="shared" si="1704"/>
        <v>3.1867218125098952E-4</v>
      </c>
      <c r="AL1309" s="13">
        <f t="shared" si="1705"/>
        <v>2.44058420011027E-6</v>
      </c>
      <c r="AM1309" s="13">
        <f t="shared" si="1706"/>
        <v>1.9138299821565897E-3</v>
      </c>
      <c r="AN1309" s="13">
        <f t="shared" si="1707"/>
        <v>1.3147939332180752E-3</v>
      </c>
      <c r="AO1309" s="13">
        <f t="shared" si="1708"/>
        <v>4.5162922071037331E-4</v>
      </c>
      <c r="AP1309" s="13">
        <f t="shared" si="1709"/>
        <v>1.0342252011067466E-4</v>
      </c>
      <c r="AQ1309" s="13">
        <f t="shared" si="1710"/>
        <v>1.7762719686104487E-5</v>
      </c>
      <c r="AR1309" s="13">
        <f t="shared" si="1711"/>
        <v>2.2319619124746908E-4</v>
      </c>
      <c r="AS1309" s="13">
        <f t="shared" si="1712"/>
        <v>2.3565921772841889E-4</v>
      </c>
      <c r="AT1309" s="13">
        <f t="shared" si="1713"/>
        <v>1.244090828566056E-4</v>
      </c>
      <c r="AU1309" s="13">
        <f t="shared" si="1714"/>
        <v>4.3785315780457909E-5</v>
      </c>
      <c r="AV1309" s="13">
        <f t="shared" si="1715"/>
        <v>1.1557559749500778E-5</v>
      </c>
      <c r="AW1309" s="13">
        <f t="shared" si="1716"/>
        <v>4.9174877256361628E-8</v>
      </c>
      <c r="AX1309" s="13">
        <f t="shared" si="1717"/>
        <v>3.3678268577632656E-4</v>
      </c>
      <c r="AY1309" s="13">
        <f t="shared" si="1718"/>
        <v>2.313684267672705E-4</v>
      </c>
      <c r="AZ1309" s="13">
        <f t="shared" si="1719"/>
        <v>7.9474615479957505E-5</v>
      </c>
      <c r="BA1309" s="13">
        <f t="shared" si="1720"/>
        <v>1.8199586388222491E-5</v>
      </c>
      <c r="BB1309" s="13">
        <f t="shared" si="1721"/>
        <v>3.1257616916615093E-6</v>
      </c>
      <c r="BC1309" s="13">
        <f t="shared" si="1722"/>
        <v>4.2947728347854502E-7</v>
      </c>
      <c r="BD1309" s="13">
        <f t="shared" si="1723"/>
        <v>2.5555822696335944E-5</v>
      </c>
      <c r="BE1309" s="13">
        <f t="shared" si="1724"/>
        <v>2.6982831343870403E-5</v>
      </c>
      <c r="BF1309" s="13">
        <f t="shared" si="1725"/>
        <v>1.4244761281665612E-5</v>
      </c>
      <c r="BG1309" s="13">
        <f t="shared" si="1726"/>
        <v>5.013390956782965E-6</v>
      </c>
      <c r="BH1309" s="13">
        <f t="shared" si="1727"/>
        <v>1.323333279612584E-6</v>
      </c>
      <c r="BI1309" s="13">
        <f t="shared" si="1728"/>
        <v>2.7944534691608094E-7</v>
      </c>
      <c r="BJ1309" s="14">
        <f t="shared" si="1729"/>
        <v>0.43779039864211633</v>
      </c>
      <c r="BK1309" s="14">
        <f t="shared" si="1730"/>
        <v>0.32717328972567383</v>
      </c>
      <c r="BL1309" s="14">
        <f t="shared" si="1731"/>
        <v>0.22568551531948208</v>
      </c>
      <c r="BM1309" s="14">
        <f t="shared" si="1732"/>
        <v>0.25400084576011506</v>
      </c>
      <c r="BN1309" s="14">
        <f t="shared" si="1733"/>
        <v>0.74587523011028256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1.2513000000000001</v>
      </c>
      <c r="F1310" s="10">
        <f>VLOOKUP(B1310,home!$B$2:$E$405,3,FALSE)</f>
        <v>0.57079999999999997</v>
      </c>
      <c r="G1310" s="10">
        <f>VLOOKUP(C1310,away!$B$2:$E$405,4,FALSE)</f>
        <v>0.999</v>
      </c>
      <c r="H1310" s="10">
        <f>VLOOKUP(A1310,away!$A$2:$E$405,3,FALSE)</f>
        <v>0.94869999999999999</v>
      </c>
      <c r="I1310" s="10">
        <f>VLOOKUP(C1310,away!$B$2:$E$405,3,FALSE)</f>
        <v>1.7129000000000001</v>
      </c>
      <c r="J1310" s="10">
        <f>VLOOKUP(B1310,home!$B$2:$E$405,4,FALSE)</f>
        <v>0.45169999999999999</v>
      </c>
      <c r="K1310" s="12">
        <f t="shared" si="1678"/>
        <v>0.71352779795999999</v>
      </c>
      <c r="L1310" s="12">
        <f t="shared" si="1679"/>
        <v>0.73402525149100006</v>
      </c>
      <c r="M1310" s="13">
        <f t="shared" si="1680"/>
        <v>0.23514497281482774</v>
      </c>
      <c r="N1310" s="13">
        <f t="shared" si="1681"/>
        <v>0.16778247465392809</v>
      </c>
      <c r="O1310" s="13">
        <f t="shared" si="1682"/>
        <v>0.17260234780724829</v>
      </c>
      <c r="P1310" s="13">
        <f t="shared" si="1683"/>
        <v>0.12315657315363189</v>
      </c>
      <c r="Q1310" s="13">
        <f t="shared" si="1684"/>
        <v>5.9858729838048401E-2</v>
      </c>
      <c r="R1310" s="13">
        <f t="shared" si="1685"/>
        <v>6.3347240878576253E-2</v>
      </c>
      <c r="S1310" s="13">
        <f t="shared" si="1686"/>
        <v>1.6125734402676388E-2</v>
      </c>
      <c r="T1310" s="13">
        <f t="shared" si="1687"/>
        <v>4.3937819223305301E-2</v>
      </c>
      <c r="U1310" s="13">
        <f t="shared" si="1688"/>
        <v>4.5200017290932204E-2</v>
      </c>
      <c r="V1310" s="13">
        <f t="shared" si="1689"/>
        <v>9.3842353451893874E-4</v>
      </c>
      <c r="W1310" s="13">
        <f t="shared" si="1690"/>
        <v>1.4236955896675079E-2</v>
      </c>
      <c r="X1310" s="13">
        <f t="shared" si="1691"/>
        <v>1.0450285132523199E-2</v>
      </c>
      <c r="Y1310" s="13">
        <f t="shared" si="1692"/>
        <v>3.8353865862765005E-3</v>
      </c>
      <c r="Z1310" s="13">
        <f t="shared" si="1693"/>
        <v>1.5499491472385963E-2</v>
      </c>
      <c r="AA1310" s="13">
        <f t="shared" si="1694"/>
        <v>1.1059318019791353E-2</v>
      </c>
      <c r="AB1310" s="13">
        <f t="shared" si="1695"/>
        <v>3.9455654168005349E-3</v>
      </c>
      <c r="AC1310" s="13">
        <f t="shared" si="1696"/>
        <v>3.0718556645766312E-5</v>
      </c>
      <c r="AD1310" s="13">
        <f t="shared" si="1697"/>
        <v>2.5396159476520504E-3</v>
      </c>
      <c r="AE1310" s="13">
        <f t="shared" si="1698"/>
        <v>1.8641422346658508E-3</v>
      </c>
      <c r="AF1310" s="13">
        <f t="shared" si="1699"/>
        <v>6.8416373630779805E-4</v>
      </c>
      <c r="AG1310" s="13">
        <f t="shared" si="1700"/>
        <v>1.6739781953478455E-4</v>
      </c>
      <c r="AH1310" s="13">
        <f t="shared" si="1701"/>
        <v>2.844254531500179E-3</v>
      </c>
      <c r="AI1310" s="13">
        <f t="shared" si="1702"/>
        <v>2.0294546726990739E-3</v>
      </c>
      <c r="AJ1310" s="13">
        <f t="shared" si="1703"/>
        <v>7.2403616183530119E-4</v>
      </c>
      <c r="AK1310" s="13">
        <f t="shared" si="1704"/>
        <v>1.7220664273258427E-4</v>
      </c>
      <c r="AL1310" s="13">
        <f t="shared" si="1705"/>
        <v>6.4355059322446161E-7</v>
      </c>
      <c r="AM1310" s="13">
        <f t="shared" si="1706"/>
        <v>3.6241731495845333E-4</v>
      </c>
      <c r="AN1310" s="13">
        <f t="shared" si="1707"/>
        <v>2.6602346075707165E-4</v>
      </c>
      <c r="AO1310" s="13">
        <f t="shared" si="1708"/>
        <v>9.7633968842357854E-5</v>
      </c>
      <c r="AP1310" s="13">
        <f t="shared" si="1709"/>
        <v>2.3888599511192062E-5</v>
      </c>
      <c r="AQ1310" s="13">
        <f t="shared" si="1710"/>
        <v>4.3837088159926332E-6</v>
      </c>
      <c r="AR1310" s="13">
        <f t="shared" si="1711"/>
        <v>4.1755092955776728E-4</v>
      </c>
      <c r="AS1310" s="13">
        <f t="shared" si="1712"/>
        <v>2.9793419530350473E-4</v>
      </c>
      <c r="AT1310" s="13">
        <f t="shared" si="1713"/>
        <v>1.0629216515594712E-4</v>
      </c>
      <c r="AU1310" s="13">
        <f t="shared" si="1714"/>
        <v>2.5280804848041206E-5</v>
      </c>
      <c r="AV1310" s="13">
        <f t="shared" si="1715"/>
        <v>4.5096392534698322E-6</v>
      </c>
      <c r="AW1310" s="13">
        <f t="shared" si="1716"/>
        <v>9.3627212140370082E-9</v>
      </c>
      <c r="AX1310" s="13">
        <f t="shared" si="1717"/>
        <v>4.3099138114146823E-5</v>
      </c>
      <c r="AY1310" s="13">
        <f t="shared" si="1718"/>
        <v>3.1635855693281963E-5</v>
      </c>
      <c r="AZ1310" s="13">
        <f t="shared" si="1719"/>
        <v>1.161075846569714E-5</v>
      </c>
      <c r="BA1310" s="13">
        <f t="shared" si="1720"/>
        <v>2.8408633009282004E-6</v>
      </c>
      <c r="BB1310" s="13">
        <f t="shared" si="1721"/>
        <v>5.2131634972884358E-7</v>
      </c>
      <c r="BC1310" s="13">
        <f t="shared" si="1722"/>
        <v>7.6531872943216952E-8</v>
      </c>
      <c r="BD1310" s="13">
        <f t="shared" si="1723"/>
        <v>5.1082154346490128E-5</v>
      </c>
      <c r="BE1310" s="13">
        <f t="shared" si="1724"/>
        <v>3.6448537105903936E-5</v>
      </c>
      <c r="BF1310" s="13">
        <f t="shared" si="1725"/>
        <v>1.3003522210019492E-5</v>
      </c>
      <c r="BG1310" s="13">
        <f t="shared" si="1726"/>
        <v>3.0927915227463879E-6</v>
      </c>
      <c r="BH1310" s="13">
        <f t="shared" si="1727"/>
        <v>5.5169818119364615E-7</v>
      </c>
      <c r="BI1310" s="13">
        <f t="shared" si="1728"/>
        <v>7.87303976731279E-8</v>
      </c>
      <c r="BJ1310" s="14">
        <f t="shared" si="1729"/>
        <v>0.30620110258559891</v>
      </c>
      <c r="BK1310" s="14">
        <f t="shared" si="1730"/>
        <v>0.37542870186858723</v>
      </c>
      <c r="BL1310" s="14">
        <f t="shared" si="1731"/>
        <v>0.3028802665899985</v>
      </c>
      <c r="BM1310" s="14">
        <f t="shared" si="1732"/>
        <v>0.17808559687733788</v>
      </c>
      <c r="BN1310" s="14">
        <f t="shared" si="1733"/>
        <v>0.8218923391462607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1.2513000000000001</v>
      </c>
      <c r="F1311" s="10">
        <f>VLOOKUP(B1311,home!$B$2:$E$405,3,FALSE)</f>
        <v>1.5983000000000001</v>
      </c>
      <c r="G1311" s="10">
        <f>VLOOKUP(C1311,away!$B$2:$E$405,4,FALSE)</f>
        <v>1.0989</v>
      </c>
      <c r="H1311" s="10">
        <f>VLOOKUP(A1311,away!$A$2:$E$405,3,FALSE)</f>
        <v>0.94869999999999999</v>
      </c>
      <c r="I1311" s="10">
        <f>VLOOKUP(C1311,away!$B$2:$E$405,3,FALSE)</f>
        <v>1.3176000000000001</v>
      </c>
      <c r="J1311" s="10">
        <f>VLOOKUP(B1311,home!$B$2:$E$405,4,FALSE)</f>
        <v>1.0541</v>
      </c>
      <c r="K1311" s="12">
        <f t="shared" si="1678"/>
        <v>2.1977481209310001</v>
      </c>
      <c r="L1311" s="12">
        <f t="shared" si="1679"/>
        <v>1.3176325051920001</v>
      </c>
      <c r="M1311" s="13">
        <f t="shared" si="1680"/>
        <v>2.9736482317792978E-2</v>
      </c>
      <c r="N1311" s="13">
        <f t="shared" si="1681"/>
        <v>6.5353298137027421E-2</v>
      </c>
      <c r="O1311" s="13">
        <f t="shared" si="1682"/>
        <v>3.9181755691991178E-2</v>
      </c>
      <c r="P1311" s="13">
        <f t="shared" si="1683"/>
        <v>8.6111629946851134E-2</v>
      </c>
      <c r="Q1311" s="13">
        <f t="shared" si="1684"/>
        <v>7.1815044088647736E-2</v>
      </c>
      <c r="R1311" s="13">
        <f t="shared" si="1685"/>
        <v>2.5813577455129633E-2</v>
      </c>
      <c r="S1311" s="13">
        <f t="shared" si="1686"/>
        <v>6.2341038970726716E-2</v>
      </c>
      <c r="T1311" s="13">
        <f t="shared" si="1687"/>
        <v>9.4625836452998865E-2</v>
      </c>
      <c r="U1311" s="13">
        <f t="shared" si="1688"/>
        <v>5.6731741346517976E-2</v>
      </c>
      <c r="V1311" s="13">
        <f t="shared" si="1689"/>
        <v>2.0058744380719102E-2</v>
      </c>
      <c r="W1311" s="13">
        <f t="shared" si="1690"/>
        <v>5.2610459400134174E-2</v>
      </c>
      <c r="X1311" s="13">
        <f t="shared" si="1691"/>
        <v>6.9321251418700811E-2</v>
      </c>
      <c r="Y1311" s="13">
        <f t="shared" si="1692"/>
        <v>4.5669967084933635E-2</v>
      </c>
      <c r="Z1311" s="13">
        <f t="shared" si="1693"/>
        <v>1.1337602910056734E-2</v>
      </c>
      <c r="AA1311" s="13">
        <f t="shared" si="1694"/>
        <v>2.4917195491439025E-2</v>
      </c>
      <c r="AB1311" s="13">
        <f t="shared" si="1695"/>
        <v>2.7380859785090254E-2</v>
      </c>
      <c r="AC1311" s="13">
        <f t="shared" si="1696"/>
        <v>3.630412541006552E-3</v>
      </c>
      <c r="AD1311" s="13">
        <f t="shared" si="1697"/>
        <v>2.8906134571990389E-2</v>
      </c>
      <c r="AE1311" s="13">
        <f t="shared" si="1698"/>
        <v>3.8087662511508781E-2</v>
      </c>
      <c r="AF1311" s="13">
        <f t="shared" si="1699"/>
        <v>2.5092771085973381E-2</v>
      </c>
      <c r="AG1311" s="13">
        <f t="shared" si="1700"/>
        <v>1.1021016942740165E-2</v>
      </c>
      <c r="AH1311" s="13">
        <f t="shared" si="1701"/>
        <v>3.734698531312542E-3</v>
      </c>
      <c r="AI1311" s="13">
        <f t="shared" si="1702"/>
        <v>8.2079266794359059E-3</v>
      </c>
      <c r="AJ1311" s="13">
        <f t="shared" si="1703"/>
        <v>9.0194777182348428E-3</v>
      </c>
      <c r="AK1311" s="13">
        <f t="shared" si="1704"/>
        <v>6.6075134023432184E-3</v>
      </c>
      <c r="AL1311" s="13">
        <f t="shared" si="1705"/>
        <v>4.2052148326704474E-4</v>
      </c>
      <c r="AM1311" s="13">
        <f t="shared" si="1706"/>
        <v>1.2705680587794106E-2</v>
      </c>
      <c r="AN1311" s="13">
        <f t="shared" si="1707"/>
        <v>1.6741417743064514E-2</v>
      </c>
      <c r="AO1311" s="13">
        <f t="shared" si="1708"/>
        <v>1.1029518100629951E-2</v>
      </c>
      <c r="AP1311" s="13">
        <f t="shared" si="1709"/>
        <v>4.8442838553311857E-3</v>
      </c>
      <c r="AQ1311" s="13">
        <f t="shared" si="1710"/>
        <v>1.595746468040298E-3</v>
      </c>
      <c r="AR1311" s="13">
        <f t="shared" si="1711"/>
        <v>9.8419203639004554E-4</v>
      </c>
      <c r="AS1311" s="13">
        <f t="shared" si="1712"/>
        <v>2.163006198611477E-3</v>
      </c>
      <c r="AT1311" s="13">
        <f t="shared" si="1713"/>
        <v>2.3768714042802399E-3</v>
      </c>
      <c r="AU1311" s="13">
        <f t="shared" si="1714"/>
        <v>1.7412548874838421E-3</v>
      </c>
      <c r="AV1311" s="13">
        <f t="shared" si="1715"/>
        <v>9.5670991425738348E-4</v>
      </c>
      <c r="AW1311" s="13">
        <f t="shared" si="1716"/>
        <v>3.3826565448385263E-5</v>
      </c>
      <c r="AX1311" s="13">
        <f t="shared" si="1717"/>
        <v>4.653980939495663E-3</v>
      </c>
      <c r="AY1311" s="13">
        <f t="shared" si="1718"/>
        <v>6.1322365644234898E-3</v>
      </c>
      <c r="AZ1311" s="13">
        <f t="shared" si="1719"/>
        <v>4.0400171134056546E-3</v>
      </c>
      <c r="BA1311" s="13">
        <f t="shared" si="1720"/>
        <v>1.7744192900517488E-3</v>
      </c>
      <c r="BB1311" s="13">
        <f t="shared" si="1721"/>
        <v>5.8450813360297425E-4</v>
      </c>
      <c r="BC1311" s="13">
        <f t="shared" si="1722"/>
        <v>1.5403338327687742E-4</v>
      </c>
      <c r="BD1311" s="13">
        <f t="shared" si="1723"/>
        <v>2.1613390308310534E-4</v>
      </c>
      <c r="BE1311" s="13">
        <f t="shared" si="1724"/>
        <v>4.7500787937037762E-4</v>
      </c>
      <c r="BF1311" s="13">
        <f t="shared" si="1725"/>
        <v>5.2197383715683334E-4</v>
      </c>
      <c r="BG1311" s="13">
        <f t="shared" si="1726"/>
        <v>3.8238900659552487E-4</v>
      </c>
      <c r="BH1311" s="13">
        <f t="shared" si="1727"/>
        <v>2.1009868017749666E-4</v>
      </c>
      <c r="BI1311" s="13">
        <f t="shared" si="1728"/>
        <v>9.2348795914035326E-5</v>
      </c>
      <c r="BJ1311" s="14">
        <f t="shared" si="1729"/>
        <v>0.56675928387377184</v>
      </c>
      <c r="BK1311" s="14">
        <f t="shared" si="1730"/>
        <v>0.20843106620478702</v>
      </c>
      <c r="BL1311" s="14">
        <f t="shared" si="1731"/>
        <v>0.21171473264481494</v>
      </c>
      <c r="BM1311" s="14">
        <f t="shared" si="1732"/>
        <v>0.6741324879970152</v>
      </c>
      <c r="BN1311" s="14">
        <f t="shared" si="1733"/>
        <v>0.31801178763744009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1.1861999999999999</v>
      </c>
      <c r="F1312" s="10">
        <f>VLOOKUP(B1312,home!$B$2:$E$405,3,FALSE)</f>
        <v>0.84299999999999997</v>
      </c>
      <c r="G1312" s="10">
        <f>VLOOKUP(C1312,away!$B$2:$E$405,4,FALSE)</f>
        <v>0.9133</v>
      </c>
      <c r="H1312" s="10">
        <f>VLOOKUP(A1312,away!$A$2:$E$405,3,FALSE)</f>
        <v>1.0607</v>
      </c>
      <c r="I1312" s="10">
        <f>VLOOKUP(C1312,away!$B$2:$E$405,3,FALSE)</f>
        <v>0.62849999999999995</v>
      </c>
      <c r="J1312" s="10">
        <f>VLOOKUP(B1312,home!$B$2:$E$405,4,FALSE)</f>
        <v>0.86419999999999997</v>
      </c>
      <c r="K1312" s="12">
        <f t="shared" si="1678"/>
        <v>0.91326949577999994</v>
      </c>
      <c r="L1312" s="12">
        <f t="shared" si="1679"/>
        <v>0.5761188867899999</v>
      </c>
      <c r="M1312" s="13">
        <f t="shared" si="1680"/>
        <v>0.22551053954564457</v>
      </c>
      <c r="N1312" s="13">
        <f t="shared" si="1681"/>
        <v>0.20595189674392655</v>
      </c>
      <c r="O1312" s="13">
        <f t="shared" si="1682"/>
        <v>0.12992088100244897</v>
      </c>
      <c r="P1312" s="13">
        <f t="shared" si="1683"/>
        <v>0.11865277748439995</v>
      </c>
      <c r="Q1312" s="13">
        <f t="shared" si="1684"/>
        <v>9.404479244713021E-2</v>
      </c>
      <c r="R1312" s="13">
        <f t="shared" si="1685"/>
        <v>3.7424936666953477E-2</v>
      </c>
      <c r="S1312" s="13">
        <f t="shared" si="1686"/>
        <v>1.5607343267777699E-2</v>
      </c>
      <c r="T1312" s="13">
        <f t="shared" si="1687"/>
        <v>5.4180981133037237E-2</v>
      </c>
      <c r="U1312" s="13">
        <f t="shared" si="1688"/>
        <v>3.4179053039427032E-2</v>
      </c>
      <c r="V1312" s="13">
        <f t="shared" si="1689"/>
        <v>9.12425759496339E-4</v>
      </c>
      <c r="W1312" s="13">
        <f t="shared" si="1690"/>
        <v>2.8629413392975121E-2</v>
      </c>
      <c r="X1312" s="13">
        <f t="shared" si="1691"/>
        <v>1.6493945773411536E-2</v>
      </c>
      <c r="Y1312" s="13">
        <f t="shared" si="1692"/>
        <v>4.7512368388762391E-3</v>
      </c>
      <c r="Z1312" s="13">
        <f t="shared" si="1693"/>
        <v>7.1870709502504957E-3</v>
      </c>
      <c r="AA1312" s="13">
        <f t="shared" si="1694"/>
        <v>6.563732662870355E-3</v>
      </c>
      <c r="AB1312" s="13">
        <f t="shared" si="1695"/>
        <v>2.9972284097271626E-3</v>
      </c>
      <c r="AC1312" s="13">
        <f t="shared" si="1696"/>
        <v>3.0004653782113173E-5</v>
      </c>
      <c r="AD1312" s="13">
        <f t="shared" si="1697"/>
        <v>6.5365924834698899E-3</v>
      </c>
      <c r="AE1312" s="13">
        <f t="shared" si="1698"/>
        <v>3.7658543849765531E-3</v>
      </c>
      <c r="AF1312" s="13">
        <f t="shared" si="1699"/>
        <v>1.0847899180429657E-3</v>
      </c>
      <c r="AG1312" s="13">
        <f t="shared" si="1700"/>
        <v>2.0832265332797623E-4</v>
      </c>
      <c r="AH1312" s="13">
        <f t="shared" si="1701"/>
        <v>1.0351518287847652E-3</v>
      </c>
      <c r="AI1312" s="13">
        <f t="shared" si="1702"/>
        <v>9.4537258873000733E-4</v>
      </c>
      <c r="AJ1312" s="13">
        <f t="shared" si="1703"/>
        <v>4.316899737168435E-4</v>
      </c>
      <c r="AK1312" s="13">
        <f t="shared" si="1704"/>
        <v>1.3141642820988772E-4</v>
      </c>
      <c r="AL1312" s="13">
        <f t="shared" si="1705"/>
        <v>6.3148011013204901E-7</v>
      </c>
      <c r="AM1312" s="13">
        <f t="shared" si="1706"/>
        <v>1.193934104299577E-3</v>
      </c>
      <c r="AN1312" s="13">
        <f t="shared" si="1707"/>
        <v>6.8784798706968782E-4</v>
      </c>
      <c r="AO1312" s="13">
        <f t="shared" si="1708"/>
        <v>1.9814110829566539E-4</v>
      </c>
      <c r="AP1312" s="13">
        <f t="shared" si="1709"/>
        <v>3.8050944912878523E-5</v>
      </c>
      <c r="AQ1312" s="13">
        <f t="shared" si="1710"/>
        <v>5.4804670061287942E-6</v>
      </c>
      <c r="AR1312" s="13">
        <f t="shared" si="1711"/>
        <v>1.1927410385162231E-4</v>
      </c>
      <c r="AS1312" s="13">
        <f t="shared" si="1712"/>
        <v>1.0892940068418246E-4</v>
      </c>
      <c r="AT1312" s="13">
        <f t="shared" si="1713"/>
        <v>4.9740949419230444E-5</v>
      </c>
      <c r="AU1312" s="13">
        <f t="shared" si="1714"/>
        <v>1.5142297265239691E-5</v>
      </c>
      <c r="AV1312" s="13">
        <f t="shared" si="1715"/>
        <v>3.4572495470940808E-6</v>
      </c>
      <c r="AW1312" s="13">
        <f t="shared" si="1716"/>
        <v>9.229288886783537E-9</v>
      </c>
      <c r="AX1312" s="13">
        <f t="shared" si="1717"/>
        <v>1.8173059957137005E-4</v>
      </c>
      <c r="AY1312" s="13">
        <f t="shared" si="1718"/>
        <v>1.0469843072073692E-4</v>
      </c>
      <c r="AZ1312" s="13">
        <f t="shared" si="1719"/>
        <v>3.0159371677745439E-5</v>
      </c>
      <c r="BA1312" s="13">
        <f t="shared" si="1720"/>
        <v>5.7917945457561846E-6</v>
      </c>
      <c r="BB1312" s="13">
        <f t="shared" si="1721"/>
        <v>8.3419055655436129E-7</v>
      </c>
      <c r="BC1312" s="13">
        <f t="shared" si="1722"/>
        <v>9.6118586962565828E-8</v>
      </c>
      <c r="BD1312" s="13">
        <f t="shared" si="1723"/>
        <v>1.1452677322311913E-5</v>
      </c>
      <c r="BE1312" s="13">
        <f t="shared" si="1724"/>
        <v>1.0459380843478842E-5</v>
      </c>
      <c r="BF1312" s="13">
        <f t="shared" si="1725"/>
        <v>4.7761167345474558E-6</v>
      </c>
      <c r="BG1312" s="13">
        <f t="shared" si="1726"/>
        <v>1.4539605739821917E-6</v>
      </c>
      <c r="BH1312" s="13">
        <f t="shared" si="1727"/>
        <v>3.3196446007117882E-7</v>
      </c>
      <c r="BI1312" s="13">
        <f t="shared" si="1728"/>
        <v>6.0634603013217091E-8</v>
      </c>
      <c r="BJ1312" s="14">
        <f t="shared" si="1729"/>
        <v>0.41809459088641732</v>
      </c>
      <c r="BK1312" s="14">
        <f t="shared" si="1730"/>
        <v>0.36081842062193159</v>
      </c>
      <c r="BL1312" s="14">
        <f t="shared" si="1731"/>
        <v>0.21395454133617328</v>
      </c>
      <c r="BM1312" s="14">
        <f t="shared" si="1732"/>
        <v>0.18844411070283709</v>
      </c>
      <c r="BN1312" s="14">
        <f t="shared" si="1733"/>
        <v>0.81150582389050374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1.6236999999999999</v>
      </c>
      <c r="F1315" s="10">
        <f>VLOOKUP(B1315,home!$B$2:$E$405,3,FALSE)</f>
        <v>0.96779999999999999</v>
      </c>
      <c r="G1315" s="10">
        <f>VLOOKUP(C1315,away!$B$2:$E$405,4,FALSE)</f>
        <v>0.87980000000000003</v>
      </c>
      <c r="H1315" s="10">
        <f>VLOOKUP(A1315,away!$A$2:$E$405,3,FALSE)</f>
        <v>1.1289</v>
      </c>
      <c r="I1315" s="10">
        <f>VLOOKUP(C1315,away!$B$2:$E$405,3,FALSE)</f>
        <v>0.82250000000000001</v>
      </c>
      <c r="J1315" s="10">
        <f>VLOOKUP(B1315,home!$B$2:$E$405,4,FALSE)</f>
        <v>1.0124</v>
      </c>
      <c r="K1315" s="12">
        <f t="shared" si="1678"/>
        <v>1.382532553428</v>
      </c>
      <c r="L1315" s="12">
        <f t="shared" si="1679"/>
        <v>0.94003390110000007</v>
      </c>
      <c r="M1315" s="13">
        <f t="shared" si="1680"/>
        <v>9.8021694287670366E-2</v>
      </c>
      <c r="N1315" s="13">
        <f t="shared" si="1681"/>
        <v>0.1355181832948717</v>
      </c>
      <c r="O1315" s="13">
        <f t="shared" si="1682"/>
        <v>9.2143715673670357E-2</v>
      </c>
      <c r="P1315" s="13">
        <f t="shared" si="1683"/>
        <v>0.12739168651266308</v>
      </c>
      <c r="Q1315" s="13">
        <f t="shared" si="1684"/>
        <v>9.3679149993291369E-2</v>
      </c>
      <c r="R1315" s="13">
        <f t="shared" si="1685"/>
        <v>4.3309108253284781E-2</v>
      </c>
      <c r="S1315" s="13">
        <f t="shared" si="1686"/>
        <v>4.1390433797526056E-2</v>
      </c>
      <c r="T1315" s="13">
        <f t="shared" si="1687"/>
        <v>8.8061576819925713E-2</v>
      </c>
      <c r="U1315" s="13">
        <f t="shared" si="1688"/>
        <v>5.9876252020103472E-2</v>
      </c>
      <c r="V1315" s="13">
        <f t="shared" si="1689"/>
        <v>5.9769049713096836E-3</v>
      </c>
      <c r="W1315" s="13">
        <f t="shared" si="1690"/>
        <v>4.3171491481063223E-2</v>
      </c>
      <c r="X1315" s="13">
        <f t="shared" si="1691"/>
        <v>4.0582665553249284E-2</v>
      </c>
      <c r="Y1315" s="13">
        <f t="shared" si="1692"/>
        <v>1.9074540708528757E-2</v>
      </c>
      <c r="Z1315" s="13">
        <f t="shared" si="1693"/>
        <v>1.357067666149917E-2</v>
      </c>
      <c r="AA1315" s="13">
        <f t="shared" si="1694"/>
        <v>1.8761902256568212E-2</v>
      </c>
      <c r="AB1315" s="13">
        <f t="shared" si="1695"/>
        <v>1.2969470316969905E-2</v>
      </c>
      <c r="AC1315" s="13">
        <f t="shared" si="1696"/>
        <v>4.8548436774268402E-4</v>
      </c>
      <c r="AD1315" s="13">
        <f t="shared" si="1697"/>
        <v>1.492149808815238E-2</v>
      </c>
      <c r="AE1315" s="13">
        <f t="shared" si="1698"/>
        <v>1.4026714058062073E-2</v>
      </c>
      <c r="AF1315" s="13">
        <f t="shared" si="1699"/>
        <v>6.5927933678071515E-3</v>
      </c>
      <c r="AG1315" s="13">
        <f t="shared" si="1700"/>
        <v>2.0658164228953219E-3</v>
      </c>
      <c r="AH1315" s="13">
        <f t="shared" si="1701"/>
        <v>3.1892240306689462E-3</v>
      </c>
      <c r="AI1315" s="13">
        <f t="shared" si="1702"/>
        <v>4.4092060425746761E-3</v>
      </c>
      <c r="AJ1315" s="13">
        <f t="shared" si="1703"/>
        <v>3.0479354443154675E-3</v>
      </c>
      <c r="AK1315" s="13">
        <f t="shared" si="1704"/>
        <v>1.4046233241710559E-3</v>
      </c>
      <c r="AL1315" s="13">
        <f t="shared" si="1705"/>
        <v>2.5237952815126504E-5</v>
      </c>
      <c r="AM1315" s="13">
        <f t="shared" si="1706"/>
        <v>4.125891370556866E-3</v>
      </c>
      <c r="AN1315" s="13">
        <f t="shared" si="1707"/>
        <v>3.8784777605793963E-3</v>
      </c>
      <c r="AO1315" s="13">
        <f t="shared" si="1708"/>
        <v>1.8229502898035211E-3</v>
      </c>
      <c r="AP1315" s="13">
        <f t="shared" si="1709"/>
        <v>5.7121169081179326E-4</v>
      </c>
      <c r="AQ1315" s="13">
        <f t="shared" si="1710"/>
        <v>1.3423958851693424E-4</v>
      </c>
      <c r="AR1315" s="13">
        <f t="shared" si="1711"/>
        <v>5.9959574140631944E-4</v>
      </c>
      <c r="AS1315" s="13">
        <f t="shared" si="1712"/>
        <v>8.2896063139103365E-4</v>
      </c>
      <c r="AT1315" s="13">
        <f t="shared" si="1713"/>
        <v>5.730325292041665E-4</v>
      </c>
      <c r="AU1315" s="13">
        <f t="shared" si="1714"/>
        <v>2.6407870859931367E-4</v>
      </c>
      <c r="AV1315" s="13">
        <f t="shared" si="1715"/>
        <v>9.1274352826444514E-5</v>
      </c>
      <c r="AW1315" s="13">
        <f t="shared" si="1716"/>
        <v>9.1110935430341387E-7</v>
      </c>
      <c r="AX1315" s="13">
        <f t="shared" si="1717"/>
        <v>9.5069652195042158E-4</v>
      </c>
      <c r="AY1315" s="13">
        <f t="shared" si="1718"/>
        <v>8.9368696029125665E-4</v>
      </c>
      <c r="AZ1315" s="13">
        <f t="shared" si="1719"/>
        <v>4.2004801982239542E-4</v>
      </c>
      <c r="BA1315" s="13">
        <f t="shared" si="1720"/>
        <v>1.3161979290765886E-4</v>
      </c>
      <c r="BB1315" s="13">
        <f t="shared" si="1721"/>
        <v>3.093176684724016E-5</v>
      </c>
      <c r="BC1315" s="13">
        <f t="shared" si="1722"/>
        <v>5.8153818914653666E-6</v>
      </c>
      <c r="BD1315" s="13">
        <f t="shared" si="1723"/>
        <v>9.3940053979521521E-5</v>
      </c>
      <c r="BE1315" s="13">
        <f t="shared" si="1724"/>
        <v>1.2987518269747203E-4</v>
      </c>
      <c r="BF1315" s="13">
        <f t="shared" si="1725"/>
        <v>8.9778333980832024E-5</v>
      </c>
      <c r="BG1315" s="13">
        <f t="shared" si="1726"/>
        <v>4.137382310701048E-5</v>
      </c>
      <c r="BH1315" s="13">
        <f t="shared" si="1727"/>
        <v>1.4300164326303402E-5</v>
      </c>
      <c r="BI1315" s="13">
        <f t="shared" si="1728"/>
        <v>3.9540885400968484E-6</v>
      </c>
      <c r="BJ1315" s="14">
        <f t="shared" si="1729"/>
        <v>0.47065999893182581</v>
      </c>
      <c r="BK1315" s="14">
        <f t="shared" si="1730"/>
        <v>0.27418512885001828</v>
      </c>
      <c r="BL1315" s="14">
        <f t="shared" si="1731"/>
        <v>0.24184160097238533</v>
      </c>
      <c r="BM1315" s="14">
        <f t="shared" si="1732"/>
        <v>0.40930109154934019</v>
      </c>
      <c r="BN1315" s="14">
        <f t="shared" si="1733"/>
        <v>0.59006353801545175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1.6236999999999999</v>
      </c>
      <c r="F1316" s="10">
        <f>VLOOKUP(B1316,home!$B$2:$E$405,3,FALSE)</f>
        <v>1.0674999999999999</v>
      </c>
      <c r="G1316" s="10">
        <f>VLOOKUP(C1316,away!$B$2:$E$405,4,FALSE)</f>
        <v>0.74790000000000001</v>
      </c>
      <c r="H1316" s="10">
        <f>VLOOKUP(A1316,away!$A$2:$E$405,3,FALSE)</f>
        <v>1.1289</v>
      </c>
      <c r="I1316" s="10">
        <f>VLOOKUP(C1316,away!$B$2:$E$405,3,FALSE)</f>
        <v>1.1389</v>
      </c>
      <c r="J1316" s="10">
        <f>VLOOKUP(B1316,home!$B$2:$E$405,4,FALSE)</f>
        <v>0.7087</v>
      </c>
      <c r="K1316" s="12">
        <f t="shared" si="1678"/>
        <v>1.2963348830249999</v>
      </c>
      <c r="L1316" s="12">
        <f t="shared" si="1679"/>
        <v>0.91117857362700005</v>
      </c>
      <c r="M1316" s="13">
        <f t="shared" si="1680"/>
        <v>0.10997376334856454</v>
      </c>
      <c r="N1316" s="13">
        <f t="shared" si="1681"/>
        <v>0.14256282564628042</v>
      </c>
      <c r="O1316" s="13">
        <f t="shared" si="1682"/>
        <v>0.1002057368243383</v>
      </c>
      <c r="P1316" s="13">
        <f t="shared" si="1683"/>
        <v>0.12990019212461251</v>
      </c>
      <c r="Q1316" s="13">
        <f t="shared" si="1684"/>
        <v>9.2404581953942216E-2</v>
      </c>
      <c r="R1316" s="13">
        <f t="shared" si="1685"/>
        <v>4.5652660174421551E-2</v>
      </c>
      <c r="S1316" s="13">
        <f t="shared" si="1686"/>
        <v>3.8359285433673153E-2</v>
      </c>
      <c r="T1316" s="13">
        <f t="shared" si="1687"/>
        <v>8.41970751813923E-2</v>
      </c>
      <c r="U1316" s="13">
        <f t="shared" si="1688"/>
        <v>5.9181135886988832E-2</v>
      </c>
      <c r="V1316" s="13">
        <f t="shared" si="1689"/>
        <v>5.0344114368479354E-3</v>
      </c>
      <c r="W1316" s="13">
        <f t="shared" si="1690"/>
        <v>3.9929094312745911E-2</v>
      </c>
      <c r="X1316" s="13">
        <f t="shared" si="1691"/>
        <v>3.6382535202105777E-2</v>
      </c>
      <c r="Y1316" s="13">
        <f t="shared" si="1692"/>
        <v>1.6575493265194426E-2</v>
      </c>
      <c r="Z1316" s="13">
        <f t="shared" si="1693"/>
        <v>1.3865908593335865E-2</v>
      </c>
      <c r="AA1316" s="13">
        <f t="shared" si="1694"/>
        <v>1.7974860994377388E-2</v>
      </c>
      <c r="AB1316" s="13">
        <f t="shared" si="1695"/>
        <v>1.1650719662268424E-2</v>
      </c>
      <c r="AC1316" s="13">
        <f t="shared" si="1696"/>
        <v>3.7166308636276513E-4</v>
      </c>
      <c r="AD1316" s="13">
        <f t="shared" si="1697"/>
        <v>1.2940369451301918E-2</v>
      </c>
      <c r="AE1316" s="13">
        <f t="shared" si="1698"/>
        <v>1.1790987378843687E-2</v>
      </c>
      <c r="AF1316" s="13">
        <f t="shared" si="1699"/>
        <v>5.3718475307543744E-3</v>
      </c>
      <c r="AG1316" s="13">
        <f t="shared" si="1700"/>
        <v>1.6315707902714981E-3</v>
      </c>
      <c r="AH1316" s="13">
        <f t="shared" si="1701"/>
        <v>3.1585797035295331E-3</v>
      </c>
      <c r="AI1316" s="13">
        <f t="shared" si="1702"/>
        <v>4.0945770505000966E-3</v>
      </c>
      <c r="AJ1316" s="13">
        <f t="shared" si="1703"/>
        <v>2.6539715308984465E-3</v>
      </c>
      <c r="AK1316" s="13">
        <f t="shared" si="1704"/>
        <v>1.1468119580196393E-3</v>
      </c>
      <c r="AL1316" s="13">
        <f t="shared" si="1705"/>
        <v>1.7560227041109012E-5</v>
      </c>
      <c r="AM1316" s="13">
        <f t="shared" si="1706"/>
        <v>3.3550104637907504E-3</v>
      </c>
      <c r="AN1316" s="13">
        <f t="shared" si="1707"/>
        <v>3.0570136489005161E-3</v>
      </c>
      <c r="AO1316" s="13">
        <f t="shared" si="1708"/>
        <v>1.3927426680817212E-3</v>
      </c>
      <c r="AP1316" s="13">
        <f t="shared" si="1709"/>
        <v>4.2301242591072179E-4</v>
      </c>
      <c r="AQ1316" s="13">
        <f t="shared" si="1710"/>
        <v>9.635996471695712E-5</v>
      </c>
      <c r="AR1316" s="13">
        <f t="shared" si="1711"/>
        <v>5.756060297898468E-4</v>
      </c>
      <c r="AS1316" s="13">
        <f t="shared" si="1712"/>
        <v>7.4617817529610555E-4</v>
      </c>
      <c r="AT1316" s="13">
        <f t="shared" si="1713"/>
        <v>4.8364839879414255E-4</v>
      </c>
      <c r="AU1316" s="13">
        <f t="shared" si="1714"/>
        <v>2.0899009682534447E-4</v>
      </c>
      <c r="AV1316" s="13">
        <f t="shared" si="1715"/>
        <v>6.7730288180366604E-5</v>
      </c>
      <c r="AW1316" s="13">
        <f t="shared" si="1716"/>
        <v>5.761669361794217E-7</v>
      </c>
      <c r="AX1316" s="13">
        <f t="shared" si="1717"/>
        <v>7.248695161876388E-4</v>
      </c>
      <c r="AY1316" s="13">
        <f t="shared" si="1718"/>
        <v>6.6048557182554638E-4</v>
      </c>
      <c r="AZ1316" s="13">
        <f t="shared" si="1719"/>
        <v>3.0091015061860737E-4</v>
      </c>
      <c r="BA1316" s="13">
        <f t="shared" si="1720"/>
        <v>9.1394293943516161E-5</v>
      </c>
      <c r="BB1316" s="13">
        <f t="shared" si="1721"/>
        <v>2.0819130598274953E-5</v>
      </c>
      <c r="BC1316" s="13">
        <f t="shared" si="1722"/>
        <v>3.7939891445380819E-6</v>
      </c>
      <c r="BD1316" s="13">
        <f t="shared" si="1723"/>
        <v>8.7413313532502151E-5</v>
      </c>
      <c r="BE1316" s="13">
        <f t="shared" si="1724"/>
        <v>1.1331692757298381E-4</v>
      </c>
      <c r="BF1316" s="13">
        <f t="shared" si="1725"/>
        <v>7.3448343025038189E-5</v>
      </c>
      <c r="BG1316" s="13">
        <f t="shared" si="1726"/>
        <v>3.1737883054580987E-5</v>
      </c>
      <c r="BH1316" s="13">
        <f t="shared" si="1727"/>
        <v>1.0285731229255346E-5</v>
      </c>
      <c r="BI1316" s="13">
        <f t="shared" si="1728"/>
        <v>2.6667504379806631E-6</v>
      </c>
      <c r="BJ1316" s="14">
        <f t="shared" si="1729"/>
        <v>0.45391279253655126</v>
      </c>
      <c r="BK1316" s="14">
        <f t="shared" si="1730"/>
        <v>0.28431736122892753</v>
      </c>
      <c r="BL1316" s="14">
        <f t="shared" si="1731"/>
        <v>0.24812007572308031</v>
      </c>
      <c r="BM1316" s="14">
        <f t="shared" si="1732"/>
        <v>0.37885646860484617</v>
      </c>
      <c r="BN1316" s="14">
        <f t="shared" si="1733"/>
        <v>0.62069976007215966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1.2513000000000001</v>
      </c>
      <c r="F1317" s="15">
        <f>VLOOKUP(B1317,home!$B$2:$E$405,3,FALSE)</f>
        <v>0.68500000000000005</v>
      </c>
      <c r="G1317" s="15">
        <f>VLOOKUP(C1317,away!$B$2:$E$405,4,FALSE)</f>
        <v>0.4995</v>
      </c>
      <c r="H1317" s="15">
        <f>VLOOKUP(A1317,away!$A$2:$E$405,3,FALSE)</f>
        <v>0.94869999999999999</v>
      </c>
      <c r="I1317" s="15">
        <f>VLOOKUP(C1317,away!$B$2:$E$405,3,FALSE)</f>
        <v>0.52700000000000002</v>
      </c>
      <c r="J1317" s="15">
        <f>VLOOKUP(B1317,home!$B$2:$E$405,4,FALSE)</f>
        <v>0.90349999999999997</v>
      </c>
      <c r="K1317" s="16">
        <f t="shared" si="1678"/>
        <v>0.42814167975000006</v>
      </c>
      <c r="L1317" s="16">
        <f t="shared" si="1679"/>
        <v>0.45171828714999995</v>
      </c>
      <c r="M1317" s="17">
        <f t="shared" si="1680"/>
        <v>0.41484099908551586</v>
      </c>
      <c r="N1317" s="17">
        <f t="shared" si="1681"/>
        <v>0.17761072217764101</v>
      </c>
      <c r="O1317" s="17">
        <f t="shared" si="1682"/>
        <v>0.1873912655465039</v>
      </c>
      <c r="P1317" s="17">
        <f t="shared" si="1683"/>
        <v>8.0230011201558496E-2</v>
      </c>
      <c r="Q1317" s="17">
        <f t="shared" si="1684"/>
        <v>3.8021276467372897E-2</v>
      </c>
      <c r="R1317" s="17">
        <f t="shared" si="1685"/>
        <v>4.2324030749768767E-2</v>
      </c>
      <c r="S1317" s="17">
        <f t="shared" si="1686"/>
        <v>3.8791095332860884E-3</v>
      </c>
      <c r="T1317" s="17">
        <f t="shared" si="1687"/>
        <v>1.7174905881098282E-2</v>
      </c>
      <c r="U1317" s="17">
        <f t="shared" si="1688"/>
        <v>1.8120681618996656E-2</v>
      </c>
      <c r="V1317" s="17">
        <f t="shared" si="1689"/>
        <v>8.3357506448569017E-5</v>
      </c>
      <c r="W1317" s="17">
        <f t="shared" si="1690"/>
        <v>5.4261643909933946E-3</v>
      </c>
      <c r="X1317" s="17">
        <f t="shared" si="1691"/>
        <v>2.4510976844938585E-3</v>
      </c>
      <c r="Y1317" s="17">
        <f t="shared" si="1692"/>
        <v>5.5360282383844835E-4</v>
      </c>
      <c r="Z1317" s="17">
        <f t="shared" si="1693"/>
        <v>6.3728462251898257E-3</v>
      </c>
      <c r="AA1317" s="17">
        <f t="shared" si="1694"/>
        <v>2.7284810876412194E-3</v>
      </c>
      <c r="AB1317" s="17">
        <f t="shared" si="1695"/>
        <v>5.8408823801440926E-4</v>
      </c>
      <c r="AC1317" s="17">
        <f t="shared" si="1696"/>
        <v>1.0075808699666474E-6</v>
      </c>
      <c r="AD1317" s="17">
        <f t="shared" si="1697"/>
        <v>5.80791784239887E-4</v>
      </c>
      <c r="AE1317" s="17">
        <f t="shared" si="1698"/>
        <v>2.6235426996763404E-4</v>
      </c>
      <c r="AF1317" s="17">
        <f t="shared" si="1699"/>
        <v>5.9255110728134155E-5</v>
      </c>
      <c r="AG1317" s="17">
        <f t="shared" si="1700"/>
        <v>8.9222057076654506E-6</v>
      </c>
      <c r="AH1317" s="17">
        <f t="shared" si="1701"/>
        <v>7.1968279527827252E-4</v>
      </c>
      <c r="AI1317" s="17">
        <f t="shared" si="1702"/>
        <v>3.0812620085761503E-4</v>
      </c>
      <c r="AJ1317" s="17">
        <f t="shared" si="1703"/>
        <v>6.5960834605082594E-5</v>
      </c>
      <c r="AK1317" s="17">
        <f t="shared" si="1704"/>
        <v>9.413527508510666E-6</v>
      </c>
      <c r="AL1317" s="17">
        <f t="shared" si="1705"/>
        <v>7.794622485443987E-9</v>
      </c>
      <c r="AM1317" s="17">
        <f t="shared" si="1706"/>
        <v>4.9732234017892999E-5</v>
      </c>
      <c r="AN1317" s="17">
        <f t="shared" si="1707"/>
        <v>2.2464959566705581E-5</v>
      </c>
      <c r="AO1317" s="17">
        <f t="shared" si="1708"/>
        <v>5.0739165281831248E-6</v>
      </c>
      <c r="AP1317" s="17">
        <f t="shared" si="1709"/>
        <v>7.6399362775098532E-7</v>
      </c>
      <c r="AQ1317" s="17">
        <f t="shared" si="1710"/>
        <v>8.6277473230297413E-8</v>
      </c>
      <c r="AR1317" s="17">
        <f t="shared" si="1711"/>
        <v>6.5018775914885097E-5</v>
      </c>
      <c r="AS1317" s="17">
        <f t="shared" si="1712"/>
        <v>2.7837247935487751E-5</v>
      </c>
      <c r="AT1317" s="17">
        <f t="shared" si="1713"/>
        <v>5.9591430453584724E-6</v>
      </c>
      <c r="AU1317" s="17">
        <f t="shared" si="1714"/>
        <v>8.5045250443676918E-7</v>
      </c>
      <c r="AV1317" s="17">
        <f t="shared" si="1715"/>
        <v>9.102854094928818E-8</v>
      </c>
      <c r="AW1317" s="17">
        <f t="shared" si="1716"/>
        <v>4.1874319899917E-11</v>
      </c>
      <c r="AX1317" s="17">
        <f t="shared" si="1717"/>
        <v>3.548740368356799E-6</v>
      </c>
      <c r="AY1317" s="17">
        <f t="shared" si="1718"/>
        <v>1.6030309207341928E-6</v>
      </c>
      <c r="AZ1317" s="17">
        <f t="shared" si="1719"/>
        <v>3.6205919088126846E-7</v>
      </c>
      <c r="BA1317" s="17">
        <f t="shared" si="1720"/>
        <v>5.4516252517267163E-8</v>
      </c>
      <c r="BB1317" s="17">
        <f t="shared" si="1721"/>
        <v>6.1564970522341969E-9</v>
      </c>
      <c r="BC1317" s="17">
        <f t="shared" si="1722"/>
        <v>5.5620046065585123E-10</v>
      </c>
      <c r="BD1317" s="17">
        <f t="shared" si="1723"/>
        <v>4.8950283481435929E-6</v>
      </c>
      <c r="BE1317" s="17">
        <f t="shared" si="1724"/>
        <v>2.0957656593980661E-6</v>
      </c>
      <c r="BF1317" s="17">
        <f t="shared" si="1725"/>
        <v>4.4864231488852713E-7</v>
      </c>
      <c r="BG1317" s="17">
        <f t="shared" si="1726"/>
        <v>6.4027491434434162E-8</v>
      </c>
      <c r="BH1317" s="17">
        <f t="shared" si="1727"/>
        <v>6.8532094332293465E-9</v>
      </c>
      <c r="BI1317" s="17">
        <f t="shared" si="1728"/>
        <v>5.8682891968427206E-10</v>
      </c>
      <c r="BJ1317" s="18">
        <f t="shared" si="1729"/>
        <v>0.24223278923672495</v>
      </c>
      <c r="BK1317" s="18">
        <f t="shared" si="1730"/>
        <v>0.49903609573322216</v>
      </c>
      <c r="BL1317" s="18">
        <f t="shared" si="1731"/>
        <v>0.25235899815096774</v>
      </c>
      <c r="BM1317" s="18">
        <f t="shared" si="1732"/>
        <v>5.9580821128697406E-2</v>
      </c>
      <c r="BN1317" s="18">
        <f t="shared" si="1733"/>
        <v>0.94041830522836078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1.1861999999999999</v>
      </c>
      <c r="F1318" s="10">
        <f>VLOOKUP(B1318,home!$B$2:$E$405,3,FALSE)</f>
        <v>1.1240000000000001</v>
      </c>
      <c r="G1318" s="10">
        <f>VLOOKUP(C1318,away!$B$2:$E$405,4,FALSE)</f>
        <v>1.3617999999999999</v>
      </c>
      <c r="H1318" s="10">
        <f>VLOOKUP(A1318,away!$A$2:$E$405,3,FALSE)</f>
        <v>1.0607</v>
      </c>
      <c r="I1318" s="10">
        <f>VLOOKUP(C1318,away!$B$2:$E$405,3,FALSE)</f>
        <v>0.94279999999999997</v>
      </c>
      <c r="J1318" s="10">
        <f>VLOOKUP(B1318,home!$B$2:$E$405,4,FALSE)</f>
        <v>1.1785000000000001</v>
      </c>
      <c r="K1318" s="12">
        <f t="shared" ref="K1318:K1327" si="1734">E1318*F1318*G1318</f>
        <v>1.81567268784</v>
      </c>
      <c r="L1318" s="12">
        <f t="shared" ref="L1318:L1327" si="1735">H1318*I1318*J1318</f>
        <v>1.17853295086</v>
      </c>
      <c r="M1318" s="13">
        <f t="shared" ref="M1318:M1327" si="1736">_xlfn.POISSON.DIST(0,K1318,FALSE) * _xlfn.POISSON.DIST(0,L1318,FALSE)</f>
        <v>5.0076390037710278E-2</v>
      </c>
      <c r="N1318" s="13">
        <f t="shared" ref="N1318:N1327" si="1737">_xlfn.POISSON.DIST(1,K1318,FALSE) * _xlfn.POISSON.DIST(0,L1318,FALSE)</f>
        <v>9.0922333697093613E-2</v>
      </c>
      <c r="O1318" s="13">
        <f t="shared" ref="O1318:O1327" si="1738">_xlfn.POISSON.DIST(0,K1318,FALSE) * _xlfn.POISSON.DIST(1,L1318,FALSE)</f>
        <v>5.9016675719558993E-2</v>
      </c>
      <c r="P1318" s="13">
        <f t="shared" ref="P1318:P1327" si="1739">_xlfn.POISSON.DIST(1,K1318,FALSE) * _xlfn.POISSON.DIST(1,L1318,FALSE)</f>
        <v>0.10715496623111333</v>
      </c>
      <c r="Q1318" s="13">
        <f t="shared" ref="Q1318:Q1327" si="1740">_xlfn.POISSON.DIST(2,K1318,FALSE) * _xlfn.POISSON.DIST(0,L1318,FALSE)</f>
        <v>8.2542599004243697E-2</v>
      </c>
      <c r="R1318" s="13">
        <f t="shared" ref="R1318:R1327" si="1741">_xlfn.POISSON.DIST(0,K1318,FALSE) * _xlfn.POISSON.DIST(2,L1318,FALSE)</f>
        <v>3.4776548492859806E-2</v>
      </c>
      <c r="S1318" s="13">
        <f t="shared" ref="S1318:S1327" si="1742">_xlfn.POISSON.DIST(2,K1318,FALSE) * _xlfn.POISSON.DIST(2,L1318,FALSE)</f>
        <v>5.7323355274533222E-2</v>
      </c>
      <c r="T1318" s="13">
        <f t="shared" ref="T1318:T1327" si="1743">_xlfn.POISSON.DIST(2,K1318,FALSE) * _xlfn.POISSON.DIST(1,L1318,FALSE)</f>
        <v>9.7279172776125009E-2</v>
      </c>
      <c r="U1318" s="13">
        <f t="shared" ref="U1318:U1327" si="1744">_xlfn.POISSON.DIST(1,K1318,FALSE) * _xlfn.POISSON.DIST(2,L1318,FALSE)</f>
        <v>6.3142829275828857E-2</v>
      </c>
      <c r="V1318" s="13">
        <f t="shared" ref="V1318:V1327" si="1745">_xlfn.POISSON.DIST(3,K1318,FALSE) * _xlfn.POISSON.DIST(3,L1318,FALSE)</f>
        <v>1.3629137834485563E-2</v>
      </c>
      <c r="W1318" s="13">
        <f t="shared" ref="W1318:W1327" si="1746">_xlfn.POISSON.DIST(3,K1318,FALSE) * _xlfn.POISSON.DIST(0,L1318,FALSE)</f>
        <v>4.9956780865111503E-2</v>
      </c>
      <c r="X1318" s="13">
        <f t="shared" ref="X1318:X1327" si="1747">_xlfn.POISSON.DIST(3,K1318,FALSE) * _xlfn.POISSON.DIST(1,L1318,FALSE)</f>
        <v>5.8875712368426231E-2</v>
      </c>
      <c r="Y1318" s="13">
        <f t="shared" ref="Y1318:Y1327" si="1748">_xlfn.POISSON.DIST(3,K1318,FALSE) * _xlfn.POISSON.DIST(2,L1318,FALSE)</f>
        <v>3.4693483515772998E-2</v>
      </c>
      <c r="Z1318" s="13">
        <f t="shared" ref="Z1318:Z1327" si="1749">_xlfn.POISSON.DIST(0,K1318,FALSE) * _xlfn.POISSON.DIST(3,L1318,FALSE)</f>
        <v>1.3661769438671973E-2</v>
      </c>
      <c r="AA1318" s="13">
        <f t="shared" ref="AA1318:AA1327" si="1750">_xlfn.POISSON.DIST(1,K1318,FALSE) * _xlfn.POISSON.DIST(3,L1318,FALSE)</f>
        <v>2.4805301637363907E-2</v>
      </c>
      <c r="AB1318" s="13">
        <f t="shared" ref="AB1318:AB1327" si="1751">_xlfn.POISSON.DIST(2,K1318,FALSE) * _xlfn.POISSON.DIST(3,L1318,FALSE)</f>
        <v>2.2519154348297241E-2</v>
      </c>
      <c r="AC1318" s="13">
        <f t="shared" ref="AC1318:AC1327" si="1752">_xlfn.POISSON.DIST(4,K1318,FALSE) * _xlfn.POISSON.DIST(4,L1318,FALSE)</f>
        <v>1.8227524529445239E-3</v>
      </c>
      <c r="AD1318" s="13">
        <f t="shared" ref="AD1318:AD1327" si="1753">_xlfn.POISSON.DIST(4,K1318,FALSE) * _xlfn.POISSON.DIST(0,L1318,FALSE)</f>
        <v>2.2676290647297714E-2</v>
      </c>
      <c r="AE1318" s="13">
        <f t="shared" ref="AE1318:AE1327" si="1754">_xlfn.POISSON.DIST(4,K1318,FALSE) * _xlfn.POISSON.DIST(1,L1318,FALSE)</f>
        <v>2.6724755731118786E-2</v>
      </c>
      <c r="AF1318" s="13">
        <f t="shared" ref="AF1318:AF1327" si="1755">_xlfn.POISSON.DIST(4,K1318,FALSE) * _xlfn.POISSON.DIST(2,L1318,FALSE)</f>
        <v>1.5748002616404071E-2</v>
      </c>
      <c r="AG1318" s="13">
        <f t="shared" ref="AG1318:AG1327" si="1756">_xlfn.POISSON.DIST(4,K1318,FALSE) * _xlfn.POISSON.DIST(3,L1318,FALSE)</f>
        <v>6.1865133312205582E-3</v>
      </c>
      <c r="AH1318" s="13">
        <f t="shared" ref="AH1318:AH1327" si="1757">_xlfn.POISSON.DIST(0,K1318,FALSE) * _xlfn.POISSON.DIST(4,L1318,FALSE)</f>
        <v>4.0252113626317631E-3</v>
      </c>
      <c r="AI1318" s="13">
        <f t="shared" ref="AI1318:AI1327" si="1758">_xlfn.POISSON.DIST(1,K1318,FALSE) * _xlfn.POISSON.DIST(4,L1318,FALSE)</f>
        <v>7.3084663339137218E-3</v>
      </c>
      <c r="AJ1318" s="13">
        <f t="shared" ref="AJ1318:AJ1327" si="1759">_xlfn.POISSON.DIST(2,K1318,FALSE) * _xlfn.POISSON.DIST(4,L1318,FALSE)</f>
        <v>6.63489135624264E-3</v>
      </c>
      <c r="AK1318" s="13">
        <f t="shared" ref="AK1318:AK1327" si="1760">_xlfn.POISSON.DIST(3,K1318,FALSE) * _xlfn.POISSON.DIST(4,L1318,FALSE)</f>
        <v>4.0155970074384874E-3</v>
      </c>
      <c r="AL1318" s="13">
        <f t="shared" ref="AL1318:AL1327" si="1761">_xlfn.POISSON.DIST(5,K1318,FALSE) * _xlfn.POISSON.DIST(5,L1318,FALSE)</f>
        <v>1.5601522186073312E-4</v>
      </c>
      <c r="AM1318" s="13">
        <f t="shared" ref="AM1318:AM1327" si="1762">_xlfn.POISSON.DIST(5,K1318,FALSE) * _xlfn.POISSON.DIST(0,L1318,FALSE)</f>
        <v>8.2345443179640179E-3</v>
      </c>
      <c r="AN1318" s="13">
        <f t="shared" ref="AN1318:AN1327" si="1763">_xlfn.POISSON.DIST(5,K1318,FALSE) * _xlfn.POISSON.DIST(1,L1318,FALSE)</f>
        <v>9.7046818140375784E-3</v>
      </c>
      <c r="AO1318" s="13">
        <f t="shared" ref="AO1318:AO1327" si="1764">_xlfn.POISSON.DIST(5,K1318,FALSE) * _xlfn.POISSON.DIST(2,L1318,FALSE)</f>
        <v>5.7186436477275459E-3</v>
      </c>
      <c r="AP1318" s="13">
        <f t="shared" ref="AP1318:AP1327" si="1765">_xlfn.POISSON.DIST(5,K1318,FALSE) * _xlfn.POISSON.DIST(3,L1318,FALSE)</f>
        <v>2.2465366576910444E-3</v>
      </c>
      <c r="AQ1318" s="13">
        <f t="shared" ref="AQ1318:AQ1327" si="1766">_xlfn.POISSON.DIST(5,K1318,FALSE) * _xlfn.POISSON.DIST(4,L1318,FALSE)</f>
        <v>6.6190436910094734E-4</v>
      </c>
      <c r="AR1318" s="13">
        <f t="shared" ref="AR1318:AR1327" si="1767">_xlfn.POISSON.DIST(0,K1318,FALSE) * _xlfn.POISSON.DIST(5,L1318,FALSE)</f>
        <v>9.4876884500752219E-4</v>
      </c>
      <c r="AS1318" s="13">
        <f t="shared" ref="AS1318:AS1327" si="1768">_xlfn.POISSON.DIST(1,K1318,FALSE) * _xlfn.POISSON.DIST(5,L1318,FALSE)</f>
        <v>1.72265367895366E-3</v>
      </c>
      <c r="AT1318" s="13">
        <f t="shared" ref="AT1318:AT1327" si="1769">_xlfn.POISSON.DIST(2,K1318,FALSE) * _xlfn.POISSON.DIST(5,L1318,FALSE)</f>
        <v>1.5638876177416284E-3</v>
      </c>
      <c r="AU1318" s="13">
        <f t="shared" ref="AU1318:AU1327" si="1770">_xlfn.POISSON.DIST(3,K1318,FALSE) * _xlfn.POISSON.DIST(5,L1318,FALSE)</f>
        <v>9.4650267812821254E-4</v>
      </c>
      <c r="AV1318" s="13">
        <f t="shared" ref="AV1318:AV1327" si="1771">_xlfn.POISSON.DIST(4,K1318,FALSE) * _xlfn.POISSON.DIST(5,L1318,FALSE)</f>
        <v>4.2963476541120238E-4</v>
      </c>
      <c r="AW1318" s="13">
        <f t="shared" ref="AW1318:AW1327" si="1772">_xlfn.POISSON.DIST(6,K1318,FALSE) * _xlfn.POISSON.DIST(6,L1318,FALSE)</f>
        <v>9.2735018424612475E-6</v>
      </c>
      <c r="AX1318" s="13">
        <f t="shared" ref="AX1318:AX1327" si="1773">_xlfn.POISSON.DIST(6,K1318,FALSE) * _xlfn.POISSON.DIST(0,L1318,FALSE)</f>
        <v>2.4918728691558888E-3</v>
      </c>
      <c r="AY1318" s="13">
        <f t="shared" ref="AY1318:AY1327" si="1774">_xlfn.POISSON.DIST(6,K1318,FALSE) * _xlfn.POISSON.DIST(1,L1318,FALSE)</f>
        <v>2.9367542856542639E-3</v>
      </c>
      <c r="AZ1318" s="13">
        <f t="shared" ref="AZ1318:AZ1327" si="1775">_xlfn.POISSON.DIST(6,K1318,FALSE) * _xlfn.POISSON.DIST(2,L1318,FALSE)</f>
        <v>1.7305308471114364E-3</v>
      </c>
      <c r="BA1318" s="13">
        <f t="shared" ref="BA1318:BA1327" si="1776">_xlfn.POISSON.DIST(6,K1318,FALSE) * _xlfn.POISSON.DIST(3,L1318,FALSE)</f>
        <v>6.7982920860016499E-4</v>
      </c>
      <c r="BB1318" s="13">
        <f t="shared" ref="BB1318:BB1327" si="1777">_xlfn.POISSON.DIST(6,K1318,FALSE) * _xlfn.POISSON.DIST(4,L1318,FALSE)</f>
        <v>2.0030028082309282E-4</v>
      </c>
      <c r="BC1318" s="13">
        <f t="shared" ref="BC1318:BC1327" si="1778">_xlfn.POISSON.DIST(6,K1318,FALSE) * _xlfn.POISSON.DIST(5,L1318,FALSE)</f>
        <v>4.7212096203305225E-5</v>
      </c>
      <c r="BD1318" s="13">
        <f t="shared" ref="BD1318:BD1327" si="1779">_xlfn.POISSON.DIST(0,K1318,FALSE) * _xlfn.POISSON.DIST(6,L1318,FALSE)</f>
        <v>1.8635922443179141E-4</v>
      </c>
      <c r="BE1318" s="13">
        <f t="shared" ref="BE1318:BE1327" si="1780">_xlfn.POISSON.DIST(1,K1318,FALSE) * _xlfn.POISSON.DIST(6,L1318,FALSE)</f>
        <v>3.3836735392784846E-4</v>
      </c>
      <c r="BF1318" s="13">
        <f t="shared" ref="BF1318:BF1327" si="1781">_xlfn.POISSON.DIST(2,K1318,FALSE) * _xlfn.POISSON.DIST(6,L1318,FALSE)</f>
        <v>3.0718218149174267E-4</v>
      </c>
      <c r="BG1318" s="13">
        <f t="shared" ref="BG1318:BG1327" si="1782">_xlfn.POISSON.DIST(3,K1318,FALSE) * _xlfn.POISSON.DIST(6,L1318,FALSE)</f>
        <v>1.8591409904188908E-4</v>
      </c>
      <c r="BH1318" s="13">
        <f t="shared" ref="BH1318:BH1327" si="1783">_xlfn.POISSON.DIST(4,K1318,FALSE) * _xlfn.POISSON.DIST(6,L1318,FALSE)</f>
        <v>8.4389787978684657E-5</v>
      </c>
      <c r="BI1318" s="13">
        <f t="shared" ref="BI1318:BI1327" si="1784">_xlfn.POISSON.DIST(5,K1318,FALSE) * _xlfn.POISSON.DIST(6,L1318,FALSE)</f>
        <v>3.0644846633101218E-5</v>
      </c>
      <c r="BJ1318" s="14">
        <f t="shared" ref="BJ1318:BJ1327" si="1785">SUM(N1318,Q1318,T1318,W1318,X1318,Y1318,AD1318,AE1318,AF1318,AG1318,AM1318,AN1318,AO1318,AP1318,AQ1318,AX1318,AY1318,AZ1318,BA1318,BB1318,BC1318)</f>
        <v>0.52025845494688339</v>
      </c>
      <c r="BK1318" s="14">
        <f t="shared" ref="BK1318:BK1327" si="1786">SUM(M1318,P1318,S1318,V1318,AC1318,AL1318,AY1318)</f>
        <v>0.23309937133830194</v>
      </c>
      <c r="BL1318" s="14">
        <f t="shared" ref="BL1318:BL1327" si="1787">SUM(O1318,R1318,U1318,AA1318,AB1318,AH1318,AI1318,AJ1318,AK1318,AR1318,AS1318,AT1318,AU1318,AV1318,BD1318,BE1318,BF1318,BG1318,BH1318,BI1318)</f>
        <v>0.23298898061288267</v>
      </c>
      <c r="BM1318" s="14">
        <f t="shared" ref="BM1318:BM1327" si="1788">SUM(S1318:BI1318)</f>
        <v>0.57259158237034824</v>
      </c>
      <c r="BN1318" s="14">
        <f t="shared" ref="BN1318:BN1327" si="1789">SUM(M1318:R1318)</f>
        <v>0.42448951318257971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1.1861999999999999</v>
      </c>
      <c r="F1319" s="10">
        <f>VLOOKUP(B1319,home!$B$2:$E$405,3,FALSE)</f>
        <v>0.58360000000000001</v>
      </c>
      <c r="G1319" s="10">
        <f>VLOOKUP(C1319,away!$B$2:$E$405,4,FALSE)</f>
        <v>1.0376000000000001</v>
      </c>
      <c r="H1319" s="10">
        <f>VLOOKUP(A1319,away!$A$2:$E$405,3,FALSE)</f>
        <v>1.0607</v>
      </c>
      <c r="I1319" s="10">
        <f>VLOOKUP(C1319,away!$B$2:$E$405,3,FALSE)</f>
        <v>1.0878000000000001</v>
      </c>
      <c r="J1319" s="10">
        <f>VLOOKUP(B1319,home!$B$2:$E$405,4,FALSE)</f>
        <v>0.79769999999999996</v>
      </c>
      <c r="K1319" s="12">
        <f t="shared" si="1734"/>
        <v>0.71829553363200005</v>
      </c>
      <c r="L1319" s="12">
        <f t="shared" si="1735"/>
        <v>0.92040976024200005</v>
      </c>
      <c r="M1319" s="13">
        <f t="shared" si="1736"/>
        <v>0.19423135209103137</v>
      </c>
      <c r="N1319" s="13">
        <f t="shared" si="1737"/>
        <v>0.13951551269829227</v>
      </c>
      <c r="O1319" s="13">
        <f t="shared" si="1738"/>
        <v>0.17877243220958566</v>
      </c>
      <c r="P1319" s="13">
        <f t="shared" si="1739"/>
        <v>0.1284114395926749</v>
      </c>
      <c r="Q1319" s="13">
        <f t="shared" si="1740"/>
        <v>5.0106684821780961E-2</v>
      </c>
      <c r="R1319" s="13">
        <f t="shared" si="1741"/>
        <v>8.2271945733951968E-2</v>
      </c>
      <c r="S1319" s="13">
        <f t="shared" si="1742"/>
        <v>2.1224042412234995E-2</v>
      </c>
      <c r="T1319" s="13">
        <f t="shared" si="1743"/>
        <v>4.6118681763336875E-2</v>
      </c>
      <c r="U1319" s="13">
        <f t="shared" si="1744"/>
        <v>5.9095571163911981E-2</v>
      </c>
      <c r="V1319" s="13">
        <f t="shared" si="1745"/>
        <v>1.5590856589835964E-3</v>
      </c>
      <c r="W1319" s="13">
        <f t="shared" si="1746"/>
        <v>1.1997135970863864E-2</v>
      </c>
      <c r="X1319" s="13">
        <f t="shared" si="1747"/>
        <v>1.1042281042533483E-2</v>
      </c>
      <c r="Y1319" s="13">
        <f t="shared" si="1748"/>
        <v>5.0817116234415129E-3</v>
      </c>
      <c r="Z1319" s="13">
        <f t="shared" si="1749"/>
        <v>2.5241300615876535E-2</v>
      </c>
      <c r="AA1319" s="13">
        <f t="shared" si="1750"/>
        <v>1.8130713495446767E-2</v>
      </c>
      <c r="AB1319" s="13">
        <f t="shared" si="1751"/>
        <v>6.5116052626704194E-3</v>
      </c>
      <c r="AC1319" s="13">
        <f t="shared" si="1752"/>
        <v>6.4422025513338269E-5</v>
      </c>
      <c r="AD1319" s="13">
        <f t="shared" si="1753"/>
        <v>2.1543722960618308E-3</v>
      </c>
      <c r="AE1319" s="13">
        <f t="shared" si="1754"/>
        <v>1.9829052884902765E-3</v>
      </c>
      <c r="AF1319" s="13">
        <f t="shared" si="1755"/>
        <v>9.1254269058096472E-4</v>
      </c>
      <c r="AG1319" s="13">
        <f t="shared" si="1756"/>
        <v>2.799710663494052E-4</v>
      </c>
      <c r="AH1319" s="13">
        <f t="shared" si="1757"/>
        <v>5.8080848620137909E-3</v>
      </c>
      <c r="AI1319" s="13">
        <f t="shared" si="1758"/>
        <v>4.1719214153401367E-3</v>
      </c>
      <c r="AJ1319" s="13">
        <f t="shared" si="1759"/>
        <v>1.4983362596512563E-3</v>
      </c>
      <c r="AK1319" s="13">
        <f t="shared" si="1760"/>
        <v>3.5874941439545806E-4</v>
      </c>
      <c r="AL1319" s="13">
        <f t="shared" si="1761"/>
        <v>1.7036436082196813E-6</v>
      </c>
      <c r="AM1319" s="13">
        <f t="shared" si="1762"/>
        <v>3.0949519960834598E-4</v>
      </c>
      <c r="AN1319" s="13">
        <f t="shared" si="1763"/>
        <v>2.8486240246756767E-4</v>
      </c>
      <c r="AO1319" s="13">
        <f t="shared" si="1764"/>
        <v>1.3109506777856704E-4</v>
      </c>
      <c r="AP1319" s="13">
        <f t="shared" si="1765"/>
        <v>4.0220393300993225E-5</v>
      </c>
      <c r="AQ1319" s="13">
        <f t="shared" si="1766"/>
        <v>9.2548106387515272E-6</v>
      </c>
      <c r="AR1319" s="13">
        <f t="shared" si="1767"/>
        <v>1.0691635990622609E-3</v>
      </c>
      <c r="AS1319" s="13">
        <f t="shared" si="1768"/>
        <v>7.6797543792833645E-4</v>
      </c>
      <c r="AT1319" s="13">
        <f t="shared" si="1769"/>
        <v>2.758166635015017E-4</v>
      </c>
      <c r="AU1319" s="13">
        <f t="shared" si="1770"/>
        <v>6.6039292498136317E-5</v>
      </c>
      <c r="AV1319" s="13">
        <f t="shared" si="1771"/>
        <v>1.1858932211407142E-5</v>
      </c>
      <c r="AW1319" s="13">
        <f t="shared" si="1772"/>
        <v>3.1286762742982425E-8</v>
      </c>
      <c r="AX1319" s="13">
        <f t="shared" si="1773"/>
        <v>3.7051503259869861E-5</v>
      </c>
      <c r="AY1319" s="13">
        <f t="shared" si="1774"/>
        <v>3.4102565232022503E-5</v>
      </c>
      <c r="AZ1319" s="13">
        <f t="shared" si="1775"/>
        <v>1.5694166944421499E-5</v>
      </c>
      <c r="BA1319" s="13">
        <f t="shared" si="1776"/>
        <v>4.8150214781709726E-6</v>
      </c>
      <c r="BB1319" s="13">
        <f t="shared" si="1777"/>
        <v>1.1079481910708562E-6</v>
      </c>
      <c r="BC1319" s="13">
        <f t="shared" si="1778"/>
        <v>2.0395326578081695E-7</v>
      </c>
      <c r="BD1319" s="13">
        <f t="shared" si="1779"/>
        <v>1.640114353120615E-4</v>
      </c>
      <c r="BE1319" s="13">
        <f t="shared" si="1780"/>
        <v>1.1780868144922749E-4</v>
      </c>
      <c r="BF1319" s="13">
        <f t="shared" si="1781"/>
        <v>4.2310724854027576E-5</v>
      </c>
      <c r="BG1319" s="13">
        <f t="shared" si="1782"/>
        <v>1.0130534895793488E-5</v>
      </c>
      <c r="BH1319" s="13">
        <f t="shared" si="1783"/>
        <v>1.8191794922378956E-6</v>
      </c>
      <c r="BI1319" s="13">
        <f t="shared" si="1784"/>
        <v>2.6134170082988202E-7</v>
      </c>
      <c r="BJ1319" s="14">
        <f t="shared" si="1785"/>
        <v>0.27005970229389692</v>
      </c>
      <c r="BK1319" s="14">
        <f t="shared" si="1786"/>
        <v>0.34552614798927839</v>
      </c>
      <c r="BL1319" s="14">
        <f t="shared" si="1787"/>
        <v>0.35914655563987319</v>
      </c>
      <c r="BM1319" s="14">
        <f t="shared" si="1788"/>
        <v>0.2266302681131388</v>
      </c>
      <c r="BN1319" s="14">
        <f t="shared" si="1789"/>
        <v>0.77330936714731702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1.1861999999999999</v>
      </c>
      <c r="F1320" s="10">
        <f>VLOOKUP(B1320,home!$B$2:$E$405,3,FALSE)</f>
        <v>0.97270000000000001</v>
      </c>
      <c r="G1320" s="10">
        <f>VLOOKUP(C1320,away!$B$2:$E$405,4,FALSE)</f>
        <v>0.84299999999999997</v>
      </c>
      <c r="H1320" s="10">
        <f>VLOOKUP(A1320,away!$A$2:$E$405,3,FALSE)</f>
        <v>1.0607</v>
      </c>
      <c r="I1320" s="10">
        <f>VLOOKUP(C1320,away!$B$2:$E$405,3,FALSE)</f>
        <v>1.0153000000000001</v>
      </c>
      <c r="J1320" s="10">
        <f>VLOOKUP(B1320,home!$B$2:$E$405,4,FALSE)</f>
        <v>0.72519999999999996</v>
      </c>
      <c r="K1320" s="12">
        <f t="shared" si="1734"/>
        <v>0.97266751181999989</v>
      </c>
      <c r="L1320" s="12">
        <f t="shared" si="1735"/>
        <v>0.78098870049199998</v>
      </c>
      <c r="M1320" s="13">
        <f t="shared" si="1736"/>
        <v>0.17313974909997945</v>
      </c>
      <c r="N1320" s="13">
        <f t="shared" si="1737"/>
        <v>0.16840740895421608</v>
      </c>
      <c r="O1320" s="13">
        <f t="shared" si="1738"/>
        <v>0.13522018765310387</v>
      </c>
      <c r="P1320" s="13">
        <f t="shared" si="1739"/>
        <v>0.13152428347237802</v>
      </c>
      <c r="Q1320" s="13">
        <f t="shared" si="1740"/>
        <v>8.1902207719775258E-2</v>
      </c>
      <c r="R1320" s="13">
        <f t="shared" si="1741"/>
        <v>5.2802719317740984E-2</v>
      </c>
      <c r="S1320" s="13">
        <f t="shared" si="1742"/>
        <v>2.4977853486626803E-2</v>
      </c>
      <c r="T1320" s="13">
        <f t="shared" si="1743"/>
        <v>6.3964698774493137E-2</v>
      </c>
      <c r="U1320" s="13">
        <f t="shared" si="1744"/>
        <v>5.1359489616116964E-2</v>
      </c>
      <c r="V1320" s="13">
        <f t="shared" si="1745"/>
        <v>2.1082483302802962E-3</v>
      </c>
      <c r="W1320" s="13">
        <f t="shared" si="1746"/>
        <v>2.6554538865119534E-2</v>
      </c>
      <c r="X1320" s="13">
        <f t="shared" si="1747"/>
        <v>2.0738794800434012E-2</v>
      </c>
      <c r="Y1320" s="13">
        <f t="shared" si="1748"/>
        <v>8.0983822004806003E-3</v>
      </c>
      <c r="Z1320" s="13">
        <f t="shared" si="1749"/>
        <v>1.3746109047468785E-2</v>
      </c>
      <c r="AA1320" s="13">
        <f t="shared" si="1750"/>
        <v>1.3370393684407853E-2</v>
      </c>
      <c r="AB1320" s="13">
        <f t="shared" si="1751"/>
        <v>6.502473778533413E-3</v>
      </c>
      <c r="AC1320" s="13">
        <f t="shared" si="1752"/>
        <v>1.0009466791397893E-4</v>
      </c>
      <c r="AD1320" s="13">
        <f t="shared" si="1753"/>
        <v>6.4571843113658232E-3</v>
      </c>
      <c r="AE1320" s="13">
        <f t="shared" si="1754"/>
        <v>5.0429879841709241E-3</v>
      </c>
      <c r="AF1320" s="13">
        <f t="shared" si="1755"/>
        <v>1.9692583161772101E-3</v>
      </c>
      <c r="AG1320" s="13">
        <f t="shared" si="1756"/>
        <v>5.1265616442810113E-4</v>
      </c>
      <c r="AH1320" s="13">
        <f t="shared" si="1757"/>
        <v>2.6838889604509923E-3</v>
      </c>
      <c r="AI1320" s="13">
        <f t="shared" si="1758"/>
        <v>2.6105315971630327E-3</v>
      </c>
      <c r="AJ1320" s="13">
        <f t="shared" si="1759"/>
        <v>1.2695896365700287E-3</v>
      </c>
      <c r="AK1320" s="13">
        <f t="shared" si="1760"/>
        <v>4.1162953094500931E-4</v>
      </c>
      <c r="AL1320" s="13">
        <f t="shared" si="1761"/>
        <v>3.0414458944813795E-6</v>
      </c>
      <c r="AM1320" s="13">
        <f t="shared" si="1762"/>
        <v>1.2561386794998676E-3</v>
      </c>
      <c r="AN1320" s="13">
        <f t="shared" si="1763"/>
        <v>9.8103011494033842E-4</v>
      </c>
      <c r="AO1320" s="13">
        <f t="shared" si="1764"/>
        <v>3.8308671730538608E-4</v>
      </c>
      <c r="AP1320" s="13">
        <f t="shared" si="1765"/>
        <v>9.9728799174693224E-5</v>
      </c>
      <c r="AQ1320" s="13">
        <f t="shared" si="1766"/>
        <v>1.9471766317267824E-5</v>
      </c>
      <c r="AR1320" s="13">
        <f t="shared" si="1767"/>
        <v>4.192173902974892E-4</v>
      </c>
      <c r="AS1320" s="13">
        <f t="shared" si="1768"/>
        <v>4.0775913593233255E-4</v>
      </c>
      <c r="AT1320" s="13">
        <f t="shared" si="1769"/>
        <v>1.9830703208458751E-4</v>
      </c>
      <c r="AU1320" s="13">
        <f t="shared" si="1770"/>
        <v>6.4295602491374885E-5</v>
      </c>
      <c r="AV1320" s="13">
        <f t="shared" si="1771"/>
        <v>1.5634560924063345E-5</v>
      </c>
      <c r="AW1320" s="13">
        <f t="shared" si="1772"/>
        <v>6.4178085119596921E-8</v>
      </c>
      <c r="AX1320" s="13">
        <f t="shared" si="1773"/>
        <v>2.0363421398166597E-4</v>
      </c>
      <c r="AY1320" s="13">
        <f t="shared" si="1774"/>
        <v>1.5903602015325115E-4</v>
      </c>
      <c r="AZ1320" s="13">
        <f t="shared" si="1775"/>
        <v>6.2102667355453555E-5</v>
      </c>
      <c r="BA1320" s="13">
        <f t="shared" si="1776"/>
        <v>1.616716049167421E-5</v>
      </c>
      <c r="BB1320" s="13">
        <f t="shared" si="1777"/>
        <v>3.1565924157595608E-6</v>
      </c>
      <c r="BC1320" s="13">
        <f t="shared" si="1778"/>
        <v>4.930526017533926E-7</v>
      </c>
      <c r="BD1320" s="13">
        <f t="shared" si="1779"/>
        <v>5.456734081201392E-5</v>
      </c>
      <c r="BE1320" s="13">
        <f t="shared" si="1780"/>
        <v>5.3075879614255507E-5</v>
      </c>
      <c r="BF1320" s="13">
        <f t="shared" si="1781"/>
        <v>2.5812591881027879E-5</v>
      </c>
      <c r="BG1320" s="13">
        <f t="shared" si="1782"/>
        <v>8.3690231728481744E-6</v>
      </c>
      <c r="BH1320" s="13">
        <f t="shared" si="1783"/>
        <v>2.0350692364745379E-6</v>
      </c>
      <c r="BI1320" s="13">
        <f t="shared" si="1784"/>
        <v>3.9588914612462338E-7</v>
      </c>
      <c r="BJ1320" s="14">
        <f t="shared" si="1785"/>
        <v>0.38683216387489777</v>
      </c>
      <c r="BK1320" s="14">
        <f t="shared" si="1786"/>
        <v>0.33201230652322627</v>
      </c>
      <c r="BL1320" s="14">
        <f t="shared" si="1787"/>
        <v>0.26748037329062468</v>
      </c>
      <c r="BM1320" s="14">
        <f t="shared" si="1788"/>
        <v>0.25691542467695577</v>
      </c>
      <c r="BN1320" s="14">
        <f t="shared" si="1789"/>
        <v>0.74299655621719363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1.1861999999999999</v>
      </c>
      <c r="F1321" s="10">
        <f>VLOOKUP(B1321,home!$B$2:$E$405,3,FALSE)</f>
        <v>0.56200000000000006</v>
      </c>
      <c r="G1321" s="10">
        <f>VLOOKUP(C1321,away!$B$2:$E$405,4,FALSE)</f>
        <v>0.64849999999999997</v>
      </c>
      <c r="H1321" s="10">
        <f>VLOOKUP(A1321,away!$A$2:$E$405,3,FALSE)</f>
        <v>1.0607</v>
      </c>
      <c r="I1321" s="10">
        <f>VLOOKUP(C1321,away!$B$2:$E$405,3,FALSE)</f>
        <v>1.0878000000000001</v>
      </c>
      <c r="J1321" s="10">
        <f>VLOOKUP(B1321,home!$B$2:$E$405,4,FALSE)</f>
        <v>1.5712999999999999</v>
      </c>
      <c r="K1321" s="12">
        <f t="shared" si="1734"/>
        <v>0.43231889340000001</v>
      </c>
      <c r="L1321" s="12">
        <f t="shared" si="1735"/>
        <v>1.8130122304980001</v>
      </c>
      <c r="M1321" s="13">
        <f t="shared" si="1736"/>
        <v>0.10589247103993898</v>
      </c>
      <c r="N1321" s="13">
        <f t="shared" si="1737"/>
        <v>4.5779315899377969E-2</v>
      </c>
      <c r="O1321" s="13">
        <f t="shared" si="1738"/>
        <v>0.19198434511306464</v>
      </c>
      <c r="P1321" s="13">
        <f t="shared" si="1739"/>
        <v>8.2998459629403804E-2</v>
      </c>
      <c r="Q1321" s="13">
        <f t="shared" si="1740"/>
        <v>9.8956315951140537E-3</v>
      </c>
      <c r="R1321" s="13">
        <f t="shared" si="1741"/>
        <v>0.17403498287706762</v>
      </c>
      <c r="S1321" s="13">
        <f t="shared" si="1742"/>
        <v>1.6263536569695258E-2</v>
      </c>
      <c r="T1321" s="13">
        <f t="shared" si="1743"/>
        <v>1.7940901110444215E-2</v>
      </c>
      <c r="U1321" s="13">
        <f t="shared" si="1744"/>
        <v>7.5238611210301815E-2</v>
      </c>
      <c r="V1321" s="13">
        <f t="shared" si="1745"/>
        <v>1.4163723194909337E-3</v>
      </c>
      <c r="W1321" s="13">
        <f t="shared" si="1746"/>
        <v>1.426022833564595E-3</v>
      </c>
      <c r="X1321" s="13">
        <f t="shared" si="1747"/>
        <v>2.5853968382220246E-3</v>
      </c>
      <c r="Y1321" s="13">
        <f t="shared" si="1748"/>
        <v>2.3436780441936952E-3</v>
      </c>
      <c r="Z1321" s="13">
        <f t="shared" si="1749"/>
        <v>0.10517585083021118</v>
      </c>
      <c r="AA1321" s="13">
        <f t="shared" si="1750"/>
        <v>4.5469507443320366E-2</v>
      </c>
      <c r="AB1321" s="13">
        <f t="shared" si="1751"/>
        <v>9.8286635706696622E-3</v>
      </c>
      <c r="AC1321" s="13">
        <f t="shared" si="1752"/>
        <v>6.9384489535105268E-5</v>
      </c>
      <c r="AD1321" s="13">
        <f t="shared" si="1753"/>
        <v>1.5412415334244451E-4</v>
      </c>
      <c r="AE1321" s="13">
        <f t="shared" si="1754"/>
        <v>2.7942897502500114E-4</v>
      </c>
      <c r="AF1321" s="13">
        <f t="shared" si="1755"/>
        <v>2.5330407463792365E-4</v>
      </c>
      <c r="AG1321" s="13">
        <f t="shared" si="1756"/>
        <v>1.5308112845117792E-4</v>
      </c>
      <c r="AH1321" s="13">
        <f t="shared" si="1757"/>
        <v>4.7671275977051543E-2</v>
      </c>
      <c r="AI1321" s="13">
        <f t="shared" si="1758"/>
        <v>2.0609193277364928E-2</v>
      </c>
      <c r="AJ1321" s="13">
        <f t="shared" si="1759"/>
        <v>4.4548718157685621E-3</v>
      </c>
      <c r="AK1321" s="13">
        <f t="shared" si="1760"/>
        <v>6.4197508454397125E-4</v>
      </c>
      <c r="AL1321" s="13">
        <f t="shared" si="1761"/>
        <v>2.1753409650490458E-6</v>
      </c>
      <c r="AM1321" s="13">
        <f t="shared" si="1762"/>
        <v>1.3326156683843508E-5</v>
      </c>
      <c r="AN1321" s="13">
        <f t="shared" si="1763"/>
        <v>2.416048505334095E-5</v>
      </c>
      <c r="AO1321" s="13">
        <f t="shared" si="1764"/>
        <v>2.1901627448235637E-5</v>
      </c>
      <c r="AP1321" s="13">
        <f t="shared" si="1765"/>
        <v>1.3235972810487303E-5</v>
      </c>
      <c r="AQ1321" s="13">
        <f t="shared" si="1766"/>
        <v>5.9992451469881192E-6</v>
      </c>
      <c r="AR1321" s="13">
        <f t="shared" si="1767"/>
        <v>1.7285721277967986E-2</v>
      </c>
      <c r="AS1321" s="13">
        <f t="shared" si="1768"/>
        <v>7.4729438945119533E-3</v>
      </c>
      <c r="AT1321" s="13">
        <f t="shared" si="1769"/>
        <v>1.615347417457847E-3</v>
      </c>
      <c r="AU1321" s="13">
        <f t="shared" si="1770"/>
        <v>2.3278173599064142E-4</v>
      </c>
      <c r="AV1321" s="13">
        <f t="shared" si="1771"/>
        <v>2.515898562680126E-5</v>
      </c>
      <c r="AW1321" s="13">
        <f t="shared" si="1772"/>
        <v>4.736197313460307E-8</v>
      </c>
      <c r="AX1321" s="13">
        <f t="shared" si="1773"/>
        <v>9.6019155180570609E-7</v>
      </c>
      <c r="AY1321" s="13">
        <f t="shared" si="1774"/>
        <v>1.740839027044599E-6</v>
      </c>
      <c r="AZ1321" s="13">
        <f t="shared" si="1775"/>
        <v>1.5780812236800486E-6</v>
      </c>
      <c r="BA1321" s="13">
        <f t="shared" si="1776"/>
        <v>9.5369351975039259E-7</v>
      </c>
      <c r="BB1321" s="13">
        <f t="shared" si="1777"/>
        <v>4.3226450386353713E-7</v>
      </c>
      <c r="BC1321" s="13">
        <f t="shared" si="1778"/>
        <v>1.5674016646294851E-7</v>
      </c>
      <c r="BD1321" s="13">
        <f t="shared" si="1779"/>
        <v>5.2232040149892515E-3</v>
      </c>
      <c r="BE1321" s="13">
        <f t="shared" si="1780"/>
        <v>2.25808977976259E-3</v>
      </c>
      <c r="BF1321" s="13">
        <f t="shared" si="1781"/>
        <v>4.8810743739240636E-4</v>
      </c>
      <c r="BG1321" s="13">
        <f t="shared" si="1782"/>
        <v>7.0339355731264966E-5</v>
      </c>
      <c r="BH1321" s="13">
        <f t="shared" si="1783"/>
        <v>7.6022581080523544E-6</v>
      </c>
      <c r="BI1321" s="13">
        <f t="shared" si="1784"/>
        <v>6.5731996252287442E-7</v>
      </c>
      <c r="BJ1321" s="14">
        <f t="shared" si="1785"/>
        <v>8.0895329949508585E-2</v>
      </c>
      <c r="BK1321" s="14">
        <f t="shared" si="1786"/>
        <v>0.20664414022805619</v>
      </c>
      <c r="BL1321" s="14">
        <f t="shared" si="1787"/>
        <v>0.60461337984665431</v>
      </c>
      <c r="BM1321" s="14">
        <f t="shared" si="1788"/>
        <v>0.38674180122340934</v>
      </c>
      <c r="BN1321" s="14">
        <f t="shared" si="1789"/>
        <v>0.61058520615396705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1.1861999999999999</v>
      </c>
      <c r="F1322" s="10">
        <f>VLOOKUP(B1322,home!$B$2:$E$405,3,FALSE)</f>
        <v>0.36130000000000001</v>
      </c>
      <c r="G1322" s="10">
        <f>VLOOKUP(C1322,away!$B$2:$E$405,4,FALSE)</f>
        <v>1.1240000000000001</v>
      </c>
      <c r="H1322" s="10">
        <f>VLOOKUP(A1322,away!$A$2:$E$405,3,FALSE)</f>
        <v>1.0607</v>
      </c>
      <c r="I1322" s="10">
        <f>VLOOKUP(C1322,away!$B$2:$E$405,3,FALSE)</f>
        <v>0.78559999999999997</v>
      </c>
      <c r="J1322" s="10">
        <f>VLOOKUP(B1322,home!$B$2:$E$405,4,FALSE)</f>
        <v>0.74080000000000001</v>
      </c>
      <c r="K1322" s="12">
        <f t="shared" si="1734"/>
        <v>0.48171724344</v>
      </c>
      <c r="L1322" s="12">
        <f t="shared" si="1735"/>
        <v>0.6172982095359999</v>
      </c>
      <c r="M1322" s="13">
        <f t="shared" si="1736"/>
        <v>0.33319897231730627</v>
      </c>
      <c r="N1322" s="13">
        <f t="shared" si="1737"/>
        <v>0.16050769046173366</v>
      </c>
      <c r="O1322" s="13">
        <f t="shared" si="1738"/>
        <v>0.20568312903070834</v>
      </c>
      <c r="P1322" s="13">
        <f t="shared" si="1739"/>
        <v>9.908110993878666E-2</v>
      </c>
      <c r="Q1322" s="13">
        <f t="shared" si="1740"/>
        <v>3.8659661100073552E-2</v>
      </c>
      <c r="R1322" s="13">
        <f t="shared" si="1741"/>
        <v>6.3483913641209144E-2</v>
      </c>
      <c r="S1322" s="13">
        <f t="shared" si="1742"/>
        <v>7.36576877655636E-3</v>
      </c>
      <c r="T1322" s="13">
        <f t="shared" si="1743"/>
        <v>2.3864539578343943E-2</v>
      </c>
      <c r="U1322" s="13">
        <f t="shared" si="1744"/>
        <v>3.058129588202628E-2</v>
      </c>
      <c r="V1322" s="13">
        <f t="shared" si="1745"/>
        <v>2.4336761267034038E-4</v>
      </c>
      <c r="W1322" s="13">
        <f t="shared" si="1746"/>
        <v>6.2076751258173428E-3</v>
      </c>
      <c r="X1322" s="13">
        <f t="shared" si="1747"/>
        <v>3.8319867405482082E-3</v>
      </c>
      <c r="Y1322" s="13">
        <f t="shared" si="1748"/>
        <v>1.1827392769530503E-3</v>
      </c>
      <c r="Z1322" s="13">
        <f t="shared" si="1749"/>
        <v>1.3062835408352147E-2</v>
      </c>
      <c r="AA1322" s="13">
        <f t="shared" si="1750"/>
        <v>6.2925930644218237E-3</v>
      </c>
      <c r="AB1322" s="13">
        <f t="shared" si="1751"/>
        <v>1.5156252925414713E-3</v>
      </c>
      <c r="AC1322" s="13">
        <f t="shared" si="1752"/>
        <v>4.523035631463293E-6</v>
      </c>
      <c r="AD1322" s="13">
        <f t="shared" si="1753"/>
        <v>7.475860374449464E-4</v>
      </c>
      <c r="AE1322" s="13">
        <f t="shared" si="1754"/>
        <v>4.614835223888783E-4</v>
      </c>
      <c r="AF1322" s="13">
        <f t="shared" si="1755"/>
        <v>1.4243647605051052E-4</v>
      </c>
      <c r="AG1322" s="13">
        <f t="shared" si="1756"/>
        <v>2.9308593879532497E-5</v>
      </c>
      <c r="AH1322" s="13">
        <f t="shared" si="1757"/>
        <v>2.0159162272598108E-3</v>
      </c>
      <c r="AI1322" s="13">
        <f t="shared" si="1758"/>
        <v>9.711016080015606E-4</v>
      </c>
      <c r="AJ1322" s="13">
        <f t="shared" si="1759"/>
        <v>2.3389819485333157E-4</v>
      </c>
      <c r="AK1322" s="13">
        <f t="shared" si="1760"/>
        <v>3.7557597890112954E-5</v>
      </c>
      <c r="AL1322" s="13">
        <f t="shared" si="1761"/>
        <v>5.3799372494017451E-8</v>
      </c>
      <c r="AM1322" s="13">
        <f t="shared" si="1762"/>
        <v>7.2025017038442464E-5</v>
      </c>
      <c r="AN1322" s="13">
        <f t="shared" si="1763"/>
        <v>4.4460914059630413E-5</v>
      </c>
      <c r="AO1322" s="13">
        <f t="shared" si="1764"/>
        <v>1.3722821321671908E-5</v>
      </c>
      <c r="AP1322" s="13">
        <f t="shared" si="1765"/>
        <v>2.8236910105501707E-6</v>
      </c>
      <c r="AQ1322" s="13">
        <f t="shared" si="1766"/>
        <v>4.3576485127387963E-7</v>
      </c>
      <c r="AR1322" s="13">
        <f t="shared" si="1767"/>
        <v>2.4888429553240985E-4</v>
      </c>
      <c r="AS1322" s="13">
        <f t="shared" si="1768"/>
        <v>1.1989185677937879E-4</v>
      </c>
      <c r="AT1322" s="13">
        <f t="shared" si="1769"/>
        <v>2.8876987379332808E-5</v>
      </c>
      <c r="AU1322" s="13">
        <f t="shared" si="1770"/>
        <v>4.6368475864079563E-6</v>
      </c>
      <c r="AV1322" s="13">
        <f t="shared" si="1771"/>
        <v>5.5841235939396452E-7</v>
      </c>
      <c r="AW1322" s="13">
        <f t="shared" si="1772"/>
        <v>4.4438758682948472E-10</v>
      </c>
      <c r="AX1322" s="13">
        <f t="shared" si="1773"/>
        <v>5.7826154444129193E-6</v>
      </c>
      <c r="AY1322" s="13">
        <f t="shared" si="1774"/>
        <v>3.569598160271315E-6</v>
      </c>
      <c r="AZ1322" s="13">
        <f t="shared" si="1775"/>
        <v>1.1017532765492408E-6</v>
      </c>
      <c r="BA1322" s="13">
        <f t="shared" si="1776"/>
        <v>2.2670344165475591E-7</v>
      </c>
      <c r="BB1322" s="13">
        <f t="shared" si="1777"/>
        <v>3.4985907157282458E-8</v>
      </c>
      <c r="BC1322" s="13">
        <f t="shared" si="1778"/>
        <v>4.319347569436638E-9</v>
      </c>
      <c r="BD1322" s="13">
        <f t="shared" si="1779"/>
        <v>2.5605971668964195E-5</v>
      </c>
      <c r="BE1322" s="13">
        <f t="shared" si="1780"/>
        <v>1.2334838087976169E-5</v>
      </c>
      <c r="BF1322" s="13">
        <f t="shared" si="1781"/>
        <v>2.9709521010092998E-6</v>
      </c>
      <c r="BG1322" s="13">
        <f t="shared" si="1782"/>
        <v>4.7705295216349204E-7</v>
      </c>
      <c r="BH1322" s="13">
        <f t="shared" si="1783"/>
        <v>5.7451158272777895E-8</v>
      </c>
      <c r="BI1322" s="13">
        <f t="shared" si="1784"/>
        <v>5.5350427191195461E-9</v>
      </c>
      <c r="BJ1322" s="14">
        <f t="shared" si="1785"/>
        <v>0.23577929509709281</v>
      </c>
      <c r="BK1322" s="14">
        <f t="shared" si="1786"/>
        <v>0.43989736507848393</v>
      </c>
      <c r="BL1322" s="14">
        <f t="shared" si="1787"/>
        <v>0.31125933073955986</v>
      </c>
      <c r="BM1322" s="14">
        <f t="shared" si="1788"/>
        <v>9.9380780679898417E-2</v>
      </c>
      <c r="BN1322" s="14">
        <f t="shared" si="1789"/>
        <v>0.90061447648981763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1.1861999999999999</v>
      </c>
      <c r="F1323" s="10">
        <f>VLOOKUP(B1323,home!$B$2:$E$405,3,FALSE)</f>
        <v>1.2645</v>
      </c>
      <c r="G1323" s="10">
        <f>VLOOKUP(C1323,away!$B$2:$E$405,4,FALSE)</f>
        <v>0.56200000000000006</v>
      </c>
      <c r="H1323" s="10">
        <f>VLOOKUP(A1323,away!$A$2:$E$405,3,FALSE)</f>
        <v>1.0607</v>
      </c>
      <c r="I1323" s="10">
        <f>VLOOKUP(C1323,away!$B$2:$E$405,3,FALSE)</f>
        <v>2.1212</v>
      </c>
      <c r="J1323" s="10">
        <f>VLOOKUP(B1323,home!$B$2:$E$405,4,FALSE)</f>
        <v>1.3355999999999999</v>
      </c>
      <c r="K1323" s="12">
        <f t="shared" si="1734"/>
        <v>0.84297184380000001</v>
      </c>
      <c r="L1323" s="12">
        <f t="shared" si="1735"/>
        <v>3.0050423555039996</v>
      </c>
      <c r="M1323" s="13">
        <f t="shared" si="1736"/>
        <v>2.1322035738897141E-2</v>
      </c>
      <c r="N1323" s="13">
        <f t="shared" si="1737"/>
        <v>1.7973875780387619E-2</v>
      </c>
      <c r="O1323" s="13">
        <f t="shared" si="1738"/>
        <v>6.4073620500955927E-2</v>
      </c>
      <c r="P1323" s="13">
        <f t="shared" si="1739"/>
        <v>5.4012258012632298E-2</v>
      </c>
      <c r="Q1323" s="13">
        <f t="shared" si="1740"/>
        <v>7.5757356034127556E-3</v>
      </c>
      <c r="R1323" s="13">
        <f t="shared" si="1741"/>
        <v>9.6271971737930992E-2</v>
      </c>
      <c r="S1323" s="13">
        <f t="shared" si="1742"/>
        <v>3.4205505179568482E-2</v>
      </c>
      <c r="T1323" s="13">
        <f t="shared" si="1743"/>
        <v>2.2765406362354981E-2</v>
      </c>
      <c r="U1323" s="13">
        <f t="shared" si="1744"/>
        <v>8.1154561522185184E-2</v>
      </c>
      <c r="V1323" s="13">
        <f t="shared" si="1745"/>
        <v>9.627580665245326E-3</v>
      </c>
      <c r="W1323" s="13">
        <f t="shared" si="1746"/>
        <v>2.1287106032500526E-3</v>
      </c>
      <c r="X1323" s="13">
        <f t="shared" si="1747"/>
        <v>6.396865525376879E-3</v>
      </c>
      <c r="Y1323" s="13">
        <f t="shared" si="1748"/>
        <v>9.6114259231104334E-3</v>
      </c>
      <c r="Z1323" s="13">
        <f t="shared" si="1749"/>
        <v>9.6433784240122208E-2</v>
      </c>
      <c r="AA1323" s="13">
        <f t="shared" si="1750"/>
        <v>8.129096490550719E-2</v>
      </c>
      <c r="AB1323" s="13">
        <f t="shared" si="1751"/>
        <v>3.4262997285338236E-2</v>
      </c>
      <c r="AC1323" s="13">
        <f t="shared" si="1752"/>
        <v>1.524266307449794E-3</v>
      </c>
      <c r="AD1323" s="13">
        <f t="shared" si="1753"/>
        <v>4.4861077553457672E-4</v>
      </c>
      <c r="AE1323" s="13">
        <f t="shared" si="1754"/>
        <v>1.3480943816169006E-3</v>
      </c>
      <c r="AF1323" s="13">
        <f t="shared" si="1755"/>
        <v>2.0255403579878795E-3</v>
      </c>
      <c r="AG1323" s="13">
        <f t="shared" si="1756"/>
        <v>2.0289448561787706E-3</v>
      </c>
      <c r="AH1323" s="13">
        <f t="shared" si="1757"/>
        <v>7.2446901535775321E-2</v>
      </c>
      <c r="AI1323" s="13">
        <f t="shared" si="1758"/>
        <v>6.1070698165209575E-2</v>
      </c>
      <c r="AJ1323" s="13">
        <f t="shared" si="1759"/>
        <v>2.5740439517239991E-2</v>
      </c>
      <c r="AK1323" s="13">
        <f t="shared" si="1760"/>
        <v>7.2328219200233947E-3</v>
      </c>
      <c r="AL1323" s="13">
        <f t="shared" si="1761"/>
        <v>1.5444878919839748E-4</v>
      </c>
      <c r="AM1323" s="13">
        <f t="shared" si="1762"/>
        <v>7.5633250520186029E-5</v>
      </c>
      <c r="AN1323" s="13">
        <f t="shared" si="1763"/>
        <v>2.2728112129760393E-4</v>
      </c>
      <c r="AO1323" s="13">
        <f t="shared" si="1764"/>
        <v>3.4149469805287101E-4</v>
      </c>
      <c r="AP1323" s="13">
        <f t="shared" si="1765"/>
        <v>3.4206867727630883E-4</v>
      </c>
      <c r="AQ1323" s="13">
        <f t="shared" si="1766"/>
        <v>2.5698271592663417E-4</v>
      </c>
      <c r="AR1323" s="13">
        <f t="shared" si="1767"/>
        <v>4.3541201528006494E-2</v>
      </c>
      <c r="AS1323" s="13">
        <f t="shared" si="1768"/>
        <v>3.6704006933331007E-2</v>
      </c>
      <c r="AT1323" s="13">
        <f t="shared" si="1769"/>
        <v>1.5470222199719007E-2</v>
      </c>
      <c r="AU1323" s="13">
        <f t="shared" si="1770"/>
        <v>4.3469872438976096E-3</v>
      </c>
      <c r="AV1323" s="13">
        <f t="shared" si="1771"/>
        <v>9.1609696299086189E-4</v>
      </c>
      <c r="AW1323" s="13">
        <f t="shared" si="1772"/>
        <v>1.0867901006365157E-5</v>
      </c>
      <c r="AX1323" s="13">
        <f t="shared" si="1773"/>
        <v>1.0626116773931419E-5</v>
      </c>
      <c r="AY1323" s="13">
        <f t="shared" si="1774"/>
        <v>3.1931930980195431E-5</v>
      </c>
      <c r="AZ1323" s="13">
        <f t="shared" si="1775"/>
        <v>4.7978402544258818E-5</v>
      </c>
      <c r="BA1323" s="13">
        <f t="shared" si="1776"/>
        <v>4.8059043931639531E-5</v>
      </c>
      <c r="BB1323" s="13">
        <f t="shared" si="1777"/>
        <v>3.6104865644901062E-5</v>
      </c>
      <c r="BC1323" s="13">
        <f t="shared" si="1778"/>
        <v>2.169933010054177E-5</v>
      </c>
      <c r="BD1323" s="13">
        <f t="shared" si="1779"/>
        <v>2.1807192466865851E-2</v>
      </c>
      <c r="BE1323" s="13">
        <f t="shared" si="1780"/>
        <v>1.8382849241895375E-2</v>
      </c>
      <c r="BF1323" s="13">
        <f t="shared" si="1781"/>
        <v>7.7481121598689867E-3</v>
      </c>
      <c r="BG1323" s="13">
        <f t="shared" si="1782"/>
        <v>2.1771467977913209E-3</v>
      </c>
      <c r="BH1323" s="13">
        <f t="shared" si="1783"/>
        <v>4.5881836258935378E-4</v>
      </c>
      <c r="BI1323" s="13">
        <f t="shared" si="1784"/>
        <v>7.7354192216248918E-5</v>
      </c>
      <c r="BJ1323" s="14">
        <f t="shared" si="1785"/>
        <v>7.3743070322259921E-2</v>
      </c>
      <c r="BK1323" s="14">
        <f t="shared" si="1786"/>
        <v>0.12087802662397165</v>
      </c>
      <c r="BL1323" s="14">
        <f t="shared" si="1787"/>
        <v>0.67517496517933784</v>
      </c>
      <c r="BM1323" s="14">
        <f t="shared" si="1788"/>
        <v>0.70497928496150097</v>
      </c>
      <c r="BN1323" s="14">
        <f t="shared" si="1789"/>
        <v>0.26122949737421675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1.1861999999999999</v>
      </c>
      <c r="F1324" s="10">
        <f>VLOOKUP(B1324,home!$B$2:$E$405,3,FALSE)</f>
        <v>0.7782</v>
      </c>
      <c r="G1324" s="10">
        <f>VLOOKUP(C1324,away!$B$2:$E$405,4,FALSE)</f>
        <v>0.84299999999999997</v>
      </c>
      <c r="H1324" s="10">
        <f>VLOOKUP(A1324,away!$A$2:$E$405,3,FALSE)</f>
        <v>1.0607</v>
      </c>
      <c r="I1324" s="10">
        <f>VLOOKUP(C1324,away!$B$2:$E$405,3,FALSE)</f>
        <v>1.1999</v>
      </c>
      <c r="J1324" s="10">
        <f>VLOOKUP(B1324,home!$B$2:$E$405,4,FALSE)</f>
        <v>0.65269999999999995</v>
      </c>
      <c r="K1324" s="12">
        <f t="shared" si="1734"/>
        <v>0.77817400811999993</v>
      </c>
      <c r="L1324" s="12">
        <f t="shared" si="1735"/>
        <v>0.8307134361109999</v>
      </c>
      <c r="M1324" s="13">
        <f t="shared" si="1736"/>
        <v>0.20011012394770514</v>
      </c>
      <c r="N1324" s="13">
        <f t="shared" si="1737"/>
        <v>0.1557204972177757</v>
      </c>
      <c r="O1324" s="13">
        <f t="shared" si="1738"/>
        <v>0.16623416866519625</v>
      </c>
      <c r="P1324" s="13">
        <f t="shared" si="1739"/>
        <v>0.12935910931669187</v>
      </c>
      <c r="Q1324" s="13">
        <f t="shared" si="1740"/>
        <v>6.0588821733197892E-2</v>
      </c>
      <c r="R1324" s="13">
        <f t="shared" si="1741"/>
        <v>6.9046478725460325E-2</v>
      </c>
      <c r="S1324" s="13">
        <f t="shared" si="1742"/>
        <v>2.0905712855863394E-2</v>
      </c>
      <c r="T1324" s="13">
        <f t="shared" si="1743"/>
        <v>5.033194829190165E-2</v>
      </c>
      <c r="U1324" s="13">
        <f t="shared" si="1744"/>
        <v>5.3730175096363769E-2</v>
      </c>
      <c r="V1324" s="13">
        <f t="shared" si="1745"/>
        <v>1.5015867492884018E-3</v>
      </c>
      <c r="W1324" s="13">
        <f t="shared" si="1746"/>
        <v>1.5716215418463592E-2</v>
      </c>
      <c r="X1324" s="13">
        <f t="shared" si="1747"/>
        <v>1.3055671312932567E-2</v>
      </c>
      <c r="Y1324" s="13">
        <f t="shared" si="1748"/>
        <v>5.4227607885510105E-3</v>
      </c>
      <c r="Z1324" s="13">
        <f t="shared" si="1749"/>
        <v>1.9119279197797403E-2</v>
      </c>
      <c r="AA1324" s="13">
        <f t="shared" si="1750"/>
        <v>1.4878126125715339E-2</v>
      </c>
      <c r="AB1324" s="13">
        <f t="shared" si="1751"/>
        <v>5.7888855202813949E-3</v>
      </c>
      <c r="AC1324" s="13">
        <f t="shared" si="1752"/>
        <v>6.066782149052342E-5</v>
      </c>
      <c r="AD1324" s="13">
        <f t="shared" si="1753"/>
        <v>3.057487586165788E-3</v>
      </c>
      <c r="AE1324" s="13">
        <f t="shared" si="1754"/>
        <v>2.5398960185705087E-3</v>
      </c>
      <c r="AF1324" s="13">
        <f t="shared" si="1755"/>
        <v>1.0549628744756776E-3</v>
      </c>
      <c r="AG1324" s="13">
        <f t="shared" si="1756"/>
        <v>2.9212394480840917E-4</v>
      </c>
      <c r="AH1324" s="13">
        <f t="shared" si="1757"/>
        <v>3.9706605295919606E-3</v>
      </c>
      <c r="AI1324" s="13">
        <f t="shared" si="1758"/>
        <v>3.0898648191964571E-3</v>
      </c>
      <c r="AJ1324" s="13">
        <f t="shared" si="1759"/>
        <v>1.2022262454515426E-3</v>
      </c>
      <c r="AK1324" s="13">
        <f t="shared" si="1760"/>
        <v>3.1184707203002867E-4</v>
      </c>
      <c r="AL1324" s="13">
        <f t="shared" si="1761"/>
        <v>1.568723300426134E-6</v>
      </c>
      <c r="AM1324" s="13">
        <f t="shared" si="1762"/>
        <v>4.7585147394075509E-4</v>
      </c>
      <c r="AN1324" s="13">
        <f t="shared" si="1763"/>
        <v>3.952962129958086E-4</v>
      </c>
      <c r="AO1324" s="13">
        <f t="shared" si="1764"/>
        <v>1.6418893768970689E-4</v>
      </c>
      <c r="AP1324" s="13">
        <f t="shared" si="1765"/>
        <v>4.5464652199877096E-5</v>
      </c>
      <c r="AQ1324" s="13">
        <f t="shared" si="1766"/>
        <v>9.4420243626378569E-6</v>
      </c>
      <c r="AR1324" s="13">
        <f t="shared" si="1767"/>
        <v>6.5969621043353213E-4</v>
      </c>
      <c r="AS1324" s="13">
        <f t="shared" si="1768"/>
        <v>5.1335844421463654E-4</v>
      </c>
      <c r="AT1324" s="13">
        <f t="shared" si="1769"/>
        <v>1.9974109906837552E-4</v>
      </c>
      <c r="AU1324" s="13">
        <f t="shared" si="1770"/>
        <v>5.181111054944393E-5</v>
      </c>
      <c r="AV1324" s="13">
        <f t="shared" si="1771"/>
        <v>1.0079514890352296E-5</v>
      </c>
      <c r="AW1324" s="13">
        <f t="shared" si="1772"/>
        <v>2.8169024149769484E-8</v>
      </c>
      <c r="AX1324" s="13">
        <f t="shared" si="1773"/>
        <v>6.1715874791047829E-5</v>
      </c>
      <c r="AY1324" s="13">
        <f t="shared" si="1774"/>
        <v>5.1268206410267585E-5</v>
      </c>
      <c r="AZ1324" s="13">
        <f t="shared" si="1775"/>
        <v>2.1294593955160686E-5</v>
      </c>
      <c r="BA1324" s="13">
        <f t="shared" si="1776"/>
        <v>5.89656843836002E-6</v>
      </c>
      <c r="BB1324" s="13">
        <f t="shared" si="1777"/>
        <v>1.2245896571734312E-6</v>
      </c>
      <c r="BC1324" s="13">
        <f t="shared" si="1778"/>
        <v>2.0345661638730653E-7</v>
      </c>
      <c r="BD1324" s="13">
        <f t="shared" si="1779"/>
        <v>9.1336417626440735E-5</v>
      </c>
      <c r="BE1324" s="13">
        <f t="shared" si="1780"/>
        <v>7.1075626191689599E-5</v>
      </c>
      <c r="BF1324" s="13">
        <f t="shared" si="1781"/>
        <v>2.7654602456612965E-5</v>
      </c>
      <c r="BG1324" s="13">
        <f t="shared" si="1782"/>
        <v>7.1733642788759041E-6</v>
      </c>
      <c r="BH1324" s="13">
        <f t="shared" si="1783"/>
        <v>1.3955314081494234E-6</v>
      </c>
      <c r="BI1324" s="13">
        <f t="shared" si="1784"/>
        <v>2.1719325386739691E-7</v>
      </c>
      <c r="BJ1324" s="14">
        <f t="shared" si="1785"/>
        <v>0.30901223177790005</v>
      </c>
      <c r="BK1324" s="14">
        <f t="shared" si="1786"/>
        <v>0.35199003762075004</v>
      </c>
      <c r="BL1324" s="14">
        <f t="shared" si="1787"/>
        <v>0.31988597191365903</v>
      </c>
      <c r="BM1324" s="14">
        <f t="shared" si="1788"/>
        <v>0.2188970808666931</v>
      </c>
      <c r="BN1324" s="14">
        <f t="shared" si="1789"/>
        <v>0.7810591996060271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1.1861999999999999</v>
      </c>
      <c r="F1325" s="10">
        <f>VLOOKUP(B1325,home!$B$2:$E$405,3,FALSE)</f>
        <v>0.7782</v>
      </c>
      <c r="G1325" s="10">
        <f>VLOOKUP(C1325,away!$B$2:$E$405,4,FALSE)</f>
        <v>1.0839000000000001</v>
      </c>
      <c r="H1325" s="10">
        <f>VLOOKUP(A1325,away!$A$2:$E$405,3,FALSE)</f>
        <v>1.0607</v>
      </c>
      <c r="I1325" s="10">
        <f>VLOOKUP(C1325,away!$B$2:$E$405,3,FALSE)</f>
        <v>1.0101</v>
      </c>
      <c r="J1325" s="10">
        <f>VLOOKUP(B1325,home!$B$2:$E$405,4,FALSE)</f>
        <v>0.87029999999999996</v>
      </c>
      <c r="K1325" s="12">
        <f t="shared" si="1734"/>
        <v>1.000549000476</v>
      </c>
      <c r="L1325" s="12">
        <f t="shared" si="1735"/>
        <v>0.93245079482099991</v>
      </c>
      <c r="M1325" s="13">
        <f t="shared" si="1736"/>
        <v>0.1447134360256602</v>
      </c>
      <c r="N1325" s="13">
        <f t="shared" si="1737"/>
        <v>0.14479288377092189</v>
      </c>
      <c r="O1325" s="13">
        <f t="shared" si="1738"/>
        <v>0.13493815844340476</v>
      </c>
      <c r="P1325" s="13">
        <f t="shared" si="1739"/>
        <v>0.13501223955662076</v>
      </c>
      <c r="Q1325" s="13">
        <f t="shared" si="1740"/>
        <v>7.2436187566516763E-2</v>
      </c>
      <c r="R1325" s="13">
        <f t="shared" si="1741"/>
        <v>6.2911596546117401E-2</v>
      </c>
      <c r="S1325" s="13">
        <f t="shared" si="1742"/>
        <v>3.149034625033393E-2</v>
      </c>
      <c r="T1325" s="13">
        <f t="shared" si="1743"/>
        <v>6.7543180670201569E-2</v>
      </c>
      <c r="U1325" s="13">
        <f t="shared" si="1744"/>
        <v>6.2946135042567131E-2</v>
      </c>
      <c r="V1325" s="13">
        <f t="shared" si="1745"/>
        <v>3.264368755578393E-3</v>
      </c>
      <c r="W1325" s="13">
        <f t="shared" si="1746"/>
        <v>2.4158651689323473E-2</v>
      </c>
      <c r="X1325" s="13">
        <f t="shared" si="1747"/>
        <v>2.2526753969513359E-2</v>
      </c>
      <c r="Y1325" s="13">
        <f t="shared" si="1748"/>
        <v>1.0502544821804924E-2</v>
      </c>
      <c r="Z1325" s="13">
        <f t="shared" si="1749"/>
        <v>1.9553989400961747E-2</v>
      </c>
      <c r="AA1325" s="13">
        <f t="shared" si="1750"/>
        <v>1.9564724550450573E-2</v>
      </c>
      <c r="AB1325" s="13">
        <f t="shared" si="1751"/>
        <v>9.7877327967707886E-3</v>
      </c>
      <c r="AC1325" s="13">
        <f t="shared" si="1752"/>
        <v>1.9034589519349677E-4</v>
      </c>
      <c r="AD1325" s="13">
        <f t="shared" si="1753"/>
        <v>6.0429787001501064E-3</v>
      </c>
      <c r="AE1325" s="13">
        <f t="shared" si="1754"/>
        <v>5.6347802920413389E-3</v>
      </c>
      <c r="AF1325" s="13">
        <f t="shared" si="1755"/>
        <v>2.6270776809778264E-3</v>
      </c>
      <c r="AG1325" s="13">
        <f t="shared" si="1756"/>
        <v>8.1654022389476117E-4</v>
      </c>
      <c r="AH1325" s="13">
        <f t="shared" si="1757"/>
        <v>4.5582832397120469E-3</v>
      </c>
      <c r="AI1325" s="13">
        <f t="shared" si="1758"/>
        <v>4.5607857393803915E-3</v>
      </c>
      <c r="AJ1325" s="13">
        <f t="shared" si="1759"/>
        <v>2.281644806461122E-3</v>
      </c>
      <c r="AK1325" s="13">
        <f t="shared" si="1760"/>
        <v>7.6096581018197755E-4</v>
      </c>
      <c r="AL1325" s="13">
        <f t="shared" si="1761"/>
        <v>7.1034248944035709E-6</v>
      </c>
      <c r="AM1325" s="13">
        <f t="shared" si="1762"/>
        <v>1.2092592596665897E-3</v>
      </c>
      <c r="AN1325" s="13">
        <f t="shared" si="1763"/>
        <v>1.1275747578207652E-3</v>
      </c>
      <c r="AO1325" s="13">
        <f t="shared" si="1764"/>
        <v>5.2570398957503452E-4</v>
      </c>
      <c r="AP1325" s="13">
        <f t="shared" si="1765"/>
        <v>1.6339770097327053E-4</v>
      </c>
      <c r="AQ1325" s="13">
        <f t="shared" si="1766"/>
        <v>3.8090079036112537E-5</v>
      </c>
      <c r="AR1325" s="13">
        <f t="shared" si="1767"/>
        <v>8.5007496597774824E-4</v>
      </c>
      <c r="AS1325" s="13">
        <f t="shared" si="1768"/>
        <v>8.5054165753870568E-4</v>
      </c>
      <c r="AT1325" s="13">
        <f t="shared" si="1769"/>
        <v>4.255043026567761E-4</v>
      </c>
      <c r="AU1325" s="13">
        <f t="shared" si="1770"/>
        <v>1.4191263490715827E-4</v>
      </c>
      <c r="AV1325" s="13">
        <f t="shared" si="1771"/>
        <v>3.5497636252818175E-5</v>
      </c>
      <c r="AW1325" s="13">
        <f t="shared" si="1772"/>
        <v>1.8408973736389811E-7</v>
      </c>
      <c r="AX1325" s="13">
        <f t="shared" si="1773"/>
        <v>2.0165385726262565E-4</v>
      </c>
      <c r="AY1325" s="13">
        <f t="shared" si="1774"/>
        <v>1.8803229948325572E-4</v>
      </c>
      <c r="AZ1325" s="13">
        <f t="shared" si="1775"/>
        <v>8.7665433552591054E-5</v>
      </c>
      <c r="BA1325" s="13">
        <f t="shared" si="1776"/>
        <v>2.7247901064813694E-5</v>
      </c>
      <c r="BB1325" s="13">
        <f t="shared" si="1777"/>
        <v>6.3518317512723732E-6</v>
      </c>
      <c r="BC1325" s="13">
        <f t="shared" si="1778"/>
        <v>1.184554113008638E-6</v>
      </c>
      <c r="BD1325" s="13">
        <f t="shared" si="1779"/>
        <v>1.3210884628056427E-4</v>
      </c>
      <c r="BE1325" s="13">
        <f t="shared" si="1780"/>
        <v>1.321813741000561E-4</v>
      </c>
      <c r="BF1325" s="13">
        <f t="shared" si="1781"/>
        <v>6.6126970868677672E-5</v>
      </c>
      <c r="BG1325" s="13">
        <f t="shared" si="1782"/>
        <v>2.2054424869053675E-5</v>
      </c>
      <c r="BH1325" s="13">
        <f t="shared" si="1783"/>
        <v>5.516633189701172E-6</v>
      </c>
      <c r="BI1325" s="13">
        <f t="shared" si="1784"/>
        <v>1.1039323647896473E-6</v>
      </c>
      <c r="BJ1325" s="14">
        <f t="shared" si="1785"/>
        <v>0.36065774104964532</v>
      </c>
      <c r="BK1325" s="14">
        <f t="shared" si="1786"/>
        <v>0.31486587220776446</v>
      </c>
      <c r="BL1325" s="14">
        <f t="shared" si="1787"/>
        <v>0.30497265035405224</v>
      </c>
      <c r="BM1325" s="14">
        <f t="shared" si="1788"/>
        <v>0.30505790289343609</v>
      </c>
      <c r="BN1325" s="14">
        <f t="shared" si="1789"/>
        <v>0.69480450190924181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1.1861999999999999</v>
      </c>
      <c r="F1326" s="10">
        <f>VLOOKUP(B1326,home!$B$2:$E$405,3,FALSE)</f>
        <v>0.84299999999999997</v>
      </c>
      <c r="G1326" s="10">
        <f>VLOOKUP(C1326,away!$B$2:$E$405,4,FALSE)</f>
        <v>0.63229999999999997</v>
      </c>
      <c r="H1326" s="10">
        <f>VLOOKUP(A1326,away!$A$2:$E$405,3,FALSE)</f>
        <v>1.0607</v>
      </c>
      <c r="I1326" s="10">
        <f>VLOOKUP(C1326,away!$B$2:$E$405,3,FALSE)</f>
        <v>0.94279999999999997</v>
      </c>
      <c r="J1326" s="10">
        <f>VLOOKUP(B1326,home!$B$2:$E$405,4,FALSE)</f>
        <v>0.86419999999999997</v>
      </c>
      <c r="K1326" s="12">
        <f t="shared" si="1734"/>
        <v>0.63227888117999997</v>
      </c>
      <c r="L1326" s="12">
        <f t="shared" si="1735"/>
        <v>0.86422416303199989</v>
      </c>
      <c r="M1326" s="13">
        <f t="shared" si="1736"/>
        <v>0.2239118023409942</v>
      </c>
      <c r="N1326" s="13">
        <f t="shared" si="1737"/>
        <v>0.14157470386716109</v>
      </c>
      <c r="O1326" s="13">
        <f t="shared" si="1738"/>
        <v>0.19350998997113231</v>
      </c>
      <c r="P1326" s="13">
        <f t="shared" si="1739"/>
        <v>0.12235227995610054</v>
      </c>
      <c r="Q1326" s="13">
        <f t="shared" si="1740"/>
        <v>4.475734768225921E-2</v>
      </c>
      <c r="R1326" s="13">
        <f t="shared" si="1741"/>
        <v>8.3618004560566256E-2</v>
      </c>
      <c r="S1326" s="13">
        <f t="shared" si="1742"/>
        <v>1.671426009476059E-2</v>
      </c>
      <c r="T1326" s="13">
        <f t="shared" si="1743"/>
        <v>3.8680381340232689E-2</v>
      </c>
      <c r="U1326" s="13">
        <f t="shared" si="1744"/>
        <v>5.2869898370058961E-2</v>
      </c>
      <c r="V1326" s="13">
        <f t="shared" si="1745"/>
        <v>1.0147982916053433E-3</v>
      </c>
      <c r="W1326" s="13">
        <f t="shared" si="1746"/>
        <v>9.4330419057077081E-3</v>
      </c>
      <c r="X1326" s="13">
        <f t="shared" si="1747"/>
        <v>8.1522627458060267E-3</v>
      </c>
      <c r="Y1326" s="13">
        <f t="shared" si="1748"/>
        <v>3.5226912241555831E-3</v>
      </c>
      <c r="Z1326" s="13">
        <f t="shared" si="1749"/>
        <v>2.4088233335253773E-2</v>
      </c>
      <c r="AA1326" s="13">
        <f t="shared" si="1750"/>
        <v>1.5230481222817034E-2</v>
      </c>
      <c r="AB1326" s="13">
        <f t="shared" si="1751"/>
        <v>4.8149558136978757E-3</v>
      </c>
      <c r="AC1326" s="13">
        <f t="shared" si="1752"/>
        <v>3.4657307971081854E-5</v>
      </c>
      <c r="AD1326" s="13">
        <f t="shared" si="1753"/>
        <v>1.4910782955662311E-3</v>
      </c>
      <c r="AE1326" s="13">
        <f t="shared" si="1754"/>
        <v>1.288625892000907E-3</v>
      </c>
      <c r="AF1326" s="13">
        <f t="shared" si="1755"/>
        <v>5.5683081648792406E-4</v>
      </c>
      <c r="AG1326" s="13">
        <f t="shared" si="1756"/>
        <v>1.6040888210990044E-4</v>
      </c>
      <c r="AH1326" s="13">
        <f t="shared" si="1757"/>
        <v>5.2044083232698022E-3</v>
      </c>
      <c r="AI1326" s="13">
        <f t="shared" si="1758"/>
        <v>3.29063747184091E-3</v>
      </c>
      <c r="AJ1326" s="13">
        <f t="shared" si="1759"/>
        <v>1.0403002895322769E-3</v>
      </c>
      <c r="AK1326" s="13">
        <f t="shared" si="1760"/>
        <v>2.1925330105223274E-4</v>
      </c>
      <c r="AL1326" s="13">
        <f t="shared" si="1761"/>
        <v>7.5751266401668595E-7</v>
      </c>
      <c r="AM1326" s="13">
        <f t="shared" si="1762"/>
        <v>1.8855546329447958E-4</v>
      </c>
      <c r="AN1326" s="13">
        <f t="shared" si="1763"/>
        <v>1.6295418745078261E-4</v>
      </c>
      <c r="AO1326" s="13">
        <f t="shared" si="1764"/>
        <v>7.0414473131106105E-5</v>
      </c>
      <c r="AP1326" s="13">
        <f t="shared" si="1765"/>
        <v>2.0284629702356472E-5</v>
      </c>
      <c r="AQ1326" s="13">
        <f t="shared" si="1766"/>
        <v>4.3826167817332662E-6</v>
      </c>
      <c r="AR1326" s="13">
        <f t="shared" si="1767"/>
        <v>8.9955508545092381E-4</v>
      </c>
      <c r="AS1326" s="13">
        <f t="shared" si="1768"/>
        <v>5.6876968298868937E-4</v>
      </c>
      <c r="AT1326" s="13">
        <f t="shared" si="1769"/>
        <v>1.7981052940459587E-4</v>
      </c>
      <c r="AU1326" s="13">
        <f t="shared" si="1770"/>
        <v>3.7896800118773799E-5</v>
      </c>
      <c r="AV1326" s="13">
        <f t="shared" si="1771"/>
        <v>5.9903365948500963E-6</v>
      </c>
      <c r="AW1326" s="13">
        <f t="shared" si="1772"/>
        <v>1.1498004592415604E-8</v>
      </c>
      <c r="AX1326" s="13">
        <f t="shared" si="1773"/>
        <v>1.9869939562035012E-5</v>
      </c>
      <c r="AY1326" s="13">
        <f t="shared" si="1774"/>
        <v>1.717208188749613E-5</v>
      </c>
      <c r="AZ1326" s="13">
        <f t="shared" si="1775"/>
        <v>7.4202640483691538E-6</v>
      </c>
      <c r="BA1326" s="13">
        <f t="shared" si="1776"/>
        <v>2.1375904955594238E-6</v>
      </c>
      <c r="BB1326" s="13">
        <f t="shared" si="1777"/>
        <v>4.6183933923250011E-7</v>
      </c>
      <c r="BC1326" s="13">
        <f t="shared" si="1778"/>
        <v>7.982654328069187E-8</v>
      </c>
      <c r="BD1326" s="13">
        <f t="shared" si="1779"/>
        <v>1.295695401375006E-4</v>
      </c>
      <c r="BE1326" s="13">
        <f t="shared" si="1780"/>
        <v>8.1924083873145974E-5</v>
      </c>
      <c r="BF1326" s="13">
        <f t="shared" si="1781"/>
        <v>2.5899434046504604E-5</v>
      </c>
      <c r="BG1326" s="13">
        <f t="shared" si="1782"/>
        <v>5.4585550607063778E-6</v>
      </c>
      <c r="BH1326" s="13">
        <f t="shared" si="1783"/>
        <v>8.6283227166071385E-7</v>
      </c>
      <c r="BI1326" s="13">
        <f t="shared" si="1784"/>
        <v>1.091101246743268E-7</v>
      </c>
      <c r="BJ1326" s="14">
        <f t="shared" si="1785"/>
        <v>0.25011110556372368</v>
      </c>
      <c r="BK1326" s="14">
        <f t="shared" si="1786"/>
        <v>0.36404572758598325</v>
      </c>
      <c r="BL1326" s="14">
        <f t="shared" si="1787"/>
        <v>0.36173377531403972</v>
      </c>
      <c r="BM1326" s="14">
        <f t="shared" si="1788"/>
        <v>0.19023755283690405</v>
      </c>
      <c r="BN1326" s="14">
        <f t="shared" si="1789"/>
        <v>0.80972412837821361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1.1861999999999999</v>
      </c>
      <c r="F1327" s="15">
        <f>VLOOKUP(B1327,home!$B$2:$E$405,3,FALSE)</f>
        <v>0.70250000000000001</v>
      </c>
      <c r="G1327" s="15">
        <f>VLOOKUP(C1327,away!$B$2:$E$405,4,FALSE)</f>
        <v>1.405</v>
      </c>
      <c r="H1327" s="15">
        <f>VLOOKUP(A1327,away!$A$2:$E$405,3,FALSE)</f>
        <v>1.0607</v>
      </c>
      <c r="I1327" s="15">
        <f>VLOOKUP(C1327,away!$B$2:$E$405,3,FALSE)</f>
        <v>0.78559999999999997</v>
      </c>
      <c r="J1327" s="15">
        <f>VLOOKUP(B1327,home!$B$2:$E$405,4,FALSE)</f>
        <v>0.70709999999999995</v>
      </c>
      <c r="K1327" s="16">
        <f t="shared" si="1734"/>
        <v>1.1707942274999998</v>
      </c>
      <c r="L1327" s="16">
        <f t="shared" si="1735"/>
        <v>0.58921647403199984</v>
      </c>
      <c r="M1327" s="17">
        <f t="shared" si="1736"/>
        <v>0.17204302268928645</v>
      </c>
      <c r="N1327" s="17">
        <f t="shared" si="1737"/>
        <v>0.20142697784626806</v>
      </c>
      <c r="O1327" s="17">
        <f t="shared" si="1738"/>
        <v>0.10137058321078871</v>
      </c>
      <c r="P1327" s="17">
        <f t="shared" si="1739"/>
        <v>0.1186840936614998</v>
      </c>
      <c r="Q1327" s="17">
        <f t="shared" si="1740"/>
        <v>0.11791477146259051</v>
      </c>
      <c r="R1327" s="17">
        <f t="shared" si="1741"/>
        <v>2.9864608805014181E-2</v>
      </c>
      <c r="S1327" s="17">
        <f t="shared" si="1742"/>
        <v>2.0468592489349506E-2</v>
      </c>
      <c r="T1327" s="17">
        <f t="shared" si="1743"/>
        <v>6.9477325877476653E-2</v>
      </c>
      <c r="U1327" s="17">
        <f t="shared" si="1744"/>
        <v>3.4965311595456267E-2</v>
      </c>
      <c r="V1327" s="17">
        <f t="shared" si="1745"/>
        <v>1.5689204493100622E-3</v>
      </c>
      <c r="W1327" s="17">
        <f t="shared" si="1746"/>
        <v>4.6017977921794226E-2</v>
      </c>
      <c r="X1327" s="17">
        <f t="shared" si="1747"/>
        <v>2.7114550693162008E-2</v>
      </c>
      <c r="Y1327" s="17">
        <f t="shared" si="1748"/>
        <v>7.988169977193418E-3</v>
      </c>
      <c r="Z1327" s="17">
        <f t="shared" si="1749"/>
        <v>5.8655731661451573E-3</v>
      </c>
      <c r="AA1327" s="17">
        <f t="shared" si="1750"/>
        <v>6.8673792039016471E-3</v>
      </c>
      <c r="AB1327" s="17">
        <f t="shared" si="1751"/>
        <v>4.0201439649907968E-3</v>
      </c>
      <c r="AC1327" s="17">
        <f t="shared" si="1752"/>
        <v>6.7645107980363251E-5</v>
      </c>
      <c r="AD1327" s="17">
        <f t="shared" si="1753"/>
        <v>1.3469395728014784E-2</v>
      </c>
      <c r="AE1327" s="17">
        <f t="shared" si="1754"/>
        <v>7.9363898582025527E-3</v>
      </c>
      <c r="AF1327" s="17">
        <f t="shared" si="1755"/>
        <v>2.3381258243967157E-3</v>
      </c>
      <c r="AG1327" s="17">
        <f t="shared" si="1756"/>
        <v>4.5922075136473192E-4</v>
      </c>
      <c r="AH1327" s="17">
        <f t="shared" si="1757"/>
        <v>8.6402308478319078E-4</v>
      </c>
      <c r="AI1327" s="17">
        <f t="shared" si="1758"/>
        <v>1.0115932400909025E-3</v>
      </c>
      <c r="AJ1327" s="17">
        <f t="shared" si="1759"/>
        <v>5.9218376303822519E-4</v>
      </c>
      <c r="AK1327" s="17">
        <f t="shared" si="1760"/>
        <v>2.3110844379479391E-4</v>
      </c>
      <c r="AL1327" s="17">
        <f t="shared" si="1761"/>
        <v>1.8666024825158195E-6</v>
      </c>
      <c r="AM1327" s="17">
        <f t="shared" si="1762"/>
        <v>3.1539781532545692E-3</v>
      </c>
      <c r="AN1327" s="17">
        <f t="shared" si="1763"/>
        <v>1.8583758866346156E-3</v>
      </c>
      <c r="AO1327" s="17">
        <f t="shared" si="1764"/>
        <v>5.4749284367446981E-4</v>
      </c>
      <c r="AP1327" s="17">
        <f t="shared" si="1765"/>
        <v>1.07530600969208E-4</v>
      </c>
      <c r="AQ1327" s="17">
        <f t="shared" si="1766"/>
        <v>1.5839700388404671E-5</v>
      </c>
      <c r="AR1327" s="17">
        <f t="shared" si="1767"/>
        <v>1.0181932709964066E-4</v>
      </c>
      <c r="AS1327" s="17">
        <f t="shared" si="1768"/>
        <v>1.1920948041619358E-4</v>
      </c>
      <c r="AT1327" s="17">
        <f t="shared" si="1769"/>
        <v>6.9784885767276863E-5</v>
      </c>
      <c r="AU1327" s="17">
        <f t="shared" si="1770"/>
        <v>2.7234580474358217E-5</v>
      </c>
      <c r="AV1327" s="17">
        <f t="shared" si="1771"/>
        <v>7.9715224019407047E-6</v>
      </c>
      <c r="AW1327" s="17">
        <f t="shared" si="1772"/>
        <v>3.5768834704631205E-8</v>
      </c>
      <c r="AX1327" s="17">
        <f t="shared" si="1773"/>
        <v>6.1544323591525914E-4</v>
      </c>
      <c r="AY1327" s="17">
        <f t="shared" si="1774"/>
        <v>3.6262929343283321E-4</v>
      </c>
      <c r="AZ1327" s="17">
        <f t="shared" si="1775"/>
        <v>1.0683357682860472E-4</v>
      </c>
      <c r="BA1327" s="17">
        <f t="shared" si="1776"/>
        <v>2.098270114905908E-5</v>
      </c>
      <c r="BB1327" s="17">
        <f t="shared" si="1777"/>
        <v>3.0908382966789453E-6</v>
      </c>
      <c r="BC1327" s="17">
        <f t="shared" si="1778"/>
        <v>3.6423456859444807E-7</v>
      </c>
      <c r="BD1327" s="17">
        <f t="shared" si="1779"/>
        <v>9.9989374836601849E-6</v>
      </c>
      <c r="BE1327" s="17">
        <f t="shared" si="1780"/>
        <v>1.1706698287002718E-5</v>
      </c>
      <c r="BF1327" s="17">
        <f t="shared" si="1781"/>
        <v>6.8530673887534599E-6</v>
      </c>
      <c r="BG1327" s="17">
        <f t="shared" si="1782"/>
        <v>2.6745105798070161E-6</v>
      </c>
      <c r="BH1327" s="17">
        <f t="shared" si="1783"/>
        <v>7.8282538705643328E-7</v>
      </c>
      <c r="BI1327" s="17">
        <f t="shared" si="1784"/>
        <v>1.8330548886122478E-7</v>
      </c>
      <c r="BJ1327" s="18">
        <f t="shared" si="1785"/>
        <v>0.5009354670055759</v>
      </c>
      <c r="BK1327" s="18">
        <f t="shared" si="1786"/>
        <v>0.31319677029334153</v>
      </c>
      <c r="BL1327" s="18">
        <f t="shared" si="1787"/>
        <v>0.18014515445263327</v>
      </c>
      <c r="BM1327" s="18">
        <f t="shared" si="1788"/>
        <v>0.25847631371765017</v>
      </c>
      <c r="BN1327" s="18">
        <f t="shared" si="1789"/>
        <v>0.74130405767544771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1.2513000000000001</v>
      </c>
      <c r="F1328" s="10">
        <f>VLOOKUP(B1328,home!$B$2:$E$405,3,FALSE)</f>
        <v>0.999</v>
      </c>
      <c r="G1328" s="10">
        <f>VLOOKUP(C1328,away!$B$2:$E$405,4,FALSE)</f>
        <v>1.1988000000000001</v>
      </c>
      <c r="H1328" s="10">
        <f>VLOOKUP(A1328,away!$A$2:$E$405,3,FALSE)</f>
        <v>0.94869999999999999</v>
      </c>
      <c r="I1328" s="10">
        <f>VLOOKUP(C1328,away!$B$2:$E$405,3,FALSE)</f>
        <v>1.5810999999999999</v>
      </c>
      <c r="J1328" s="10">
        <f>VLOOKUP(B1328,home!$B$2:$E$405,4,FALSE)</f>
        <v>1.0541</v>
      </c>
      <c r="K1328" s="12">
        <f t="shared" ref="K1328:K1356" si="1790">E1328*F1328*G1328</f>
        <v>1.4985583815600001</v>
      </c>
      <c r="L1328" s="12">
        <f t="shared" ref="L1328:L1356" si="1791">H1328*I1328*J1328</f>
        <v>1.5811390057369998</v>
      </c>
      <c r="M1328" s="13">
        <f t="shared" ref="M1328:M1356" si="1792">_xlfn.POISSON.DIST(0,K1328,FALSE) * _xlfn.POISSON.DIST(0,L1328,FALSE)</f>
        <v>4.5973166608485716E-2</v>
      </c>
      <c r="N1328" s="13">
        <f t="shared" ref="N1328:N1356" si="1793">_xlfn.POISSON.DIST(1,K1328,FALSE) * _xlfn.POISSON.DIST(0,L1328,FALSE)</f>
        <v>6.8893474148000594E-2</v>
      </c>
      <c r="O1328" s="13">
        <f t="shared" ref="O1328:O1356" si="1794">_xlfn.POISSON.DIST(0,K1328,FALSE) * _xlfn.POISSON.DIST(1,L1328,FALSE)</f>
        <v>7.2689966941922549E-2</v>
      </c>
      <c r="P1328" s="13">
        <f t="shared" ref="P1328:P1356" si="1795">_xlfn.POISSON.DIST(1,K1328,FALSE) * _xlfn.POISSON.DIST(1,L1328,FALSE)</f>
        <v>0.10893015921613736</v>
      </c>
      <c r="Q1328" s="13">
        <f t="shared" ref="Q1328:Q1356" si="1796">_xlfn.POISSON.DIST(2,K1328,FALSE) * _xlfn.POISSON.DIST(0,L1328,FALSE)</f>
        <v>5.1620446559636754E-2</v>
      </c>
      <c r="R1328" s="13">
        <f t="shared" ref="R1328:R1356" si="1797">_xlfn.POISSON.DIST(0,K1328,FALSE) * _xlfn.POISSON.DIST(2,L1328,FALSE)</f>
        <v>5.7466471028803416E-2</v>
      </c>
      <c r="S1328" s="13">
        <f t="shared" ref="S1328:S1356" si="1798">_xlfn.POISSON.DIST(2,K1328,FALSE) * _xlfn.POISSON.DIST(2,L1328,FALSE)</f>
        <v>6.4525572536169709E-2</v>
      </c>
      <c r="T1328" s="13">
        <f t="shared" ref="T1328:T1356" si="1799">_xlfn.POISSON.DIST(2,K1328,FALSE) * _xlfn.POISSON.DIST(1,L1328,FALSE)</f>
        <v>8.1619101549003995E-2</v>
      </c>
      <c r="U1328" s="13">
        <f t="shared" ref="U1328:U1356" si="1800">_xlfn.POISSON.DIST(1,K1328,FALSE) * _xlfn.POISSON.DIST(2,L1328,FALSE)</f>
        <v>8.6116861818888266E-2</v>
      </c>
      <c r="V1328" s="13">
        <f t="shared" ref="V1328:V1356" si="1801">_xlfn.POISSON.DIST(3,K1328,FALSE) * _xlfn.POISSON.DIST(3,L1328,FALSE)</f>
        <v>1.6987641096853832E-2</v>
      </c>
      <c r="W1328" s="13">
        <f t="shared" ref="W1328:W1356" si="1802">_xlfn.POISSON.DIST(3,K1328,FALSE) * _xlfn.POISSON.DIST(0,L1328,FALSE)</f>
        <v>2.5785417617271225E-2</v>
      </c>
      <c r="X1328" s="13">
        <f t="shared" ref="X1328:X1356" si="1803">_xlfn.POISSON.DIST(3,K1328,FALSE) * _xlfn.POISSON.DIST(1,L1328,FALSE)</f>
        <v>4.0770329573885544E-2</v>
      </c>
      <c r="Y1328" s="13">
        <f t="shared" ref="Y1328:Y1356" si="1804">_xlfn.POISSON.DIST(3,K1328,FALSE) * _xlfn.POISSON.DIST(2,L1328,FALSE)</f>
        <v>3.2231779183011601E-2</v>
      </c>
      <c r="Z1328" s="13">
        <f t="shared" ref="Z1328:Z1356" si="1805">_xlfn.POISSON.DIST(0,K1328,FALSE) * _xlfn.POISSON.DIST(3,L1328,FALSE)</f>
        <v>3.0287492955232115E-2</v>
      </c>
      <c r="AA1328" s="13">
        <f t="shared" ref="AA1328:AA1356" si="1806">_xlfn.POISSON.DIST(1,K1328,FALSE) * _xlfn.POISSON.DIST(3,L1328,FALSE)</f>
        <v>4.5387576424502536E-2</v>
      </c>
      <c r="AB1328" s="13">
        <f t="shared" ref="AB1328:AB1356" si="1807">_xlfn.POISSON.DIST(2,K1328,FALSE) * _xlfn.POISSON.DIST(3,L1328,FALSE)</f>
        <v>3.4007966534816678E-2</v>
      </c>
      <c r="AC1328" s="13">
        <f t="shared" ref="AC1328:AC1356" si="1808">_xlfn.POISSON.DIST(4,K1328,FALSE) * _xlfn.POISSON.DIST(4,L1328,FALSE)</f>
        <v>2.515688207245073E-3</v>
      </c>
      <c r="AD1328" s="13">
        <f t="shared" ref="AD1328:AD1356" si="1809">_xlfn.POISSON.DIST(4,K1328,FALSE) * _xlfn.POISSON.DIST(0,L1328,FALSE)</f>
        <v>9.660238423096679E-3</v>
      </c>
      <c r="AE1328" s="13">
        <f t="shared" ref="AE1328:AE1356" si="1810">_xlfn.POISSON.DIST(4,K1328,FALSE) * _xlfn.POISSON.DIST(1,L1328,FALSE)</f>
        <v>1.5274179775477445E-2</v>
      </c>
      <c r="AF1328" s="13">
        <f t="shared" ref="AF1328:AF1356" si="1811">_xlfn.POISSON.DIST(4,K1328,FALSE) * _xlfn.POISSON.DIST(2,L1328,FALSE)</f>
        <v>1.2075300711823302E-2</v>
      </c>
      <c r="AG1328" s="13">
        <f t="shared" ref="AG1328:AG1356" si="1812">_xlfn.POISSON.DIST(4,K1328,FALSE) * _xlfn.POISSON.DIST(3,L1328,FALSE)</f>
        <v>6.3642429871558614E-3</v>
      </c>
      <c r="AH1328" s="13">
        <f t="shared" ref="AH1328:AH1356" si="1813">_xlfn.POISSON.DIST(0,K1328,FALSE) * _xlfn.POISSON.DIST(4,L1328,FALSE)</f>
        <v>1.1972184124375522E-2</v>
      </c>
      <c r="AI1328" s="13">
        <f t="shared" ref="AI1328:AI1356" si="1814">_xlfn.POISSON.DIST(1,K1328,FALSE) * _xlfn.POISSON.DIST(4,L1328,FALSE)</f>
        <v>1.7941016865162508E-2</v>
      </c>
      <c r="AJ1328" s="13">
        <f t="shared" ref="AJ1328:AJ1356" si="1815">_xlfn.POISSON.DIST(2,K1328,FALSE) * _xlfn.POISSON.DIST(4,L1328,FALSE)</f>
        <v>1.3442830598499302E-2</v>
      </c>
      <c r="AK1328" s="13">
        <f t="shared" ref="AK1328:AK1356" si="1816">_xlfn.POISSON.DIST(3,K1328,FALSE) * _xlfn.POISSON.DIST(4,L1328,FALSE)</f>
        <v>6.7149554884241161E-3</v>
      </c>
      <c r="AL1328" s="13">
        <f t="shared" ref="AL1328:AL1356" si="1817">_xlfn.POISSON.DIST(5,K1328,FALSE) * _xlfn.POISSON.DIST(5,L1328,FALSE)</f>
        <v>2.384297947427303E-4</v>
      </c>
      <c r="AM1328" s="13">
        <f t="shared" ref="AM1328:AM1356" si="1818">_xlfn.POISSON.DIST(5,K1328,FALSE) * _xlfn.POISSON.DIST(0,L1328,FALSE)</f>
        <v>2.8952862513598973E-3</v>
      </c>
      <c r="AN1328" s="13">
        <f t="shared" ref="AN1328:AN1356" si="1819">_xlfn.POISSON.DIST(5,K1328,FALSE) * _xlfn.POISSON.DIST(1,L1328,FALSE)</f>
        <v>4.5778500247991936E-3</v>
      </c>
      <c r="AO1328" s="13">
        <f t="shared" ref="AO1328:AO1356" si="1820">_xlfn.POISSON.DIST(5,K1328,FALSE) * _xlfn.POISSON.DIST(2,L1328,FALSE)</f>
        <v>3.6191086183120489E-3</v>
      </c>
      <c r="AP1328" s="13">
        <f t="shared" ref="AP1328:AP1356" si="1821">_xlfn.POISSON.DIST(5,K1328,FALSE) * _xlfn.POISSON.DIST(3,L1328,FALSE)</f>
        <v>1.9074379341373737E-3</v>
      </c>
      <c r="AQ1328" s="13">
        <f t="shared" ref="AQ1328:AQ1356" si="1822">_xlfn.POISSON.DIST(5,K1328,FALSE) * _xlfn.POISSON.DIST(4,L1328,FALSE)</f>
        <v>7.5398112967175101E-4</v>
      </c>
      <c r="AR1328" s="13">
        <f t="shared" ref="AR1328:AR1356" si="1823">_xlfn.POISSON.DIST(0,K1328,FALSE) * _xlfn.POISSON.DIST(5,L1328,FALSE)</f>
        <v>3.7859374605830791E-3</v>
      </c>
      <c r="AS1328" s="13">
        <f t="shared" ref="AS1328:AS1356" si="1824">_xlfn.POISSON.DIST(1,K1328,FALSE) * _xlfn.POISSON.DIST(5,L1328,FALSE)</f>
        <v>5.6734483136187553E-3</v>
      </c>
      <c r="AT1328" s="13">
        <f t="shared" ref="AT1328:AT1356" si="1825">_xlfn.POISSON.DIST(2,K1328,FALSE) * _xlfn.POISSON.DIST(5,L1328,FALSE)</f>
        <v>4.2509967613604182E-3</v>
      </c>
      <c r="AU1328" s="13">
        <f t="shared" ref="AU1328:AU1356" si="1826">_xlfn.POISSON.DIST(3,K1328,FALSE) * _xlfn.POISSON.DIST(5,L1328,FALSE)</f>
        <v>2.1234556089070222E-3</v>
      </c>
      <c r="AV1328" s="13">
        <f t="shared" ref="AV1328:AV1356" si="1827">_xlfn.POISSON.DIST(4,K1328,FALSE) * _xlfn.POISSON.DIST(5,L1328,FALSE)</f>
        <v>7.9553055014955354E-4</v>
      </c>
      <c r="AW1328" s="13">
        <f t="shared" ref="AW1328:AW1356" si="1828">_xlfn.POISSON.DIST(6,K1328,FALSE) * _xlfn.POISSON.DIST(6,L1328,FALSE)</f>
        <v>1.5692847117379754E-5</v>
      </c>
      <c r="AX1328" s="13">
        <f t="shared" ref="AX1328:AX1356" si="1829">_xlfn.POISSON.DIST(6,K1328,FALSE) * _xlfn.POISSON.DIST(0,L1328,FALSE)</f>
        <v>7.2312591316513403E-4</v>
      </c>
      <c r="AY1328" s="13">
        <f t="shared" ref="AY1328:AY1356" si="1830">_xlfn.POISSON.DIST(6,K1328,FALSE) * _xlfn.POISSON.DIST(1,L1328,FALSE)</f>
        <v>1.1433625873645801E-3</v>
      </c>
      <c r="AZ1328" s="13">
        <f t="shared" ref="AZ1328:AZ1356" si="1831">_xlfn.POISSON.DIST(6,K1328,FALSE) * _xlfn.POISSON.DIST(2,L1328,FALSE)</f>
        <v>9.0390759229125805E-4</v>
      </c>
      <c r="BA1328" s="13">
        <f t="shared" ref="BA1328:BA1356" si="1832">_xlfn.POISSON.DIST(6,K1328,FALSE) * _xlfn.POISSON.DIST(3,L1328,FALSE)</f>
        <v>4.7640118391784178E-4</v>
      </c>
      <c r="BB1328" s="13">
        <f t="shared" ref="BB1328:BB1356" si="1833">_xlfn.POISSON.DIST(6,K1328,FALSE) * _xlfn.POISSON.DIST(4,L1328,FALSE)</f>
        <v>1.8831412356794648E-4</v>
      </c>
      <c r="BC1328" s="13">
        <f t="shared" ref="BC1328:BC1356" si="1834">_xlfn.POISSON.DIST(6,K1328,FALSE) * _xlfn.POISSON.DIST(5,L1328,FALSE)</f>
        <v>5.9550161220891445E-5</v>
      </c>
      <c r="BD1328" s="13">
        <f t="shared" ref="BD1328:BD1356" si="1835">_xlfn.POISSON.DIST(0,K1328,FALSE) * _xlfn.POISSON.DIST(6,L1328,FALSE)</f>
        <v>9.9768223203480061E-4</v>
      </c>
      <c r="BE1328" s="13">
        <f t="shared" ref="BE1328:BE1356" si="1836">_xlfn.POISSON.DIST(1,K1328,FALSE) * _xlfn.POISSON.DIST(6,L1328,FALSE)</f>
        <v>1.4950850709492391E-3</v>
      </c>
      <c r="BF1328" s="13">
        <f t="shared" ref="BF1328:BF1356" si="1837">_xlfn.POISSON.DIST(2,K1328,FALSE) * _xlfn.POISSON.DIST(6,L1328,FALSE)</f>
        <v>1.1202361321081052E-3</v>
      </c>
      <c r="BG1328" s="13">
        <f t="shared" ref="BG1328:BG1356" si="1838">_xlfn.POISSON.DIST(3,K1328,FALSE) * _xlfn.POISSON.DIST(6,L1328,FALSE)</f>
        <v>5.5957974836565183E-4</v>
      </c>
      <c r="BH1328" s="13">
        <f t="shared" ref="BH1328:BH1356" si="1839">_xlfn.POISSON.DIST(4,K1328,FALSE) * _xlfn.POISSON.DIST(6,L1328,FALSE)</f>
        <v>2.0964073051614598E-4</v>
      </c>
      <c r="BI1328" s="13">
        <f t="shared" ref="BI1328:BI1356" si="1840">_xlfn.POISSON.DIST(5,K1328,FALSE) * _xlfn.POISSON.DIST(6,L1328,FALSE)</f>
        <v>6.283177476626637E-5</v>
      </c>
      <c r="BJ1328" s="14">
        <f t="shared" ref="BJ1328:BJ1356" si="1841">SUM(N1328,Q1328,T1328,W1328,X1328,Y1328,AD1328,AE1328,AF1328,AG1328,AM1328,AN1328,AO1328,AP1328,AQ1328,AX1328,AY1328,AZ1328,BA1328,BB1328,BC1328)</f>
        <v>0.36154283604817095</v>
      </c>
      <c r="BK1328" s="14">
        <f t="shared" ref="BK1328:BK1356" si="1842">SUM(M1328,P1328,S1328,V1328,AC1328,AL1328,AY1328)</f>
        <v>0.24031402004699898</v>
      </c>
      <c r="BL1328" s="14">
        <f t="shared" ref="BL1328:BL1356" si="1843">SUM(O1328,R1328,U1328,AA1328,AB1328,AH1328,AI1328,AJ1328,AK1328,AR1328,AS1328,AT1328,AU1328,AV1328,BD1328,BE1328,BF1328,BG1328,BH1328,BI1328)</f>
        <v>0.36681425420875408</v>
      </c>
      <c r="BM1328" s="14">
        <f t="shared" ref="BM1328:BM1356" si="1844">SUM(S1328:BI1328)</f>
        <v>0.59225724901592236</v>
      </c>
      <c r="BN1328" s="14">
        <f t="shared" ref="BN1328:BN1356" si="1845">SUM(M1328:R1328)</f>
        <v>0.40557368450298642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1.2513000000000001</v>
      </c>
      <c r="F1329" s="10">
        <f>VLOOKUP(B1329,home!$B$2:$E$405,3,FALSE)</f>
        <v>1.1988000000000001</v>
      </c>
      <c r="G1329" s="10">
        <f>VLOOKUP(C1329,away!$B$2:$E$405,4,FALSE)</f>
        <v>0.45669999999999999</v>
      </c>
      <c r="H1329" s="10">
        <f>VLOOKUP(A1329,away!$A$2:$E$405,3,FALSE)</f>
        <v>0.94869999999999999</v>
      </c>
      <c r="I1329" s="10">
        <f>VLOOKUP(C1329,away!$B$2:$E$405,3,FALSE)</f>
        <v>0.75290000000000001</v>
      </c>
      <c r="J1329" s="10">
        <f>VLOOKUP(B1329,home!$B$2:$E$405,4,FALSE)</f>
        <v>1.9763999999999999</v>
      </c>
      <c r="K1329" s="12">
        <f t="shared" si="1790"/>
        <v>0.68507668954800005</v>
      </c>
      <c r="L1329" s="12">
        <f t="shared" si="1791"/>
        <v>1.4116955409719998</v>
      </c>
      <c r="M1329" s="13">
        <f t="shared" si="1792"/>
        <v>0.12285232796751133</v>
      </c>
      <c r="N1329" s="13">
        <f t="shared" si="1793"/>
        <v>8.4163266147247853E-2</v>
      </c>
      <c r="O1329" s="13">
        <f t="shared" si="1794"/>
        <v>0.17343008358976544</v>
      </c>
      <c r="P1329" s="13">
        <f t="shared" si="1795"/>
        <v>0.11881290753370945</v>
      </c>
      <c r="Q1329" s="13">
        <f t="shared" si="1796"/>
        <v>2.8829145876851904E-2</v>
      </c>
      <c r="R1329" s="13">
        <f t="shared" si="1797"/>
        <v>0.12241523783703656</v>
      </c>
      <c r="S1329" s="13">
        <f t="shared" si="1798"/>
        <v>2.8726576105963054E-2</v>
      </c>
      <c r="T1329" s="13">
        <f t="shared" si="1799"/>
        <v>4.0697976684383144E-2</v>
      </c>
      <c r="U1329" s="13">
        <f t="shared" si="1800"/>
        <v>8.3863825887628085E-2</v>
      </c>
      <c r="V1329" s="13">
        <f t="shared" si="1801"/>
        <v>3.0868930990424139E-3</v>
      </c>
      <c r="W1329" s="13">
        <f t="shared" si="1802"/>
        <v>6.5833919399366928E-3</v>
      </c>
      <c r="X1329" s="13">
        <f t="shared" si="1803"/>
        <v>9.2937450460796323E-3</v>
      </c>
      <c r="Y1329" s="13">
        <f t="shared" si="1804"/>
        <v>6.5599692202406162E-3</v>
      </c>
      <c r="Z1329" s="13">
        <f t="shared" si="1805"/>
        <v>5.7604348467190432E-2</v>
      </c>
      <c r="AA1329" s="13">
        <f t="shared" si="1806"/>
        <v>3.9463396351472231E-2</v>
      </c>
      <c r="AB1329" s="13">
        <f t="shared" si="1807"/>
        <v>1.3517726465393608E-2</v>
      </c>
      <c r="AC1329" s="13">
        <f t="shared" si="1808"/>
        <v>1.8658719700857216E-4</v>
      </c>
      <c r="AD1329" s="13">
        <f t="shared" si="1809"/>
        <v>1.1275320890522034E-3</v>
      </c>
      <c r="AE1329" s="13">
        <f t="shared" si="1810"/>
        <v>1.5917320224178393E-3</v>
      </c>
      <c r="AF1329" s="13">
        <f t="shared" si="1811"/>
        <v>1.1235204992348037E-3</v>
      </c>
      <c r="AG1329" s="13">
        <f t="shared" si="1812"/>
        <v>5.2868962632013567E-4</v>
      </c>
      <c r="AH1329" s="13">
        <f t="shared" si="1813"/>
        <v>2.0329950467932501E-2</v>
      </c>
      <c r="AI1329" s="13">
        <f t="shared" si="1814"/>
        <v>1.3927575165246014E-2</v>
      </c>
      <c r="AJ1329" s="13">
        <f t="shared" si="1815"/>
        <v>4.7707285438188382E-3</v>
      </c>
      <c r="AK1329" s="13">
        <f t="shared" si="1816"/>
        <v>1.0894383058438538E-3</v>
      </c>
      <c r="AL1329" s="13">
        <f t="shared" si="1817"/>
        <v>7.2180862184446882E-6</v>
      </c>
      <c r="AM1329" s="13">
        <f t="shared" si="1818"/>
        <v>1.5448919018540497E-4</v>
      </c>
      <c r="AN1329" s="13">
        <f t="shared" si="1819"/>
        <v>2.1809170091311139E-4</v>
      </c>
      <c r="AO1329" s="13">
        <f t="shared" si="1820"/>
        <v>1.5393954085101924E-4</v>
      </c>
      <c r="AP1329" s="13">
        <f t="shared" si="1821"/>
        <v>7.2438587799553592E-5</v>
      </c>
      <c r="AQ1329" s="13">
        <f t="shared" si="1822"/>
        <v>2.5565307847734636E-5</v>
      </c>
      <c r="AR1329" s="13">
        <f t="shared" si="1823"/>
        <v>5.7399400847523837E-3</v>
      </c>
      <c r="AS1329" s="13">
        <f t="shared" si="1824"/>
        <v>3.93229915146603E-3</v>
      </c>
      <c r="AT1329" s="13">
        <f t="shared" si="1825"/>
        <v>1.3469632424993785E-3</v>
      </c>
      <c r="AU1329" s="13">
        <f t="shared" si="1826"/>
        <v>3.0759103970477144E-4</v>
      </c>
      <c r="AV1329" s="13">
        <f t="shared" si="1827"/>
        <v>5.2680862803893053E-5</v>
      </c>
      <c r="AW1329" s="13">
        <f t="shared" si="1828"/>
        <v>1.9390981763560094E-7</v>
      </c>
      <c r="AX1329" s="13">
        <f t="shared" si="1829"/>
        <v>1.7639490497194759E-5</v>
      </c>
      <c r="AY1329" s="13">
        <f t="shared" si="1830"/>
        <v>2.4901590079907802E-5</v>
      </c>
      <c r="AZ1329" s="13">
        <f t="shared" si="1831"/>
        <v>1.7576731839459218E-5</v>
      </c>
      <c r="BA1329" s="13">
        <f t="shared" si="1832"/>
        <v>8.2709979875417162E-6</v>
      </c>
      <c r="BB1329" s="13">
        <f t="shared" si="1833"/>
        <v>2.9190327446002568E-6</v>
      </c>
      <c r="BC1329" s="13">
        <f t="shared" si="1834"/>
        <v>8.2415710190068783E-7</v>
      </c>
      <c r="BD1329" s="13">
        <f t="shared" si="1835"/>
        <v>1.3505079705152289E-3</v>
      </c>
      <c r="BE1329" s="13">
        <f t="shared" si="1836"/>
        <v>9.2520152964876111E-4</v>
      </c>
      <c r="BF1329" s="13">
        <f t="shared" si="1837"/>
        <v>3.1691700054825946E-4</v>
      </c>
      <c r="BG1329" s="13">
        <f t="shared" si="1838"/>
        <v>7.2370816532361121E-5</v>
      </c>
      <c r="BH1329" s="13">
        <f t="shared" si="1839"/>
        <v>1.2394889852468902E-5</v>
      </c>
      <c r="BI1329" s="13">
        <f t="shared" si="1840"/>
        <v>1.6982900214882997E-6</v>
      </c>
      <c r="BJ1329" s="14">
        <f t="shared" si="1841"/>
        <v>0.18119562547961221</v>
      </c>
      <c r="BK1329" s="14">
        <f t="shared" si="1842"/>
        <v>0.2736974115795332</v>
      </c>
      <c r="BL1329" s="14">
        <f t="shared" si="1843"/>
        <v>0.48686652749248222</v>
      </c>
      <c r="BM1329" s="14">
        <f t="shared" si="1844"/>
        <v>0.34883623638643335</v>
      </c>
      <c r="BN1329" s="14">
        <f t="shared" si="1845"/>
        <v>0.65050296895212256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1.2513000000000001</v>
      </c>
      <c r="F1330" s="10">
        <f>VLOOKUP(B1330,home!$B$2:$E$405,3,FALSE)</f>
        <v>1.2558</v>
      </c>
      <c r="G1330" s="10">
        <f>VLOOKUP(C1330,away!$B$2:$E$405,4,FALSE)</f>
        <v>1.3985000000000001</v>
      </c>
      <c r="H1330" s="10">
        <f>VLOOKUP(A1330,away!$A$2:$E$405,3,FALSE)</f>
        <v>0.94869999999999999</v>
      </c>
      <c r="I1330" s="10">
        <f>VLOOKUP(C1330,away!$B$2:$E$405,3,FALSE)</f>
        <v>1.4494</v>
      </c>
      <c r="J1330" s="10">
        <f>VLOOKUP(B1330,home!$B$2:$E$405,4,FALSE)</f>
        <v>0.75290000000000001</v>
      </c>
      <c r="K1330" s="12">
        <f t="shared" si="1790"/>
        <v>2.1975784821900004</v>
      </c>
      <c r="L1330" s="12">
        <f t="shared" si="1791"/>
        <v>1.0352719677619999</v>
      </c>
      <c r="M1330" s="13">
        <f t="shared" si="1792"/>
        <v>3.9444902668915323E-2</v>
      </c>
      <c r="N1330" s="13">
        <f t="shared" si="1793"/>
        <v>8.6683269337287233E-2</v>
      </c>
      <c r="O1330" s="13">
        <f t="shared" si="1794"/>
        <v>4.0836202004228522E-2</v>
      </c>
      <c r="P1330" s="13">
        <f t="shared" si="1795"/>
        <v>8.9740758818856778E-2</v>
      </c>
      <c r="Q1330" s="13">
        <f t="shared" si="1796"/>
        <v>9.524664373075134E-2</v>
      </c>
      <c r="R1330" s="13">
        <f t="shared" si="1797"/>
        <v>2.1138287602422097E-2</v>
      </c>
      <c r="S1330" s="13">
        <f t="shared" si="1798"/>
        <v>5.1042107144877884E-2</v>
      </c>
      <c r="T1330" s="13">
        <f t="shared" si="1799"/>
        <v>9.8606180277861097E-2</v>
      </c>
      <c r="U1330" s="13">
        <f t="shared" si="1800"/>
        <v>4.6453045985426454E-2</v>
      </c>
      <c r="V1330" s="13">
        <f t="shared" si="1801"/>
        <v>1.2902828775683764E-2</v>
      </c>
      <c r="W1330" s="13">
        <f t="shared" si="1802"/>
        <v>6.977065825450543E-2</v>
      </c>
      <c r="X1330" s="13">
        <f t="shared" si="1803"/>
        <v>7.2231606663191852E-2</v>
      </c>
      <c r="Y1330" s="13">
        <f t="shared" si="1804"/>
        <v>3.7389678782406711E-2</v>
      </c>
      <c r="Z1330" s="13">
        <f t="shared" si="1805"/>
        <v>7.2946255337595373E-3</v>
      </c>
      <c r="AA1330" s="13">
        <f t="shared" si="1806"/>
        <v>1.6030512108623707E-2</v>
      </c>
      <c r="AB1330" s="13">
        <f t="shared" si="1807"/>
        <v>1.7614154234198855E-2</v>
      </c>
      <c r="AC1330" s="13">
        <f t="shared" si="1808"/>
        <v>1.8346946736037581E-3</v>
      </c>
      <c r="AD1330" s="13">
        <f t="shared" si="1809"/>
        <v>3.833162431708332E-2</v>
      </c>
      <c r="AE1330" s="13">
        <f t="shared" si="1810"/>
        <v>3.9683656134260573E-2</v>
      </c>
      <c r="AF1330" s="13">
        <f t="shared" si="1811"/>
        <v>2.0541688387053253E-2</v>
      </c>
      <c r="AG1330" s="13">
        <f t="shared" si="1812"/>
        <v>7.0887447192061488E-3</v>
      </c>
      <c r="AH1330" s="13">
        <f t="shared" si="1813"/>
        <v>1.8879803326055406E-3</v>
      </c>
      <c r="AI1330" s="13">
        <f t="shared" si="1814"/>
        <v>4.1489849537318562E-3</v>
      </c>
      <c r="AJ1330" s="13">
        <f t="shared" si="1815"/>
        <v>4.5588600286256015E-3</v>
      </c>
      <c r="AK1330" s="13">
        <f t="shared" si="1816"/>
        <v>3.3394842340745707E-3</v>
      </c>
      <c r="AL1330" s="13">
        <f t="shared" si="1817"/>
        <v>1.6696392290998504E-4</v>
      </c>
      <c r="AM1330" s="13">
        <f t="shared" si="1818"/>
        <v>1.6847350557322647E-2</v>
      </c>
      <c r="AN1330" s="13">
        <f t="shared" si="1819"/>
        <v>1.744158976305564E-2</v>
      </c>
      <c r="AO1330" s="13">
        <f t="shared" si="1820"/>
        <v>9.0283944774480849E-3</v>
      </c>
      <c r="AP1330" s="13">
        <f t="shared" si="1821"/>
        <v>3.115614572133084E-3</v>
      </c>
      <c r="AQ1330" s="13">
        <f t="shared" si="1822"/>
        <v>8.0637710722004452E-4</v>
      </c>
      <c r="AR1330" s="13">
        <f t="shared" si="1823"/>
        <v>3.9091462280649883E-4</v>
      </c>
      <c r="AS1330" s="13">
        <f t="shared" si="1824"/>
        <v>8.590655634529823E-4</v>
      </c>
      <c r="AT1330" s="13">
        <f t="shared" si="1825"/>
        <v>9.4393199851735123E-4</v>
      </c>
      <c r="AU1330" s="13">
        <f t="shared" si="1826"/>
        <v>6.9145488286411155E-4</v>
      </c>
      <c r="AV1330" s="13">
        <f t="shared" si="1827"/>
        <v>3.7988159299684476E-4</v>
      </c>
      <c r="AW1330" s="13">
        <f t="shared" si="1828"/>
        <v>1.0551616251407964E-5</v>
      </c>
      <c r="AX1330" s="13">
        <f t="shared" si="1829"/>
        <v>6.1705625111139958E-3</v>
      </c>
      <c r="AY1330" s="13">
        <f t="shared" si="1830"/>
        <v>6.3882103930794137E-3</v>
      </c>
      <c r="AZ1330" s="13">
        <f t="shared" si="1831"/>
        <v>3.3067675720604918E-3</v>
      </c>
      <c r="BA1330" s="13">
        <f t="shared" si="1832"/>
        <v>1.1411345904195455E-3</v>
      </c>
      <c r="BB1330" s="13">
        <f t="shared" si="1833"/>
        <v>2.9534616322623156E-4</v>
      </c>
      <c r="BC1330" s="13">
        <f t="shared" si="1834"/>
        <v>6.1152720714835549E-5</v>
      </c>
      <c r="BD1330" s="13">
        <f t="shared" si="1835"/>
        <v>6.7450491796637309E-5</v>
      </c>
      <c r="BE1330" s="13">
        <f t="shared" si="1836"/>
        <v>1.4822774938542328E-4</v>
      </c>
      <c r="BF1330" s="13">
        <f t="shared" si="1837"/>
        <v>1.6287105625642915E-4</v>
      </c>
      <c r="BG1330" s="13">
        <f t="shared" si="1838"/>
        <v>1.1930730953356192E-4</v>
      </c>
      <c r="BH1330" s="13">
        <f t="shared" si="1839"/>
        <v>6.5546794049734411E-5</v>
      </c>
      <c r="BI1330" s="13">
        <f t="shared" si="1840"/>
        <v>2.8808844836047162E-5</v>
      </c>
      <c r="BJ1330" s="14">
        <f t="shared" si="1841"/>
        <v>0.63017625103140118</v>
      </c>
      <c r="BK1330" s="14">
        <f t="shared" si="1842"/>
        <v>0.20152046639792692</v>
      </c>
      <c r="BL1330" s="14">
        <f t="shared" si="1843"/>
        <v>0.15986497239043282</v>
      </c>
      <c r="BM1330" s="14">
        <f t="shared" si="1844"/>
        <v>0.61938859241423116</v>
      </c>
      <c r="BN1330" s="14">
        <f t="shared" si="1845"/>
        <v>0.37309006416246127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1.3654999999999999</v>
      </c>
      <c r="F1331" s="10">
        <f>VLOOKUP(B1331,home!$B$2:$E$405,3,FALSE)</f>
        <v>0.97640000000000005</v>
      </c>
      <c r="G1331" s="10">
        <f>VLOOKUP(C1331,away!$B$2:$E$405,4,FALSE)</f>
        <v>0.53700000000000003</v>
      </c>
      <c r="H1331" s="10">
        <f>VLOOKUP(A1331,away!$A$2:$E$405,3,FALSE)</f>
        <v>1.2</v>
      </c>
      <c r="I1331" s="10">
        <f>VLOOKUP(C1331,away!$B$2:$E$405,3,FALSE)</f>
        <v>1.2222</v>
      </c>
      <c r="J1331" s="10">
        <f>VLOOKUP(B1331,home!$B$2:$E$405,4,FALSE)</f>
        <v>1.1111</v>
      </c>
      <c r="K1331" s="12">
        <f t="shared" si="1790"/>
        <v>0.71596824540000004</v>
      </c>
      <c r="L1331" s="12">
        <f t="shared" si="1791"/>
        <v>1.6295837039999999</v>
      </c>
      <c r="M1331" s="13">
        <f t="shared" si="1792"/>
        <v>9.5794313921941251E-2</v>
      </c>
      <c r="N1331" s="13">
        <f t="shared" si="1793"/>
        <v>6.8585686857989075E-2</v>
      </c>
      <c r="O1331" s="13">
        <f t="shared" si="1794"/>
        <v>0.15610485290305576</v>
      </c>
      <c r="P1331" s="13">
        <f t="shared" si="1795"/>
        <v>0.11176611763142594</v>
      </c>
      <c r="Q1331" s="13">
        <f t="shared" si="1796"/>
        <v>2.4552586939634136E-2</v>
      </c>
      <c r="R1331" s="13">
        <f t="shared" si="1797"/>
        <v>0.12719296220306839</v>
      </c>
      <c r="S1331" s="13">
        <f t="shared" si="1798"/>
        <v>3.2600225783183417E-2</v>
      </c>
      <c r="T1331" s="13">
        <f t="shared" si="1799"/>
        <v>4.0010495567871014E-2</v>
      </c>
      <c r="U1331" s="13">
        <f t="shared" si="1800"/>
        <v>9.1066121975759404E-2</v>
      </c>
      <c r="V1331" s="13">
        <f t="shared" si="1801"/>
        <v>4.226185274261848E-3</v>
      </c>
      <c r="W1331" s="13">
        <f t="shared" si="1802"/>
        <v>5.8596241970669365E-3</v>
      </c>
      <c r="X1331" s="13">
        <f t="shared" si="1803"/>
        <v>9.5487481031043629E-3</v>
      </c>
      <c r="Y1331" s="13">
        <f t="shared" si="1804"/>
        <v>7.7802421512098915E-3</v>
      </c>
      <c r="Z1331" s="13">
        <f t="shared" si="1805"/>
        <v>6.9090526156536061E-2</v>
      </c>
      <c r="AA1331" s="13">
        <f t="shared" si="1806"/>
        <v>4.9466622786057936E-2</v>
      </c>
      <c r="AB1331" s="13">
        <f t="shared" si="1807"/>
        <v>1.7708265560998779E-2</v>
      </c>
      <c r="AC1331" s="13">
        <f t="shared" si="1808"/>
        <v>3.0817612050559916E-4</v>
      </c>
      <c r="AD1331" s="13">
        <f t="shared" si="1809"/>
        <v>1.0488262137693495E-3</v>
      </c>
      <c r="AE1331" s="13">
        <f t="shared" si="1810"/>
        <v>1.709150106286552E-3</v>
      </c>
      <c r="AF1331" s="13">
        <f t="shared" si="1811"/>
        <v>1.3926015804472166E-3</v>
      </c>
      <c r="AG1331" s="13">
        <f t="shared" si="1812"/>
        <v>7.5645361388714308E-4</v>
      </c>
      <c r="AH1331" s="13">
        <f t="shared" si="1813"/>
        <v>2.8147198881369236E-2</v>
      </c>
      <c r="AI1331" s="13">
        <f t="shared" si="1814"/>
        <v>2.0152500596018773E-2</v>
      </c>
      <c r="AJ1331" s="13">
        <f t="shared" si="1815"/>
        <v>7.2142752460770078E-3</v>
      </c>
      <c r="AK1331" s="13">
        <f t="shared" si="1816"/>
        <v>1.7217306632554697E-3</v>
      </c>
      <c r="AL1331" s="13">
        <f t="shared" si="1817"/>
        <v>1.4382335287120261E-5</v>
      </c>
      <c r="AM1331" s="13">
        <f t="shared" si="1818"/>
        <v>1.5018525280039333E-4</v>
      </c>
      <c r="AN1331" s="13">
        <f t="shared" si="1819"/>
        <v>2.447394405446413E-4</v>
      </c>
      <c r="AO1331" s="13">
        <f t="shared" si="1820"/>
        <v>1.994117020188122E-4</v>
      </c>
      <c r="AP1331" s="13">
        <f t="shared" si="1821"/>
        <v>1.0831935333225342E-4</v>
      </c>
      <c r="AQ1331" s="13">
        <f t="shared" si="1822"/>
        <v>4.4128863254514572E-5</v>
      </c>
      <c r="AR1331" s="13">
        <f t="shared" si="1823"/>
        <v>9.1736433220652603E-3</v>
      </c>
      <c r="AS1331" s="13">
        <f t="shared" si="1824"/>
        <v>6.568037313224492E-3</v>
      </c>
      <c r="AT1331" s="13">
        <f t="shared" si="1825"/>
        <v>2.3512530754355348E-3</v>
      </c>
      <c r="AU1331" s="13">
        <f t="shared" si="1826"/>
        <v>5.6114084630364458E-4</v>
      </c>
      <c r="AV1331" s="13">
        <f t="shared" si="1827"/>
        <v>1.0043975678757285E-4</v>
      </c>
      <c r="AW1331" s="13">
        <f t="shared" si="1828"/>
        <v>4.6611957539936967E-7</v>
      </c>
      <c r="AX1331" s="13">
        <f t="shared" si="1829"/>
        <v>1.792131198874217E-5</v>
      </c>
      <c r="AY1331" s="13">
        <f t="shared" si="1830"/>
        <v>2.9204277971154067E-5</v>
      </c>
      <c r="AZ1331" s="13">
        <f t="shared" si="1831"/>
        <v>2.3795407734439428E-5</v>
      </c>
      <c r="BA1331" s="13">
        <f t="shared" si="1832"/>
        <v>1.2925536224692683E-5</v>
      </c>
      <c r="BB1331" s="13">
        <f t="shared" si="1833"/>
        <v>5.2658107993052202E-6</v>
      </c>
      <c r="BC1331" s="13">
        <f t="shared" si="1834"/>
        <v>1.7162158933789991E-6</v>
      </c>
      <c r="BD1331" s="13">
        <f t="shared" si="1835"/>
        <v>2.4915366106576615E-3</v>
      </c>
      <c r="BE1331" s="13">
        <f t="shared" si="1836"/>
        <v>1.7838610954824289E-3</v>
      </c>
      <c r="BF1331" s="13">
        <f t="shared" si="1837"/>
        <v>6.3859394928493822E-4</v>
      </c>
      <c r="BG1331" s="13">
        <f t="shared" si="1838"/>
        <v>1.524043297975313E-4</v>
      </c>
      <c r="BH1331" s="13">
        <f t="shared" si="1839"/>
        <v>2.727916514912535E-5</v>
      </c>
      <c r="BI1331" s="13">
        <f t="shared" si="1840"/>
        <v>3.9062032015592222E-6</v>
      </c>
      <c r="BJ1331" s="14">
        <f t="shared" si="1841"/>
        <v>0.162082028503828</v>
      </c>
      <c r="BK1331" s="14">
        <f t="shared" si="1842"/>
        <v>0.24473860534457631</v>
      </c>
      <c r="BL1331" s="14">
        <f t="shared" si="1843"/>
        <v>0.52262662648305058</v>
      </c>
      <c r="BM1331" s="14">
        <f t="shared" si="1844"/>
        <v>0.41451252787248061</v>
      </c>
      <c r="BN1331" s="14">
        <f t="shared" si="1845"/>
        <v>0.58399652045711459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1.2513000000000001</v>
      </c>
      <c r="F1332" s="10">
        <f>VLOOKUP(B1332,home!$B$2:$E$405,3,FALSE)</f>
        <v>1.1988000000000001</v>
      </c>
      <c r="G1332" s="10">
        <f>VLOOKUP(C1332,away!$B$2:$E$405,4,FALSE)</f>
        <v>0.57079999999999997</v>
      </c>
      <c r="H1332" s="10">
        <f>VLOOKUP(A1332,away!$A$2:$E$405,3,FALSE)</f>
        <v>0.94869999999999999</v>
      </c>
      <c r="I1332" s="10">
        <f>VLOOKUP(C1332,away!$B$2:$E$405,3,FALSE)</f>
        <v>0.60229999999999995</v>
      </c>
      <c r="J1332" s="10">
        <f>VLOOKUP(B1332,home!$B$2:$E$405,4,FALSE)</f>
        <v>1.8446</v>
      </c>
      <c r="K1332" s="12">
        <f t="shared" si="1790"/>
        <v>0.85623335755200003</v>
      </c>
      <c r="L1332" s="12">
        <f t="shared" si="1791"/>
        <v>1.0540081476459999</v>
      </c>
      <c r="M1332" s="13">
        <f t="shared" si="1792"/>
        <v>0.14804462873040677</v>
      </c>
      <c r="N1332" s="13">
        <f t="shared" si="1793"/>
        <v>0.12676074952537544</v>
      </c>
      <c r="O1332" s="13">
        <f t="shared" si="1794"/>
        <v>0.15604024489707577</v>
      </c>
      <c r="P1332" s="13">
        <f t="shared" si="1795"/>
        <v>0.1336068628014595</v>
      </c>
      <c r="Q1332" s="13">
        <f t="shared" si="1796"/>
        <v>5.4268391085960155E-2</v>
      </c>
      <c r="R1332" s="13">
        <f t="shared" si="1797"/>
        <v>8.2233844741097531E-2</v>
      </c>
      <c r="S1332" s="13">
        <f t="shared" si="1798"/>
        <v>3.0144278013886621E-2</v>
      </c>
      <c r="T1332" s="13">
        <f t="shared" si="1799"/>
        <v>5.7199326364241541E-2</v>
      </c>
      <c r="U1332" s="13">
        <f t="shared" si="1800"/>
        <v>7.0411360987079813E-2</v>
      </c>
      <c r="V1332" s="13">
        <f t="shared" si="1801"/>
        <v>3.0227239593515923E-3</v>
      </c>
      <c r="W1332" s="13">
        <f t="shared" si="1802"/>
        <v>1.5488802236158899E-2</v>
      </c>
      <c r="X1332" s="13">
        <f t="shared" si="1803"/>
        <v>1.6325323754189061E-2</v>
      </c>
      <c r="Y1332" s="13">
        <f t="shared" si="1804"/>
        <v>8.6035121249370284E-3</v>
      </c>
      <c r="Z1332" s="13">
        <f t="shared" si="1805"/>
        <v>2.8891714123124319E-2</v>
      </c>
      <c r="AA1332" s="13">
        <f t="shared" si="1806"/>
        <v>2.473804938907527E-2</v>
      </c>
      <c r="AB1332" s="13">
        <f t="shared" si="1807"/>
        <v>1.059077154384756E-2</v>
      </c>
      <c r="AC1332" s="13">
        <f t="shared" si="1808"/>
        <v>1.7049616591426905E-4</v>
      </c>
      <c r="AD1332" s="13">
        <f t="shared" si="1809"/>
        <v>3.3155072857813141E-3</v>
      </c>
      <c r="AE1332" s="13">
        <f t="shared" si="1810"/>
        <v>3.4945716927931793E-3</v>
      </c>
      <c r="AF1332" s="13">
        <f t="shared" si="1811"/>
        <v>1.8416535183685427E-3</v>
      </c>
      <c r="AG1332" s="13">
        <f t="shared" si="1812"/>
        <v>6.4703927116712204E-4</v>
      </c>
      <c r="AH1332" s="13">
        <f t="shared" si="1813"/>
        <v>7.6130255213080096E-3</v>
      </c>
      <c r="AI1332" s="13">
        <f t="shared" si="1814"/>
        <v>6.5185264032386215E-3</v>
      </c>
      <c r="AJ1332" s="13">
        <f t="shared" si="1815"/>
        <v>2.7906898742681833E-3</v>
      </c>
      <c r="AK1332" s="13">
        <f t="shared" si="1816"/>
        <v>7.9649392031033868E-4</v>
      </c>
      <c r="AL1332" s="13">
        <f t="shared" si="1817"/>
        <v>6.1547542907388151E-6</v>
      </c>
      <c r="AM1332" s="13">
        <f t="shared" si="1818"/>
        <v>5.67769587058531E-4</v>
      </c>
      <c r="AN1332" s="13">
        <f t="shared" si="1819"/>
        <v>5.9843377074529636E-4</v>
      </c>
      <c r="AO1332" s="13">
        <f t="shared" si="1820"/>
        <v>3.1537703509603045E-4</v>
      </c>
      <c r="AP1332" s="13">
        <f t="shared" si="1821"/>
        <v>1.1080332152388484E-4</v>
      </c>
      <c r="AQ1332" s="13">
        <f t="shared" si="1822"/>
        <v>2.9196900918103506E-5</v>
      </c>
      <c r="AR1332" s="13">
        <f t="shared" si="1823"/>
        <v>1.6048381855391159E-3</v>
      </c>
      <c r="AS1332" s="13">
        <f t="shared" si="1824"/>
        <v>1.3741159879318166E-3</v>
      </c>
      <c r="AT1332" s="13">
        <f t="shared" si="1825"/>
        <v>5.882819730063714E-4</v>
      </c>
      <c r="AU1332" s="13">
        <f t="shared" si="1826"/>
        <v>1.6790221631152018E-4</v>
      </c>
      <c r="AV1332" s="13">
        <f t="shared" si="1827"/>
        <v>3.5940869603208762E-5</v>
      </c>
      <c r="AW1332" s="13">
        <f t="shared" si="1828"/>
        <v>1.542923274689795E-7</v>
      </c>
      <c r="AX1332" s="13">
        <f t="shared" si="1829"/>
        <v>8.1023876640506389E-5</v>
      </c>
      <c r="AY1332" s="13">
        <f t="shared" si="1830"/>
        <v>8.5399826132958118E-5</v>
      </c>
      <c r="AZ1332" s="13">
        <f t="shared" si="1831"/>
        <v>4.5006056275844833E-5</v>
      </c>
      <c r="BA1332" s="13">
        <f t="shared" si="1832"/>
        <v>1.5812250002718279E-5</v>
      </c>
      <c r="BB1332" s="13">
        <f t="shared" si="1833"/>
        <v>4.1665600838701377E-6</v>
      </c>
      <c r="BC1332" s="13">
        <f t="shared" si="1834"/>
        <v>8.7831765521114542E-7</v>
      </c>
      <c r="BD1332" s="13">
        <f t="shared" si="1835"/>
        <v>2.8191875386860841E-4</v>
      </c>
      <c r="BE1332" s="13">
        <f t="shared" si="1836"/>
        <v>2.4138824118179444E-4</v>
      </c>
      <c r="BF1332" s="13">
        <f t="shared" si="1837"/>
        <v>1.0334233211032989E-4</v>
      </c>
      <c r="BG1332" s="13">
        <f t="shared" si="1838"/>
        <v>2.9495050666693885E-5</v>
      </c>
      <c r="BH1332" s="13">
        <f t="shared" si="1839"/>
        <v>6.3136615658774131E-6</v>
      </c>
      <c r="BI1332" s="13">
        <f t="shared" si="1840"/>
        <v>1.0811935281996477E-6</v>
      </c>
      <c r="BJ1332" s="14">
        <f t="shared" si="1841"/>
        <v>0.28979874436110536</v>
      </c>
      <c r="BK1332" s="14">
        <f t="shared" si="1842"/>
        <v>0.3150805442514425</v>
      </c>
      <c r="BL1332" s="14">
        <f t="shared" si="1843"/>
        <v>0.36616762574261469</v>
      </c>
      <c r="BM1332" s="14">
        <f t="shared" si="1844"/>
        <v>0.29889866116310621</v>
      </c>
      <c r="BN1332" s="14">
        <f t="shared" si="1845"/>
        <v>0.70095472178137519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1.2513000000000001</v>
      </c>
      <c r="F1333" s="10">
        <f>VLOOKUP(B1333,home!$B$2:$E$405,3,FALSE)</f>
        <v>0.9133</v>
      </c>
      <c r="G1333" s="10">
        <f>VLOOKUP(C1333,away!$B$2:$E$405,4,FALSE)</f>
        <v>0.4995</v>
      </c>
      <c r="H1333" s="10">
        <f>VLOOKUP(A1333,away!$A$2:$E$405,3,FALSE)</f>
        <v>0.94869999999999999</v>
      </c>
      <c r="I1333" s="10">
        <f>VLOOKUP(C1333,away!$B$2:$E$405,3,FALSE)</f>
        <v>0.52700000000000002</v>
      </c>
      <c r="J1333" s="10">
        <f>VLOOKUP(B1333,home!$B$2:$E$405,4,FALSE)</f>
        <v>0.90349999999999997</v>
      </c>
      <c r="K1333" s="12">
        <f t="shared" si="1790"/>
        <v>0.57083473885500013</v>
      </c>
      <c r="L1333" s="12">
        <f t="shared" si="1791"/>
        <v>0.45171828714999995</v>
      </c>
      <c r="M1333" s="13">
        <f t="shared" si="1792"/>
        <v>0.35967550608251797</v>
      </c>
      <c r="N1333" s="13">
        <f t="shared" si="1793"/>
        <v>0.20531527358715415</v>
      </c>
      <c r="O1333" s="13">
        <f t="shared" si="1794"/>
        <v>0.16247200353740437</v>
      </c>
      <c r="P1333" s="13">
        <f t="shared" si="1795"/>
        <v>9.2744663710522882E-2</v>
      </c>
      <c r="Q1333" s="13">
        <f t="shared" si="1796"/>
        <v>5.8600545290533018E-2</v>
      </c>
      <c r="R1333" s="13">
        <f t="shared" si="1797"/>
        <v>3.6695787573872513E-2</v>
      </c>
      <c r="S1333" s="13">
        <f t="shared" si="1798"/>
        <v>5.9787033738159107E-3</v>
      </c>
      <c r="T1333" s="13">
        <f t="shared" si="1799"/>
        <v>2.6470937944695565E-2</v>
      </c>
      <c r="U1333" s="13">
        <f t="shared" si="1800"/>
        <v>2.0947230316810079E-2</v>
      </c>
      <c r="V1333" s="13">
        <f t="shared" si="1801"/>
        <v>1.7129416328898531E-4</v>
      </c>
      <c r="W1333" s="13">
        <f t="shared" si="1802"/>
        <v>1.1150408989227341E-2</v>
      </c>
      <c r="X1333" s="13">
        <f t="shared" si="1803"/>
        <v>5.0368436496357359E-3</v>
      </c>
      <c r="Y1333" s="13">
        <f t="shared" si="1804"/>
        <v>1.1376171930279045E-3</v>
      </c>
      <c r="Z1333" s="13">
        <f t="shared" si="1805"/>
        <v>5.5253861028299826E-3</v>
      </c>
      <c r="AA1333" s="13">
        <f t="shared" si="1806"/>
        <v>3.1540823330820002E-3</v>
      </c>
      <c r="AB1333" s="13">
        <f t="shared" si="1807"/>
        <v>9.0022988246601639E-4</v>
      </c>
      <c r="AC1333" s="13">
        <f t="shared" si="1808"/>
        <v>2.7605819866017601E-6</v>
      </c>
      <c r="AD1333" s="13">
        <f t="shared" si="1809"/>
        <v>1.5912602008730087E-3</v>
      </c>
      <c r="AE1333" s="13">
        <f t="shared" si="1810"/>
        <v>7.1880133234832023E-4</v>
      </c>
      <c r="AF1333" s="13">
        <f t="shared" si="1811"/>
        <v>1.6234785332476051E-4</v>
      </c>
      <c r="AG1333" s="13">
        <f t="shared" si="1812"/>
        <v>2.4445164742113418E-5</v>
      </c>
      <c r="AH1333" s="13">
        <f t="shared" si="1813"/>
        <v>6.2397948655319312E-4</v>
      </c>
      <c r="AI1333" s="13">
        <f t="shared" si="1814"/>
        <v>3.5618916725746908E-4</v>
      </c>
      <c r="AJ1333" s="13">
        <f t="shared" si="1815"/>
        <v>1.0166257513719865E-4</v>
      </c>
      <c r="AK1333" s="13">
        <f t="shared" si="1816"/>
        <v>1.9344176509923207E-5</v>
      </c>
      <c r="AL1333" s="13">
        <f t="shared" si="1817"/>
        <v>2.8473359310040815E-8</v>
      </c>
      <c r="AM1333" s="13">
        <f t="shared" si="1818"/>
        <v>1.8166932024313984E-4</v>
      </c>
      <c r="AN1333" s="13">
        <f t="shared" si="1819"/>
        <v>8.2063354167935922E-5</v>
      </c>
      <c r="AO1333" s="13">
        <f t="shared" si="1820"/>
        <v>1.853475889126191E-5</v>
      </c>
      <c r="AP1333" s="13">
        <f t="shared" si="1821"/>
        <v>2.7908298463663545E-6</v>
      </c>
      <c r="AQ1333" s="13">
        <f t="shared" si="1822"/>
        <v>3.1516721948192671E-7</v>
      </c>
      <c r="AR1333" s="13">
        <f t="shared" si="1823"/>
        <v>5.6372588976508984E-5</v>
      </c>
      <c r="AS1333" s="13">
        <f t="shared" si="1824"/>
        <v>3.217943210698577E-5</v>
      </c>
      <c r="AT1333" s="13">
        <f t="shared" si="1825"/>
        <v>9.1845688616467128E-6</v>
      </c>
      <c r="AU1333" s="13">
        <f t="shared" si="1826"/>
        <v>1.7476236558779555E-6</v>
      </c>
      <c r="AV1333" s="13">
        <f t="shared" si="1827"/>
        <v>2.4940107330497831E-7</v>
      </c>
      <c r="AW1333" s="13">
        <f t="shared" si="1828"/>
        <v>2.0394556955278105E-10</v>
      </c>
      <c r="AX1333" s="13">
        <f t="shared" si="1829"/>
        <v>1.7283859829826344E-5</v>
      </c>
      <c r="AY1333" s="13">
        <f t="shared" si="1830"/>
        <v>7.8074355576698448E-6</v>
      </c>
      <c r="AZ1333" s="13">
        <f t="shared" si="1831"/>
        <v>1.7633807085723135E-6</v>
      </c>
      <c r="BA1333" s="13">
        <f t="shared" si="1832"/>
        <v>2.6551710442321291E-7</v>
      </c>
      <c r="BB1333" s="13">
        <f t="shared" si="1833"/>
        <v>2.9984732904770347E-8</v>
      </c>
      <c r="BC1333" s="13">
        <f t="shared" si="1834"/>
        <v>2.7089304376786214E-9</v>
      </c>
      <c r="BD1333" s="13">
        <f t="shared" si="1835"/>
        <v>4.2440882224466002E-6</v>
      </c>
      <c r="BE1333" s="13">
        <f t="shared" si="1836"/>
        <v>2.4226729921378868E-6</v>
      </c>
      <c r="BF1333" s="13">
        <f t="shared" si="1837"/>
        <v>6.9147295239904611E-7</v>
      </c>
      <c r="BG1333" s="13">
        <f t="shared" si="1838"/>
        <v>1.315722607360018E-7</v>
      </c>
      <c r="BH1333" s="13">
        <f t="shared" si="1839"/>
        <v>1.8776504274449393E-8</v>
      </c>
      <c r="BI1333" s="13">
        <f t="shared" si="1840"/>
        <v>2.143656182823023E-9</v>
      </c>
      <c r="BJ1333" s="14">
        <f t="shared" si="1841"/>
        <v>0.31052100752279399</v>
      </c>
      <c r="BK1333" s="14">
        <f t="shared" si="1842"/>
        <v>0.45858076382104934</v>
      </c>
      <c r="BL1333" s="14">
        <f t="shared" si="1843"/>
        <v>0.22537775339035521</v>
      </c>
      <c r="BM1333" s="14">
        <f t="shared" si="1844"/>
        <v>8.4493323823411487E-2</v>
      </c>
      <c r="BN1333" s="14">
        <f t="shared" si="1845"/>
        <v>0.91550377978200503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1.2513000000000001</v>
      </c>
      <c r="F1334" s="10">
        <f>VLOOKUP(B1334,home!$B$2:$E$405,3,FALSE)</f>
        <v>0.89910000000000001</v>
      </c>
      <c r="G1334" s="10">
        <f>VLOOKUP(C1334,away!$B$2:$E$405,4,FALSE)</f>
        <v>1.4842</v>
      </c>
      <c r="H1334" s="10">
        <f>VLOOKUP(A1334,away!$A$2:$E$405,3,FALSE)</f>
        <v>0.94869999999999999</v>
      </c>
      <c r="I1334" s="10">
        <f>VLOOKUP(C1334,away!$B$2:$E$405,3,FALSE)</f>
        <v>1.0541</v>
      </c>
      <c r="J1334" s="10">
        <f>VLOOKUP(B1334,home!$B$2:$E$405,4,FALSE)</f>
        <v>0.79059999999999997</v>
      </c>
      <c r="K1334" s="12">
        <f t="shared" si="1790"/>
        <v>1.6697900524860001</v>
      </c>
      <c r="L1334" s="12">
        <f t="shared" si="1791"/>
        <v>0.79061950410199988</v>
      </c>
      <c r="M1334" s="13">
        <f t="shared" si="1792"/>
        <v>8.5399967684613054E-2</v>
      </c>
      <c r="N1334" s="13">
        <f t="shared" si="1793"/>
        <v>0.14260001652239274</v>
      </c>
      <c r="O1334" s="13">
        <f t="shared" si="1794"/>
        <v>6.7518880101135589E-2</v>
      </c>
      <c r="P1334" s="13">
        <f t="shared" si="1795"/>
        <v>0.11274235434787112</v>
      </c>
      <c r="Q1334" s="13">
        <f t="shared" si="1796"/>
        <v>0.11905604453671535</v>
      </c>
      <c r="R1334" s="13">
        <f t="shared" si="1797"/>
        <v>2.6690871751541102E-2</v>
      </c>
      <c r="S1334" s="13">
        <f t="shared" si="1798"/>
        <v>3.7209728552950953E-2</v>
      </c>
      <c r="T1334" s="13">
        <f t="shared" si="1799"/>
        <v>9.4128030891963491E-2</v>
      </c>
      <c r="U1334" s="13">
        <f t="shared" si="1800"/>
        <v>4.4568152142902911E-2</v>
      </c>
      <c r="V1334" s="13">
        <f t="shared" si="1801"/>
        <v>5.4581238474334538E-3</v>
      </c>
      <c r="W1334" s="13">
        <f t="shared" si="1802"/>
        <v>6.6266199618579172E-2</v>
      </c>
      <c r="X1334" s="13">
        <f t="shared" si="1803"/>
        <v>5.2391349881165193E-2</v>
      </c>
      <c r="Y1334" s="13">
        <f t="shared" si="1804"/>
        <v>2.0710811531140599E-2</v>
      </c>
      <c r="Z1334" s="13">
        <f t="shared" si="1805"/>
        <v>7.0341079294178347E-3</v>
      </c>
      <c r="AA1334" s="13">
        <f t="shared" si="1806"/>
        <v>1.1745483448654795E-2</v>
      </c>
      <c r="AB1334" s="13">
        <f t="shared" si="1807"/>
        <v>9.8062457121013708E-3</v>
      </c>
      <c r="AC1334" s="13">
        <f t="shared" si="1808"/>
        <v>4.5035272667964707E-4</v>
      </c>
      <c r="AD1334" s="13">
        <f t="shared" si="1809"/>
        <v>2.766266023478875E-2</v>
      </c>
      <c r="AE1334" s="13">
        <f t="shared" si="1810"/>
        <v>2.187063871697079E-2</v>
      </c>
      <c r="AF1334" s="13">
        <f t="shared" si="1811"/>
        <v>8.6456767684027231E-3</v>
      </c>
      <c r="AG1334" s="13">
        <f t="shared" si="1812"/>
        <v>2.2784802264202474E-3</v>
      </c>
      <c r="AH1334" s="13">
        <f t="shared" si="1813"/>
        <v>1.3903257307390682E-3</v>
      </c>
      <c r="AI1334" s="13">
        <f t="shared" si="1814"/>
        <v>2.3215520749034248E-3</v>
      </c>
      <c r="AJ1334" s="13">
        <f t="shared" si="1815"/>
        <v>1.9382522805009867E-3</v>
      </c>
      <c r="AK1334" s="13">
        <f t="shared" si="1816"/>
        <v>1.0788247923962842E-3</v>
      </c>
      <c r="AL1334" s="13">
        <f t="shared" si="1817"/>
        <v>2.3781660845754575E-5</v>
      </c>
      <c r="AM1334" s="13">
        <f t="shared" si="1818"/>
        <v>9.2381669770700524E-3</v>
      </c>
      <c r="AN1334" s="13">
        <f t="shared" si="1819"/>
        <v>7.3038749942225959E-3</v>
      </c>
      <c r="AO1334" s="13">
        <f t="shared" si="1820"/>
        <v>2.8872930129776328E-3</v>
      </c>
      <c r="AP1334" s="13">
        <f t="shared" si="1821"/>
        <v>7.6091672337251514E-4</v>
      </c>
      <c r="AQ1334" s="13">
        <f t="shared" si="1822"/>
        <v>1.5039890062392412E-4</v>
      </c>
      <c r="AR1334" s="13">
        <f t="shared" si="1823"/>
        <v>2.1984372795543462E-4</v>
      </c>
      <c r="AS1334" s="13">
        <f t="shared" si="1824"/>
        <v>3.6709287004142304E-4</v>
      </c>
      <c r="AT1334" s="13">
        <f t="shared" si="1825"/>
        <v>3.0648401136685216E-4</v>
      </c>
      <c r="AU1334" s="13">
        <f t="shared" si="1826"/>
        <v>1.7058798447545869E-4</v>
      </c>
      <c r="AV1334" s="13">
        <f t="shared" si="1827"/>
        <v>7.1211529887689235E-5</v>
      </c>
      <c r="AW1334" s="13">
        <f t="shared" si="1828"/>
        <v>8.7210559739150187E-7</v>
      </c>
      <c r="AX1334" s="13">
        <f t="shared" si="1829"/>
        <v>2.5709665535860438E-3</v>
      </c>
      <c r="AY1334" s="13">
        <f t="shared" si="1830"/>
        <v>2.0326563016590253E-3</v>
      </c>
      <c r="AZ1334" s="13">
        <f t="shared" si="1831"/>
        <v>8.0352885861373195E-4</v>
      </c>
      <c r="BA1334" s="13">
        <f t="shared" si="1832"/>
        <v>2.1176186257627826E-4</v>
      </c>
      <c r="BB1334" s="13">
        <f t="shared" si="1833"/>
        <v>4.1855764694443229E-5</v>
      </c>
      <c r="BC1334" s="13">
        <f t="shared" si="1834"/>
        <v>6.6183967853061428E-6</v>
      </c>
      <c r="BD1334" s="13">
        <f t="shared" si="1835"/>
        <v>2.8968789862676774E-5</v>
      </c>
      <c r="BE1334" s="13">
        <f t="shared" si="1836"/>
        <v>4.8371797145254951E-5</v>
      </c>
      <c r="BF1334" s="13">
        <f t="shared" si="1837"/>
        <v>4.038537284700872E-5</v>
      </c>
      <c r="BG1334" s="13">
        <f t="shared" si="1838"/>
        <v>2.2478364615291126E-5</v>
      </c>
      <c r="BH1334" s="13">
        <f t="shared" si="1839"/>
        <v>9.383537407691598E-6</v>
      </c>
      <c r="BI1334" s="13">
        <f t="shared" si="1840"/>
        <v>3.1337074840987376E-6</v>
      </c>
      <c r="BJ1334" s="14">
        <f t="shared" si="1841"/>
        <v>0.58161794727472071</v>
      </c>
      <c r="BK1334" s="14">
        <f t="shared" si="1842"/>
        <v>0.24331696512205303</v>
      </c>
      <c r="BL1334" s="14">
        <f t="shared" si="1843"/>
        <v>0.16834652972796438</v>
      </c>
      <c r="BM1334" s="14">
        <f t="shared" si="1844"/>
        <v>0.44427563091382516</v>
      </c>
      <c r="BN1334" s="14">
        <f t="shared" si="1845"/>
        <v>0.55400813494426893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1.2513000000000001</v>
      </c>
      <c r="F1335" s="10">
        <f>VLOOKUP(B1335,home!$B$2:$E$405,3,FALSE)</f>
        <v>0.68500000000000005</v>
      </c>
      <c r="G1335" s="10">
        <f>VLOOKUP(C1335,away!$B$2:$E$405,4,FALSE)</f>
        <v>0.4995</v>
      </c>
      <c r="H1335" s="10">
        <f>VLOOKUP(A1335,away!$A$2:$E$405,3,FALSE)</f>
        <v>0.94869999999999999</v>
      </c>
      <c r="I1335" s="10">
        <f>VLOOKUP(C1335,away!$B$2:$E$405,3,FALSE)</f>
        <v>1.0541</v>
      </c>
      <c r="J1335" s="10">
        <f>VLOOKUP(B1335,home!$B$2:$E$405,4,FALSE)</f>
        <v>0.75290000000000001</v>
      </c>
      <c r="K1335" s="12">
        <f t="shared" si="1790"/>
        <v>0.42814167975000006</v>
      </c>
      <c r="L1335" s="12">
        <f t="shared" si="1791"/>
        <v>0.752918574043</v>
      </c>
      <c r="M1335" s="13">
        <f t="shared" si="1792"/>
        <v>0.30695311780386736</v>
      </c>
      <c r="N1335" s="13">
        <f t="shared" si="1793"/>
        <v>0.13141942346104743</v>
      </c>
      <c r="O1335" s="13">
        <f t="shared" si="1794"/>
        <v>0.2311107037549408</v>
      </c>
      <c r="P1335" s="13">
        <f t="shared" si="1795"/>
        <v>9.8948124913845012E-2</v>
      </c>
      <c r="Q1335" s="13">
        <f t="shared" si="1796"/>
        <v>2.81330663561947E-2</v>
      </c>
      <c r="R1335" s="13">
        <f t="shared" si="1797"/>
        <v>8.700377075862209E-2</v>
      </c>
      <c r="S1335" s="13">
        <f t="shared" si="1798"/>
        <v>7.9741260603694332E-3</v>
      </c>
      <c r="T1335" s="13">
        <f t="shared" si="1799"/>
        <v>2.1181908204363213E-2</v>
      </c>
      <c r="U1335" s="13">
        <f t="shared" si="1800"/>
        <v>3.7249940557180401E-2</v>
      </c>
      <c r="V1335" s="13">
        <f t="shared" si="1801"/>
        <v>2.8561177432688301E-4</v>
      </c>
      <c r="W1335" s="13">
        <f t="shared" si="1802"/>
        <v>4.0149794287531381E-3</v>
      </c>
      <c r="X1335" s="13">
        <f t="shared" si="1803"/>
        <v>3.0229525863087912E-3</v>
      </c>
      <c r="Y1335" s="13">
        <f t="shared" si="1804"/>
        <v>1.1380185753416068E-3</v>
      </c>
      <c r="Z1335" s="13">
        <f t="shared" si="1805"/>
        <v>2.1835585005315274E-2</v>
      </c>
      <c r="AA1335" s="13">
        <f t="shared" si="1806"/>
        <v>9.3487240424995951E-3</v>
      </c>
      <c r="AB1335" s="13">
        <f t="shared" si="1807"/>
        <v>2.0012892075374935E-3</v>
      </c>
      <c r="AC1335" s="13">
        <f t="shared" si="1808"/>
        <v>5.7542886608295884E-6</v>
      </c>
      <c r="AD1335" s="13">
        <f t="shared" si="1809"/>
        <v>4.2974500919701607E-4</v>
      </c>
      <c r="AE1335" s="13">
        <f t="shared" si="1810"/>
        <v>3.2356299952671324E-4</v>
      </c>
      <c r="AF1335" s="13">
        <f t="shared" si="1811"/>
        <v>1.2180829610836437E-4</v>
      </c>
      <c r="AG1335" s="13">
        <f t="shared" si="1812"/>
        <v>3.0570576204172409E-5</v>
      </c>
      <c r="AH1335" s="13">
        <f t="shared" si="1813"/>
        <v>4.1101043813991716E-3</v>
      </c>
      <c r="AI1335" s="13">
        <f t="shared" si="1814"/>
        <v>1.7597069938000763E-3</v>
      </c>
      <c r="AJ1335" s="13">
        <f t="shared" si="1815"/>
        <v>3.7670195409669375E-4</v>
      </c>
      <c r="AK1335" s="13">
        <f t="shared" si="1816"/>
        <v>5.3760602464021962E-5</v>
      </c>
      <c r="AL1335" s="13">
        <f t="shared" si="1817"/>
        <v>7.4197138282973971E-8</v>
      </c>
      <c r="AM1335" s="13">
        <f t="shared" si="1818"/>
        <v>3.6798350020357962E-5</v>
      </c>
      <c r="AN1335" s="13">
        <f t="shared" si="1819"/>
        <v>2.7706161224463117E-5</v>
      </c>
      <c r="AO1335" s="13">
        <f t="shared" si="1820"/>
        <v>1.043024170066411E-5</v>
      </c>
      <c r="AP1335" s="13">
        <f t="shared" si="1821"/>
        <v>2.6177075693959529E-6</v>
      </c>
      <c r="AQ1335" s="13">
        <f t="shared" si="1822"/>
        <v>4.9273016260279205E-7</v>
      </c>
      <c r="AR1335" s="13">
        <f t="shared" si="1823"/>
        <v>6.1891478600219034E-4</v>
      </c>
      <c r="AS1335" s="13">
        <f t="shared" si="1824"/>
        <v>2.649832161010896E-4</v>
      </c>
      <c r="AT1335" s="13">
        <f t="shared" si="1825"/>
        <v>5.6725179623538879E-5</v>
      </c>
      <c r="AU1335" s="13">
        <f t="shared" si="1826"/>
        <v>8.0954712293808044E-6</v>
      </c>
      <c r="AV1335" s="13">
        <f t="shared" si="1827"/>
        <v>8.6650216262872385E-7</v>
      </c>
      <c r="AW1335" s="13">
        <f t="shared" si="1828"/>
        <v>6.6438554377441955E-10</v>
      </c>
      <c r="AX1335" s="13">
        <f t="shared" si="1829"/>
        <v>2.6258178982907502E-6</v>
      </c>
      <c r="AY1335" s="13">
        <f t="shared" si="1830"/>
        <v>1.9770270676776585E-6</v>
      </c>
      <c r="AZ1335" s="13">
        <f t="shared" si="1831"/>
        <v>7.4427020032013792E-7</v>
      </c>
      <c r="BA1335" s="13">
        <f t="shared" si="1832"/>
        <v>1.8679161930924545E-7</v>
      </c>
      <c r="BB1335" s="13">
        <f t="shared" si="1833"/>
        <v>3.5159719913374995E-8</v>
      </c>
      <c r="BC1335" s="13">
        <f t="shared" si="1834"/>
        <v>5.2944812361859164E-9</v>
      </c>
      <c r="BD1335" s="13">
        <f t="shared" si="1835"/>
        <v>7.7665406355149558E-5</v>
      </c>
      <c r="BE1335" s="13">
        <f t="shared" si="1836"/>
        <v>3.3251797535360063E-5</v>
      </c>
      <c r="BF1335" s="13">
        <f t="shared" si="1837"/>
        <v>7.1182402257479839E-6</v>
      </c>
      <c r="BG1335" s="13">
        <f t="shared" si="1838"/>
        <v>1.0158717757052539E-6</v>
      </c>
      <c r="BH1335" s="13">
        <f t="shared" si="1839"/>
        <v>1.0873426211526568E-7</v>
      </c>
      <c r="BI1335" s="13">
        <f t="shared" si="1840"/>
        <v>9.3107339256813352E-9</v>
      </c>
      <c r="BJ1335" s="14">
        <f t="shared" si="1841"/>
        <v>0.1898996550447094</v>
      </c>
      <c r="BK1335" s="14">
        <f t="shared" si="1842"/>
        <v>0.41416878606527552</v>
      </c>
      <c r="BL1335" s="14">
        <f t="shared" si="1843"/>
        <v>0.37408345676854715</v>
      </c>
      <c r="BM1335" s="14">
        <f t="shared" si="1844"/>
        <v>0.11641729947264777</v>
      </c>
      <c r="BN1335" s="14">
        <f t="shared" si="1845"/>
        <v>0.88356820704851735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1.2513000000000001</v>
      </c>
      <c r="F1336" s="10">
        <f>VLOOKUP(B1336,home!$B$2:$E$405,3,FALSE)</f>
        <v>0.68500000000000005</v>
      </c>
      <c r="G1336" s="10">
        <f>VLOOKUP(C1336,away!$B$2:$E$405,4,FALSE)</f>
        <v>0.68500000000000005</v>
      </c>
      <c r="H1336" s="10">
        <f>VLOOKUP(A1336,away!$A$2:$E$405,3,FALSE)</f>
        <v>0.94869999999999999</v>
      </c>
      <c r="I1336" s="10">
        <f>VLOOKUP(C1336,away!$B$2:$E$405,3,FALSE)</f>
        <v>2.2587000000000002</v>
      </c>
      <c r="J1336" s="10">
        <f>VLOOKUP(B1336,home!$B$2:$E$405,4,FALSE)</f>
        <v>1.3552</v>
      </c>
      <c r="K1336" s="12">
        <f t="shared" si="1790"/>
        <v>0.5871412425000001</v>
      </c>
      <c r="L1336" s="12">
        <f t="shared" si="1791"/>
        <v>2.9039614406880001</v>
      </c>
      <c r="M1336" s="13">
        <f t="shared" si="1792"/>
        <v>3.046725790860207E-2</v>
      </c>
      <c r="N1336" s="13">
        <f t="shared" si="1793"/>
        <v>1.7888583664024571E-2</v>
      </c>
      <c r="O1336" s="13">
        <f t="shared" si="1794"/>
        <v>8.8475742170076921E-2</v>
      </c>
      <c r="P1336" s="13">
        <f t="shared" si="1795"/>
        <v>5.1947757188848614E-2</v>
      </c>
      <c r="Q1336" s="13">
        <f t="shared" si="1796"/>
        <v>5.2515626195302964E-3</v>
      </c>
      <c r="R1336" s="13">
        <f t="shared" si="1797"/>
        <v>0.12846507184907835</v>
      </c>
      <c r="S1336" s="13">
        <f t="shared" si="1798"/>
        <v>2.2143192907669459E-2</v>
      </c>
      <c r="T1336" s="13">
        <f t="shared" si="1799"/>
        <v>1.5250335350474445E-2</v>
      </c>
      <c r="U1336" s="13">
        <f t="shared" si="1800"/>
        <v>7.5427141903319631E-2</v>
      </c>
      <c r="V1336" s="13">
        <f t="shared" si="1801"/>
        <v>4.1949922912297476E-3</v>
      </c>
      <c r="W1336" s="13">
        <f t="shared" si="1802"/>
        <v>1.0278030004991913E-3</v>
      </c>
      <c r="X1336" s="13">
        <f t="shared" si="1803"/>
        <v>2.9847002820730805E-3</v>
      </c>
      <c r="Y1336" s="13">
        <f t="shared" si="1804"/>
        <v>4.3337272655754131E-3</v>
      </c>
      <c r="Z1336" s="13">
        <f t="shared" si="1805"/>
        <v>0.12435253837497899</v>
      </c>
      <c r="AA1336" s="13">
        <f t="shared" si="1806"/>
        <v>7.3012503889514108E-2</v>
      </c>
      <c r="AB1336" s="13">
        <f t="shared" si="1807"/>
        <v>2.1434326125862702E-2</v>
      </c>
      <c r="AC1336" s="13">
        <f t="shared" si="1808"/>
        <v>4.4703818113454061E-4</v>
      </c>
      <c r="AD1336" s="13">
        <f t="shared" si="1809"/>
        <v>1.5086638268958083E-4</v>
      </c>
      <c r="AE1336" s="13">
        <f t="shared" si="1810"/>
        <v>4.3811015802662224E-4</v>
      </c>
      <c r="AF1336" s="13">
        <f t="shared" si="1811"/>
        <v>6.3612750284151886E-4</v>
      </c>
      <c r="AG1336" s="13">
        <f t="shared" si="1812"/>
        <v>6.157632465376389E-4</v>
      </c>
      <c r="AH1336" s="13">
        <f t="shared" si="1813"/>
        <v>9.0278744123153468E-2</v>
      </c>
      <c r="AI1336" s="13">
        <f t="shared" si="1814"/>
        <v>5.3006373995807904E-2</v>
      </c>
      <c r="AJ1336" s="13">
        <f t="shared" si="1815"/>
        <v>1.5561114144159175E-2</v>
      </c>
      <c r="AK1336" s="13">
        <f t="shared" si="1816"/>
        <v>3.0455239644286486E-3</v>
      </c>
      <c r="AL1336" s="13">
        <f t="shared" si="1817"/>
        <v>3.0488639256458989E-5</v>
      </c>
      <c r="AM1336" s="13">
        <f t="shared" si="1818"/>
        <v>1.7715975076768201E-5</v>
      </c>
      <c r="AN1336" s="13">
        <f t="shared" si="1819"/>
        <v>5.1446508507124492E-5</v>
      </c>
      <c r="AO1336" s="13">
        <f t="shared" si="1820"/>
        <v>7.4699338481358364E-5</v>
      </c>
      <c r="AP1336" s="13">
        <f t="shared" si="1821"/>
        <v>7.2307999531588666E-5</v>
      </c>
      <c r="AQ1336" s="13">
        <f t="shared" si="1822"/>
        <v>5.2494910623254871E-5</v>
      </c>
      <c r="AR1336" s="13">
        <f t="shared" si="1823"/>
        <v>5.2433198369475194E-2</v>
      </c>
      <c r="AS1336" s="13">
        <f t="shared" si="1824"/>
        <v>3.078569323890264E-2</v>
      </c>
      <c r="AT1336" s="13">
        <f t="shared" si="1825"/>
        <v>9.0377750897565751E-3</v>
      </c>
      <c r="AU1336" s="13">
        <f t="shared" si="1826"/>
        <v>1.7688168318784089E-3</v>
      </c>
      <c r="AV1336" s="13">
        <f t="shared" si="1827"/>
        <v>2.5963632810600064E-4</v>
      </c>
      <c r="AW1336" s="13">
        <f t="shared" si="1828"/>
        <v>1.4440059207386385E-6</v>
      </c>
      <c r="AX1336" s="13">
        <f t="shared" si="1829"/>
        <v>1.7336299364454523E-6</v>
      </c>
      <c r="AY1336" s="13">
        <f t="shared" si="1830"/>
        <v>5.0343944878599812E-6</v>
      </c>
      <c r="AZ1336" s="13">
        <f t="shared" si="1831"/>
        <v>7.3098437349788011E-6</v>
      </c>
      <c r="BA1336" s="13">
        <f t="shared" si="1832"/>
        <v>7.0758347812777293E-6</v>
      </c>
      <c r="BB1336" s="13">
        <f t="shared" si="1833"/>
        <v>5.1369878413773849E-6</v>
      </c>
      <c r="BC1336" s="13">
        <f t="shared" si="1834"/>
        <v>2.9835229225286009E-6</v>
      </c>
      <c r="BD1336" s="13">
        <f t="shared" si="1835"/>
        <v>2.5377331046150156E-2</v>
      </c>
      <c r="BE1336" s="13">
        <f t="shared" si="1836"/>
        <v>1.4900077681770428E-2</v>
      </c>
      <c r="BF1336" s="13">
        <f t="shared" si="1837"/>
        <v>4.3742250617106052E-3</v>
      </c>
      <c r="BG1336" s="13">
        <f t="shared" si="1838"/>
        <v>8.5609597923580168E-4</v>
      </c>
      <c r="BH1336" s="13">
        <f t="shared" si="1839"/>
        <v>1.2566231423694069E-4</v>
      </c>
      <c r="BI1336" s="13">
        <f t="shared" si="1840"/>
        <v>1.4756305463300566E-5</v>
      </c>
      <c r="BJ1336" s="14">
        <f t="shared" si="1841"/>
        <v>4.8875518418196928E-2</v>
      </c>
      <c r="BK1336" s="14">
        <f t="shared" si="1842"/>
        <v>0.10923576151122874</v>
      </c>
      <c r="BL1336" s="14">
        <f t="shared" si="1843"/>
        <v>0.68863981041208699</v>
      </c>
      <c r="BM1336" s="14">
        <f t="shared" si="1844"/>
        <v>0.64860406292776362</v>
      </c>
      <c r="BN1336" s="14">
        <f t="shared" si="1845"/>
        <v>0.32249597540016084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1.1861999999999999</v>
      </c>
      <c r="F1337" s="10">
        <f>VLOOKUP(B1337,home!$B$2:$E$405,3,FALSE)</f>
        <v>1.7563</v>
      </c>
      <c r="G1337" s="10">
        <f>VLOOKUP(C1337,away!$B$2:$E$405,4,FALSE)</f>
        <v>1.2262</v>
      </c>
      <c r="H1337" s="10">
        <f>VLOOKUP(A1337,away!$A$2:$E$405,3,FALSE)</f>
        <v>1.0607</v>
      </c>
      <c r="I1337" s="10">
        <f>VLOOKUP(C1337,away!$B$2:$E$405,3,FALSE)</f>
        <v>0.51419999999999999</v>
      </c>
      <c r="J1337" s="10">
        <f>VLOOKUP(B1337,home!$B$2:$E$405,4,FALSE)</f>
        <v>0.47139999999999999</v>
      </c>
      <c r="K1337" s="12">
        <f t="shared" si="1790"/>
        <v>2.5545707361719994</v>
      </c>
      <c r="L1337" s="12">
        <f t="shared" si="1791"/>
        <v>0.25710718851599995</v>
      </c>
      <c r="M1337" s="13">
        <f t="shared" si="1792"/>
        <v>6.0104057653423984E-2</v>
      </c>
      <c r="N1337" s="13">
        <f t="shared" si="1793"/>
        <v>0.1535400668066316</v>
      </c>
      <c r="O1337" s="13">
        <f t="shared" si="1794"/>
        <v>1.5453185281675412E-2</v>
      </c>
      <c r="P1337" s="13">
        <f t="shared" si="1795"/>
        <v>3.9476254901211857E-2</v>
      </c>
      <c r="Q1337" s="13">
        <f t="shared" si="1796"/>
        <v>0.19611448074705745</v>
      </c>
      <c r="R1337" s="13">
        <f t="shared" si="1797"/>
        <v>1.9865625106941977E-3</v>
      </c>
      <c r="S1337" s="13">
        <f t="shared" si="1798"/>
        <v>6.4819862496283418E-3</v>
      </c>
      <c r="T1337" s="13">
        <f t="shared" si="1799"/>
        <v>5.0422442772151146E-2</v>
      </c>
      <c r="U1337" s="13">
        <f t="shared" si="1800"/>
        <v>5.0748144553957718E-3</v>
      </c>
      <c r="V1337" s="13">
        <f t="shared" si="1801"/>
        <v>4.7303987163946234E-4</v>
      </c>
      <c r="W1337" s="13">
        <f t="shared" si="1802"/>
        <v>0.16699610448533334</v>
      </c>
      <c r="X1337" s="13">
        <f t="shared" si="1803"/>
        <v>4.2935898917348225E-2</v>
      </c>
      <c r="Y1337" s="13">
        <f t="shared" si="1804"/>
        <v>5.5195641285232834E-3</v>
      </c>
      <c r="Z1337" s="13">
        <f t="shared" si="1805"/>
        <v>1.7025316731195711E-4</v>
      </c>
      <c r="AA1337" s="13">
        <f t="shared" si="1806"/>
        <v>4.3492375895572084E-4</v>
      </c>
      <c r="AB1337" s="13">
        <f t="shared" si="1807"/>
        <v>5.5552175354710461E-4</v>
      </c>
      <c r="AC1337" s="13">
        <f t="shared" si="1808"/>
        <v>1.9418242378653426E-5</v>
      </c>
      <c r="AD1337" s="13">
        <f t="shared" si="1809"/>
        <v>0.10665084039323851</v>
      </c>
      <c r="AE1337" s="13">
        <f t="shared" si="1810"/>
        <v>2.7420697726374198E-2</v>
      </c>
      <c r="AF1337" s="13">
        <f t="shared" si="1811"/>
        <v>3.5250292497875707E-3</v>
      </c>
      <c r="AG1337" s="13">
        <f t="shared" si="1812"/>
        <v>3.0210345328318233E-4</v>
      </c>
      <c r="AH1337" s="13">
        <f t="shared" si="1813"/>
        <v>1.0943328295880354E-5</v>
      </c>
      <c r="AI1337" s="13">
        <f t="shared" si="1814"/>
        <v>2.7955506220978946E-5</v>
      </c>
      <c r="AJ1337" s="13">
        <f t="shared" si="1815"/>
        <v>3.5707159053493556E-5</v>
      </c>
      <c r="AK1337" s="13">
        <f t="shared" si="1816"/>
        <v>3.0405487863297901E-5</v>
      </c>
      <c r="AL1337" s="13">
        <f t="shared" si="1817"/>
        <v>5.1015489855505167E-7</v>
      </c>
      <c r="AM1337" s="13">
        <f t="shared" si="1818"/>
        <v>5.4489423171343532E-2</v>
      </c>
      <c r="AN1337" s="13">
        <f t="shared" si="1819"/>
        <v>1.4009622395442718E-2</v>
      </c>
      <c r="AO1337" s="13">
        <f t="shared" si="1820"/>
        <v>1.8009873131315326E-3</v>
      </c>
      <c r="AP1337" s="13">
        <f t="shared" si="1821"/>
        <v>1.5434892821074441E-4</v>
      </c>
      <c r="AQ1337" s="13">
        <f t="shared" si="1822"/>
        <v>9.921054745680598E-6</v>
      </c>
      <c r="AR1337" s="13">
        <f t="shared" si="1823"/>
        <v>5.6272167423227749E-7</v>
      </c>
      <c r="AS1337" s="13">
        <f t="shared" si="1824"/>
        <v>1.4375123216034891E-6</v>
      </c>
      <c r="AT1337" s="13">
        <f t="shared" si="1825"/>
        <v>1.836113454827473E-6</v>
      </c>
      <c r="AU1337" s="13">
        <f t="shared" si="1826"/>
        <v>1.5634938999979769E-6</v>
      </c>
      <c r="AV1337" s="13">
        <f t="shared" si="1827"/>
        <v>9.9851394077956551E-7</v>
      </c>
      <c r="AW1337" s="13">
        <f t="shared" si="1828"/>
        <v>9.307471446061822E-9</v>
      </c>
      <c r="AX1337" s="13">
        <f t="shared" si="1829"/>
        <v>2.3199514310734456E-2</v>
      </c>
      <c r="AY1337" s="13">
        <f t="shared" si="1830"/>
        <v>5.9647618993696428E-3</v>
      </c>
      <c r="AZ1337" s="13">
        <f t="shared" si="1831"/>
        <v>7.6679158105714225E-4</v>
      </c>
      <c r="BA1337" s="13">
        <f t="shared" si="1832"/>
        <v>6.5715875861113458E-5</v>
      </c>
      <c r="BB1337" s="13">
        <f t="shared" si="1833"/>
        <v>4.2240060208793345E-6</v>
      </c>
      <c r="BC1337" s="13">
        <f t="shared" si="1834"/>
        <v>2.1720446246058846E-7</v>
      </c>
      <c r="BD1337" s="13">
        <f t="shared" si="1835"/>
        <v>2.4113297929812873E-8</v>
      </c>
      <c r="BE1337" s="13">
        <f t="shared" si="1836"/>
        <v>6.1599125244096815E-8</v>
      </c>
      <c r="BF1337" s="13">
        <f t="shared" si="1837"/>
        <v>7.8679661361181812E-8</v>
      </c>
      <c r="BG1337" s="13">
        <f t="shared" si="1838"/>
        <v>6.6997586815065946E-8</v>
      </c>
      <c r="BH1337" s="13">
        <f t="shared" si="1839"/>
        <v>4.2787518667977611E-8</v>
      </c>
      <c r="BI1337" s="13">
        <f t="shared" si="1840"/>
        <v>2.186074861252574E-8</v>
      </c>
      <c r="BJ1337" s="14">
        <f t="shared" si="1841"/>
        <v>0.85389275642010842</v>
      </c>
      <c r="BK1337" s="14">
        <f t="shared" si="1842"/>
        <v>0.11252002897255051</v>
      </c>
      <c r="BL1337" s="14">
        <f t="shared" si="1843"/>
        <v>2.3616713634931927E-2</v>
      </c>
      <c r="BM1337" s="14">
        <f t="shared" si="1844"/>
        <v>0.51756039170231016</v>
      </c>
      <c r="BN1337" s="14">
        <f t="shared" si="1845"/>
        <v>0.46667460790069448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1.1861999999999999</v>
      </c>
      <c r="F1338" s="10">
        <f>VLOOKUP(B1338,home!$B$2:$E$405,3,FALSE)</f>
        <v>0.7782</v>
      </c>
      <c r="G1338" s="10">
        <f>VLOOKUP(C1338,away!$B$2:$E$405,4,FALSE)</f>
        <v>0.84299999999999997</v>
      </c>
      <c r="H1338" s="10">
        <f>VLOOKUP(A1338,away!$A$2:$E$405,3,FALSE)</f>
        <v>1.0607</v>
      </c>
      <c r="I1338" s="10">
        <f>VLOOKUP(C1338,away!$B$2:$E$405,3,FALSE)</f>
        <v>1.0213000000000001</v>
      </c>
      <c r="J1338" s="10">
        <f>VLOOKUP(B1338,home!$B$2:$E$405,4,FALSE)</f>
        <v>0.87029999999999996</v>
      </c>
      <c r="K1338" s="12">
        <f t="shared" si="1790"/>
        <v>0.77817400811999993</v>
      </c>
      <c r="L1338" s="12">
        <f t="shared" si="1791"/>
        <v>0.94278981957300012</v>
      </c>
      <c r="M1338" s="13">
        <f t="shared" si="1792"/>
        <v>0.1788936421455288</v>
      </c>
      <c r="N1338" s="13">
        <f t="shared" si="1793"/>
        <v>0.13921038253557108</v>
      </c>
      <c r="O1338" s="13">
        <f t="shared" si="1794"/>
        <v>0.16865910460113995</v>
      </c>
      <c r="P1338" s="13">
        <f t="shared" si="1795"/>
        <v>0.13124613143339939</v>
      </c>
      <c r="Q1338" s="13">
        <f t="shared" si="1796"/>
        <v>5.4164950674811883E-2</v>
      </c>
      <c r="R1338" s="13">
        <f t="shared" si="1797"/>
        <v>7.9505043398126238E-2</v>
      </c>
      <c r="S1338" s="13">
        <f t="shared" si="1798"/>
        <v>2.4072329806752262E-2</v>
      </c>
      <c r="T1338" s="13">
        <f t="shared" si="1799"/>
        <v>5.1066164073886346E-2</v>
      </c>
      <c r="U1338" s="13">
        <f t="shared" si="1800"/>
        <v>6.186875828687443E-2</v>
      </c>
      <c r="V1338" s="13">
        <f t="shared" si="1801"/>
        <v>1.9623082084064946E-3</v>
      </c>
      <c r="W1338" s="13">
        <f t="shared" si="1802"/>
        <v>1.4049918922080157E-2</v>
      </c>
      <c r="X1338" s="13">
        <f t="shared" si="1803"/>
        <v>1.3246120525563232E-2</v>
      </c>
      <c r="Y1338" s="13">
        <f t="shared" si="1804"/>
        <v>6.2441537901689855E-3</v>
      </c>
      <c r="Z1338" s="13">
        <f t="shared" si="1805"/>
        <v>2.4985515173487665E-2</v>
      </c>
      <c r="AA1338" s="13">
        <f t="shared" si="1806"/>
        <v>1.944307848749597E-2</v>
      </c>
      <c r="AB1338" s="13">
        <f t="shared" si="1807"/>
        <v>7.565049158403241E-3</v>
      </c>
      <c r="AC1338" s="13">
        <f t="shared" si="1808"/>
        <v>8.9978519479693716E-5</v>
      </c>
      <c r="AD1338" s="13">
        <f t="shared" si="1809"/>
        <v>2.7333204303390357E-3</v>
      </c>
      <c r="AE1338" s="13">
        <f t="shared" si="1810"/>
        <v>2.5769466753545341E-3</v>
      </c>
      <c r="AF1338" s="13">
        <f t="shared" si="1811"/>
        <v>1.2147595455533717E-3</v>
      </c>
      <c r="AG1338" s="13">
        <f t="shared" si="1812"/>
        <v>3.817543109256144E-4</v>
      </c>
      <c r="AH1338" s="13">
        <f t="shared" si="1813"/>
        <v>5.8890223355877215E-3</v>
      </c>
      <c r="AI1338" s="13">
        <f t="shared" si="1814"/>
        <v>4.5826841147925002E-3</v>
      </c>
      <c r="AJ1338" s="13">
        <f t="shared" si="1815"/>
        <v>1.7830628327779663E-3</v>
      </c>
      <c r="AK1338" s="13">
        <f t="shared" si="1816"/>
        <v>4.6251105043754388E-4</v>
      </c>
      <c r="AL1338" s="13">
        <f t="shared" si="1817"/>
        <v>2.6405259465191646E-6</v>
      </c>
      <c r="AM1338" s="13">
        <f t="shared" si="1818"/>
        <v>4.2539978295064217E-4</v>
      </c>
      <c r="AN1338" s="13">
        <f t="shared" si="1819"/>
        <v>4.0106258461442934E-4</v>
      </c>
      <c r="AO1338" s="13">
        <f t="shared" si="1820"/>
        <v>1.8905886089305943E-4</v>
      </c>
      <c r="AP1338" s="13">
        <f t="shared" si="1821"/>
        <v>5.941425645001482E-5</v>
      </c>
      <c r="AQ1338" s="13">
        <f t="shared" si="1822"/>
        <v>1.4003789029643354E-5</v>
      </c>
      <c r="AR1338" s="13">
        <f t="shared" si="1823"/>
        <v>1.1104220610460237E-3</v>
      </c>
      <c r="AS1338" s="13">
        <f t="shared" si="1824"/>
        <v>8.6410158594905548E-4</v>
      </c>
      <c r="AT1338" s="13">
        <f t="shared" si="1825"/>
        <v>3.3621069728041248E-4</v>
      </c>
      <c r="AU1338" s="13">
        <f t="shared" si="1826"/>
        <v>8.7210141958506202E-5</v>
      </c>
      <c r="AV1338" s="13">
        <f t="shared" si="1827"/>
        <v>1.6966166429141234E-5</v>
      </c>
      <c r="AW1338" s="13">
        <f t="shared" si="1828"/>
        <v>5.3812050816862211E-8</v>
      </c>
      <c r="AX1338" s="13">
        <f t="shared" si="1829"/>
        <v>5.5172509025346524E-5</v>
      </c>
      <c r="AY1338" s="13">
        <f t="shared" si="1830"/>
        <v>5.201607982939617E-5</v>
      </c>
      <c r="AZ1338" s="13">
        <f t="shared" si="1831"/>
        <v>2.452011525862559E-5</v>
      </c>
      <c r="BA1338" s="13">
        <f t="shared" si="1832"/>
        <v>7.7057716801962632E-6</v>
      </c>
      <c r="BB1338" s="13">
        <f t="shared" si="1833"/>
        <v>1.8162307730107417E-6</v>
      </c>
      <c r="BC1338" s="13">
        <f t="shared" si="1834"/>
        <v>3.4246477655794571E-7</v>
      </c>
      <c r="BD1338" s="13">
        <f t="shared" si="1835"/>
        <v>1.7448243576390982E-4</v>
      </c>
      <c r="BE1338" s="13">
        <f t="shared" si="1836"/>
        <v>1.3577769638494213E-4</v>
      </c>
      <c r="BF1338" s="13">
        <f t="shared" si="1837"/>
        <v>5.2829337104585408E-5</v>
      </c>
      <c r="BG1338" s="13">
        <f t="shared" si="1838"/>
        <v>1.3703472333665956E-5</v>
      </c>
      <c r="BH1338" s="13">
        <f t="shared" si="1839"/>
        <v>2.6659214977625907E-6</v>
      </c>
      <c r="BI1338" s="13">
        <f t="shared" si="1840"/>
        <v>4.1491016344943781E-7</v>
      </c>
      <c r="BJ1338" s="14">
        <f t="shared" si="1841"/>
        <v>0.28611898392953511</v>
      </c>
      <c r="BK1338" s="14">
        <f t="shared" si="1842"/>
        <v>0.33631904671934254</v>
      </c>
      <c r="BL1338" s="14">
        <f t="shared" si="1843"/>
        <v>0.35255309869154705</v>
      </c>
      <c r="BM1338" s="14">
        <f t="shared" si="1844"/>
        <v>0.2482454274575564</v>
      </c>
      <c r="BN1338" s="14">
        <f t="shared" si="1845"/>
        <v>0.75167925478857733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1.1861999999999999</v>
      </c>
      <c r="F1339" s="10">
        <f>VLOOKUP(B1339,home!$B$2:$E$405,3,FALSE)</f>
        <v>0.36130000000000001</v>
      </c>
      <c r="G1339" s="10">
        <f>VLOOKUP(C1339,away!$B$2:$E$405,4,FALSE)</f>
        <v>0.51880000000000004</v>
      </c>
      <c r="H1339" s="10">
        <f>VLOOKUP(A1339,away!$A$2:$E$405,3,FALSE)</f>
        <v>1.0607</v>
      </c>
      <c r="I1339" s="10">
        <f>VLOOKUP(C1339,away!$B$2:$E$405,3,FALSE)</f>
        <v>0.79769999999999996</v>
      </c>
      <c r="J1339" s="10">
        <f>VLOOKUP(B1339,home!$B$2:$E$405,4,FALSE)</f>
        <v>0.74080000000000001</v>
      </c>
      <c r="K1339" s="12">
        <f t="shared" si="1790"/>
        <v>0.222344222328</v>
      </c>
      <c r="L1339" s="12">
        <f t="shared" si="1791"/>
        <v>0.62680598491200001</v>
      </c>
      <c r="M1339" s="13">
        <f t="shared" si="1792"/>
        <v>0.42777830043550008</v>
      </c>
      <c r="N1339" s="13">
        <f t="shared" si="1793"/>
        <v>9.5114033539124787E-2</v>
      </c>
      <c r="O1339" s="13">
        <f t="shared" si="1794"/>
        <v>0.26813399892845508</v>
      </c>
      <c r="P1339" s="13">
        <f t="shared" si="1795"/>
        <v>5.9618045471444114E-2</v>
      </c>
      <c r="Q1339" s="13">
        <f t="shared" si="1796"/>
        <v>1.0574027909868004E-2</v>
      </c>
      <c r="R1339" s="13">
        <f t="shared" si="1797"/>
        <v>8.4033997643371702E-2</v>
      </c>
      <c r="S1339" s="13">
        <f t="shared" si="1798"/>
        <v>2.0771924044631924E-3</v>
      </c>
      <c r="T1339" s="13">
        <f t="shared" si="1799"/>
        <v>6.6278639785317906E-3</v>
      </c>
      <c r="U1339" s="13">
        <f t="shared" si="1800"/>
        <v>1.8684473855128461E-2</v>
      </c>
      <c r="V1339" s="13">
        <f t="shared" si="1801"/>
        <v>3.2165714264232315E-5</v>
      </c>
      <c r="W1339" s="13">
        <f t="shared" si="1802"/>
        <v>7.8369133749805586E-4</v>
      </c>
      <c r="X1339" s="13">
        <f t="shared" si="1803"/>
        <v>4.9122242066747149E-4</v>
      </c>
      <c r="Y1339" s="13">
        <f t="shared" si="1804"/>
        <v>1.5395057659866563E-4</v>
      </c>
      <c r="Z1339" s="13">
        <f t="shared" si="1805"/>
        <v>1.7557670886315435E-2</v>
      </c>
      <c r="AA1339" s="13">
        <f t="shared" si="1806"/>
        <v>3.9038466791087717E-3</v>
      </c>
      <c r="AB1339" s="13">
        <f t="shared" si="1807"/>
        <v>4.3399887697709251E-4</v>
      </c>
      <c r="AC1339" s="13">
        <f t="shared" si="1808"/>
        <v>2.8017681905472538E-7</v>
      </c>
      <c r="AD1339" s="13">
        <f t="shared" si="1809"/>
        <v>4.356231024529886E-5</v>
      </c>
      <c r="AE1339" s="13">
        <f t="shared" si="1810"/>
        <v>2.7305116778346664E-5</v>
      </c>
      <c r="AF1339" s="13">
        <f t="shared" si="1811"/>
        <v>8.557505307694377E-6</v>
      </c>
      <c r="AG1339" s="13">
        <f t="shared" si="1812"/>
        <v>1.787965180926348E-6</v>
      </c>
      <c r="AH1339" s="13">
        <f t="shared" si="1813"/>
        <v>2.7513132981644229E-3</v>
      </c>
      <c r="AI1339" s="13">
        <f t="shared" si="1814"/>
        <v>6.117386156610533E-4</v>
      </c>
      <c r="AJ1339" s="13">
        <f t="shared" si="1815"/>
        <v>6.8008273383582079E-5</v>
      </c>
      <c r="AK1339" s="13">
        <f t="shared" si="1816"/>
        <v>5.0404155524475245E-6</v>
      </c>
      <c r="AL1339" s="13">
        <f t="shared" si="1817"/>
        <v>1.5618926272271502E-9</v>
      </c>
      <c r="AM1339" s="13">
        <f t="shared" si="1818"/>
        <v>1.9371655988604099E-6</v>
      </c>
      <c r="AN1339" s="13">
        <f t="shared" si="1819"/>
        <v>1.2142269911313434E-6</v>
      </c>
      <c r="AO1339" s="13">
        <f t="shared" si="1820"/>
        <v>3.8054237254140797E-7</v>
      </c>
      <c r="AP1339" s="13">
        <f t="shared" si="1821"/>
        <v>7.9508745540522179E-8</v>
      </c>
      <c r="AQ1339" s="13">
        <f t="shared" si="1822"/>
        <v>1.2459139389411144E-8</v>
      </c>
      <c r="AR1339" s="13">
        <f t="shared" si="1823"/>
        <v>3.4490792833148702E-4</v>
      </c>
      <c r="AS1339" s="13">
        <f t="shared" si="1824"/>
        <v>7.6688285099626031E-5</v>
      </c>
      <c r="AT1339" s="13">
        <f t="shared" si="1825"/>
        <v>8.5255985560721473E-6</v>
      </c>
      <c r="AU1339" s="13">
        <f t="shared" si="1826"/>
        <v>6.3187252694352695E-7</v>
      </c>
      <c r="AV1339" s="13">
        <f t="shared" si="1827"/>
        <v>3.5123301403421685E-8</v>
      </c>
      <c r="AW1339" s="13">
        <f t="shared" si="1828"/>
        <v>6.0465501234805985E-12</v>
      </c>
      <c r="AX1339" s="13">
        <f t="shared" si="1829"/>
        <v>7.1786263099861908E-8</v>
      </c>
      <c r="AY1339" s="13">
        <f t="shared" si="1830"/>
        <v>4.4996059345460909E-8</v>
      </c>
      <c r="AZ1339" s="13">
        <f t="shared" si="1831"/>
        <v>1.4101899647595212E-8</v>
      </c>
      <c r="BA1339" s="13">
        <f t="shared" si="1832"/>
        <v>2.9463850325803686E-9</v>
      </c>
      <c r="BB1339" s="13">
        <f t="shared" si="1833"/>
        <v>4.6170294306912817E-10</v>
      </c>
      <c r="BC1339" s="13">
        <f t="shared" si="1834"/>
        <v>5.7879633593442823E-11</v>
      </c>
      <c r="BD1339" s="13">
        <f t="shared" si="1835"/>
        <v>3.6031725620295859E-5</v>
      </c>
      <c r="BE1339" s="13">
        <f t="shared" si="1836"/>
        <v>8.0114460121805541E-6</v>
      </c>
      <c r="BF1339" s="13">
        <f t="shared" si="1837"/>
        <v>8.9064936665052091E-7</v>
      </c>
      <c r="BG1339" s="13">
        <f t="shared" si="1838"/>
        <v>6.6010246931611913E-8</v>
      </c>
      <c r="BH1339" s="13">
        <f t="shared" si="1839"/>
        <v>3.6692492549221251E-9</v>
      </c>
      <c r="BI1339" s="13">
        <f t="shared" si="1840"/>
        <v>1.6316727442265078E-10</v>
      </c>
      <c r="BJ1339" s="14">
        <f t="shared" si="1841"/>
        <v>0.11382976091283822</v>
      </c>
      <c r="BK1339" s="14">
        <f t="shared" si="1842"/>
        <v>0.48950603076044263</v>
      </c>
      <c r="BL1339" s="14">
        <f t="shared" si="1843"/>
        <v>0.37910220905728065</v>
      </c>
      <c r="BM1339" s="14">
        <f t="shared" si="1844"/>
        <v>5.4743222699100445E-2</v>
      </c>
      <c r="BN1339" s="14">
        <f t="shared" si="1845"/>
        <v>0.94525240392776388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1.1861999999999999</v>
      </c>
      <c r="F1340" s="10">
        <f>VLOOKUP(B1340,home!$B$2:$E$405,3,FALSE)</f>
        <v>1.2645</v>
      </c>
      <c r="G1340" s="10">
        <f>VLOOKUP(C1340,away!$B$2:$E$405,4,FALSE)</f>
        <v>1.3617999999999999</v>
      </c>
      <c r="H1340" s="10">
        <f>VLOOKUP(A1340,away!$A$2:$E$405,3,FALSE)</f>
        <v>1.0607</v>
      </c>
      <c r="I1340" s="10">
        <f>VLOOKUP(C1340,away!$B$2:$E$405,3,FALSE)</f>
        <v>0.94279999999999997</v>
      </c>
      <c r="J1340" s="10">
        <f>VLOOKUP(B1340,home!$B$2:$E$405,4,FALSE)</f>
        <v>1.1785000000000001</v>
      </c>
      <c r="K1340" s="12">
        <f t="shared" si="1790"/>
        <v>2.0426317738199997</v>
      </c>
      <c r="L1340" s="12">
        <f t="shared" si="1791"/>
        <v>1.17853295086</v>
      </c>
      <c r="M1340" s="13">
        <f t="shared" si="1792"/>
        <v>3.9908548708876147E-2</v>
      </c>
      <c r="N1340" s="13">
        <f t="shared" si="1793"/>
        <v>8.1518469639793548E-2</v>
      </c>
      <c r="O1340" s="13">
        <f t="shared" si="1794"/>
        <v>4.7033539674411845E-2</v>
      </c>
      <c r="P1340" s="13">
        <f t="shared" si="1795"/>
        <v>9.6072202574177201E-2</v>
      </c>
      <c r="Q1340" s="13">
        <f t="shared" si="1796"/>
        <v>8.3256108119711666E-2</v>
      </c>
      <c r="R1340" s="13">
        <f t="shared" si="1797"/>
        <v>2.7715288150937753E-2</v>
      </c>
      <c r="S1340" s="13">
        <f t="shared" si="1798"/>
        <v>5.7818865920078621E-2</v>
      </c>
      <c r="T1340" s="13">
        <f t="shared" si="1799"/>
        <v>9.8120066779442974E-2</v>
      </c>
      <c r="U1340" s="13">
        <f t="shared" si="1800"/>
        <v>5.6612128197682403E-2</v>
      </c>
      <c r="V1340" s="13">
        <f t="shared" si="1801"/>
        <v>1.5465318637489841E-2</v>
      </c>
      <c r="W1340" s="13">
        <f t="shared" si="1802"/>
        <v>5.6687190603305446E-2</v>
      </c>
      <c r="X1340" s="13">
        <f t="shared" si="1803"/>
        <v>6.6807722017676818E-2</v>
      </c>
      <c r="Y1340" s="13">
        <f t="shared" si="1804"/>
        <v>3.9367550884863649E-2</v>
      </c>
      <c r="Z1340" s="13">
        <f t="shared" si="1805"/>
        <v>1.0887793442819945E-2</v>
      </c>
      <c r="AA1340" s="13">
        <f t="shared" si="1806"/>
        <v>2.2239752833093068E-2</v>
      </c>
      <c r="AB1340" s="13">
        <f t="shared" si="1807"/>
        <v>2.2713812889389631E-2</v>
      </c>
      <c r="AC1340" s="13">
        <f t="shared" si="1808"/>
        <v>2.3268624033625047E-3</v>
      </c>
      <c r="AD1340" s="13">
        <f t="shared" si="1809"/>
        <v>2.8947764173725542E-2</v>
      </c>
      <c r="AE1340" s="13">
        <f t="shared" si="1810"/>
        <v>3.4115893932460145E-2</v>
      </c>
      <c r="AF1340" s="13">
        <f t="shared" si="1811"/>
        <v>2.0103352573724524E-2</v>
      </c>
      <c r="AG1340" s="13">
        <f t="shared" si="1812"/>
        <v>7.89748781029684E-3</v>
      </c>
      <c r="AH1340" s="13">
        <f t="shared" si="1813"/>
        <v>3.2079058336301888E-3</v>
      </c>
      <c r="AI1340" s="13">
        <f t="shared" si="1814"/>
        <v>6.5525703831955575E-3</v>
      </c>
      <c r="AJ1340" s="13">
        <f t="shared" si="1815"/>
        <v>6.6922442324535694E-3</v>
      </c>
      <c r="AK1340" s="13">
        <f t="shared" si="1816"/>
        <v>4.5565969024577661E-3</v>
      </c>
      <c r="AL1340" s="13">
        <f t="shared" si="1817"/>
        <v>2.2405905843262054E-4</v>
      </c>
      <c r="AM1340" s="13">
        <f t="shared" si="1818"/>
        <v>1.1825924576459999E-2</v>
      </c>
      <c r="AN1340" s="13">
        <f t="shared" si="1819"/>
        <v>1.3937241787743197E-2</v>
      </c>
      <c r="AO1340" s="13">
        <f t="shared" si="1820"/>
        <v>8.2127493454791506E-3</v>
      </c>
      <c r="AP1340" s="13">
        <f t="shared" si="1821"/>
        <v>3.2263319069336894E-3</v>
      </c>
      <c r="AQ1340" s="13">
        <f t="shared" si="1822"/>
        <v>9.5058461568308349E-4</v>
      </c>
      <c r="AR1340" s="13">
        <f t="shared" si="1823"/>
        <v>7.5612454563783846E-4</v>
      </c>
      <c r="AS1340" s="13">
        <f t="shared" si="1824"/>
        <v>1.5444840218850594E-3</v>
      </c>
      <c r="AT1340" s="13">
        <f t="shared" si="1825"/>
        <v>1.5774060686298632E-3</v>
      </c>
      <c r="AU1340" s="13">
        <f t="shared" si="1826"/>
        <v>1.0740199186666168E-3</v>
      </c>
      <c r="AV1340" s="13">
        <f t="shared" si="1827"/>
        <v>5.4845680289600056E-4</v>
      </c>
      <c r="AW1340" s="13">
        <f t="shared" si="1828"/>
        <v>1.4982759853272656E-5</v>
      </c>
      <c r="AX1340" s="13">
        <f t="shared" si="1829"/>
        <v>4.0260015491126724E-3</v>
      </c>
      <c r="AY1340" s="13">
        <f t="shared" si="1830"/>
        <v>4.7447754858426878E-3</v>
      </c>
      <c r="AZ1340" s="13">
        <f t="shared" si="1831"/>
        <v>2.7959371272491883E-3</v>
      </c>
      <c r="BA1340" s="13">
        <f t="shared" si="1832"/>
        <v>1.0983680109986715E-3</v>
      </c>
      <c r="BB1340" s="13">
        <f t="shared" si="1833"/>
        <v>3.2361572328312347E-4</v>
      </c>
      <c r="BC1340" s="13">
        <f t="shared" si="1834"/>
        <v>7.6278358661110486E-5</v>
      </c>
      <c r="BD1340" s="13">
        <f t="shared" si="1835"/>
        <v>1.4851961533137299E-4</v>
      </c>
      <c r="BE1340" s="13">
        <f t="shared" si="1836"/>
        <v>3.0337088531138645E-4</v>
      </c>
      <c r="BF1340" s="13">
        <f t="shared" si="1837"/>
        <v>3.0983750479447058E-4</v>
      </c>
      <c r="BG1340" s="13">
        <f t="shared" si="1838"/>
        <v>2.1096131067143073E-4</v>
      </c>
      <c r="BH1340" s="13">
        <f t="shared" si="1839"/>
        <v>1.077290690560441E-4</v>
      </c>
      <c r="BI1340" s="13">
        <f t="shared" si="1840"/>
        <v>4.4010163883584885E-5</v>
      </c>
      <c r="BJ1340" s="14">
        <f t="shared" si="1841"/>
        <v>0.56803941502244792</v>
      </c>
      <c r="BK1340" s="14">
        <f t="shared" si="1842"/>
        <v>0.2165606327882596</v>
      </c>
      <c r="BL1340" s="14">
        <f t="shared" si="1843"/>
        <v>0.20394875900401546</v>
      </c>
      <c r="BM1340" s="14">
        <f t="shared" si="1844"/>
        <v>0.61920265066364522</v>
      </c>
      <c r="BN1340" s="14">
        <f t="shared" si="1845"/>
        <v>0.37550415686790817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1.1861999999999999</v>
      </c>
      <c r="F1341" s="10">
        <f>VLOOKUP(B1341,home!$B$2:$E$405,3,FALSE)</f>
        <v>1.1942999999999999</v>
      </c>
      <c r="G1341" s="10">
        <f>VLOOKUP(C1341,away!$B$2:$E$405,4,FALSE)</f>
        <v>0.56200000000000006</v>
      </c>
      <c r="H1341" s="10">
        <f>VLOOKUP(A1341,away!$A$2:$E$405,3,FALSE)</f>
        <v>1.0607</v>
      </c>
      <c r="I1341" s="10">
        <f>VLOOKUP(C1341,away!$B$2:$E$405,3,FALSE)</f>
        <v>2.1212</v>
      </c>
      <c r="J1341" s="10">
        <f>VLOOKUP(B1341,home!$B$2:$E$405,4,FALSE)</f>
        <v>1.0213000000000001</v>
      </c>
      <c r="K1341" s="12">
        <f t="shared" si="1790"/>
        <v>0.79617340692000005</v>
      </c>
      <c r="L1341" s="12">
        <f t="shared" si="1791"/>
        <v>2.2978809206920001</v>
      </c>
      <c r="M1341" s="13">
        <f t="shared" si="1792"/>
        <v>4.5317848040425289E-2</v>
      </c>
      <c r="N1341" s="13">
        <f t="shared" si="1793"/>
        <v>3.6080865468628251E-2</v>
      </c>
      <c r="O1341" s="13">
        <f t="shared" si="1794"/>
        <v>0.10413501837891262</v>
      </c>
      <c r="P1341" s="13">
        <f t="shared" si="1795"/>
        <v>8.2909532362415675E-2</v>
      </c>
      <c r="Q1341" s="13">
        <f t="shared" si="1796"/>
        <v>1.4363312792389969E-2</v>
      </c>
      <c r="R1341" s="13">
        <f t="shared" si="1797"/>
        <v>0.11964493595440708</v>
      </c>
      <c r="S1341" s="13">
        <f t="shared" si="1798"/>
        <v>3.7920989487533627E-2</v>
      </c>
      <c r="T1341" s="13">
        <f t="shared" si="1799"/>
        <v>3.3005182423564247E-2</v>
      </c>
      <c r="U1341" s="13">
        <f t="shared" si="1800"/>
        <v>9.5258116279545488E-2</v>
      </c>
      <c r="V1341" s="13">
        <f t="shared" si="1801"/>
        <v>7.7085436927555994E-3</v>
      </c>
      <c r="W1341" s="13">
        <f t="shared" si="1802"/>
        <v>3.8118958935249138E-3</v>
      </c>
      <c r="X1341" s="13">
        <f t="shared" si="1803"/>
        <v>8.759282845395084E-3</v>
      </c>
      <c r="Y1341" s="13">
        <f t="shared" si="1804"/>
        <v>1.0063894464689051E-2</v>
      </c>
      <c r="Z1341" s="13">
        <f t="shared" si="1805"/>
        <v>9.1643271862349426E-2</v>
      </c>
      <c r="AA1341" s="13">
        <f t="shared" si="1806"/>
        <v>7.2963935979942524E-2</v>
      </c>
      <c r="AB1341" s="13">
        <f t="shared" si="1807"/>
        <v>2.9045972745721804E-2</v>
      </c>
      <c r="AC1341" s="13">
        <f t="shared" si="1808"/>
        <v>8.8142942074321217E-4</v>
      </c>
      <c r="AD1341" s="13">
        <f t="shared" si="1809"/>
        <v>7.58732535093022E-4</v>
      </c>
      <c r="AE1341" s="13">
        <f t="shared" si="1810"/>
        <v>1.7434770162985287E-3</v>
      </c>
      <c r="AF1341" s="13">
        <f t="shared" si="1811"/>
        <v>2.0031512857087027E-3</v>
      </c>
      <c r="AG1341" s="13">
        <f t="shared" si="1812"/>
        <v>1.5343343735632258E-3</v>
      </c>
      <c r="AH1341" s="13">
        <f t="shared" si="1813"/>
        <v>5.2646331480570699E-2</v>
      </c>
      <c r="AI1341" s="13">
        <f t="shared" si="1814"/>
        <v>4.191560909672562E-2</v>
      </c>
      <c r="AJ1341" s="13">
        <f t="shared" si="1815"/>
        <v>1.6686046648833493E-2</v>
      </c>
      <c r="AK1341" s="13">
        <f t="shared" si="1816"/>
        <v>4.4283288694759379E-3</v>
      </c>
      <c r="AL1341" s="13">
        <f t="shared" si="1817"/>
        <v>6.4503416860487673E-5</v>
      </c>
      <c r="AM1341" s="13">
        <f t="shared" si="1818"/>
        <v>1.2081653348121198E-4</v>
      </c>
      <c r="AN1341" s="13">
        <f t="shared" si="1819"/>
        <v>2.7762200719062325E-4</v>
      </c>
      <c r="AO1341" s="13">
        <f t="shared" si="1820"/>
        <v>3.1897115674377533E-4</v>
      </c>
      <c r="AP1341" s="13">
        <f t="shared" si="1821"/>
        <v>2.4431924511085956E-4</v>
      </c>
      <c r="AQ1341" s="13">
        <f t="shared" si="1822"/>
        <v>1.403541329745291E-4</v>
      </c>
      <c r="AR1341" s="13">
        <f t="shared" si="1823"/>
        <v>2.4195000130726008E-2</v>
      </c>
      <c r="AS1341" s="13">
        <f t="shared" si="1824"/>
        <v>1.9263415684509972E-2</v>
      </c>
      <c r="AT1341" s="13">
        <f t="shared" si="1825"/>
        <v>7.6685096472262348E-3</v>
      </c>
      <c r="AU1341" s="13">
        <f t="shared" si="1826"/>
        <v>2.0351544839436663E-3</v>
      </c>
      <c r="AV1341" s="13">
        <f t="shared" si="1827"/>
        <v>4.0508396977248577E-4</v>
      </c>
      <c r="AW1341" s="13">
        <f t="shared" si="1828"/>
        <v>3.2780487397656031E-6</v>
      </c>
      <c r="AX1341" s="13">
        <f t="shared" si="1829"/>
        <v>1.6031818512333462E-5</v>
      </c>
      <c r="AY1341" s="13">
        <f t="shared" si="1830"/>
        <v>3.6839209883487866E-5</v>
      </c>
      <c r="AZ1341" s="13">
        <f t="shared" si="1831"/>
        <v>4.2326058762317475E-5</v>
      </c>
      <c r="BA1341" s="13">
        <f t="shared" si="1832"/>
        <v>3.2420080959339254E-5</v>
      </c>
      <c r="BB1341" s="13">
        <f t="shared" si="1833"/>
        <v>1.8624371370938921E-5</v>
      </c>
      <c r="BC1341" s="13">
        <f t="shared" si="1834"/>
        <v>8.5593175266325716E-6</v>
      </c>
      <c r="BD1341" s="13">
        <f t="shared" si="1835"/>
        <v>9.2662048627559536E-3</v>
      </c>
      <c r="BE1341" s="13">
        <f t="shared" si="1836"/>
        <v>7.3775058947990789E-3</v>
      </c>
      <c r="BF1341" s="13">
        <f t="shared" si="1837"/>
        <v>2.9368870014172834E-3</v>
      </c>
      <c r="BG1341" s="13">
        <f t="shared" si="1838"/>
        <v>7.7942377655248714E-4</v>
      </c>
      <c r="BH1341" s="13">
        <f t="shared" si="1839"/>
        <v>1.5513912090306162E-4</v>
      </c>
      <c r="BI1341" s="13">
        <f t="shared" si="1840"/>
        <v>2.4703528487192878E-5</v>
      </c>
      <c r="BJ1341" s="14">
        <f t="shared" si="1841"/>
        <v>0.11338101303137105</v>
      </c>
      <c r="BK1341" s="14">
        <f t="shared" si="1842"/>
        <v>0.17483968563061733</v>
      </c>
      <c r="BL1341" s="14">
        <f t="shared" si="1843"/>
        <v>0.61083132353522851</v>
      </c>
      <c r="BM1341" s="14">
        <f t="shared" si="1844"/>
        <v>0.58821021990124345</v>
      </c>
      <c r="BN1341" s="14">
        <f t="shared" si="1845"/>
        <v>0.40245151299717885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1.6236999999999999</v>
      </c>
      <c r="F1343" s="10">
        <f>VLOOKUP(B1343,home!$B$2:$E$405,3,FALSE)</f>
        <v>0.74790000000000001</v>
      </c>
      <c r="G1343" s="10">
        <f>VLOOKUP(C1343,away!$B$2:$E$405,4,FALSE)</f>
        <v>0.52790000000000004</v>
      </c>
      <c r="H1343" s="10">
        <f>VLOOKUP(A1343,away!$A$2:$E$405,3,FALSE)</f>
        <v>1.1289</v>
      </c>
      <c r="I1343" s="10">
        <f>VLOOKUP(C1343,away!$B$2:$E$405,3,FALSE)</f>
        <v>0.50619999999999998</v>
      </c>
      <c r="J1343" s="10">
        <f>VLOOKUP(B1343,home!$B$2:$E$405,4,FALSE)</f>
        <v>0.69599999999999995</v>
      </c>
      <c r="K1343" s="12">
        <f t="shared" si="1790"/>
        <v>0.64106340491699998</v>
      </c>
      <c r="L1343" s="12">
        <f t="shared" si="1791"/>
        <v>0.39772862927999997</v>
      </c>
      <c r="M1343" s="13">
        <f t="shared" si="1792"/>
        <v>0.35388190110860906</v>
      </c>
      <c r="N1343" s="13">
        <f t="shared" si="1793"/>
        <v>0.22686073646318602</v>
      </c>
      <c r="O1343" s="13">
        <f t="shared" si="1794"/>
        <v>0.1407489634549276</v>
      </c>
      <c r="P1343" s="13">
        <f t="shared" si="1795"/>
        <v>9.0229009750954284E-2</v>
      </c>
      <c r="Q1343" s="13">
        <f t="shared" si="1796"/>
        <v>7.2716058079534115E-2</v>
      </c>
      <c r="R1343" s="13">
        <f t="shared" si="1797"/>
        <v>2.798994615375458E-2</v>
      </c>
      <c r="S1343" s="13">
        <f t="shared" si="1798"/>
        <v>5.7514061718991257E-3</v>
      </c>
      <c r="T1343" s="13">
        <f t="shared" si="1799"/>
        <v>2.892125810661797E-2</v>
      </c>
      <c r="U1343" s="13">
        <f t="shared" si="1800"/>
        <v>1.7943330184769398E-2</v>
      </c>
      <c r="V1343" s="13">
        <f t="shared" si="1801"/>
        <v>1.6293686991190046E-4</v>
      </c>
      <c r="W1343" s="13">
        <f t="shared" si="1802"/>
        <v>1.553853459486949E-2</v>
      </c>
      <c r="X1343" s="13">
        <f t="shared" si="1803"/>
        <v>6.1801200654373022E-3</v>
      </c>
      <c r="Y1343" s="13">
        <f t="shared" si="1804"/>
        <v>1.2290053412061009E-3</v>
      </c>
      <c r="Z1343" s="13">
        <f t="shared" si="1805"/>
        <v>3.7108009724512738E-3</v>
      </c>
      <c r="AA1343" s="13">
        <f t="shared" si="1806"/>
        <v>2.3788587063689284E-3</v>
      </c>
      <c r="AB1343" s="13">
        <f t="shared" si="1807"/>
        <v>7.6249963106065743E-4</v>
      </c>
      <c r="AC1343" s="13">
        <f t="shared" si="1808"/>
        <v>2.5964934166622547E-6</v>
      </c>
      <c r="AD1343" s="13">
        <f t="shared" si="1809"/>
        <v>2.4902964737019075E-3</v>
      </c>
      <c r="AE1343" s="13">
        <f t="shared" si="1810"/>
        <v>9.9046220298627721E-4</v>
      </c>
      <c r="AF1343" s="13">
        <f t="shared" si="1811"/>
        <v>1.9696758717369054E-4</v>
      </c>
      <c r="AG1343" s="13">
        <f t="shared" si="1812"/>
        <v>2.6113216153060293E-5</v>
      </c>
      <c r="AH1343" s="13">
        <f t="shared" si="1813"/>
        <v>3.6897294607598385E-4</v>
      </c>
      <c r="AI1343" s="13">
        <f t="shared" si="1814"/>
        <v>2.3653505313372681E-4</v>
      </c>
      <c r="AJ1343" s="13">
        <f t="shared" si="1815"/>
        <v>7.5816983272065203E-5</v>
      </c>
      <c r="AK1343" s="13">
        <f t="shared" si="1816"/>
        <v>1.6201164482308453E-5</v>
      </c>
      <c r="AL1343" s="13">
        <f t="shared" si="1817"/>
        <v>2.6481041169540395E-8</v>
      </c>
      <c r="AM1343" s="13">
        <f t="shared" si="1818"/>
        <v>3.1928758733682882E-4</v>
      </c>
      <c r="AN1343" s="13">
        <f t="shared" si="1819"/>
        <v>1.2698981445759521E-4</v>
      </c>
      <c r="AO1343" s="13">
        <f t="shared" si="1820"/>
        <v>2.525374241837043E-5</v>
      </c>
      <c r="AP1343" s="13">
        <f t="shared" si="1821"/>
        <v>3.348045452082889E-6</v>
      </c>
      <c r="AQ1343" s="13">
        <f t="shared" si="1822"/>
        <v>3.3290338210601614E-7</v>
      </c>
      <c r="AR1343" s="13">
        <f t="shared" si="1823"/>
        <v>2.9350220816840899E-5</v>
      </c>
      <c r="AS1343" s="13">
        <f t="shared" si="1824"/>
        <v>1.8815352491909839E-5</v>
      </c>
      <c r="AT1343" s="13">
        <f t="shared" si="1825"/>
        <v>6.0309169665886405E-6</v>
      </c>
      <c r="AU1343" s="13">
        <f t="shared" si="1826"/>
        <v>1.2887333884576731E-6</v>
      </c>
      <c r="AV1343" s="13">
        <f t="shared" si="1827"/>
        <v>2.0653995350872464E-7</v>
      </c>
      <c r="AW1343" s="13">
        <f t="shared" si="1828"/>
        <v>1.8755143660582149E-10</v>
      </c>
      <c r="AX1343" s="13">
        <f t="shared" si="1829"/>
        <v>3.4113931314313568E-5</v>
      </c>
      <c r="AY1343" s="13">
        <f t="shared" si="1830"/>
        <v>1.3568087140994003E-5</v>
      </c>
      <c r="AZ1343" s="13">
        <f t="shared" si="1831"/>
        <v>2.6982083502695689E-6</v>
      </c>
      <c r="BA1343" s="13">
        <f t="shared" si="1832"/>
        <v>3.5771823622152205E-7</v>
      </c>
      <c r="BB1343" s="13">
        <f t="shared" si="1833"/>
        <v>3.5568695940211287E-8</v>
      </c>
      <c r="BC1343" s="13">
        <f t="shared" si="1834"/>
        <v>2.8293377363154691E-9</v>
      </c>
      <c r="BD1343" s="13">
        <f t="shared" si="1835"/>
        <v>1.9455705157579081E-6</v>
      </c>
      <c r="BE1343" s="13">
        <f t="shared" si="1836"/>
        <v>1.2472340593378881E-6</v>
      </c>
      <c r="BF1343" s="13">
        <f t="shared" si="1837"/>
        <v>3.9977805640379907E-7</v>
      </c>
      <c r="BG1343" s="13">
        <f t="shared" si="1838"/>
        <v>8.5427694016439974E-8</v>
      </c>
      <c r="BH1343" s="13">
        <f t="shared" si="1839"/>
        <v>1.3691142100096655E-8</v>
      </c>
      <c r="BI1343" s="13">
        <f t="shared" si="1840"/>
        <v>1.7553780343780907E-9</v>
      </c>
      <c r="BJ1343" s="14">
        <f t="shared" si="1841"/>
        <v>0.35567554056698825</v>
      </c>
      <c r="BK1343" s="14">
        <f t="shared" si="1842"/>
        <v>0.45004144496297321</v>
      </c>
      <c r="BL1343" s="14">
        <f t="shared" si="1843"/>
        <v>0.19058050949830818</v>
      </c>
      <c r="BM1343" s="14">
        <f t="shared" si="1844"/>
        <v>8.7568113090165905E-2</v>
      </c>
      <c r="BN1343" s="14">
        <f t="shared" si="1845"/>
        <v>0.91242661501096567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1.2513000000000001</v>
      </c>
      <c r="F1344" s="10">
        <f>VLOOKUP(B1344,home!$B$2:$E$405,3,FALSE)</f>
        <v>0.79920000000000002</v>
      </c>
      <c r="G1344" s="10">
        <f>VLOOKUP(C1344,away!$B$2:$E$405,4,FALSE)</f>
        <v>1.4842</v>
      </c>
      <c r="H1344" s="10">
        <f>VLOOKUP(A1344,away!$A$2:$E$405,3,FALSE)</f>
        <v>0.94869999999999999</v>
      </c>
      <c r="I1344" s="10">
        <f>VLOOKUP(C1344,away!$B$2:$E$405,3,FALSE)</f>
        <v>1.8069999999999999</v>
      </c>
      <c r="J1344" s="10">
        <f>VLOOKUP(B1344,home!$B$2:$E$405,4,FALSE)</f>
        <v>0.75290000000000001</v>
      </c>
      <c r="K1344" s="12">
        <f t="shared" si="1790"/>
        <v>1.4842578244320002</v>
      </c>
      <c r="L1344" s="12">
        <f t="shared" si="1791"/>
        <v>1.29069714761</v>
      </c>
      <c r="M1344" s="13">
        <f t="shared" si="1792"/>
        <v>6.2352284222499381E-2</v>
      </c>
      <c r="N1344" s="13">
        <f t="shared" si="1793"/>
        <v>9.2546865728452651E-2</v>
      </c>
      <c r="O1344" s="13">
        <f t="shared" si="1794"/>
        <v>8.0477915392947949E-2</v>
      </c>
      <c r="P1344" s="13">
        <f t="shared" si="1795"/>
        <v>0.11944997561595948</v>
      </c>
      <c r="Q1344" s="13">
        <f t="shared" si="1796"/>
        <v>6.8681704792056805E-2</v>
      </c>
      <c r="R1344" s="13">
        <f t="shared" si="1797"/>
        <v>5.1936307921638433E-2</v>
      </c>
      <c r="S1344" s="13">
        <f t="shared" si="1798"/>
        <v>5.7208396021780045E-2</v>
      </c>
      <c r="T1344" s="13">
        <f t="shared" si="1799"/>
        <v>8.8647280468099762E-2</v>
      </c>
      <c r="U1344" s="13">
        <f t="shared" si="1800"/>
        <v>7.7086871404801513E-2</v>
      </c>
      <c r="V1344" s="13">
        <f t="shared" si="1801"/>
        <v>1.21772987060369E-2</v>
      </c>
      <c r="W1344" s="13">
        <f t="shared" si="1802"/>
        <v>3.3980452577646383E-2</v>
      </c>
      <c r="X1344" s="13">
        <f t="shared" si="1803"/>
        <v>4.3858473216465049E-2</v>
      </c>
      <c r="Y1344" s="13">
        <f t="shared" si="1804"/>
        <v>2.8304003139510522E-2</v>
      </c>
      <c r="Z1344" s="13">
        <f t="shared" si="1805"/>
        <v>2.2344681497284448E-2</v>
      </c>
      <c r="AA1344" s="13">
        <f t="shared" si="1806"/>
        <v>3.3165268346785383E-2</v>
      </c>
      <c r="AB1344" s="13">
        <f t="shared" si="1807"/>
        <v>2.4612904521551581E-2</v>
      </c>
      <c r="AC1344" s="13">
        <f t="shared" si="1808"/>
        <v>1.4580240038939592E-3</v>
      </c>
      <c r="AD1344" s="13">
        <f t="shared" si="1809"/>
        <v>1.2608938154028039E-2</v>
      </c>
      <c r="AE1344" s="13">
        <f t="shared" si="1810"/>
        <v>1.6274320509794885E-2</v>
      </c>
      <c r="AF1344" s="13">
        <f t="shared" si="1811"/>
        <v>1.0502609530641594E-2</v>
      </c>
      <c r="AG1344" s="13">
        <f t="shared" si="1812"/>
        <v>4.518562721220234E-3</v>
      </c>
      <c r="AH1344" s="13">
        <f t="shared" si="1813"/>
        <v>7.210054168199748E-3</v>
      </c>
      <c r="AI1344" s="13">
        <f t="shared" si="1814"/>
        <v>1.0701579313729032E-2</v>
      </c>
      <c r="AJ1344" s="13">
        <f t="shared" si="1815"/>
        <v>7.9419514150909764E-3</v>
      </c>
      <c r="AK1344" s="13">
        <f t="shared" si="1816"/>
        <v>3.929301176369194E-3</v>
      </c>
      <c r="AL1344" s="13">
        <f t="shared" si="1817"/>
        <v>1.1172705788364508E-4</v>
      </c>
      <c r="AM1344" s="13">
        <f t="shared" si="1818"/>
        <v>3.7429830225790568E-3</v>
      </c>
      <c r="AN1344" s="13">
        <f t="shared" si="1819"/>
        <v>4.8310575107954438E-3</v>
      </c>
      <c r="AO1344" s="13">
        <f t="shared" si="1820"/>
        <v>3.1177160745617743E-3</v>
      </c>
      <c r="AP1344" s="13">
        <f t="shared" si="1821"/>
        <v>1.3413424148315755E-3</v>
      </c>
      <c r="AQ1344" s="13">
        <f t="shared" si="1822"/>
        <v>4.3281670719785614E-4</v>
      </c>
      <c r="AR1344" s="13">
        <f t="shared" si="1823"/>
        <v>1.8611992698018011E-3</v>
      </c>
      <c r="AS1344" s="13">
        <f t="shared" si="1824"/>
        <v>2.7624995790304484E-3</v>
      </c>
      <c r="AT1344" s="13">
        <f t="shared" si="1825"/>
        <v>2.0501308075830255E-3</v>
      </c>
      <c r="AU1344" s="13">
        <f t="shared" si="1826"/>
        <v>1.0143075640880672E-3</v>
      </c>
      <c r="AV1344" s="13">
        <f t="shared" si="1827"/>
        <v>3.7637348459456895E-4</v>
      </c>
      <c r="AW1344" s="13">
        <f t="shared" si="1828"/>
        <v>5.945516095565091E-6</v>
      </c>
      <c r="AX1344" s="13">
        <f t="shared" si="1829"/>
        <v>9.2592530632985099E-4</v>
      </c>
      <c r="AY1344" s="13">
        <f t="shared" si="1830"/>
        <v>1.195089151779854E-3</v>
      </c>
      <c r="AZ1344" s="13">
        <f t="shared" si="1831"/>
        <v>7.7124907967095625E-4</v>
      </c>
      <c r="BA1344" s="13">
        <f t="shared" si="1832"/>
        <v>3.3181632907604682E-4</v>
      </c>
      <c r="BB1344" s="13">
        <f t="shared" si="1833"/>
        <v>1.0706859736721872E-4</v>
      </c>
      <c r="BC1344" s="13">
        <f t="shared" si="1834"/>
        <v>2.7638626644094551E-5</v>
      </c>
      <c r="BD1344" s="13">
        <f t="shared" si="1835"/>
        <v>4.0037409811116616E-4</v>
      </c>
      <c r="BE1344" s="13">
        <f t="shared" si="1836"/>
        <v>5.9425838782140364E-4</v>
      </c>
      <c r="BF1344" s="13">
        <f t="shared" si="1837"/>
        <v>4.4101633092913226E-4</v>
      </c>
      <c r="BG1344" s="13">
        <f t="shared" si="1838"/>
        <v>2.1819397996128569E-4</v>
      </c>
      <c r="BH1344" s="13">
        <f t="shared" si="1839"/>
        <v>8.0964030500374313E-5</v>
      </c>
      <c r="BI1344" s="13">
        <f t="shared" si="1840"/>
        <v>2.403429915354632E-5</v>
      </c>
      <c r="BJ1344" s="14">
        <f t="shared" si="1841"/>
        <v>0.41674791365874969</v>
      </c>
      <c r="BK1344" s="14">
        <f t="shared" si="1842"/>
        <v>0.25395279477983324</v>
      </c>
      <c r="BL1344" s="14">
        <f t="shared" si="1843"/>
        <v>0.30688550549268867</v>
      </c>
      <c r="BM1344" s="14">
        <f t="shared" si="1844"/>
        <v>0.52329669811931678</v>
      </c>
      <c r="BN1344" s="14">
        <f t="shared" si="1845"/>
        <v>0.47544505367355472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1.1861999999999999</v>
      </c>
      <c r="F1345" s="10">
        <f>VLOOKUP(B1345,home!$B$2:$E$405,3,FALSE)</f>
        <v>0.90790000000000004</v>
      </c>
      <c r="G1345" s="10">
        <f>VLOOKUP(C1345,away!$B$2:$E$405,4,FALSE)</f>
        <v>1.1942999999999999</v>
      </c>
      <c r="H1345" s="10">
        <f>VLOOKUP(A1345,away!$A$2:$E$405,3,FALSE)</f>
        <v>1.0607</v>
      </c>
      <c r="I1345" s="10">
        <f>VLOOKUP(C1345,away!$B$2:$E$405,3,FALSE)</f>
        <v>0.94279999999999997</v>
      </c>
      <c r="J1345" s="10">
        <f>VLOOKUP(B1345,home!$B$2:$E$405,4,FALSE)</f>
        <v>1.0153000000000001</v>
      </c>
      <c r="K1345" s="12">
        <f t="shared" si="1790"/>
        <v>1.2862025554139997</v>
      </c>
      <c r="L1345" s="12">
        <f t="shared" si="1791"/>
        <v>1.0153283877879999</v>
      </c>
      <c r="M1345" s="13">
        <f t="shared" si="1792"/>
        <v>0.10010547056032236</v>
      </c>
      <c r="N1345" s="13">
        <f t="shared" si="1793"/>
        <v>0.12875591204560752</v>
      </c>
      <c r="O1345" s="13">
        <f t="shared" si="1794"/>
        <v>0.10163992603277119</v>
      </c>
      <c r="P1345" s="13">
        <f t="shared" si="1795"/>
        <v>0.13072953259544021</v>
      </c>
      <c r="Q1345" s="13">
        <f t="shared" si="1796"/>
        <v>8.2803091548860314E-2</v>
      </c>
      <c r="R1345" s="13">
        <f t="shared" si="1797"/>
        <v>5.1598951116872571E-2</v>
      </c>
      <c r="S1345" s="13">
        <f t="shared" si="1798"/>
        <v>4.2680511357078919E-2</v>
      </c>
      <c r="T1345" s="13">
        <f t="shared" si="1799"/>
        <v>8.4072329446166508E-2</v>
      </c>
      <c r="U1345" s="13">
        <f t="shared" si="1800"/>
        <v>6.6366702783203543E-2</v>
      </c>
      <c r="V1345" s="13">
        <f t="shared" si="1801"/>
        <v>6.1930274022371726E-3</v>
      </c>
      <c r="W1345" s="13">
        <f t="shared" si="1802"/>
        <v>3.5500515982107843E-2</v>
      </c>
      <c r="X1345" s="13">
        <f t="shared" si="1803"/>
        <v>3.6044681657755678E-2</v>
      </c>
      <c r="Y1345" s="13">
        <f t="shared" si="1804"/>
        <v>1.8298594257950385E-2</v>
      </c>
      <c r="Z1345" s="13">
        <f t="shared" si="1805"/>
        <v>1.7463293283015349E-2</v>
      </c>
      <c r="AA1345" s="13">
        <f t="shared" si="1806"/>
        <v>2.2461332446558478E-2</v>
      </c>
      <c r="AB1345" s="13">
        <f t="shared" si="1807"/>
        <v>1.4444911595383454E-2</v>
      </c>
      <c r="AC1345" s="13">
        <f t="shared" si="1808"/>
        <v>5.0547410965252654E-4</v>
      </c>
      <c r="AD1345" s="13">
        <f t="shared" si="1809"/>
        <v>1.1415213593675658E-2</v>
      </c>
      <c r="AE1345" s="13">
        <f t="shared" si="1810"/>
        <v>1.1590190414322368E-2</v>
      </c>
      <c r="AF1345" s="13">
        <f t="shared" si="1811"/>
        <v>5.8839246737649306E-3</v>
      </c>
      <c r="AG1345" s="13">
        <f t="shared" si="1812"/>
        <v>1.9913719176265937E-3</v>
      </c>
      <c r="AH1345" s="13">
        <f t="shared" si="1813"/>
        <v>4.4327443536282445E-3</v>
      </c>
      <c r="AI1345" s="13">
        <f t="shared" si="1814"/>
        <v>5.7014071151336252E-3</v>
      </c>
      <c r="AJ1345" s="13">
        <f t="shared" si="1815"/>
        <v>3.6665822004702158E-3</v>
      </c>
      <c r="AK1345" s="13">
        <f t="shared" si="1816"/>
        <v>1.5719891319600928E-3</v>
      </c>
      <c r="AL1345" s="13">
        <f t="shared" si="1817"/>
        <v>2.6404308865079187E-5</v>
      </c>
      <c r="AM1345" s="13">
        <f t="shared" si="1818"/>
        <v>2.9364553789564497E-3</v>
      </c>
      <c r="AN1345" s="13">
        <f t="shared" si="1819"/>
        <v>2.9814665057272525E-3</v>
      </c>
      <c r="AO1345" s="13">
        <f t="shared" si="1820"/>
        <v>1.5135837902519867E-3</v>
      </c>
      <c r="AP1345" s="13">
        <f t="shared" si="1821"/>
        <v>5.1226152984619998E-4</v>
      </c>
      <c r="AQ1345" s="13">
        <f t="shared" si="1822"/>
        <v>1.300284183061391E-4</v>
      </c>
      <c r="AR1345" s="13">
        <f t="shared" si="1823"/>
        <v>9.0013823560914545E-4</v>
      </c>
      <c r="AS1345" s="13">
        <f t="shared" si="1824"/>
        <v>1.1577600988663317E-3</v>
      </c>
      <c r="AT1345" s="13">
        <f t="shared" si="1825"/>
        <v>7.4455699885912058E-4</v>
      </c>
      <c r="AU1345" s="13">
        <f t="shared" si="1826"/>
        <v>3.1921703819465984E-4</v>
      </c>
      <c r="AV1345" s="13">
        <f t="shared" si="1827"/>
        <v>1.0264444256441495E-4</v>
      </c>
      <c r="AW1345" s="13">
        <f t="shared" si="1828"/>
        <v>9.5782948199991399E-7</v>
      </c>
      <c r="AX1345" s="13">
        <f t="shared" si="1829"/>
        <v>6.2947940204549581E-4</v>
      </c>
      <c r="AY1345" s="13">
        <f t="shared" si="1830"/>
        <v>6.3912830642460757E-4</v>
      </c>
      <c r="AZ1345" s="13">
        <f t="shared" si="1831"/>
        <v>3.244625564758858E-4</v>
      </c>
      <c r="BA1345" s="13">
        <f t="shared" si="1832"/>
        <v>1.0981201478807801E-4</v>
      </c>
      <c r="BB1345" s="13">
        <f t="shared" si="1833"/>
        <v>2.7873813983632805E-5</v>
      </c>
      <c r="BC1345" s="13">
        <f t="shared" si="1834"/>
        <v>5.660214922700903E-6</v>
      </c>
      <c r="BD1345" s="13">
        <f t="shared" si="1835"/>
        <v>1.5232265059122804E-4</v>
      </c>
      <c r="BE1345" s="13">
        <f t="shared" si="1836"/>
        <v>1.9591778243787126E-4</v>
      </c>
      <c r="BF1345" s="13">
        <f t="shared" si="1837"/>
        <v>1.2599497621131706E-4</v>
      </c>
      <c r="BG1345" s="13">
        <f t="shared" si="1838"/>
        <v>5.4018353457440708E-5</v>
      </c>
      <c r="BH1345" s="13">
        <f t="shared" si="1839"/>
        <v>1.7369636064054223E-5</v>
      </c>
      <c r="BI1345" s="13">
        <f t="shared" si="1840"/>
        <v>4.4681740584395393E-6</v>
      </c>
      <c r="BJ1345" s="14">
        <f t="shared" si="1841"/>
        <v>0.42616603746956605</v>
      </c>
      <c r="BK1345" s="14">
        <f t="shared" si="1842"/>
        <v>0.28087954864002079</v>
      </c>
      <c r="BL1345" s="14">
        <f t="shared" si="1843"/>
        <v>0.27565895516289535</v>
      </c>
      <c r="BM1345" s="14">
        <f t="shared" si="1844"/>
        <v>0.40389678017868086</v>
      </c>
      <c r="BN1345" s="14">
        <f t="shared" si="1845"/>
        <v>0.59563288389987412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1.1861999999999999</v>
      </c>
      <c r="F1346" s="10">
        <f>VLOOKUP(B1346,home!$B$2:$E$405,3,FALSE)</f>
        <v>1.4915</v>
      </c>
      <c r="G1346" s="10">
        <f>VLOOKUP(C1346,away!$B$2:$E$405,4,FALSE)</f>
        <v>0.90790000000000004</v>
      </c>
      <c r="H1346" s="10">
        <f>VLOOKUP(A1346,away!$A$2:$E$405,3,FALSE)</f>
        <v>1.0607</v>
      </c>
      <c r="I1346" s="10">
        <f>VLOOKUP(C1346,away!$B$2:$E$405,3,FALSE)</f>
        <v>1.5954999999999999</v>
      </c>
      <c r="J1346" s="10">
        <f>VLOOKUP(B1346,home!$B$2:$E$405,4,FALSE)</f>
        <v>1.5228999999999999</v>
      </c>
      <c r="K1346" s="12">
        <f t="shared" si="1790"/>
        <v>1.6062723866700002</v>
      </c>
      <c r="L1346" s="12">
        <f t="shared" si="1791"/>
        <v>2.5772750178649995</v>
      </c>
      <c r="M1346" s="13">
        <f t="shared" si="1792"/>
        <v>1.5244333716695877E-2</v>
      </c>
      <c r="N1346" s="13">
        <f t="shared" si="1793"/>
        <v>2.4486552302311042E-2</v>
      </c>
      <c r="O1346" s="13">
        <f t="shared" si="1794"/>
        <v>3.9288840452037378E-2</v>
      </c>
      <c r="P1346" s="13">
        <f t="shared" si="1795"/>
        <v>6.3108579522390934E-2</v>
      </c>
      <c r="Q1346" s="13">
        <f t="shared" si="1796"/>
        <v>1.9666036403976475E-2</v>
      </c>
      <c r="R1346" s="13">
        <f t="shared" si="1797"/>
        <v>5.062907348895989E-2</v>
      </c>
      <c r="S1346" s="13">
        <f t="shared" si="1798"/>
        <v>6.5314314212565797E-2</v>
      </c>
      <c r="T1346" s="13">
        <f t="shared" si="1799"/>
        <v>5.0684784324392197E-2</v>
      </c>
      <c r="U1346" s="13">
        <f t="shared" si="1800"/>
        <v>8.1324082708002426E-2</v>
      </c>
      <c r="V1346" s="13">
        <f t="shared" si="1801"/>
        <v>3.0043174431134963E-2</v>
      </c>
      <c r="W1346" s="13">
        <f t="shared" si="1802"/>
        <v>1.0529670410318132E-2</v>
      </c>
      <c r="X1346" s="13">
        <f t="shared" si="1803"/>
        <v>2.713785649486522E-2</v>
      </c>
      <c r="Y1346" s="13">
        <f t="shared" si="1804"/>
        <v>3.4970859791310781E-2</v>
      </c>
      <c r="Z1346" s="13">
        <f t="shared" si="1805"/>
        <v>4.349501542691582E-2</v>
      </c>
      <c r="AA1346" s="13">
        <f t="shared" si="1806"/>
        <v>6.9864842238040556E-2</v>
      </c>
      <c r="AB1346" s="13">
        <f t="shared" si="1807"/>
        <v>5.6110983443010229E-2</v>
      </c>
      <c r="AC1346" s="13">
        <f t="shared" si="1808"/>
        <v>7.7733065360862117E-3</v>
      </c>
      <c r="AD1346" s="13">
        <f t="shared" si="1809"/>
        <v>4.2283797052075477E-3</v>
      </c>
      <c r="AE1346" s="13">
        <f t="shared" si="1810"/>
        <v>1.0897697380278782E-2</v>
      </c>
      <c r="AF1346" s="13">
        <f t="shared" si="1811"/>
        <v>1.4043181605222683E-2</v>
      </c>
      <c r="AG1346" s="13">
        <f t="shared" si="1812"/>
        <v>1.2064380374160574E-2</v>
      </c>
      <c r="AH1346" s="13">
        <f t="shared" si="1813"/>
        <v>2.8024654165360732E-2</v>
      </c>
      <c r="AI1346" s="13">
        <f t="shared" si="1814"/>
        <v>4.5015228131795343E-2</v>
      </c>
      <c r="AJ1346" s="13">
        <f t="shared" si="1815"/>
        <v>3.6153358963876725E-2</v>
      </c>
      <c r="AK1346" s="13">
        <f t="shared" si="1816"/>
        <v>1.9357380729681167E-2</v>
      </c>
      <c r="AL1346" s="13">
        <f t="shared" si="1817"/>
        <v>1.2871991463877346E-3</v>
      </c>
      <c r="AM1346" s="13">
        <f t="shared" si="1818"/>
        <v>1.3583859121661429E-3</v>
      </c>
      <c r="AN1346" s="13">
        <f t="shared" si="1819"/>
        <v>3.5009340760455594E-3</v>
      </c>
      <c r="AO1346" s="13">
        <f t="shared" si="1820"/>
        <v>4.511434966692254E-3</v>
      </c>
      <c r="AP1346" s="13">
        <f t="shared" si="1821"/>
        <v>3.8757362114595203E-3</v>
      </c>
      <c r="AQ1346" s="13">
        <f t="shared" si="1822"/>
        <v>2.4972095284073407E-3</v>
      </c>
      <c r="AR1346" s="13">
        <f t="shared" si="1823"/>
        <v>1.4445448212938094E-2</v>
      </c>
      <c r="AS1346" s="13">
        <f t="shared" si="1824"/>
        <v>2.3203324577513961E-2</v>
      </c>
      <c r="AT1346" s="13">
        <f t="shared" si="1825"/>
        <v>1.8635429773901015E-2</v>
      </c>
      <c r="AU1346" s="13">
        <f t="shared" si="1826"/>
        <v>9.977858753181721E-3</v>
      </c>
      <c r="AV1346" s="13">
        <f t="shared" si="1827"/>
        <v>4.0067897483323399E-3</v>
      </c>
      <c r="AW1346" s="13">
        <f t="shared" si="1828"/>
        <v>1.4802095432204195E-4</v>
      </c>
      <c r="AX1346" s="13">
        <f t="shared" si="1829"/>
        <v>3.6365629685900294E-4</v>
      </c>
      <c r="AY1346" s="13">
        <f t="shared" si="1830"/>
        <v>9.3724228898400634E-4</v>
      </c>
      <c r="AZ1346" s="13">
        <f t="shared" si="1831"/>
        <v>1.2077655685425444E-3</v>
      </c>
      <c r="BA1346" s="13">
        <f t="shared" si="1832"/>
        <v>1.0375813424140725E-3</v>
      </c>
      <c r="BB1346" s="13">
        <f t="shared" si="1833"/>
        <v>6.6853311820165475E-4</v>
      </c>
      <c r="BC1346" s="13">
        <f t="shared" si="1834"/>
        <v>3.4459874083130255E-4</v>
      </c>
      <c r="BD1346" s="13">
        <f t="shared" si="1835"/>
        <v>6.2049821335113256E-3</v>
      </c>
      <c r="BE1346" s="13">
        <f t="shared" si="1836"/>
        <v>9.9668914608399464E-3</v>
      </c>
      <c r="BF1346" s="13">
        <f t="shared" si="1837"/>
        <v>8.0047712672421147E-3</v>
      </c>
      <c r="BG1346" s="13">
        <f t="shared" si="1838"/>
        <v>4.28594768272681E-3</v>
      </c>
      <c r="BH1346" s="13">
        <f t="shared" si="1839"/>
        <v>1.7210998533690879E-3</v>
      </c>
      <c r="BI1346" s="13">
        <f t="shared" si="1840"/>
        <v>5.5291103383371014E-4</v>
      </c>
      <c r="BJ1346" s="14">
        <f t="shared" si="1841"/>
        <v>0.22901247684264686</v>
      </c>
      <c r="BK1346" s="14">
        <f t="shared" si="1842"/>
        <v>0.18370814985424552</v>
      </c>
      <c r="BL1346" s="14">
        <f t="shared" si="1843"/>
        <v>0.52677389881815462</v>
      </c>
      <c r="BM1346" s="14">
        <f t="shared" si="1844"/>
        <v>0.76977690372092922</v>
      </c>
      <c r="BN1346" s="14">
        <f t="shared" si="1845"/>
        <v>0.21242341588637159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1.1861999999999999</v>
      </c>
      <c r="F1347" s="10">
        <f>VLOOKUP(B1347,home!$B$2:$E$405,3,FALSE)</f>
        <v>1.3348</v>
      </c>
      <c r="G1347" s="10">
        <f>VLOOKUP(C1347,away!$B$2:$E$405,4,FALSE)</f>
        <v>1.4915</v>
      </c>
      <c r="H1347" s="10">
        <f>VLOOKUP(A1347,away!$A$2:$E$405,3,FALSE)</f>
        <v>1.0607</v>
      </c>
      <c r="I1347" s="10">
        <f>VLOOKUP(C1347,away!$B$2:$E$405,3,FALSE)</f>
        <v>1.0153000000000001</v>
      </c>
      <c r="J1347" s="10">
        <f>VLOOKUP(B1347,home!$B$2:$E$405,4,FALSE)</f>
        <v>1.0213000000000001</v>
      </c>
      <c r="K1347" s="12">
        <f t="shared" si="1790"/>
        <v>2.3615512520399999</v>
      </c>
      <c r="L1347" s="12">
        <f t="shared" si="1791"/>
        <v>1.0998672915230001</v>
      </c>
      <c r="M1347" s="13">
        <f t="shared" si="1792"/>
        <v>3.1385209139340828E-2</v>
      </c>
      <c r="N1347" s="13">
        <f t="shared" si="1793"/>
        <v>7.4117779938547582E-2</v>
      </c>
      <c r="O1347" s="13">
        <f t="shared" si="1794"/>
        <v>3.4519564969969704E-2</v>
      </c>
      <c r="P1347" s="13">
        <f t="shared" si="1795"/>
        <v>8.1519721874708073E-2</v>
      </c>
      <c r="Q1347" s="13">
        <f t="shared" si="1796"/>
        <v>8.7516468006151121E-2</v>
      </c>
      <c r="R1347" s="13">
        <f t="shared" si="1797"/>
        <v>1.8983470214036405E-2</v>
      </c>
      <c r="S1347" s="13">
        <f t="shared" si="1798"/>
        <v>5.2934688319471651E-2</v>
      </c>
      <c r="T1347" s="13">
        <f t="shared" si="1799"/>
        <v>9.6256500629584726E-2</v>
      </c>
      <c r="U1347" s="13">
        <f t="shared" si="1800"/>
        <v>4.4830437852021718E-2</v>
      </c>
      <c r="V1347" s="13">
        <f t="shared" si="1801"/>
        <v>1.5276909756260639E-2</v>
      </c>
      <c r="W1347" s="13">
        <f t="shared" si="1802"/>
        <v>6.8891541531348258E-2</v>
      </c>
      <c r="X1347" s="13">
        <f t="shared" si="1803"/>
        <v>7.5771553192928276E-2</v>
      </c>
      <c r="Y1347" s="13">
        <f t="shared" si="1804"/>
        <v>4.1669326492398483E-2</v>
      </c>
      <c r="Z1347" s="13">
        <f t="shared" si="1805"/>
        <v>6.9597659893399239E-3</v>
      </c>
      <c r="AA1347" s="13">
        <f t="shared" si="1806"/>
        <v>1.6435844086031104E-2</v>
      </c>
      <c r="AB1347" s="13">
        <f t="shared" si="1807"/>
        <v>1.9407044089850493E-2</v>
      </c>
      <c r="AC1347" s="13">
        <f t="shared" si="1808"/>
        <v>2.4800086342150816E-3</v>
      </c>
      <c r="AD1347" s="13">
        <f t="shared" si="1809"/>
        <v>4.0672726539580283E-2</v>
      </c>
      <c r="AE1347" s="13">
        <f t="shared" si="1810"/>
        <v>4.473460157794381E-2</v>
      </c>
      <c r="AF1347" s="13">
        <f t="shared" si="1811"/>
        <v>2.4601062537446792E-2</v>
      </c>
      <c r="AG1347" s="13">
        <f t="shared" si="1812"/>
        <v>9.0193013405498509E-3</v>
      </c>
      <c r="AH1347" s="13">
        <f t="shared" si="1813"/>
        <v>1.9137047420822986E-3</v>
      </c>
      <c r="AI1347" s="13">
        <f t="shared" si="1814"/>
        <v>4.5193118296993368E-3</v>
      </c>
      <c r="AJ1347" s="13">
        <f t="shared" si="1815"/>
        <v>5.3362932548928271E-3</v>
      </c>
      <c r="AK1347" s="13">
        <f t="shared" si="1816"/>
        <v>4.2006433391149206E-3</v>
      </c>
      <c r="AL1347" s="13">
        <f t="shared" si="1817"/>
        <v>2.5766228061188456E-4</v>
      </c>
      <c r="AM1347" s="13">
        <f t="shared" si="1818"/>
        <v>1.921014565668526E-2</v>
      </c>
      <c r="AN1347" s="13">
        <f t="shared" si="1819"/>
        <v>2.1128610873180739E-2</v>
      </c>
      <c r="AO1347" s="13">
        <f t="shared" si="1820"/>
        <v>1.1619334007364356E-2</v>
      </c>
      <c r="AP1347" s="13">
        <f t="shared" si="1821"/>
        <v>4.2599084746603073E-3</v>
      </c>
      <c r="AQ1347" s="13">
        <f t="shared" si="1822"/>
        <v>1.1713334990401266E-3</v>
      </c>
      <c r="AR1347" s="13">
        <f t="shared" si="1823"/>
        <v>4.209642502897559E-4</v>
      </c>
      <c r="AS1347" s="13">
        <f t="shared" si="1824"/>
        <v>9.9412865233585281E-4</v>
      </c>
      <c r="AT1347" s="13">
        <f t="shared" si="1825"/>
        <v>1.1738428818062858E-3</v>
      </c>
      <c r="AU1347" s="13">
        <f t="shared" si="1826"/>
        <v>9.2403004240929195E-4</v>
      </c>
      <c r="AV1347" s="13">
        <f t="shared" si="1827"/>
        <v>5.4553607589355934E-4</v>
      </c>
      <c r="AW1347" s="13">
        <f t="shared" si="1828"/>
        <v>1.8590283297522184E-5</v>
      </c>
      <c r="AX1347" s="13">
        <f t="shared" si="1829"/>
        <v>7.5609572545693102E-3</v>
      </c>
      <c r="AY1347" s="13">
        <f t="shared" si="1830"/>
        <v>8.3160495769043254E-3</v>
      </c>
      <c r="AZ1347" s="13">
        <f t="shared" si="1831"/>
        <v>4.5732754621603759E-3</v>
      </c>
      <c r="BA1347" s="13">
        <f t="shared" si="1832"/>
        <v>1.67666536531831E-3</v>
      </c>
      <c r="BB1347" s="13">
        <f t="shared" si="1833"/>
        <v>4.6102734853576771E-4</v>
      </c>
      <c r="BC1347" s="13">
        <f t="shared" si="1834"/>
        <v>1.0141378023041301E-4</v>
      </c>
      <c r="BD1347" s="13">
        <f t="shared" si="1835"/>
        <v>7.7167468299033993E-5</v>
      </c>
      <c r="BE1347" s="13">
        <f t="shared" si="1836"/>
        <v>1.8223493137834072E-4</v>
      </c>
      <c r="BF1347" s="13">
        <f t="shared" si="1837"/>
        <v>2.1517856518097204E-4</v>
      </c>
      <c r="BG1347" s="13">
        <f t="shared" si="1838"/>
        <v>1.6938507000509843E-4</v>
      </c>
      <c r="BH1347" s="13">
        <f t="shared" si="1839"/>
        <v>1.000028810368558E-4</v>
      </c>
      <c r="BI1347" s="13">
        <f t="shared" si="1840"/>
        <v>4.7232385784038772E-5</v>
      </c>
      <c r="BJ1347" s="14">
        <f t="shared" si="1841"/>
        <v>0.64332958308512833</v>
      </c>
      <c r="BK1347" s="14">
        <f t="shared" si="1842"/>
        <v>0.19217024958151246</v>
      </c>
      <c r="BL1347" s="14">
        <f t="shared" si="1843"/>
        <v>0.1549960175821179</v>
      </c>
      <c r="BM1347" s="14">
        <f t="shared" si="1844"/>
        <v>0.66111594280173813</v>
      </c>
      <c r="BN1347" s="14">
        <f t="shared" si="1845"/>
        <v>0.32804221414275375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1.1861999999999999</v>
      </c>
      <c r="F1348" s="10">
        <f>VLOOKUP(B1348,home!$B$2:$E$405,3,FALSE)</f>
        <v>0.84299999999999997</v>
      </c>
      <c r="G1348" s="10">
        <f>VLOOKUP(C1348,away!$B$2:$E$405,4,FALSE)</f>
        <v>1.2262</v>
      </c>
      <c r="H1348" s="10">
        <f>VLOOKUP(A1348,away!$A$2:$E$405,3,FALSE)</f>
        <v>1.0607</v>
      </c>
      <c r="I1348" s="10">
        <f>VLOOKUP(C1348,away!$B$2:$E$405,3,FALSE)</f>
        <v>0.68569999999999998</v>
      </c>
      <c r="J1348" s="10">
        <f>VLOOKUP(B1348,home!$B$2:$E$405,4,FALSE)</f>
        <v>0.70709999999999995</v>
      </c>
      <c r="K1348" s="12">
        <f t="shared" si="1790"/>
        <v>1.2261590449199999</v>
      </c>
      <c r="L1348" s="12">
        <f t="shared" si="1791"/>
        <v>0.51428937912899997</v>
      </c>
      <c r="M1348" s="13">
        <f t="shared" si="1792"/>
        <v>0.17544171069281594</v>
      </c>
      <c r="N1348" s="13">
        <f t="shared" si="1793"/>
        <v>0.21511944042223413</v>
      </c>
      <c r="O1348" s="13">
        <f t="shared" si="1794"/>
        <v>9.0227808465537948E-2</v>
      </c>
      <c r="P1348" s="13">
        <f t="shared" si="1795"/>
        <v>0.11063364345332868</v>
      </c>
      <c r="Q1348" s="13">
        <f t="shared" si="1796"/>
        <v>0.13188532380592574</v>
      </c>
      <c r="R1348" s="13">
        <f t="shared" si="1797"/>
        <v>2.3201601797955912E-2</v>
      </c>
      <c r="S1348" s="13">
        <f t="shared" si="1798"/>
        <v>1.7441409764279416E-2</v>
      </c>
      <c r="T1348" s="13">
        <f t="shared" si="1799"/>
        <v>6.7827221296376666E-2</v>
      </c>
      <c r="U1348" s="13">
        <f t="shared" si="1800"/>
        <v>2.8448853901195774E-2</v>
      </c>
      <c r="V1348" s="13">
        <f t="shared" si="1801"/>
        <v>1.2220625563801313E-3</v>
      </c>
      <c r="W1348" s="13">
        <f t="shared" si="1802"/>
        <v>5.3904127558946267E-2</v>
      </c>
      <c r="X1348" s="13">
        <f t="shared" si="1803"/>
        <v>2.7722320294780892E-2</v>
      </c>
      <c r="Y1348" s="13">
        <f t="shared" si="1804"/>
        <v>7.1286474462090689E-3</v>
      </c>
      <c r="Z1348" s="13">
        <f t="shared" si="1805"/>
        <v>3.9774457944896794E-3</v>
      </c>
      <c r="AA1348" s="13">
        <f t="shared" si="1806"/>
        <v>4.8769811365925357E-3</v>
      </c>
      <c r="AB1348" s="13">
        <f t="shared" si="1807"/>
        <v>2.9899772662685805E-3</v>
      </c>
      <c r="AC1348" s="13">
        <f t="shared" si="1808"/>
        <v>4.8164584339121715E-5</v>
      </c>
      <c r="AD1348" s="13">
        <f t="shared" si="1809"/>
        <v>1.6523758391230849E-2</v>
      </c>
      <c r="AE1348" s="13">
        <f t="shared" si="1810"/>
        <v>8.4979934439037164E-3</v>
      </c>
      <c r="AF1348" s="13">
        <f t="shared" si="1811"/>
        <v>2.1852138860537769E-3</v>
      </c>
      <c r="AG1348" s="13">
        <f t="shared" si="1812"/>
        <v>3.7461076424088883E-4</v>
      </c>
      <c r="AH1348" s="13">
        <f t="shared" si="1813"/>
        <v>5.1138953204183724E-4</v>
      </c>
      <c r="AI1348" s="13">
        <f t="shared" si="1814"/>
        <v>6.2704490019050482E-4</v>
      </c>
      <c r="AJ1348" s="13">
        <f t="shared" si="1815"/>
        <v>3.8442838796977314E-4</v>
      </c>
      <c r="AK1348" s="13">
        <f t="shared" si="1816"/>
        <v>1.5712344834438403E-4</v>
      </c>
      <c r="AL1348" s="13">
        <f t="shared" si="1817"/>
        <v>1.214904581084975E-6</v>
      </c>
      <c r="AM1348" s="13">
        <f t="shared" si="1818"/>
        <v>4.0521511614960912E-3</v>
      </c>
      <c r="AN1348" s="13">
        <f t="shared" si="1819"/>
        <v>2.0839783049826808E-3</v>
      </c>
      <c r="AO1348" s="13">
        <f t="shared" si="1820"/>
        <v>5.3588395429392417E-4</v>
      </c>
      <c r="AP1348" s="13">
        <f t="shared" si="1821"/>
        <v>9.1866475379671924E-5</v>
      </c>
      <c r="AQ1348" s="13">
        <f t="shared" si="1822"/>
        <v>1.1811488146445257E-5</v>
      </c>
      <c r="AR1348" s="13">
        <f t="shared" si="1823"/>
        <v>5.2600440985373277E-5</v>
      </c>
      <c r="AS1348" s="13">
        <f t="shared" si="1824"/>
        <v>6.4496506480996114E-5</v>
      </c>
      <c r="AT1348" s="13">
        <f t="shared" si="1825"/>
        <v>3.9541487393707397E-5</v>
      </c>
      <c r="AU1348" s="13">
        <f t="shared" si="1826"/>
        <v>1.6161384139128157E-5</v>
      </c>
      <c r="AV1348" s="13">
        <f t="shared" si="1827"/>
        <v>4.9541068351546539E-6</v>
      </c>
      <c r="AW1348" s="13">
        <f t="shared" si="1828"/>
        <v>2.1281097947129946E-8</v>
      </c>
      <c r="AX1348" s="13">
        <f t="shared" si="1829"/>
        <v>8.2809696634191876E-4</v>
      </c>
      <c r="AY1348" s="13">
        <f t="shared" si="1830"/>
        <v>4.2588147467859376E-4</v>
      </c>
      <c r="AZ1348" s="13">
        <f t="shared" si="1831"/>
        <v>1.0951315959749843E-4</v>
      </c>
      <c r="BA1348" s="13">
        <f t="shared" si="1832"/>
        <v>1.8773818285284189E-5</v>
      </c>
      <c r="BB1348" s="13">
        <f t="shared" si="1833"/>
        <v>2.4137938374548678E-6</v>
      </c>
      <c r="BC1348" s="13">
        <f t="shared" si="1834"/>
        <v>2.4827770680201409E-7</v>
      </c>
      <c r="BD1348" s="13">
        <f t="shared" si="1835"/>
        <v>4.5086413560465351E-6</v>
      </c>
      <c r="BE1348" s="13">
        <f t="shared" si="1836"/>
        <v>5.528311379016833E-6</v>
      </c>
      <c r="BF1348" s="13">
        <f t="shared" si="1837"/>
        <v>3.3892945002578248E-6</v>
      </c>
      <c r="BG1348" s="13">
        <f t="shared" si="1838"/>
        <v>1.3852713691295807E-6</v>
      </c>
      <c r="BH1348" s="13">
        <f t="shared" si="1839"/>
        <v>4.2464075473173684E-7</v>
      </c>
      <c r="BI1348" s="13">
        <f t="shared" si="1840"/>
        <v>1.0413542045119489E-7</v>
      </c>
      <c r="BJ1348" s="14">
        <f t="shared" si="1841"/>
        <v>0.5393292761846481</v>
      </c>
      <c r="BK1348" s="14">
        <f t="shared" si="1842"/>
        <v>0.30521408743040296</v>
      </c>
      <c r="BL1348" s="14">
        <f t="shared" si="1843"/>
        <v>0.15161830305671117</v>
      </c>
      <c r="BM1348" s="14">
        <f t="shared" si="1844"/>
        <v>0.2532037236348732</v>
      </c>
      <c r="BN1348" s="14">
        <f t="shared" si="1845"/>
        <v>0.7465095286377984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1.6236999999999999</v>
      </c>
      <c r="F1349" s="10">
        <f>VLOOKUP(B1349,home!$B$2:$E$405,3,FALSE)</f>
        <v>0.4738</v>
      </c>
      <c r="G1349" s="10">
        <f>VLOOKUP(C1349,away!$B$2:$E$405,4,FALSE)</f>
        <v>0.8054</v>
      </c>
      <c r="H1349" s="10">
        <f>VLOOKUP(A1349,away!$A$2:$E$405,3,FALSE)</f>
        <v>1.1289</v>
      </c>
      <c r="I1349" s="10">
        <f>VLOOKUP(C1349,away!$B$2:$E$405,3,FALSE)</f>
        <v>1.0902000000000001</v>
      </c>
      <c r="J1349" s="10">
        <f>VLOOKUP(B1349,home!$B$2:$E$405,4,FALSE)</f>
        <v>1.0902000000000001</v>
      </c>
      <c r="K1349" s="12">
        <f t="shared" si="1790"/>
        <v>0.61960151692400001</v>
      </c>
      <c r="L1349" s="12">
        <f t="shared" si="1791"/>
        <v>1.3417383355560002</v>
      </c>
      <c r="M1349" s="13">
        <f t="shared" si="1792"/>
        <v>0.1406698177948433</v>
      </c>
      <c r="N1349" s="13">
        <f t="shared" si="1793"/>
        <v>8.7159232491107602E-2</v>
      </c>
      <c r="O1349" s="13">
        <f t="shared" si="1794"/>
        <v>0.1887420871910189</v>
      </c>
      <c r="P1349" s="13">
        <f t="shared" si="1795"/>
        <v>0.11694488353095719</v>
      </c>
      <c r="Q1349" s="13">
        <f t="shared" si="1796"/>
        <v>2.7001996332710925E-2</v>
      </c>
      <c r="R1349" s="13">
        <f t="shared" si="1797"/>
        <v>0.12662124695852159</v>
      </c>
      <c r="S1349" s="13">
        <f t="shared" si="1798"/>
        <v>2.4305330735578869E-2</v>
      </c>
      <c r="T1349" s="13">
        <f t="shared" si="1799"/>
        <v>3.6229613616140785E-2</v>
      </c>
      <c r="U1349" s="13">
        <f t="shared" si="1800"/>
        <v>7.8454716690308401E-2</v>
      </c>
      <c r="V1349" s="13">
        <f t="shared" si="1801"/>
        <v>2.2451187994784244E-3</v>
      </c>
      <c r="W1349" s="13">
        <f t="shared" si="1802"/>
        <v>5.5768259625746585E-3</v>
      </c>
      <c r="X1349" s="13">
        <f t="shared" si="1803"/>
        <v>7.4826411847104118E-3</v>
      </c>
      <c r="Y1349" s="13">
        <f t="shared" si="1804"/>
        <v>5.0198732643680624E-3</v>
      </c>
      <c r="Z1349" s="13">
        <f t="shared" si="1805"/>
        <v>5.6630860380050697E-2</v>
      </c>
      <c r="AA1349" s="13">
        <f t="shared" si="1806"/>
        <v>3.5088566996190666E-2</v>
      </c>
      <c r="AB1349" s="13">
        <f t="shared" si="1807"/>
        <v>1.0870464668764568E-2</v>
      </c>
      <c r="AC1349" s="13">
        <f t="shared" si="1808"/>
        <v>1.1665400254031577E-4</v>
      </c>
      <c r="AD1349" s="13">
        <f t="shared" si="1809"/>
        <v>8.6385245650810109E-4</v>
      </c>
      <c r="AE1349" s="13">
        <f t="shared" si="1810"/>
        <v>1.1590639571611419E-3</v>
      </c>
      <c r="AF1349" s="13">
        <f t="shared" si="1811"/>
        <v>7.7758027234217078E-4</v>
      </c>
      <c r="AG1349" s="13">
        <f t="shared" si="1812"/>
        <v>3.477697534578554E-4</v>
      </c>
      <c r="AH1349" s="13">
        <f t="shared" si="1813"/>
        <v>1.8995949086858352E-2</v>
      </c>
      <c r="AI1349" s="13">
        <f t="shared" si="1814"/>
        <v>1.1769918869628509E-2</v>
      </c>
      <c r="AJ1349" s="13">
        <f t="shared" si="1815"/>
        <v>3.6463297928471172E-3</v>
      </c>
      <c r="AK1349" s="13">
        <f t="shared" si="1816"/>
        <v>7.5309049028441614E-4</v>
      </c>
      <c r="AL1349" s="13">
        <f t="shared" si="1817"/>
        <v>3.8791800414196032E-6</v>
      </c>
      <c r="AM1349" s="13">
        <f t="shared" si="1818"/>
        <v>1.0704885849018868E-4</v>
      </c>
      <c r="AN1349" s="13">
        <f t="shared" si="1819"/>
        <v>1.4363155721379558E-4</v>
      </c>
      <c r="AO1349" s="13">
        <f t="shared" si="1820"/>
        <v>9.6357983254677249E-5</v>
      </c>
      <c r="AP1349" s="13">
        <f t="shared" si="1821"/>
        <v>4.3095733356554553E-5</v>
      </c>
      <c r="AQ1349" s="13">
        <f t="shared" si="1822"/>
        <v>1.4455799385847167E-5</v>
      </c>
      <c r="AR1349" s="13">
        <f t="shared" si="1823"/>
        <v>5.0975186220215667E-3</v>
      </c>
      <c r="AS1349" s="13">
        <f t="shared" si="1824"/>
        <v>3.1584302707529008E-3</v>
      </c>
      <c r="AT1349" s="13">
        <f t="shared" si="1825"/>
        <v>9.784840934285886E-4</v>
      </c>
      <c r="AU1349" s="13">
        <f t="shared" si="1826"/>
        <v>2.0209007619145282E-4</v>
      </c>
      <c r="AV1349" s="13">
        <f t="shared" si="1827"/>
        <v>3.1303829440877724E-5</v>
      </c>
      <c r="AW1349" s="13">
        <f t="shared" si="1828"/>
        <v>8.958137756179372E-8</v>
      </c>
      <c r="AX1349" s="13">
        <f t="shared" si="1829"/>
        <v>1.105460585091725E-5</v>
      </c>
      <c r="AY1349" s="13">
        <f t="shared" si="1830"/>
        <v>1.4832388454637334E-5</v>
      </c>
      <c r="AZ1349" s="13">
        <f t="shared" si="1831"/>
        <v>9.9505920987225648E-6</v>
      </c>
      <c r="BA1349" s="13">
        <f t="shared" si="1832"/>
        <v>4.4503636267789033E-6</v>
      </c>
      <c r="BB1349" s="13">
        <f t="shared" si="1833"/>
        <v>1.4928058713033214E-6</v>
      </c>
      <c r="BC1349" s="13">
        <f t="shared" si="1834"/>
        <v>4.0059097301414841E-7</v>
      </c>
      <c r="BD1349" s="13">
        <f t="shared" si="1835"/>
        <v>1.1399226918961561E-3</v>
      </c>
      <c r="BE1349" s="13">
        <f t="shared" si="1836"/>
        <v>7.0629782907494774E-4</v>
      </c>
      <c r="BF1349" s="13">
        <f t="shared" si="1837"/>
        <v>2.1881160314748282E-4</v>
      </c>
      <c r="BG1349" s="13">
        <f t="shared" si="1838"/>
        <v>4.5192000410250884E-5</v>
      </c>
      <c r="BH1349" s="13">
        <f t="shared" si="1839"/>
        <v>7.0002580017553689E-6</v>
      </c>
      <c r="BI1349" s="13">
        <f t="shared" si="1840"/>
        <v>8.6747409534939951E-7</v>
      </c>
      <c r="BJ1349" s="14">
        <f t="shared" si="1841"/>
        <v>0.17206522056965817</v>
      </c>
      <c r="BK1349" s="14">
        <f t="shared" si="1842"/>
        <v>0.28430051643189413</v>
      </c>
      <c r="BL1349" s="14">
        <f t="shared" si="1843"/>
        <v>0.4865282894928839</v>
      </c>
      <c r="BM1349" s="14">
        <f t="shared" si="1844"/>
        <v>0.31237087976825029</v>
      </c>
      <c r="BN1349" s="14">
        <f t="shared" si="1845"/>
        <v>0.68713926429915961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1.6236999999999999</v>
      </c>
      <c r="F1350" s="10">
        <f>VLOOKUP(B1350,home!$B$2:$E$405,3,FALSE)</f>
        <v>1.0674999999999999</v>
      </c>
      <c r="G1350" s="10">
        <f>VLOOKUP(C1350,away!$B$2:$E$405,4,FALSE)</f>
        <v>1.0558000000000001</v>
      </c>
      <c r="H1350" s="10">
        <f>VLOOKUP(A1350,away!$A$2:$E$405,3,FALSE)</f>
        <v>1.1289</v>
      </c>
      <c r="I1350" s="10">
        <f>VLOOKUP(C1350,away!$B$2:$E$405,3,FALSE)</f>
        <v>0.94910000000000005</v>
      </c>
      <c r="J1350" s="10">
        <f>VLOOKUP(B1350,home!$B$2:$E$405,4,FALSE)</f>
        <v>0.7087</v>
      </c>
      <c r="K1350" s="12">
        <f t="shared" si="1790"/>
        <v>1.8300178760499999</v>
      </c>
      <c r="L1350" s="12">
        <f t="shared" si="1791"/>
        <v>0.75932881221300008</v>
      </c>
      <c r="M1350" s="13">
        <f t="shared" si="1792"/>
        <v>7.5069067571397155E-2</v>
      </c>
      <c r="N1350" s="13">
        <f t="shared" si="1793"/>
        <v>0.13737773559406213</v>
      </c>
      <c r="O1350" s="13">
        <f t="shared" si="1794"/>
        <v>5.700210591292644E-2</v>
      </c>
      <c r="P1350" s="13">
        <f t="shared" si="1795"/>
        <v>0.10431487279315076</v>
      </c>
      <c r="Q1350" s="13">
        <f t="shared" si="1796"/>
        <v>0.12570185595420205</v>
      </c>
      <c r="R1350" s="13">
        <f t="shared" si="1797"/>
        <v>2.1641670688251031E-2</v>
      </c>
      <c r="S1350" s="13">
        <f t="shared" si="1798"/>
        <v>3.6238603455084541E-2</v>
      </c>
      <c r="T1350" s="13">
        <f t="shared" si="1799"/>
        <v>9.5449040974673868E-2</v>
      </c>
      <c r="U1350" s="13">
        <f t="shared" si="1800"/>
        <v>3.9604644227086684E-2</v>
      </c>
      <c r="V1350" s="13">
        <f t="shared" si="1801"/>
        <v>5.5951811843484569E-3</v>
      </c>
      <c r="W1350" s="13">
        <f t="shared" si="1802"/>
        <v>7.6678881149617281E-2</v>
      </c>
      <c r="X1350" s="13">
        <f t="shared" si="1803"/>
        <v>5.8224483745160684E-2</v>
      </c>
      <c r="Y1350" s="13">
        <f t="shared" si="1804"/>
        <v>2.2105764041963995E-2</v>
      </c>
      <c r="Z1350" s="13">
        <f t="shared" si="1805"/>
        <v>5.4777146993381853E-3</v>
      </c>
      <c r="AA1350" s="13">
        <f t="shared" si="1806"/>
        <v>1.0024315819690727E-2</v>
      </c>
      <c r="AB1350" s="13">
        <f t="shared" si="1807"/>
        <v>9.1723385726024224E-3</v>
      </c>
      <c r="AC1350" s="13">
        <f t="shared" si="1808"/>
        <v>4.8593634534026638E-4</v>
      </c>
      <c r="AD1350" s="13">
        <f t="shared" si="1809"/>
        <v>3.5080930804828242E-2</v>
      </c>
      <c r="AE1350" s="13">
        <f t="shared" si="1810"/>
        <v>2.6637961519356667E-2</v>
      </c>
      <c r="AF1350" s="13">
        <f t="shared" si="1811"/>
        <v>1.0113485840134351E-2</v>
      </c>
      <c r="AG1350" s="13">
        <f t="shared" si="1812"/>
        <v>2.559820396774071E-3</v>
      </c>
      <c r="AH1350" s="13">
        <f t="shared" si="1813"/>
        <v>1.0398466490725386E-3</v>
      </c>
      <c r="AI1350" s="13">
        <f t="shared" si="1814"/>
        <v>1.9029379561534365E-3</v>
      </c>
      <c r="AJ1350" s="13">
        <f t="shared" si="1815"/>
        <v>1.7412052383874205E-3</v>
      </c>
      <c r="AK1350" s="13">
        <f t="shared" si="1816"/>
        <v>1.06214557070696E-3</v>
      </c>
      <c r="AL1350" s="13">
        <f t="shared" si="1817"/>
        <v>2.7010000091730264E-5</v>
      </c>
      <c r="AM1350" s="13">
        <f t="shared" si="1818"/>
        <v>1.2839746096261775E-2</v>
      </c>
      <c r="AN1350" s="13">
        <f t="shared" si="1819"/>
        <v>9.749589152390957E-3</v>
      </c>
      <c r="AO1350" s="13">
        <f t="shared" si="1820"/>
        <v>3.7015719753248875E-3</v>
      </c>
      <c r="AP1350" s="13">
        <f t="shared" si="1821"/>
        <v>9.3690341711479192E-4</v>
      </c>
      <c r="AQ1350" s="13">
        <f t="shared" si="1822"/>
        <v>1.7785443971901895E-4</v>
      </c>
      <c r="AR1350" s="13">
        <f t="shared" si="1823"/>
        <v>1.5791710418478386E-4</v>
      </c>
      <c r="AS1350" s="13">
        <f t="shared" si="1824"/>
        <v>2.8899112359220467E-4</v>
      </c>
      <c r="AT1350" s="13">
        <f t="shared" si="1825"/>
        <v>2.644294610967548E-4</v>
      </c>
      <c r="AU1350" s="13">
        <f t="shared" si="1826"/>
        <v>1.6130354692044305E-4</v>
      </c>
      <c r="AV1350" s="13">
        <f t="shared" si="1827"/>
        <v>7.3797093583670149E-5</v>
      </c>
      <c r="AW1350" s="13">
        <f t="shared" si="1828"/>
        <v>1.0425749745696604E-6</v>
      </c>
      <c r="AX1350" s="13">
        <f t="shared" si="1829"/>
        <v>3.9161608133503716E-3</v>
      </c>
      <c r="AY1350" s="13">
        <f t="shared" si="1830"/>
        <v>2.9736537388364336E-3</v>
      </c>
      <c r="AZ1350" s="13">
        <f t="shared" si="1831"/>
        <v>1.128990480721708E-3</v>
      </c>
      <c r="BA1350" s="13">
        <f t="shared" si="1832"/>
        <v>2.857583335753995E-4</v>
      </c>
      <c r="BB1350" s="13">
        <f t="shared" si="1833"/>
        <v>5.4246134003443584E-5</v>
      </c>
      <c r="BC1350" s="13">
        <f t="shared" si="1834"/>
        <v>8.238130499996412E-6</v>
      </c>
      <c r="BD1350" s="13">
        <f t="shared" si="1835"/>
        <v>1.9985167858124748E-5</v>
      </c>
      <c r="BE1350" s="13">
        <f t="shared" si="1836"/>
        <v>3.6573214436228164E-5</v>
      </c>
      <c r="BF1350" s="13">
        <f t="shared" si="1837"/>
        <v>3.3464818101453745E-5</v>
      </c>
      <c r="BG1350" s="13">
        <f t="shared" si="1838"/>
        <v>2.0413738448140651E-5</v>
      </c>
      <c r="BH1350" s="13">
        <f t="shared" si="1839"/>
        <v>9.3393765692766426E-6</v>
      </c>
      <c r="BI1350" s="13">
        <f t="shared" si="1840"/>
        <v>3.4182452145877596E-6</v>
      </c>
      <c r="BJ1350" s="14">
        <f t="shared" si="1841"/>
        <v>0.62570267273257218</v>
      </c>
      <c r="BK1350" s="14">
        <f t="shared" si="1842"/>
        <v>0.22470432508824933</v>
      </c>
      <c r="BL1350" s="14">
        <f t="shared" si="1843"/>
        <v>0.1442608435248833</v>
      </c>
      <c r="BM1350" s="14">
        <f t="shared" si="1844"/>
        <v>0.47606563636719151</v>
      </c>
      <c r="BN1350" s="14">
        <f t="shared" si="1845"/>
        <v>0.52110730851398956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1.6236999999999999</v>
      </c>
      <c r="F1351" s="10">
        <f>VLOOKUP(B1351,home!$B$2:$E$405,3,FALSE)</f>
        <v>0.79179999999999995</v>
      </c>
      <c r="G1351" s="10">
        <f>VLOOKUP(C1351,away!$B$2:$E$405,4,FALSE)</f>
        <v>0.74790000000000001</v>
      </c>
      <c r="H1351" s="10">
        <f>VLOOKUP(A1351,away!$A$2:$E$405,3,FALSE)</f>
        <v>1.1289</v>
      </c>
      <c r="I1351" s="10">
        <f>VLOOKUP(C1351,away!$B$2:$E$405,3,FALSE)</f>
        <v>1.1389</v>
      </c>
      <c r="J1351" s="10">
        <f>VLOOKUP(B1351,home!$B$2:$E$405,4,FALSE)</f>
        <v>0.63270000000000004</v>
      </c>
      <c r="K1351" s="12">
        <f t="shared" si="1790"/>
        <v>0.96153438911399991</v>
      </c>
      <c r="L1351" s="12">
        <f t="shared" si="1791"/>
        <v>0.81346505366700006</v>
      </c>
      <c r="M1351" s="13">
        <f t="shared" si="1792"/>
        <v>0.16948354393889467</v>
      </c>
      <c r="N1351" s="13">
        <f t="shared" si="1793"/>
        <v>0.16296425588616081</v>
      </c>
      <c r="O1351" s="13">
        <f t="shared" si="1794"/>
        <v>0.1378689401659263</v>
      </c>
      <c r="P1351" s="13">
        <f t="shared" si="1795"/>
        <v>0.13256572716023854</v>
      </c>
      <c r="Q1351" s="13">
        <f t="shared" si="1796"/>
        <v>7.8347868115458602E-2</v>
      </c>
      <c r="R1351" s="13">
        <f t="shared" si="1797"/>
        <v>5.6075782405543825E-2</v>
      </c>
      <c r="S1351" s="13">
        <f t="shared" si="1798"/>
        <v>2.5922386930761238E-2</v>
      </c>
      <c r="T1351" s="13">
        <f t="shared" si="1799"/>
        <v>6.3733252741236562E-2</v>
      </c>
      <c r="U1351" s="13">
        <f t="shared" si="1800"/>
        <v>5.3918793179404165E-2</v>
      </c>
      <c r="V1351" s="13">
        <f t="shared" si="1801"/>
        <v>2.2528703595910372E-3</v>
      </c>
      <c r="W1351" s="13">
        <f t="shared" si="1802"/>
        <v>2.5111389835593908E-2</v>
      </c>
      <c r="X1351" s="13">
        <f t="shared" si="1803"/>
        <v>2.0427238080264358E-2</v>
      </c>
      <c r="Y1351" s="13">
        <f t="shared" si="1804"/>
        <v>8.3084221606154161E-3</v>
      </c>
      <c r="Z1351" s="13">
        <f t="shared" si="1805"/>
        <v>1.5205229781314909E-2</v>
      </c>
      <c r="AA1351" s="13">
        <f t="shared" si="1806"/>
        <v>1.4620351329114628E-2</v>
      </c>
      <c r="AB1351" s="13">
        <f t="shared" si="1807"/>
        <v>7.0289852919361443E-3</v>
      </c>
      <c r="AC1351" s="13">
        <f t="shared" si="1808"/>
        <v>1.1013362657372874E-4</v>
      </c>
      <c r="AD1351" s="13">
        <f t="shared" si="1809"/>
        <v>6.036366221342823E-3</v>
      </c>
      <c r="AE1351" s="13">
        <f t="shared" si="1810"/>
        <v>4.9103729721983059E-3</v>
      </c>
      <c r="AF1351" s="13">
        <f t="shared" si="1811"/>
        <v>1.9972084066771406E-3</v>
      </c>
      <c r="AG1351" s="13">
        <f t="shared" si="1812"/>
        <v>5.4155308124060123E-4</v>
      </c>
      <c r="AH1351" s="13">
        <f t="shared" si="1813"/>
        <v>3.0922307650190998E-3</v>
      </c>
      <c r="AI1351" s="13">
        <f t="shared" si="1814"/>
        <v>2.9732862196421568E-3</v>
      </c>
      <c r="AJ1351" s="13">
        <f t="shared" si="1815"/>
        <v>1.4294584744323473E-3</v>
      </c>
      <c r="AK1351" s="13">
        <f t="shared" si="1816"/>
        <v>4.5815782699237925E-4</v>
      </c>
      <c r="AL1351" s="13">
        <f t="shared" si="1817"/>
        <v>3.4457491157499933E-6</v>
      </c>
      <c r="AM1351" s="13">
        <f t="shared" si="1818"/>
        <v>1.1608347414214515E-3</v>
      </c>
      <c r="AN1351" s="13">
        <f t="shared" si="1819"/>
        <v>9.4429849522891917E-4</v>
      </c>
      <c r="AO1351" s="13">
        <f t="shared" si="1820"/>
        <v>3.8407691304953004E-4</v>
      </c>
      <c r="AP1351" s="13">
        <f t="shared" si="1821"/>
        <v>1.0414438222869722E-4</v>
      </c>
      <c r="AQ1351" s="13">
        <f t="shared" si="1822"/>
        <v>2.1179453869695938E-5</v>
      </c>
      <c r="AR1351" s="13">
        <f t="shared" si="1823"/>
        <v>5.0308433304340242E-4</v>
      </c>
      <c r="AS1351" s="13">
        <f t="shared" si="1824"/>
        <v>4.8373288684571195E-4</v>
      </c>
      <c r="AT1351" s="13">
        <f t="shared" si="1825"/>
        <v>2.325629029237716E-4</v>
      </c>
      <c r="AU1351" s="13">
        <f t="shared" si="1826"/>
        <v>7.4539076264462409E-5</v>
      </c>
      <c r="AV1351" s="13">
        <f t="shared" si="1827"/>
        <v>1.7917971290267926E-5</v>
      </c>
      <c r="AW1351" s="13">
        <f t="shared" si="1828"/>
        <v>7.4866042141438459E-8</v>
      </c>
      <c r="AX1351" s="13">
        <f t="shared" si="1829"/>
        <v>1.8603042065916381E-4</v>
      </c>
      <c r="AY1351" s="13">
        <f t="shared" si="1830"/>
        <v>1.5132924612520129E-4</v>
      </c>
      <c r="AZ1351" s="13">
        <f t="shared" si="1831"/>
        <v>6.1550526660311762E-5</v>
      </c>
      <c r="BA1351" s="13">
        <f t="shared" si="1832"/>
        <v>1.6689734157654207E-5</v>
      </c>
      <c r="BB1351" s="13">
        <f t="shared" si="1833"/>
        <v>3.3941288730610362E-6</v>
      </c>
      <c r="BC1351" s="13">
        <f t="shared" si="1834"/>
        <v>5.5220104517546231E-7</v>
      </c>
      <c r="BD1351" s="13">
        <f t="shared" si="1835"/>
        <v>6.8206920663029677E-5</v>
      </c>
      <c r="BE1351" s="13">
        <f t="shared" si="1836"/>
        <v>6.5583299793073286E-5</v>
      </c>
      <c r="BF1351" s="13">
        <f t="shared" si="1837"/>
        <v>3.1530299051306516E-5</v>
      </c>
      <c r="BG1351" s="13">
        <f t="shared" si="1838"/>
        <v>1.0105822278959916E-5</v>
      </c>
      <c r="BH1351" s="13">
        <f t="shared" si="1839"/>
        <v>2.4292739128735929E-6</v>
      </c>
      <c r="BI1351" s="13">
        <f t="shared" si="1840"/>
        <v>4.6716608156109749E-7</v>
      </c>
      <c r="BJ1351" s="14">
        <f t="shared" si="1841"/>
        <v>0.37541200774410749</v>
      </c>
      <c r="BK1351" s="14">
        <f t="shared" si="1842"/>
        <v>0.33048943701130024</v>
      </c>
      <c r="BL1351" s="14">
        <f t="shared" si="1843"/>
        <v>0.27895614561015936</v>
      </c>
      <c r="BM1351" s="14">
        <f t="shared" si="1844"/>
        <v>0.26260544809457609</v>
      </c>
      <c r="BN1351" s="14">
        <f t="shared" si="1845"/>
        <v>0.73730611767222265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1.2513000000000001</v>
      </c>
      <c r="F1352" s="10">
        <f>VLOOKUP(B1352,home!$B$2:$E$405,3,FALSE)</f>
        <v>0.4995</v>
      </c>
      <c r="G1352" s="10">
        <f>VLOOKUP(C1352,away!$B$2:$E$405,4,FALSE)</f>
        <v>1.1416999999999999</v>
      </c>
      <c r="H1352" s="10">
        <f>VLOOKUP(A1352,away!$A$2:$E$405,3,FALSE)</f>
        <v>0.94869999999999999</v>
      </c>
      <c r="I1352" s="10">
        <f>VLOOKUP(C1352,away!$B$2:$E$405,3,FALSE)</f>
        <v>1.6564000000000001</v>
      </c>
      <c r="J1352" s="10">
        <f>VLOOKUP(B1352,home!$B$2:$E$405,4,FALSE)</f>
        <v>0.79059999999999997</v>
      </c>
      <c r="K1352" s="12">
        <f t="shared" si="1790"/>
        <v>0.71359030039499993</v>
      </c>
      <c r="L1352" s="12">
        <f t="shared" si="1791"/>
        <v>1.242369933208</v>
      </c>
      <c r="M1352" s="13">
        <f t="shared" si="1792"/>
        <v>0.14142860697039825</v>
      </c>
      <c r="N1352" s="13">
        <f t="shared" si="1793"/>
        <v>0.10092208213245288</v>
      </c>
      <c r="O1352" s="13">
        <f t="shared" si="1794"/>
        <v>0.17570664899551416</v>
      </c>
      <c r="P1352" s="13">
        <f t="shared" si="1795"/>
        <v>0.12538256043810778</v>
      </c>
      <c r="Q1352" s="13">
        <f t="shared" si="1796"/>
        <v>3.6008509452692947E-2</v>
      </c>
      <c r="R1352" s="13">
        <f t="shared" si="1797"/>
        <v>0.10914632888837926</v>
      </c>
      <c r="S1352" s="13">
        <f t="shared" si="1798"/>
        <v>2.7789262014908684E-2</v>
      </c>
      <c r="T1352" s="13">
        <f t="shared" si="1799"/>
        <v>4.4735889483661771E-2</v>
      </c>
      <c r="U1352" s="13">
        <f t="shared" si="1800"/>
        <v>7.7885761618470023E-2</v>
      </c>
      <c r="V1352" s="13">
        <f t="shared" si="1801"/>
        <v>2.7373754926430295E-3</v>
      </c>
      <c r="W1352" s="13">
        <f t="shared" si="1802"/>
        <v>8.5651076923744535E-3</v>
      </c>
      <c r="X1352" s="13">
        <f t="shared" si="1803"/>
        <v>1.0641032271694576E-2</v>
      </c>
      <c r="Y1352" s="13">
        <f t="shared" si="1804"/>
        <v>6.6100492763246851E-3</v>
      </c>
      <c r="Z1352" s="13">
        <f t="shared" si="1805"/>
        <v>4.5200039110318051E-2</v>
      </c>
      <c r="AA1352" s="13">
        <f t="shared" si="1806"/>
        <v>3.2254309486597604E-2</v>
      </c>
      <c r="AB1352" s="13">
        <f t="shared" si="1807"/>
        <v>1.1508181197787237E-2</v>
      </c>
      <c r="AC1352" s="13">
        <f t="shared" si="1808"/>
        <v>1.516750904839691E-4</v>
      </c>
      <c r="AD1352" s="13">
        <f t="shared" si="1809"/>
        <v>1.5279944427792527E-3</v>
      </c>
      <c r="AE1352" s="13">
        <f t="shared" si="1810"/>
        <v>1.8983343538178552E-3</v>
      </c>
      <c r="AF1352" s="13">
        <f t="shared" si="1811"/>
        <v>1.1792167621795708E-3</v>
      </c>
      <c r="AG1352" s="13">
        <f t="shared" si="1812"/>
        <v>4.8834115002226251E-4</v>
      </c>
      <c r="AH1352" s="13">
        <f t="shared" si="1813"/>
        <v>1.4038792392621211E-2</v>
      </c>
      <c r="AI1352" s="13">
        <f t="shared" si="1814"/>
        <v>1.0017946080633611E-2</v>
      </c>
      <c r="AJ1352" s="13">
        <f t="shared" si="1815"/>
        <v>3.5743545765101244E-3</v>
      </c>
      <c r="AK1352" s="13">
        <f t="shared" si="1816"/>
        <v>8.5020825199003439E-4</v>
      </c>
      <c r="AL1352" s="13">
        <f t="shared" si="1817"/>
        <v>5.3786604017225874E-6</v>
      </c>
      <c r="AM1352" s="13">
        <f t="shared" si="1818"/>
        <v>2.1807240268494752E-4</v>
      </c>
      <c r="AN1352" s="13">
        <f t="shared" si="1819"/>
        <v>2.7092659635820631E-4</v>
      </c>
      <c r="AO1352" s="13">
        <f t="shared" si="1820"/>
        <v>1.6829552871090785E-4</v>
      </c>
      <c r="AP1352" s="13">
        <f t="shared" si="1821"/>
        <v>6.9695101587925222E-5</v>
      </c>
      <c r="AQ1352" s="13">
        <f t="shared" si="1822"/>
        <v>2.1646774676178866E-5</v>
      </c>
      <c r="AR1352" s="13">
        <f t="shared" si="1823"/>
        <v>3.488274713428355E-3</v>
      </c>
      <c r="AS1352" s="13">
        <f t="shared" si="1824"/>
        <v>2.4891990006156222E-3</v>
      </c>
      <c r="AT1352" s="13">
        <f t="shared" si="1825"/>
        <v>8.8813413129611759E-4</v>
      </c>
      <c r="AU1352" s="13">
        <f t="shared" si="1826"/>
        <v>2.1125463384754969E-4</v>
      </c>
      <c r="AV1352" s="13">
        <f t="shared" si="1827"/>
        <v>3.768731440677717E-5</v>
      </c>
      <c r="AW1352" s="13">
        <f t="shared" si="1828"/>
        <v>1.3245595690006044E-7</v>
      </c>
      <c r="AX1352" s="13">
        <f t="shared" si="1829"/>
        <v>2.593572522330184E-5</v>
      </c>
      <c r="AY1352" s="13">
        <f t="shared" si="1830"/>
        <v>3.2221765213374553E-5</v>
      </c>
      <c r="AZ1352" s="13">
        <f t="shared" si="1831"/>
        <v>2.0015676147992007E-5</v>
      </c>
      <c r="BA1352" s="13">
        <f t="shared" si="1832"/>
        <v>8.2889580796979296E-6</v>
      </c>
      <c r="BB1352" s="13">
        <f t="shared" si="1833"/>
        <v>2.5744880739595582E-6</v>
      </c>
      <c r="BC1352" s="13">
        <f t="shared" si="1834"/>
        <v>6.3969331529798512E-7</v>
      </c>
      <c r="BD1352" s="13">
        <f t="shared" si="1835"/>
        <v>7.2228793712219078E-4</v>
      </c>
      <c r="BE1352" s="13">
        <f t="shared" si="1836"/>
        <v>5.1541766602270899E-4</v>
      </c>
      <c r="BF1352" s="13">
        <f t="shared" si="1837"/>
        <v>1.8389852356301729E-4</v>
      </c>
      <c r="BG1352" s="13">
        <f t="shared" si="1838"/>
        <v>4.3742734223843503E-5</v>
      </c>
      <c r="BH1352" s="13">
        <f t="shared" si="1839"/>
        <v>7.8035977137227815E-6</v>
      </c>
      <c r="BI1352" s="13">
        <f t="shared" si="1840"/>
        <v>1.1137143273394351E-6</v>
      </c>
      <c r="BJ1352" s="14">
        <f t="shared" si="1841"/>
        <v>0.21341486972807205</v>
      </c>
      <c r="BK1352" s="14">
        <f t="shared" si="1842"/>
        <v>0.29752708043215681</v>
      </c>
      <c r="BL1352" s="14">
        <f t="shared" si="1843"/>
        <v>0.44357134545507054</v>
      </c>
      <c r="BM1352" s="14">
        <f t="shared" si="1844"/>
        <v>0.31108650853881581</v>
      </c>
      <c r="BN1352" s="14">
        <f t="shared" si="1845"/>
        <v>0.68859473687754535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1.2513000000000001</v>
      </c>
      <c r="F1353" s="10">
        <f>VLOOKUP(B1353,home!$B$2:$E$405,3,FALSE)</f>
        <v>1.0275000000000001</v>
      </c>
      <c r="G1353" s="10">
        <f>VLOOKUP(C1353,away!$B$2:$E$405,4,FALSE)</f>
        <v>0.999</v>
      </c>
      <c r="H1353" s="10">
        <f>VLOOKUP(A1353,away!$A$2:$E$405,3,FALSE)</f>
        <v>0.94869999999999999</v>
      </c>
      <c r="I1353" s="10">
        <f>VLOOKUP(C1353,away!$B$2:$E$405,3,FALSE)</f>
        <v>0.79059999999999997</v>
      </c>
      <c r="J1353" s="10">
        <f>VLOOKUP(B1353,home!$B$2:$E$405,4,FALSE)</f>
        <v>0.90349999999999997</v>
      </c>
      <c r="K1353" s="12">
        <f t="shared" si="1790"/>
        <v>1.2844250392500003</v>
      </c>
      <c r="L1353" s="12">
        <f t="shared" si="1791"/>
        <v>0.67766314576999997</v>
      </c>
      <c r="M1353" s="13">
        <f t="shared" si="1792"/>
        <v>0.14056458937062921</v>
      </c>
      <c r="N1353" s="13">
        <f t="shared" si="1793"/>
        <v>0.18054467821953057</v>
      </c>
      <c r="O1353" s="13">
        <f t="shared" si="1794"/>
        <v>9.5255441816768885E-2</v>
      </c>
      <c r="P1353" s="13">
        <f t="shared" si="1795"/>
        <v>0.12234847459427949</v>
      </c>
      <c r="Q1353" s="13">
        <f t="shared" si="1796"/>
        <v>0.11594805270424964</v>
      </c>
      <c r="R1353" s="13">
        <f t="shared" si="1797"/>
        <v>3.2275551176631397E-2</v>
      </c>
      <c r="S1353" s="13">
        <f t="shared" si="1798"/>
        <v>2.6623257860622401E-2</v>
      </c>
      <c r="T1353" s="13">
        <f t="shared" si="1799"/>
        <v>7.8573722141467572E-2</v>
      </c>
      <c r="U1353" s="13">
        <f t="shared" si="1800"/>
        <v>4.1455526086860178E-2</v>
      </c>
      <c r="V1353" s="13">
        <f t="shared" si="1801"/>
        <v>2.574787072430763E-3</v>
      </c>
      <c r="W1353" s="13">
        <f t="shared" si="1802"/>
        <v>4.9642194048539E-2</v>
      </c>
      <c r="X1353" s="13">
        <f t="shared" si="1803"/>
        <v>3.3640685381857709E-2</v>
      </c>
      <c r="Y1353" s="13">
        <f t="shared" si="1804"/>
        <v>1.1398526340864272E-2</v>
      </c>
      <c r="Z1353" s="13">
        <f t="shared" si="1805"/>
        <v>7.2906505139388855E-3</v>
      </c>
      <c r="AA1353" s="13">
        <f t="shared" si="1806"/>
        <v>9.3642940725239873E-3</v>
      </c>
      <c r="AB1353" s="13">
        <f t="shared" si="1807"/>
        <v>6.0138668908250852E-3</v>
      </c>
      <c r="AC1353" s="13">
        <f t="shared" si="1808"/>
        <v>1.4006962569994782E-4</v>
      </c>
      <c r="AD1353" s="13">
        <f t="shared" si="1809"/>
        <v>1.59404192598127E-2</v>
      </c>
      <c r="AE1353" s="13">
        <f t="shared" si="1810"/>
        <v>1.0802234660497369E-2</v>
      </c>
      <c r="AF1353" s="13">
        <f t="shared" si="1811"/>
        <v>3.6601381606891871E-3</v>
      </c>
      <c r="AG1353" s="13">
        <f t="shared" si="1812"/>
        <v>8.2678024664181867E-4</v>
      </c>
      <c r="AH1353" s="13">
        <f t="shared" si="1813"/>
        <v>1.2351512904963729E-3</v>
      </c>
      <c r="AI1353" s="13">
        <f t="shared" si="1814"/>
        <v>1.5864592447754923E-3</v>
      </c>
      <c r="AJ1353" s="13">
        <f t="shared" si="1815"/>
        <v>1.0188439888696439E-3</v>
      </c>
      <c r="AK1353" s="13">
        <f t="shared" si="1816"/>
        <v>4.3620957679783992E-4</v>
      </c>
      <c r="AL1353" s="13">
        <f t="shared" si="1817"/>
        <v>4.8767061798740972E-6</v>
      </c>
      <c r="AM1353" s="13">
        <f t="shared" si="1818"/>
        <v>4.0948547266892775E-3</v>
      </c>
      <c r="AN1353" s="13">
        <f t="shared" si="1819"/>
        <v>2.7749321355594091E-3</v>
      </c>
      <c r="AO1353" s="13">
        <f t="shared" si="1820"/>
        <v>9.4023462014072639E-4</v>
      </c>
      <c r="AP1353" s="13">
        <f t="shared" si="1821"/>
        <v>2.1238745014880855E-4</v>
      </c>
      <c r="AQ1353" s="13">
        <f t="shared" si="1822"/>
        <v>3.5981786897477659E-5</v>
      </c>
      <c r="AR1353" s="13">
        <f t="shared" si="1823"/>
        <v>1.6740330180392947E-4</v>
      </c>
      <c r="AS1353" s="13">
        <f t="shared" si="1824"/>
        <v>2.1501699249009177E-4</v>
      </c>
      <c r="AT1353" s="13">
        <f t="shared" si="1825"/>
        <v>1.3808660450925159E-4</v>
      </c>
      <c r="AU1353" s="13">
        <f t="shared" si="1826"/>
        <v>5.9120630805564931E-5</v>
      </c>
      <c r="AV1353" s="13">
        <f t="shared" si="1827"/>
        <v>1.8984004635730618E-5</v>
      </c>
      <c r="AW1353" s="13">
        <f t="shared" si="1828"/>
        <v>1.1790893599234254E-7</v>
      </c>
      <c r="AX1353" s="13">
        <f t="shared" si="1829"/>
        <v>8.7658899050848716E-4</v>
      </c>
      <c r="AY1353" s="13">
        <f t="shared" si="1830"/>
        <v>5.9403205285533012E-4</v>
      </c>
      <c r="AZ1353" s="13">
        <f t="shared" si="1831"/>
        <v>2.0127681481307692E-4</v>
      </c>
      <c r="BA1353" s="13">
        <f t="shared" si="1832"/>
        <v>4.5465959832265141E-5</v>
      </c>
      <c r="BB1353" s="13">
        <f t="shared" si="1833"/>
        <v>7.7026513413463132E-6</v>
      </c>
      <c r="BC1353" s="13">
        <f t="shared" si="1834"/>
        <v>1.0439605877492508E-6</v>
      </c>
      <c r="BD1353" s="13">
        <f t="shared" si="1835"/>
        <v>1.890717468545592E-5</v>
      </c>
      <c r="BE1353" s="13">
        <f t="shared" si="1836"/>
        <v>2.4284848587473334E-5</v>
      </c>
      <c r="BF1353" s="13">
        <f t="shared" si="1837"/>
        <v>1.559603380007288E-5</v>
      </c>
      <c r="BG1353" s="13">
        <f t="shared" si="1838"/>
        <v>6.6773121086009816E-6</v>
      </c>
      <c r="BH1353" s="13">
        <f t="shared" si="1839"/>
        <v>2.1441267167935783E-6</v>
      </c>
      <c r="BI1353" s="13">
        <f t="shared" si="1840"/>
        <v>5.5079400847491311E-7</v>
      </c>
      <c r="BJ1353" s="14">
        <f t="shared" si="1841"/>
        <v>0.51076193231352374</v>
      </c>
      <c r="BK1353" s="14">
        <f t="shared" si="1842"/>
        <v>0.29285008728269707</v>
      </c>
      <c r="BL1353" s="14">
        <f t="shared" si="1843"/>
        <v>0.18930811596870034</v>
      </c>
      <c r="BM1353" s="14">
        <f t="shared" si="1844"/>
        <v>0.31268008405285153</v>
      </c>
      <c r="BN1353" s="14">
        <f t="shared" si="1845"/>
        <v>0.68693678788208923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1.2513000000000001</v>
      </c>
      <c r="F1354" s="10">
        <f>VLOOKUP(B1354,home!$B$2:$E$405,3,FALSE)</f>
        <v>0.79920000000000002</v>
      </c>
      <c r="G1354" s="10">
        <f>VLOOKUP(C1354,away!$B$2:$E$405,4,FALSE)</f>
        <v>1.37</v>
      </c>
      <c r="H1354" s="10">
        <f>VLOOKUP(A1354,away!$A$2:$E$405,3,FALSE)</f>
        <v>0.94869999999999999</v>
      </c>
      <c r="I1354" s="10">
        <f>VLOOKUP(C1354,away!$B$2:$E$405,3,FALSE)</f>
        <v>0.90349999999999997</v>
      </c>
      <c r="J1354" s="10">
        <f>VLOOKUP(B1354,home!$B$2:$E$405,4,FALSE)</f>
        <v>0.79059999999999997</v>
      </c>
      <c r="K1354" s="12">
        <f t="shared" si="1790"/>
        <v>1.3700533752000004</v>
      </c>
      <c r="L1354" s="12">
        <f t="shared" si="1791"/>
        <v>0.67766314576999997</v>
      </c>
      <c r="M1354" s="13">
        <f t="shared" si="1792"/>
        <v>0.12902920292587966</v>
      </c>
      <c r="N1354" s="13">
        <f t="shared" si="1793"/>
        <v>0.1767768949679672</v>
      </c>
      <c r="O1354" s="13">
        <f t="shared" si="1794"/>
        <v>8.7438335550947308E-2</v>
      </c>
      <c r="P1354" s="13">
        <f t="shared" si="1795"/>
        <v>0.11979518674344554</v>
      </c>
      <c r="Q1354" s="13">
        <f t="shared" si="1796"/>
        <v>0.12109689080411976</v>
      </c>
      <c r="R1354" s="13">
        <f t="shared" si="1797"/>
        <v>2.9626868765173883E-2</v>
      </c>
      <c r="S1354" s="13">
        <f t="shared" si="1798"/>
        <v>2.7805501470742254E-2</v>
      </c>
      <c r="T1354" s="13">
        <f t="shared" si="1799"/>
        <v>8.2062899965285971E-2</v>
      </c>
      <c r="U1354" s="13">
        <f t="shared" si="1800"/>
        <v>4.0590391548333944E-2</v>
      </c>
      <c r="V1354" s="13">
        <f t="shared" si="1801"/>
        <v>2.8683990959233359E-3</v>
      </c>
      <c r="W1354" s="13">
        <f t="shared" si="1802"/>
        <v>5.5303067990803374E-2</v>
      </c>
      <c r="X1354" s="13">
        <f t="shared" si="1803"/>
        <v>3.7476851025380009E-2</v>
      </c>
      <c r="Y1354" s="13">
        <f t="shared" si="1804"/>
        <v>1.2698340379706331E-2</v>
      </c>
      <c r="Z1354" s="13">
        <f t="shared" si="1805"/>
        <v>6.692345695574229E-3</v>
      </c>
      <c r="AA1354" s="13">
        <f t="shared" si="1806"/>
        <v>9.168870808226667E-3</v>
      </c>
      <c r="AB1354" s="13">
        <f t="shared" si="1807"/>
        <v>6.280921198791852E-3</v>
      </c>
      <c r="AC1354" s="13">
        <f t="shared" si="1808"/>
        <v>1.6644507481586255E-4</v>
      </c>
      <c r="AD1354" s="13">
        <f t="shared" si="1809"/>
        <v>1.8942038739928821E-2</v>
      </c>
      <c r="AE1354" s="13">
        <f t="shared" si="1810"/>
        <v>1.2836321559797371E-2</v>
      </c>
      <c r="AF1354" s="13">
        <f t="shared" si="1811"/>
        <v>4.349351024163779E-3</v>
      </c>
      <c r="AG1354" s="13">
        <f t="shared" si="1812"/>
        <v>9.8246496569759931E-4</v>
      </c>
      <c r="AH1354" s="13">
        <f t="shared" si="1813"/>
        <v>1.1337890091607876E-3</v>
      </c>
      <c r="AI1354" s="13">
        <f t="shared" si="1814"/>
        <v>1.5533514587654012E-3</v>
      </c>
      <c r="AJ1354" s="13">
        <f t="shared" si="1815"/>
        <v>1.0640872044766915E-3</v>
      </c>
      <c r="AK1354" s="13">
        <f t="shared" si="1816"/>
        <v>4.8595208866680789E-4</v>
      </c>
      <c r="AL1354" s="13">
        <f t="shared" si="1817"/>
        <v>6.1813351917075951E-6</v>
      </c>
      <c r="AM1354" s="13">
        <f t="shared" si="1818"/>
        <v>5.1903208217617272E-3</v>
      </c>
      <c r="AN1354" s="13">
        <f t="shared" si="1819"/>
        <v>3.5172891356305834E-3</v>
      </c>
      <c r="AO1354" s="13">
        <f t="shared" si="1820"/>
        <v>1.1917686101170324E-3</v>
      </c>
      <c r="AP1354" s="13">
        <f t="shared" si="1821"/>
        <v>2.6920588845394963E-4</v>
      </c>
      <c r="AQ1354" s="13">
        <f t="shared" si="1822"/>
        <v>4.5607727307377795E-5</v>
      </c>
      <c r="AR1354" s="13">
        <f t="shared" si="1823"/>
        <v>1.5366540531747017E-4</v>
      </c>
      <c r="AS1354" s="13">
        <f t="shared" si="1824"/>
        <v>2.1052980720667608E-4</v>
      </c>
      <c r="AT1354" s="13">
        <f t="shared" si="1825"/>
        <v>1.4421853647185603E-4</v>
      </c>
      <c r="AU1354" s="13">
        <f t="shared" si="1826"/>
        <v>6.586236421989021E-5</v>
      </c>
      <c r="AV1354" s="13">
        <f t="shared" si="1827"/>
        <v>2.2558738599528089E-5</v>
      </c>
      <c r="AW1354" s="13">
        <f t="shared" si="1828"/>
        <v>1.5941572114919199E-7</v>
      </c>
      <c r="AX1354" s="13">
        <f t="shared" si="1829"/>
        <v>1.1851694267042499E-3</v>
      </c>
      <c r="AY1354" s="13">
        <f t="shared" si="1830"/>
        <v>8.0314564197082937E-4</v>
      </c>
      <c r="AZ1354" s="13">
        <f t="shared" si="1831"/>
        <v>2.7213110112470914E-4</v>
      </c>
      <c r="BA1354" s="13">
        <f t="shared" si="1832"/>
        <v>6.147107268334145E-5</v>
      </c>
      <c r="BB1354" s="13">
        <f t="shared" si="1833"/>
        <v>1.041417012211237E-5</v>
      </c>
      <c r="BC1354" s="13">
        <f t="shared" si="1834"/>
        <v>1.411459857106923E-6</v>
      </c>
      <c r="BD1354" s="13">
        <f t="shared" si="1835"/>
        <v>1.7355563660576482E-5</v>
      </c>
      <c r="BE1354" s="13">
        <f t="shared" si="1836"/>
        <v>2.3778048571671281E-5</v>
      </c>
      <c r="BF1354" s="13">
        <f t="shared" si="1837"/>
        <v>1.62885978506439E-5</v>
      </c>
      <c r="BG1354" s="13">
        <f t="shared" si="1838"/>
        <v>7.4387494875167139E-6</v>
      </c>
      <c r="BH1354" s="13">
        <f t="shared" si="1839"/>
        <v>2.5478709606598873E-6</v>
      </c>
      <c r="BI1354" s="13">
        <f t="shared" si="1840"/>
        <v>6.9814384184522902E-7</v>
      </c>
      <c r="BJ1354" s="14">
        <f t="shared" si="1841"/>
        <v>0.53507305647858328</v>
      </c>
      <c r="BK1354" s="14">
        <f t="shared" si="1842"/>
        <v>0.28047406228796912</v>
      </c>
      <c r="BL1354" s="14">
        <f t="shared" si="1843"/>
        <v>0.17800750945873167</v>
      </c>
      <c r="BM1354" s="14">
        <f t="shared" si="1844"/>
        <v>0.33568060793707527</v>
      </c>
      <c r="BN1354" s="14">
        <f t="shared" si="1845"/>
        <v>0.6637633797575333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1.2513000000000001</v>
      </c>
      <c r="F1355" s="10">
        <f>VLOOKUP(B1355,home!$B$2:$E$405,3,FALSE)</f>
        <v>1.5983000000000001</v>
      </c>
      <c r="G1355" s="10">
        <f>VLOOKUP(C1355,away!$B$2:$E$405,4,FALSE)</f>
        <v>1.5983000000000001</v>
      </c>
      <c r="H1355" s="10">
        <f>VLOOKUP(A1355,away!$A$2:$E$405,3,FALSE)</f>
        <v>0.94869999999999999</v>
      </c>
      <c r="I1355" s="10">
        <f>VLOOKUP(C1355,away!$B$2:$E$405,3,FALSE)</f>
        <v>0.79059999999999997</v>
      </c>
      <c r="J1355" s="10">
        <f>VLOOKUP(B1355,home!$B$2:$E$405,4,FALSE)</f>
        <v>0.30120000000000002</v>
      </c>
      <c r="K1355" s="12">
        <f t="shared" si="1790"/>
        <v>3.1965245442570005</v>
      </c>
      <c r="L1355" s="12">
        <f t="shared" si="1791"/>
        <v>0.22591271666400001</v>
      </c>
      <c r="M1355" s="13">
        <f t="shared" si="1792"/>
        <v>3.2632803280695885E-2</v>
      </c>
      <c r="N1355" s="13">
        <f t="shared" si="1793"/>
        <v>0.10431155663465477</v>
      </c>
      <c r="O1355" s="13">
        <f t="shared" si="1794"/>
        <v>7.3721652415038993E-3</v>
      </c>
      <c r="P1355" s="13">
        <f t="shared" si="1795"/>
        <v>2.3565307138785553E-2</v>
      </c>
      <c r="Q1355" s="13">
        <f t="shared" si="1796"/>
        <v>0.16671722551616414</v>
      </c>
      <c r="R1355" s="13">
        <f t="shared" si="1797"/>
        <v>8.3273293870202972E-4</v>
      </c>
      <c r="S1355" s="13">
        <f t="shared" si="1798"/>
        <v>4.2543364706412023E-3</v>
      </c>
      <c r="T1355" s="13">
        <f t="shared" si="1799"/>
        <v>3.7663541331041377E-2</v>
      </c>
      <c r="U1355" s="13">
        <f t="shared" si="1800"/>
        <v>2.6618512773722985E-3</v>
      </c>
      <c r="V1355" s="13">
        <f t="shared" si="1801"/>
        <v>3.4135639780091088E-4</v>
      </c>
      <c r="W1355" s="13">
        <f t="shared" si="1802"/>
        <v>0.17763856777094933</v>
      </c>
      <c r="X1355" s="13">
        <f t="shared" si="1803"/>
        <v>4.0130811429437238E-2</v>
      </c>
      <c r="Y1355" s="13">
        <f t="shared" si="1804"/>
        <v>4.5330303159774338E-3</v>
      </c>
      <c r="Z1355" s="13">
        <f t="shared" si="1805"/>
        <v>6.2708320145923928E-5</v>
      </c>
      <c r="AA1355" s="13">
        <f t="shared" si="1806"/>
        <v>2.0044868447557159E-4</v>
      </c>
      <c r="AB1355" s="13">
        <f t="shared" si="1807"/>
        <v>3.2036956989509599E-4</v>
      </c>
      <c r="AC1355" s="13">
        <f t="shared" si="1808"/>
        <v>1.540659924458301E-5</v>
      </c>
      <c r="AD1355" s="13">
        <f t="shared" si="1809"/>
        <v>0.14195651047162505</v>
      </c>
      <c r="AE1355" s="13">
        <f t="shared" si="1810"/>
        <v>3.206978092878638E-2</v>
      </c>
      <c r="AF1355" s="13">
        <f t="shared" si="1811"/>
        <v>3.6224856662207339E-3</v>
      </c>
      <c r="AG1355" s="13">
        <f t="shared" si="1812"/>
        <v>2.7278852597744204E-4</v>
      </c>
      <c r="AH1355" s="13">
        <f t="shared" si="1813"/>
        <v>3.5416517404003766E-6</v>
      </c>
      <c r="AI1355" s="13">
        <f t="shared" si="1814"/>
        <v>1.1320976715400329E-5</v>
      </c>
      <c r="AJ1355" s="13">
        <f t="shared" si="1815"/>
        <v>1.809388996786958E-5</v>
      </c>
      <c r="AK1355" s="13">
        <f t="shared" si="1816"/>
        <v>1.9279187794460202E-5</v>
      </c>
      <c r="AL1355" s="13">
        <f t="shared" si="1817"/>
        <v>4.4502611686756423E-7</v>
      </c>
      <c r="AM1355" s="13">
        <f t="shared" si="1818"/>
        <v>9.0753493987925052E-2</v>
      </c>
      <c r="AN1355" s="13">
        <f t="shared" si="1819"/>
        <v>2.050236837356214E-2</v>
      </c>
      <c r="AO1355" s="13">
        <f t="shared" si="1820"/>
        <v>2.3158728686587492E-3</v>
      </c>
      <c r="AP1355" s="13">
        <f t="shared" si="1821"/>
        <v>1.7439504373571634E-4</v>
      </c>
      <c r="AQ1355" s="13">
        <f t="shared" si="1822"/>
        <v>9.8495145257681881E-6</v>
      </c>
      <c r="AR1355" s="13">
        <f t="shared" si="1823"/>
        <v>1.6002083323032658E-7</v>
      </c>
      <c r="AS1355" s="13">
        <f t="shared" si="1824"/>
        <v>5.1151052101319523E-7</v>
      </c>
      <c r="AT1355" s="13">
        <f t="shared" si="1825"/>
        <v>8.1752796753218267E-7</v>
      </c>
      <c r="AU1355" s="13">
        <f t="shared" si="1826"/>
        <v>8.7108273794438707E-7</v>
      </c>
      <c r="AV1355" s="13">
        <f t="shared" si="1827"/>
        <v>6.9610933797945562E-7</v>
      </c>
      <c r="AW1355" s="13">
        <f t="shared" si="1828"/>
        <v>8.9269215792858532E-9</v>
      </c>
      <c r="AX1355" s="13">
        <f t="shared" si="1829"/>
        <v>4.8349295168247125E-2</v>
      </c>
      <c r="AY1355" s="13">
        <f t="shared" si="1830"/>
        <v>1.0922720620248317E-2</v>
      </c>
      <c r="AZ1355" s="13">
        <f t="shared" si="1831"/>
        <v>1.2337907443410942E-3</v>
      </c>
      <c r="BA1355" s="13">
        <f t="shared" si="1832"/>
        <v>9.290967294966511E-5</v>
      </c>
      <c r="BB1355" s="13">
        <f t="shared" si="1833"/>
        <v>5.247369155105647E-6</v>
      </c>
      <c r="BC1355" s="13">
        <f t="shared" si="1834"/>
        <v>2.3708948423375907E-7</v>
      </c>
      <c r="BD1355" s="13">
        <f t="shared" si="1835"/>
        <v>6.0251235263166625E-9</v>
      </c>
      <c r="BE1355" s="13">
        <f t="shared" si="1836"/>
        <v>1.9259455234051502E-8</v>
      </c>
      <c r="BF1355" s="13">
        <f t="shared" si="1837"/>
        <v>3.0781660682332302E-8</v>
      </c>
      <c r="BG1355" s="13">
        <f t="shared" si="1838"/>
        <v>3.2798111294688618E-8</v>
      </c>
      <c r="BH1355" s="13">
        <f t="shared" si="1839"/>
        <v>2.6209991939686237E-8</v>
      </c>
      <c r="BI1355" s="13">
        <f t="shared" si="1840"/>
        <v>1.6756176507997036E-8</v>
      </c>
      <c r="BJ1355" s="14">
        <f t="shared" si="1841"/>
        <v>0.88327647904366691</v>
      </c>
      <c r="BK1355" s="14">
        <f t="shared" si="1842"/>
        <v>7.1732375533533316E-2</v>
      </c>
      <c r="BL1355" s="14">
        <f t="shared" si="1843"/>
        <v>1.144299150008391E-2</v>
      </c>
      <c r="BM1355" s="14">
        <f t="shared" si="1844"/>
        <v>0.62016005195359714</v>
      </c>
      <c r="BN1355" s="14">
        <f t="shared" si="1845"/>
        <v>0.33543179075050622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1.1861999999999999</v>
      </c>
      <c r="F1356" s="15">
        <f>VLOOKUP(B1356,home!$B$2:$E$405,3,FALSE)</f>
        <v>0.84299999999999997</v>
      </c>
      <c r="G1356" s="15">
        <f>VLOOKUP(C1356,away!$B$2:$E$405,4,FALSE)</f>
        <v>1.0839000000000001</v>
      </c>
      <c r="H1356" s="15">
        <f>VLOOKUP(A1356,away!$A$2:$E$405,3,FALSE)</f>
        <v>1.0607</v>
      </c>
      <c r="I1356" s="15">
        <f>VLOOKUP(C1356,away!$B$2:$E$405,3,FALSE)</f>
        <v>0.74080000000000001</v>
      </c>
      <c r="J1356" s="15">
        <f>VLOOKUP(B1356,home!$B$2:$E$405,4,FALSE)</f>
        <v>1.2329000000000001</v>
      </c>
      <c r="K1356" s="16">
        <f t="shared" si="1790"/>
        <v>1.0838637977400001</v>
      </c>
      <c r="L1356" s="16">
        <f t="shared" si="1791"/>
        <v>0.96877159182400008</v>
      </c>
      <c r="M1356" s="17">
        <f t="shared" si="1792"/>
        <v>0.1283960836237649</v>
      </c>
      <c r="N1356" s="17">
        <f t="shared" si="1793"/>
        <v>0.13916386681139645</v>
      </c>
      <c r="O1356" s="17">
        <f t="shared" si="1794"/>
        <v>0.12438647831616215</v>
      </c>
      <c r="P1356" s="17">
        <f t="shared" si="1795"/>
        <v>0.13481800077525968</v>
      </c>
      <c r="Q1356" s="17">
        <f t="shared" si="1796"/>
        <v>7.5417338595191827E-2</v>
      </c>
      <c r="R1356" s="17">
        <f t="shared" si="1797"/>
        <v>6.0251043299864929E-2</v>
      </c>
      <c r="S1356" s="17">
        <f t="shared" si="1798"/>
        <v>3.5390279866904226E-2</v>
      </c>
      <c r="T1356" s="17">
        <f t="shared" si="1799"/>
        <v>7.3062175161993592E-2</v>
      </c>
      <c r="U1356" s="17">
        <f t="shared" si="1800"/>
        <v>6.5303924608788796E-2</v>
      </c>
      <c r="V1356" s="17">
        <f t="shared" si="1801"/>
        <v>4.1289306962162065E-3</v>
      </c>
      <c r="W1356" s="17">
        <f t="shared" si="1802"/>
        <v>2.7247374341742708E-2</v>
      </c>
      <c r="X1356" s="17">
        <f t="shared" si="1803"/>
        <v>2.63964822140745E-2</v>
      </c>
      <c r="Y1356" s="17">
        <f t="shared" si="1804"/>
        <v>1.2786081046541428E-2</v>
      </c>
      <c r="Z1356" s="17">
        <f t="shared" si="1805"/>
        <v>1.945649970888897E-2</v>
      </c>
      <c r="AA1356" s="17">
        <f t="shared" si="1806"/>
        <v>2.1088195665203608E-2</v>
      </c>
      <c r="AB1356" s="17">
        <f t="shared" si="1807"/>
        <v>1.142836592058589E-2</v>
      </c>
      <c r="AC1356" s="17">
        <f t="shared" si="1808"/>
        <v>2.7096532371395003E-4</v>
      </c>
      <c r="AD1356" s="17">
        <f t="shared" si="1809"/>
        <v>7.3831106581211696E-3</v>
      </c>
      <c r="AE1356" s="17">
        <f t="shared" si="1810"/>
        <v>7.1525478648807863E-3</v>
      </c>
      <c r="AF1356" s="17">
        <f t="shared" si="1811"/>
        <v>3.4645925903289561E-3</v>
      </c>
      <c r="AG1356" s="17">
        <f t="shared" si="1812"/>
        <v>1.1187996262515397E-3</v>
      </c>
      <c r="AH1356" s="17">
        <f t="shared" si="1813"/>
        <v>4.7122260485758889E-3</v>
      </c>
      <c r="AI1356" s="17">
        <f t="shared" si="1814"/>
        <v>5.1074112208188173E-3</v>
      </c>
      <c r="AJ1356" s="17">
        <f t="shared" si="1815"/>
        <v>2.7678690612082859E-3</v>
      </c>
      <c r="AK1356" s="17">
        <f t="shared" si="1816"/>
        <v>9.9999769077608745E-4</v>
      </c>
      <c r="AL1356" s="17">
        <f t="shared" si="1817"/>
        <v>1.1380721963321408E-5</v>
      </c>
      <c r="AM1356" s="17">
        <f t="shared" si="1818"/>
        <v>1.6004572714091773E-3</v>
      </c>
      <c r="AN1356" s="17">
        <f t="shared" si="1819"/>
        <v>1.5504775384693643E-3</v>
      </c>
      <c r="AO1356" s="17">
        <f t="shared" si="1820"/>
        <v>7.5102929651516166E-4</v>
      </c>
      <c r="AP1356" s="17">
        <f t="shared" si="1821"/>
        <v>2.4252528236381741E-4</v>
      </c>
      <c r="AQ1356" s="17">
        <f t="shared" si="1822"/>
        <v>5.8737900963290102E-5</v>
      </c>
      <c r="AR1356" s="17">
        <f t="shared" si="1823"/>
        <v>9.1301414602267678E-4</v>
      </c>
      <c r="AS1356" s="17">
        <f t="shared" si="1824"/>
        <v>9.8958297969848155E-4</v>
      </c>
      <c r="AT1356" s="17">
        <f t="shared" si="1825"/>
        <v>5.3628658327743055E-4</v>
      </c>
      <c r="AU1356" s="17">
        <f t="shared" si="1826"/>
        <v>1.9375387094269496E-4</v>
      </c>
      <c r="AV1356" s="17">
        <f t="shared" si="1827"/>
        <v>5.2500701596693789E-5</v>
      </c>
      <c r="AW1356" s="17">
        <f t="shared" si="1828"/>
        <v>3.3194292639236304E-7</v>
      </c>
      <c r="AX1356" s="17">
        <f t="shared" si="1829"/>
        <v>2.8911294938502465E-4</v>
      </c>
      <c r="AY1356" s="17">
        <f t="shared" si="1830"/>
        <v>2.8008441219266189E-4</v>
      </c>
      <c r="AZ1356" s="17">
        <f t="shared" si="1831"/>
        <v>1.3566891092248721E-4</v>
      </c>
      <c r="BA1356" s="17">
        <f t="shared" si="1832"/>
        <v>4.3810728931802142E-5</v>
      </c>
      <c r="BB1356" s="17">
        <f t="shared" si="1833"/>
        <v>1.061064740155793E-5</v>
      </c>
      <c r="BC1356" s="17">
        <f t="shared" si="1834"/>
        <v>2.0558587546980942E-6</v>
      </c>
      <c r="BD1356" s="17">
        <f t="shared" si="1835"/>
        <v>1.474170279333697E-4</v>
      </c>
      <c r="BE1356" s="17">
        <f t="shared" si="1836"/>
        <v>1.5977997974740577E-4</v>
      </c>
      <c r="BF1356" s="17">
        <f t="shared" si="1837"/>
        <v>8.6589867825921727E-5</v>
      </c>
      <c r="BG1356" s="17">
        <f t="shared" si="1838"/>
        <v>3.1283874329202732E-5</v>
      </c>
      <c r="BH1356" s="17">
        <f t="shared" si="1839"/>
        <v>8.4768647096176402E-6</v>
      </c>
      <c r="BI1356" s="17">
        <f t="shared" si="1840"/>
        <v>1.8375533554188725E-6</v>
      </c>
      <c r="BJ1356" s="18">
        <f t="shared" si="1841"/>
        <v>0.37815693970783198</v>
      </c>
      <c r="BK1356" s="18">
        <f t="shared" si="1842"/>
        <v>0.30329572542001504</v>
      </c>
      <c r="BL1356" s="18">
        <f t="shared" si="1843"/>
        <v>0.29916603528142338</v>
      </c>
      <c r="BM1356" s="18">
        <f t="shared" si="1844"/>
        <v>0.33736263622725304</v>
      </c>
      <c r="BN1356" s="18">
        <f t="shared" si="1845"/>
        <v>0.66243281142164001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1.1861999999999999</v>
      </c>
      <c r="F1357" s="10">
        <f>VLOOKUP(B1357,home!$B$2:$E$405,3,FALSE)</f>
        <v>1.2645</v>
      </c>
      <c r="G1357" s="10">
        <f>VLOOKUP(C1357,away!$B$2:$E$405,4,FALSE)</f>
        <v>0.84299999999999997</v>
      </c>
      <c r="H1357" s="10">
        <f>VLOOKUP(A1357,away!$A$2:$E$405,3,FALSE)</f>
        <v>1.0607</v>
      </c>
      <c r="I1357" s="10">
        <f>VLOOKUP(C1357,away!$B$2:$E$405,3,FALSE)</f>
        <v>1.0213000000000001</v>
      </c>
      <c r="J1357" s="10">
        <f>VLOOKUP(B1357,home!$B$2:$E$405,4,FALSE)</f>
        <v>1.3355999999999999</v>
      </c>
      <c r="K1357" s="12">
        <f t="shared" ref="K1357:K1367" si="1846">E1357*F1357*G1357</f>
        <v>1.2644577656999998</v>
      </c>
      <c r="L1357" s="12">
        <f t="shared" ref="L1357:L1367" si="1847">H1357*I1357*J1357</f>
        <v>1.4468460105960002</v>
      </c>
      <c r="M1357" s="13">
        <f t="shared" ref="M1357:M1367" si="1848">_xlfn.POISSON.DIST(0,K1357,FALSE) * _xlfn.POISSON.DIST(0,L1357,FALSE)</f>
        <v>6.6450114129759374E-2</v>
      </c>
      <c r="N1357" s="13">
        <f t="shared" ref="N1357:N1367" si="1849">_xlfn.POISSON.DIST(1,K1357,FALSE) * _xlfn.POISSON.DIST(0,L1357,FALSE)</f>
        <v>8.4023362843025515E-2</v>
      </c>
      <c r="O1357" s="13">
        <f t="shared" ref="O1357:O1367" si="1850">_xlfn.POISSON.DIST(0,K1357,FALSE) * _xlfn.POISSON.DIST(1,L1357,FALSE)</f>
        <v>9.6143082532291244E-2</v>
      </c>
      <c r="P1357" s="13">
        <f t="shared" ref="P1357:P1367" si="1851">_xlfn.POISSON.DIST(1,K1357,FALSE) * _xlfn.POISSON.DIST(1,L1357,FALSE)</f>
        <v>0.12156886732629164</v>
      </c>
      <c r="Q1357" s="13">
        <f t="shared" ref="Q1357:Q1367" si="1852">_xlfn.POISSON.DIST(2,K1357,FALSE) * _xlfn.POISSON.DIST(0,L1357,FALSE)</f>
        <v>5.3121996823546222E-2</v>
      </c>
      <c r="R1357" s="13">
        <f t="shared" ref="R1357:R1367" si="1853">_xlfn.POISSON.DIST(0,K1357,FALSE) * _xlfn.POISSON.DIST(2,L1357,FALSE)</f>
        <v>6.9552117704123798E-2</v>
      </c>
      <c r="S1357" s="13">
        <f t="shared" ref="S1357:S1367" si="1854">_xlfn.POISSON.DIST(2,K1357,FALSE) * _xlfn.POISSON.DIST(2,L1357,FALSE)</f>
        <v>5.5601821368350401E-2</v>
      </c>
      <c r="T1357" s="13">
        <f t="shared" ref="T1357:T1367" si="1855">_xlfn.POISSON.DIST(2,K1357,FALSE) * _xlfn.POISSON.DIST(1,L1357,FALSE)</f>
        <v>7.6859349179041234E-2</v>
      </c>
      <c r="U1357" s="13">
        <f t="shared" ref="U1357:U1367" si="1856">_xlfn.POISSON.DIST(1,K1357,FALSE) * _xlfn.POISSON.DIST(2,L1357,FALSE)</f>
        <v>8.7945715351859771E-2</v>
      </c>
      <c r="V1357" s="13">
        <f t="shared" ref="V1357:V1367" si="1857">_xlfn.POISSON.DIST(3,K1357,FALSE) * _xlfn.POISSON.DIST(3,L1357,FALSE)</f>
        <v>1.1302464401808002E-2</v>
      </c>
      <c r="W1357" s="13">
        <f t="shared" ref="W1357:W1367" si="1858">_xlfn.POISSON.DIST(3,K1357,FALSE) * _xlfn.POISSON.DIST(0,L1357,FALSE)</f>
        <v>2.2390173804341246E-2</v>
      </c>
      <c r="X1357" s="13">
        <f t="shared" ref="X1357:X1367" si="1859">_xlfn.POISSON.DIST(3,K1357,FALSE) * _xlfn.POISSON.DIST(1,L1357,FALSE)</f>
        <v>3.2395133645362194E-2</v>
      </c>
      <c r="Y1357" s="13">
        <f t="shared" ref="Y1357:Y1367" si="1860">_xlfn.POISSON.DIST(3,K1357,FALSE) * _xlfn.POISSON.DIST(2,L1357,FALSE)</f>
        <v>2.343538493875828E-2</v>
      </c>
      <c r="Z1357" s="13">
        <f t="shared" ref="Z1357:Z1367" si="1861">_xlfn.POISSON.DIST(0,K1357,FALSE) * _xlfn.POISSON.DIST(3,L1357,FALSE)</f>
        <v>3.3543734676238321E-2</v>
      </c>
      <c r="AA1357" s="13">
        <f t="shared" ref="AA1357:AA1367" si="1862">_xlfn.POISSON.DIST(1,K1357,FALSE) * _xlfn.POISSON.DIST(3,L1357,FALSE)</f>
        <v>4.2414635801949901E-2</v>
      </c>
      <c r="AB1357" s="13">
        <f t="shared" ref="AB1357:AB1367" si="1863">_xlfn.POISSON.DIST(2,K1357,FALSE) * _xlfn.POISSON.DIST(3,L1357,FALSE)</f>
        <v>2.6815757809556404E-2</v>
      </c>
      <c r="AC1357" s="13">
        <f t="shared" ref="AC1357:AC1367" si="1864">_xlfn.POISSON.DIST(4,K1357,FALSE) * _xlfn.POISSON.DIST(4,L1357,FALSE)</f>
        <v>1.2923489798682107E-3</v>
      </c>
      <c r="AD1357" s="13">
        <f t="shared" ref="AD1357:AD1367" si="1865">_xlfn.POISSON.DIST(4,K1357,FALSE) * _xlfn.POISSON.DIST(0,L1357,FALSE)</f>
        <v>7.0778572855680006E-3</v>
      </c>
      <c r="AE1357" s="13">
        <f t="shared" ref="AE1357:AE1367" si="1866">_xlfn.POISSON.DIST(4,K1357,FALSE) * _xlfn.POISSON.DIST(1,L1357,FALSE)</f>
        <v>1.0240569577191895E-2</v>
      </c>
      <c r="AF1357" s="13">
        <f t="shared" ref="AF1357:AF1367" si="1867">_xlfn.POISSON.DIST(4,K1357,FALSE) * _xlfn.POISSON.DIST(2,L1357,FALSE)</f>
        <v>7.4082636194954324E-3</v>
      </c>
      <c r="AG1357" s="13">
        <f t="shared" ref="AG1357:AG1367" si="1868">_xlfn.POISSON.DIST(4,K1357,FALSE) * _xlfn.POISSON.DIST(3,L1357,FALSE)</f>
        <v>3.5728722211034836E-3</v>
      </c>
      <c r="AH1357" s="13">
        <f t="shared" ref="AH1357:AH1367" si="1869">_xlfn.POISSON.DIST(0,K1357,FALSE) * _xlfn.POISSON.DIST(4,L1357,FALSE)</f>
        <v>1.2133154674201526E-2</v>
      </c>
      <c r="AI1357" s="13">
        <f t="shared" ref="AI1357:AI1367" si="1870">_xlfn.POISSON.DIST(1,K1357,FALSE) * _xlfn.POISSON.DIST(4,L1357,FALSE)</f>
        <v>1.5341861650233367E-2</v>
      </c>
      <c r="AJ1357" s="13">
        <f t="shared" ref="AJ1357:AJ1367" si="1871">_xlfn.POISSON.DIST(2,K1357,FALSE) * _xlfn.POISSON.DIST(4,L1357,FALSE)</f>
        <v>9.6995680519662997E-3</v>
      </c>
      <c r="AK1357" s="13">
        <f t="shared" ref="AK1357:AK1367" si="1872">_xlfn.POISSON.DIST(3,K1357,FALSE) * _xlfn.POISSON.DIST(4,L1357,FALSE)</f>
        <v>4.0882313824148015E-3</v>
      </c>
      <c r="AL1357" s="13">
        <f t="shared" ref="AL1357:AL1367" si="1873">_xlfn.POISSON.DIST(5,K1357,FALSE) * _xlfn.POISSON.DIST(5,L1357,FALSE)</f>
        <v>9.4572840832793205E-5</v>
      </c>
      <c r="AM1357" s="13">
        <f t="shared" ref="AM1357:AM1367" si="1874">_xlfn.POISSON.DIST(5,K1357,FALSE) * _xlfn.POISSON.DIST(0,L1357,FALSE)</f>
        <v>1.7899303218505563E-3</v>
      </c>
      <c r="AN1357" s="13">
        <f t="shared" ref="AN1357:AN1367" si="1875">_xlfn.POISSON.DIST(5,K1357,FALSE) * _xlfn.POISSON.DIST(1,L1357,FALSE)</f>
        <v>2.5897535454142916E-3</v>
      </c>
      <c r="AO1357" s="13">
        <f t="shared" ref="AO1357:AO1367" si="1876">_xlfn.POISSON.DIST(5,K1357,FALSE) * _xlfn.POISSON.DIST(2,L1357,FALSE)</f>
        <v>1.8734872928047579E-3</v>
      </c>
      <c r="AP1357" s="13">
        <f t="shared" ref="AP1357:AP1367" si="1877">_xlfn.POISSON.DIST(5,K1357,FALSE) * _xlfn.POISSON.DIST(3,L1357,FALSE)</f>
        <v>9.0354920516562149E-4</v>
      </c>
      <c r="AQ1357" s="13">
        <f t="shared" ref="AQ1357:AQ1367" si="1878">_xlfn.POISSON.DIST(5,K1357,FALSE) * _xlfn.POISSON.DIST(4,L1357,FALSE)</f>
        <v>3.2682414071776641E-4</v>
      </c>
      <c r="AR1357" s="13">
        <f t="shared" ref="AR1357:AR1367" si="1879">_xlfn.POISSON.DIST(0,K1357,FALSE) * _xlfn.POISSON.DIST(5,L1357,FALSE)</f>
        <v>3.5109612872625371E-3</v>
      </c>
      <c r="AS1357" s="13">
        <f t="shared" ref="AS1357:AS1367" si="1880">_xlfn.POISSON.DIST(1,K1357,FALSE) * _xlfn.POISSON.DIST(5,L1357,FALSE)</f>
        <v>4.4394622647511818E-3</v>
      </c>
      <c r="AT1357" s="13">
        <f t="shared" ref="AT1357:AT1367" si="1881">_xlfn.POISSON.DIST(2,K1357,FALSE) * _xlfn.POISSON.DIST(5,L1357,FALSE)</f>
        <v>2.8067562680983709E-3</v>
      </c>
      <c r="AU1357" s="13">
        <f t="shared" ref="AU1357:AU1367" si="1882">_xlfn.POISSON.DIST(3,K1357,FALSE) * _xlfn.POISSON.DIST(5,L1357,FALSE)</f>
        <v>1.183008253208045E-3</v>
      </c>
      <c r="AV1357" s="13">
        <f t="shared" ref="AV1357:AV1367" si="1883">_xlfn.POISSON.DIST(4,K1357,FALSE) * _xlfn.POISSON.DIST(5,L1357,FALSE)</f>
        <v>3.7396599316402615E-4</v>
      </c>
      <c r="AW1357" s="13">
        <f t="shared" ref="AW1357:AW1367" si="1884">_xlfn.POISSON.DIST(6,K1357,FALSE) * _xlfn.POISSON.DIST(6,L1357,FALSE)</f>
        <v>4.8060753253442001E-6</v>
      </c>
      <c r="AX1357" s="13">
        <f t="shared" ref="AX1357:AX1367" si="1885">_xlfn.POISSON.DIST(6,K1357,FALSE) * _xlfn.POISSON.DIST(0,L1357,FALSE)</f>
        <v>3.772152159209721E-4</v>
      </c>
      <c r="AY1357" s="13">
        <f t="shared" ref="AY1357:AY1367" si="1886">_xlfn.POISSON.DIST(6,K1357,FALSE) * _xlfn.POISSON.DIST(1,L1357,FALSE)</f>
        <v>5.4577233029136721E-4</v>
      </c>
      <c r="AZ1357" s="13">
        <f t="shared" ref="AZ1357:AZ1367" si="1887">_xlfn.POISSON.DIST(6,K1357,FALSE) * _xlfn.POISSON.DIST(2,L1357,FALSE)</f>
        <v>3.948242593878737E-4</v>
      </c>
      <c r="BA1357" s="13">
        <f t="shared" ref="BA1357:BA1367" si="1888">_xlfn.POISSON.DIST(6,K1357,FALSE) * _xlfn.POISSON.DIST(3,L1357,FALSE)</f>
        <v>1.9041663486062181E-4</v>
      </c>
      <c r="BB1357" s="13">
        <f t="shared" ref="BB1357:BB1367" si="1889">_xlfn.POISSON.DIST(6,K1357,FALSE) * _xlfn.POISSON.DIST(4,L1357,FALSE)</f>
        <v>6.8875887124801455E-5</v>
      </c>
      <c r="BC1357" s="13">
        <f t="shared" ref="BC1357:BC1367" si="1890">_xlfn.POISSON.DIST(6,K1357,FALSE) * _xlfn.POISSON.DIST(5,L1357,FALSE)</f>
        <v>1.9930560502555872E-5</v>
      </c>
      <c r="BD1357" s="13">
        <f t="shared" ref="BD1357:BD1367" si="1891">_xlfn.POISSON.DIST(0,K1357,FALSE) * _xlfn.POISSON.DIST(6,L1357,FALSE)</f>
        <v>8.4663672197213388E-4</v>
      </c>
      <c r="BE1357" s="13">
        <f t="shared" ref="BE1357:BE1367" si="1892">_xlfn.POISSON.DIST(1,K1357,FALSE) * _xlfn.POISSON.DIST(6,L1357,FALSE)</f>
        <v>1.0705363778244562E-3</v>
      </c>
      <c r="BF1357" s="13">
        <f t="shared" ref="BF1357:BF1367" si="1893">_xlfn.POISSON.DIST(2,K1357,FALSE) * _xlfn.POISSON.DIST(6,L1357,FALSE)</f>
        <v>6.768240182022415E-4</v>
      </c>
      <c r="BG1357" s="13">
        <f t="shared" ref="BG1357:BG1367" si="1894">_xlfn.POISSON.DIST(3,K1357,FALSE) * _xlfn.POISSON.DIST(6,L1357,FALSE)</f>
        <v>2.8527179527603407E-4</v>
      </c>
      <c r="BH1357" s="13">
        <f t="shared" ref="BH1357:BH1367" si="1895">_xlfn.POISSON.DIST(4,K1357,FALSE) * _xlfn.POISSON.DIST(6,L1357,FALSE)</f>
        <v>9.0178534217990458E-5</v>
      </c>
      <c r="BI1357" s="13">
        <f t="shared" ref="BI1357:BI1367" si="1896">_xlfn.POISSON.DIST(5,K1357,FALSE) * _xlfn.POISSON.DIST(6,L1357,FALSE)</f>
        <v>2.2805389578276244E-5</v>
      </c>
      <c r="BJ1357" s="14">
        <f t="shared" ref="BJ1357:BJ1367" si="1897">SUM(N1357,Q1357,T1357,W1357,X1357,Y1357,AD1357,AE1357,AF1357,AG1357,AM1357,AN1357,AO1357,AP1357,AQ1357,AX1357,AY1357,AZ1357,BA1357,BB1357,BC1357)</f>
        <v>0.32960554333147457</v>
      </c>
      <c r="BK1357" s="14">
        <f t="shared" ref="BK1357:BK1367" si="1898">SUM(M1357,P1357,S1357,V1357,AC1357,AL1357,AY1357)</f>
        <v>0.25685596137720174</v>
      </c>
      <c r="BL1357" s="14">
        <f t="shared" ref="BL1357:BL1367" si="1899">SUM(O1357,R1357,U1357,AA1357,AB1357,AH1357,AI1357,AJ1357,AK1357,AR1357,AS1357,AT1357,AU1357,AV1357,BD1357,BE1357,BF1357,BG1357,BH1357,BI1357)</f>
        <v>0.37944053186215254</v>
      </c>
      <c r="BM1357" s="14">
        <f t="shared" ref="BM1357:BM1367" si="1900">SUM(S1357:BI1357)</f>
        <v>0.50804526363306346</v>
      </c>
      <c r="BN1357" s="14">
        <f t="shared" ref="BN1357:BN1367" si="1901">SUM(M1357:R1357)</f>
        <v>0.49085954135903781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1.1861999999999999</v>
      </c>
      <c r="F1358" s="10">
        <f>VLOOKUP(B1358,home!$B$2:$E$405,3,FALSE)</f>
        <v>1.1496</v>
      </c>
      <c r="G1358" s="10">
        <f>VLOOKUP(C1358,away!$B$2:$E$405,4,FALSE)</f>
        <v>0.84299999999999997</v>
      </c>
      <c r="H1358" s="10">
        <f>VLOOKUP(A1358,away!$A$2:$E$405,3,FALSE)</f>
        <v>1.0607</v>
      </c>
      <c r="I1358" s="10">
        <f>VLOOKUP(C1358,away!$B$2:$E$405,3,FALSE)</f>
        <v>1.1999</v>
      </c>
      <c r="J1358" s="10">
        <f>VLOOKUP(B1358,home!$B$2:$E$405,4,FALSE)</f>
        <v>1.4570000000000001</v>
      </c>
      <c r="K1358" s="12">
        <f t="shared" si="1846"/>
        <v>1.1495616033599998</v>
      </c>
      <c r="L1358" s="12">
        <f t="shared" si="1847"/>
        <v>1.8543733360100001</v>
      </c>
      <c r="M1358" s="13">
        <f t="shared" si="1848"/>
        <v>4.9591544212561768E-2</v>
      </c>
      <c r="N1358" s="13">
        <f t="shared" si="1849"/>
        <v>5.7008535078090818E-2</v>
      </c>
      <c r="O1358" s="13">
        <f t="shared" si="1850"/>
        <v>9.1961237279335556E-2</v>
      </c>
      <c r="P1358" s="13">
        <f t="shared" si="1851"/>
        <v>0.10571510737380237</v>
      </c>
      <c r="Q1358" s="13">
        <f t="shared" si="1852"/>
        <v>3.2767411494787436E-2</v>
      </c>
      <c r="R1358" s="13">
        <f t="shared" si="1853"/>
        <v>8.5265233178644345E-2</v>
      </c>
      <c r="S1358" s="13">
        <f t="shared" si="1854"/>
        <v>5.6338656642515465E-2</v>
      </c>
      <c r="T1358" s="13">
        <f t="shared" si="1855"/>
        <v>6.0763014166001397E-2</v>
      </c>
      <c r="U1358" s="13">
        <f t="shared" si="1856"/>
        <v>9.8017638163706636E-2</v>
      </c>
      <c r="V1358" s="13">
        <f t="shared" si="1857"/>
        <v>1.3344226388297747E-2</v>
      </c>
      <c r="W1358" s="13">
        <f t="shared" si="1858"/>
        <v>1.2556052698634917E-2</v>
      </c>
      <c r="X1358" s="13">
        <f t="shared" si="1859"/>
        <v>2.3283609329884991E-2</v>
      </c>
      <c r="Y1358" s="13">
        <f t="shared" si="1860"/>
        <v>2.1588252153706199E-2</v>
      </c>
      <c r="Z1358" s="13">
        <f t="shared" si="1861"/>
        <v>5.2704524965051097E-2</v>
      </c>
      <c r="AA1358" s="13">
        <f t="shared" si="1862"/>
        <v>6.0587098223151274E-2</v>
      </c>
      <c r="AB1358" s="13">
        <f t="shared" si="1863"/>
        <v>3.4824300888167792E-2</v>
      </c>
      <c r="AC1358" s="13">
        <f t="shared" si="1864"/>
        <v>1.7778816276277235E-3</v>
      </c>
      <c r="AD1358" s="13">
        <f t="shared" si="1865"/>
        <v>3.6084890180288526E-3</v>
      </c>
      <c r="AE1358" s="13">
        <f t="shared" si="1866"/>
        <v>6.6914858183176112E-3</v>
      </c>
      <c r="AF1358" s="13">
        <f t="shared" si="1867"/>
        <v>6.2042564398886186E-3</v>
      </c>
      <c r="AG1358" s="13">
        <f t="shared" si="1868"/>
        <v>3.8350025706325951E-3</v>
      </c>
      <c r="AH1358" s="13">
        <f t="shared" si="1869"/>
        <v>2.4433466445566043E-2</v>
      </c>
      <c r="AI1358" s="13">
        <f t="shared" si="1870"/>
        <v>2.8087774862807655E-2</v>
      </c>
      <c r="AJ1358" s="13">
        <f t="shared" si="1871"/>
        <v>1.6144313753051934E-2</v>
      </c>
      <c r="AK1358" s="13">
        <f t="shared" si="1872"/>
        <v>6.1862944010350942E-3</v>
      </c>
      <c r="AL1358" s="13">
        <f t="shared" si="1873"/>
        <v>1.5159757587461203E-4</v>
      </c>
      <c r="AM1358" s="13">
        <f t="shared" si="1874"/>
        <v>8.2963608425443917E-4</v>
      </c>
      <c r="AN1358" s="13">
        <f t="shared" si="1875"/>
        <v>1.5384550332331777E-3</v>
      </c>
      <c r="AO1358" s="13">
        <f t="shared" si="1876"/>
        <v>1.4264349961389919E-3</v>
      </c>
      <c r="AP1358" s="13">
        <f t="shared" si="1877"/>
        <v>8.8171434079722477E-4</v>
      </c>
      <c r="AQ1358" s="13">
        <f t="shared" si="1878"/>
        <v>4.0875689088800212E-4</v>
      </c>
      <c r="AR1358" s="13">
        <f t="shared" si="1879"/>
        <v>9.0617537365905408E-3</v>
      </c>
      <c r="AS1358" s="13">
        <f t="shared" si="1880"/>
        <v>1.041704415468849E-2</v>
      </c>
      <c r="AT1358" s="13">
        <f t="shared" si="1881"/>
        <v>5.9875169903678077E-3</v>
      </c>
      <c r="AU1358" s="13">
        <f t="shared" si="1882"/>
        <v>2.2943398771974868E-3</v>
      </c>
      <c r="AV1358" s="13">
        <f t="shared" si="1883"/>
        <v>6.593712569709821E-4</v>
      </c>
      <c r="AW1358" s="13">
        <f t="shared" si="1884"/>
        <v>8.9767510131816041E-6</v>
      </c>
      <c r="AX1358" s="13">
        <f t="shared" si="1885"/>
        <v>1.5895296453680754E-4</v>
      </c>
      <c r="AY1358" s="13">
        <f t="shared" si="1886"/>
        <v>2.9475813911679903E-4</v>
      </c>
      <c r="AZ1358" s="13">
        <f t="shared" si="1887"/>
        <v>2.7329581687505919E-4</v>
      </c>
      <c r="BA1358" s="13">
        <f t="shared" si="1888"/>
        <v>1.6893082521872722E-4</v>
      </c>
      <c r="BB1358" s="13">
        <f t="shared" si="1889"/>
        <v>7.8315204478943392E-5</v>
      </c>
      <c r="BC1358" s="13">
        <f t="shared" si="1890"/>
        <v>2.9045125397984711E-5</v>
      </c>
      <c r="BD1358" s="13">
        <f t="shared" si="1891"/>
        <v>2.8006457511037439E-3</v>
      </c>
      <c r="BE1358" s="13">
        <f t="shared" si="1892"/>
        <v>3.2195148200821907E-3</v>
      </c>
      <c r="BF1358" s="13">
        <f t="shared" si="1893"/>
        <v>1.8505153093074822E-3</v>
      </c>
      <c r="BG1358" s="13">
        <f t="shared" si="1894"/>
        <v>7.0909378200324541E-4</v>
      </c>
      <c r="BH1358" s="13">
        <f t="shared" si="1895"/>
        <v>2.0378674624306427E-4</v>
      </c>
      <c r="BI1358" s="13">
        <f t="shared" si="1896"/>
        <v>4.6853083750938842E-5</v>
      </c>
      <c r="BJ1358" s="14">
        <f t="shared" si="1897"/>
        <v>0.23439440418890958</v>
      </c>
      <c r="BK1358" s="14">
        <f t="shared" si="1898"/>
        <v>0.2272137719597965</v>
      </c>
      <c r="BL1358" s="14">
        <f t="shared" si="1899"/>
        <v>0.48275779270377217</v>
      </c>
      <c r="BM1358" s="14">
        <f t="shared" si="1900"/>
        <v>0.57447564381220384</v>
      </c>
      <c r="BN1358" s="14">
        <f t="shared" si="1901"/>
        <v>0.42230906861722228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1.1861999999999999</v>
      </c>
      <c r="F1359" s="10">
        <f>VLOOKUP(B1359,home!$B$2:$E$405,3,FALSE)</f>
        <v>1.7563</v>
      </c>
      <c r="G1359" s="10">
        <f>VLOOKUP(C1359,away!$B$2:$E$405,4,FALSE)</f>
        <v>1.405</v>
      </c>
      <c r="H1359" s="10">
        <f>VLOOKUP(A1359,away!$A$2:$E$405,3,FALSE)</f>
        <v>1.0607</v>
      </c>
      <c r="I1359" s="10">
        <f>VLOOKUP(C1359,away!$B$2:$E$405,3,FALSE)</f>
        <v>0.78559999999999997</v>
      </c>
      <c r="J1359" s="10">
        <f>VLOOKUP(B1359,home!$B$2:$E$405,4,FALSE)</f>
        <v>0.47139999999999999</v>
      </c>
      <c r="K1359" s="12">
        <f t="shared" si="1846"/>
        <v>2.9270688992999996</v>
      </c>
      <c r="L1359" s="12">
        <f t="shared" si="1847"/>
        <v>0.39281098268799997</v>
      </c>
      <c r="M1359" s="13">
        <f t="shared" si="1848"/>
        <v>3.6157174621147967E-2</v>
      </c>
      <c r="N1359" s="13">
        <f t="shared" si="1849"/>
        <v>0.10583454132012143</v>
      </c>
      <c r="O1359" s="13">
        <f t="shared" si="1850"/>
        <v>1.4202935294154746E-2</v>
      </c>
      <c r="P1359" s="13">
        <f t="shared" si="1851"/>
        <v>4.157297017829064E-2</v>
      </c>
      <c r="Q1359" s="13">
        <f t="shared" si="1852"/>
        <v>0.15489249718490411</v>
      </c>
      <c r="R1359" s="13">
        <f t="shared" si="1853"/>
        <v>2.7895344849755014E-3</v>
      </c>
      <c r="S1359" s="13">
        <f t="shared" si="1854"/>
        <v>1.1949992411977422E-2</v>
      </c>
      <c r="T1359" s="13">
        <f t="shared" si="1855"/>
        <v>6.0843474030200455E-2</v>
      </c>
      <c r="U1359" s="13">
        <f t="shared" si="1856"/>
        <v>8.1651596344966305E-3</v>
      </c>
      <c r="V1359" s="13">
        <f t="shared" si="1857"/>
        <v>1.5266577515138451E-3</v>
      </c>
      <c r="W1359" s="13">
        <f t="shared" si="1858"/>
        <v>0.15112700374828189</v>
      </c>
      <c r="X1359" s="13">
        <f t="shared" si="1859"/>
        <v>5.9364346853055666E-2</v>
      </c>
      <c r="Y1359" s="13">
        <f t="shared" si="1860"/>
        <v>1.1659483711990035E-2</v>
      </c>
      <c r="Z1359" s="13">
        <f t="shared" si="1861"/>
        <v>3.6525326076176354E-4</v>
      </c>
      <c r="AA1359" s="13">
        <f t="shared" si="1862"/>
        <v>1.0691214599436707E-3</v>
      </c>
      <c r="AB1359" s="13">
        <f t="shared" si="1863"/>
        <v>1.5646960874876647E-3</v>
      </c>
      <c r="AC1359" s="13">
        <f t="shared" si="1864"/>
        <v>1.0970799336706837E-4</v>
      </c>
      <c r="AD1359" s="13">
        <f t="shared" si="1865"/>
        <v>0.1105897881289976</v>
      </c>
      <c r="AE1359" s="13">
        <f t="shared" si="1866"/>
        <v>4.3440883350209264E-2</v>
      </c>
      <c r="AF1359" s="13">
        <f t="shared" si="1867"/>
        <v>8.532028038815238E-3</v>
      </c>
      <c r="AG1359" s="13">
        <f t="shared" si="1868"/>
        <v>1.1171581060828609E-3</v>
      </c>
      <c r="AH1359" s="13">
        <f t="shared" si="1869"/>
        <v>3.5868873072456158E-5</v>
      </c>
      <c r="AI1359" s="13">
        <f t="shared" si="1870"/>
        <v>1.0499066282332561E-4</v>
      </c>
      <c r="AJ1359" s="13">
        <f t="shared" si="1871"/>
        <v>1.5365745193352456E-4</v>
      </c>
      <c r="AK1359" s="13">
        <f t="shared" si="1872"/>
        <v>1.4992198290010147E-4</v>
      </c>
      <c r="AL1359" s="13">
        <f t="shared" si="1873"/>
        <v>5.0456233755627875E-6</v>
      </c>
      <c r="AM1359" s="13">
        <f t="shared" si="1874"/>
        <v>6.474078588251303E-2</v>
      </c>
      <c r="AN1359" s="13">
        <f t="shared" si="1875"/>
        <v>2.5430891722503336E-2</v>
      </c>
      <c r="AO1359" s="13">
        <f t="shared" si="1876"/>
        <v>4.9947667840743292E-3</v>
      </c>
      <c r="AP1359" s="13">
        <f t="shared" si="1877"/>
        <v>6.5399974958320621E-4</v>
      </c>
      <c r="AQ1359" s="13">
        <f t="shared" si="1878"/>
        <v>6.4224571077871285E-5</v>
      </c>
      <c r="AR1359" s="13">
        <f t="shared" si="1879"/>
        <v>2.8179374559005309E-6</v>
      </c>
      <c r="AS1359" s="13">
        <f t="shared" si="1880"/>
        <v>8.2482970873390059E-6</v>
      </c>
      <c r="AT1359" s="13">
        <f t="shared" si="1881"/>
        <v>1.2071666938268391E-5</v>
      </c>
      <c r="AU1359" s="13">
        <f t="shared" si="1882"/>
        <v>1.1778200285904487E-5</v>
      </c>
      <c r="AV1359" s="13">
        <f t="shared" si="1883"/>
        <v>8.6189009366493479E-6</v>
      </c>
      <c r="AW1359" s="13">
        <f t="shared" si="1884"/>
        <v>1.6114947549677427E-7</v>
      </c>
      <c r="AX1359" s="13">
        <f t="shared" si="1885"/>
        <v>3.15834568121574E-2</v>
      </c>
      <c r="AY1359" s="13">
        <f t="shared" si="1886"/>
        <v>1.2406328707067555E-2</v>
      </c>
      <c r="AZ1359" s="13">
        <f t="shared" si="1887"/>
        <v>2.4366710854867748E-3</v>
      </c>
      <c r="BA1359" s="13">
        <f t="shared" si="1888"/>
        <v>3.1905038785916523E-4</v>
      </c>
      <c r="BB1359" s="13">
        <f t="shared" si="1889"/>
        <v>3.1331624095486555E-5</v>
      </c>
      <c r="BC1359" s="13">
        <f t="shared" si="1890"/>
        <v>2.4614812100318204E-6</v>
      </c>
      <c r="BD1359" s="13">
        <f t="shared" si="1891"/>
        <v>1.8448613020093482E-7</v>
      </c>
      <c r="BE1359" s="13">
        <f t="shared" si="1892"/>
        <v>5.4000361406336664E-7</v>
      </c>
      <c r="BF1359" s="13">
        <f t="shared" si="1893"/>
        <v>7.9031389211724034E-7</v>
      </c>
      <c r="BG1359" s="13">
        <f t="shared" si="1894"/>
        <v>7.7110107143370319E-7</v>
      </c>
      <c r="BH1359" s="13">
        <f t="shared" si="1895"/>
        <v>5.6426649110262507E-7</v>
      </c>
      <c r="BI1359" s="13">
        <f t="shared" si="1896"/>
        <v>3.3032937940472668E-7</v>
      </c>
      <c r="BJ1359" s="14">
        <f t="shared" si="1897"/>
        <v>0.85006517328028663</v>
      </c>
      <c r="BK1359" s="14">
        <f t="shared" si="1898"/>
        <v>0.10372787728674006</v>
      </c>
      <c r="BL1359" s="14">
        <f t="shared" si="1899"/>
        <v>2.8282601435070002E-2</v>
      </c>
      <c r="BM1359" s="14">
        <f t="shared" si="1900"/>
        <v>0.61458508462167216</v>
      </c>
      <c r="BN1359" s="14">
        <f t="shared" si="1901"/>
        <v>0.35544965308359439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1.1861999999999999</v>
      </c>
      <c r="F1360" s="10">
        <f>VLOOKUP(B1360,home!$B$2:$E$405,3,FALSE)</f>
        <v>0.56200000000000006</v>
      </c>
      <c r="G1360" s="10">
        <f>VLOOKUP(C1360,away!$B$2:$E$405,4,FALSE)</f>
        <v>1.0376000000000001</v>
      </c>
      <c r="H1360" s="10">
        <f>VLOOKUP(A1360,away!$A$2:$E$405,3,FALSE)</f>
        <v>1.0607</v>
      </c>
      <c r="I1360" s="10">
        <f>VLOOKUP(C1360,away!$B$2:$E$405,3,FALSE)</f>
        <v>1.0878000000000001</v>
      </c>
      <c r="J1360" s="10">
        <f>VLOOKUP(B1360,home!$B$2:$E$405,4,FALSE)</f>
        <v>1.5712999999999999</v>
      </c>
      <c r="K1360" s="12">
        <f t="shared" si="1846"/>
        <v>0.69171022944000005</v>
      </c>
      <c r="L1360" s="12">
        <f t="shared" si="1847"/>
        <v>1.8130122304980001</v>
      </c>
      <c r="M1360" s="13">
        <f t="shared" si="1848"/>
        <v>8.1698269381787036E-2</v>
      </c>
      <c r="N1360" s="13">
        <f t="shared" si="1849"/>
        <v>5.6511528658926835E-2</v>
      </c>
      <c r="O1360" s="13">
        <f t="shared" si="1850"/>
        <v>0.1481199615997002</v>
      </c>
      <c r="P1360" s="13">
        <f t="shared" si="1851"/>
        <v>0.10245609262277261</v>
      </c>
      <c r="Q1360" s="13">
        <f t="shared" si="1852"/>
        <v>1.954480122733571E-2</v>
      </c>
      <c r="R1360" s="13">
        <f t="shared" si="1853"/>
        <v>0.13427165098057531</v>
      </c>
      <c r="S1360" s="13">
        <f t="shared" si="1854"/>
        <v>3.2122011258497687E-2</v>
      </c>
      <c r="T1360" s="13">
        <f t="shared" si="1855"/>
        <v>3.5434963667811965E-2</v>
      </c>
      <c r="U1360" s="13">
        <f t="shared" si="1856"/>
        <v>9.2877074507061341E-2</v>
      </c>
      <c r="V1360" s="13">
        <f t="shared" si="1857"/>
        <v>4.4759492399889271E-3</v>
      </c>
      <c r="W1360" s="13">
        <f t="shared" si="1858"/>
        <v>4.5064463137731931E-3</v>
      </c>
      <c r="X1360" s="13">
        <f t="shared" si="1859"/>
        <v>8.1702422829534257E-3</v>
      </c>
      <c r="Y1360" s="13">
        <f t="shared" si="1860"/>
        <v>7.4063745925632331E-3</v>
      </c>
      <c r="Z1360" s="13">
        <f t="shared" si="1861"/>
        <v>8.1145381812313927E-2</v>
      </c>
      <c r="AA1360" s="13">
        <f t="shared" si="1862"/>
        <v>5.612909067139206E-2</v>
      </c>
      <c r="AB1360" s="13">
        <f t="shared" si="1863"/>
        <v>1.9412533093283585E-2</v>
      </c>
      <c r="AC1360" s="13">
        <f t="shared" si="1864"/>
        <v>3.5082465131856827E-4</v>
      </c>
      <c r="AD1360" s="13">
        <f t="shared" si="1865"/>
        <v>7.7928875341477441E-4</v>
      </c>
      <c r="AE1360" s="13">
        <f t="shared" si="1866"/>
        <v>1.4128600410305261E-3</v>
      </c>
      <c r="AF1360" s="13">
        <f t="shared" si="1867"/>
        <v>1.2807662671851254E-3</v>
      </c>
      <c r="AG1360" s="13">
        <f t="shared" si="1868"/>
        <v>7.7401496893863371E-4</v>
      </c>
      <c r="AH1360" s="13">
        <f t="shared" si="1869"/>
        <v>3.6779392418538795E-2</v>
      </c>
      <c r="AI1360" s="13">
        <f t="shared" si="1870"/>
        <v>2.5440681968491263E-2</v>
      </c>
      <c r="AJ1360" s="13">
        <f t="shared" si="1871"/>
        <v>8.7987899807675813E-3</v>
      </c>
      <c r="AK1360" s="13">
        <f t="shared" si="1872"/>
        <v>2.0287376787970391E-3</v>
      </c>
      <c r="AL1360" s="13">
        <f t="shared" si="1873"/>
        <v>1.759847460262611E-5</v>
      </c>
      <c r="AM1360" s="13">
        <f t="shared" si="1874"/>
        <v>1.0780840048490909E-4</v>
      </c>
      <c r="AN1360" s="13">
        <f t="shared" si="1875"/>
        <v>1.954579486295667E-4</v>
      </c>
      <c r="AO1360" s="13">
        <f t="shared" si="1876"/>
        <v>1.7718382570672717E-4</v>
      </c>
      <c r="AP1360" s="13">
        <f t="shared" si="1877"/>
        <v>1.0707881435090741E-4</v>
      </c>
      <c r="AQ1360" s="13">
        <f t="shared" si="1878"/>
        <v>4.8533800011354991E-5</v>
      </c>
      <c r="AR1360" s="13">
        <f t="shared" si="1879"/>
        <v>1.3336297657019247E-2</v>
      </c>
      <c r="AS1360" s="13">
        <f t="shared" si="1880"/>
        <v>9.2248535122169163E-3</v>
      </c>
      <c r="AT1360" s="13">
        <f t="shared" si="1881"/>
        <v>3.1904627697429766E-3</v>
      </c>
      <c r="AU1360" s="13">
        <f t="shared" si="1882"/>
        <v>7.3562524482623085E-4</v>
      </c>
      <c r="AV1360" s="13">
        <f t="shared" si="1883"/>
        <v>1.2720987672015208E-4</v>
      </c>
      <c r="AW1360" s="13">
        <f t="shared" si="1884"/>
        <v>6.1305220265240028E-7</v>
      </c>
      <c r="AX1360" s="13">
        <f t="shared" si="1885"/>
        <v>1.2428695572495972E-5</v>
      </c>
      <c r="AY1360" s="13">
        <f t="shared" si="1886"/>
        <v>2.2533377082071544E-5</v>
      </c>
      <c r="AZ1360" s="13">
        <f t="shared" si="1887"/>
        <v>2.0426644122109526E-5</v>
      </c>
      <c r="BA1360" s="13">
        <f t="shared" si="1888"/>
        <v>1.2344585207138215E-5</v>
      </c>
      <c r="BB1360" s="13">
        <f t="shared" si="1889"/>
        <v>5.5952209902415699E-6</v>
      </c>
      <c r="BC1360" s="13">
        <f t="shared" si="1890"/>
        <v>2.028840817529419E-6</v>
      </c>
      <c r="BD1360" s="13">
        <f t="shared" si="1891"/>
        <v>4.0298117936229567E-3</v>
      </c>
      <c r="BE1360" s="13">
        <f t="shared" si="1892"/>
        <v>2.7874620403669534E-3</v>
      </c>
      <c r="BF1360" s="13">
        <f t="shared" si="1893"/>
        <v>9.6405800374875787E-4</v>
      </c>
      <c r="BG1360" s="13">
        <f t="shared" si="1894"/>
        <v>2.2228292765550726E-4</v>
      </c>
      <c r="BH1360" s="13">
        <f t="shared" si="1895"/>
        <v>3.8438843722296463E-5</v>
      </c>
      <c r="BI1360" s="13">
        <f t="shared" si="1896"/>
        <v>5.3177082821116009E-6</v>
      </c>
      <c r="BJ1360" s="14">
        <f t="shared" si="1897"/>
        <v>0.1365327069269085</v>
      </c>
      <c r="BK1360" s="14">
        <f t="shared" si="1898"/>
        <v>0.22114327900604952</v>
      </c>
      <c r="BL1360" s="14">
        <f t="shared" si="1899"/>
        <v>0.55851973327653126</v>
      </c>
      <c r="BM1360" s="14">
        <f t="shared" si="1900"/>
        <v>0.45471687622582629</v>
      </c>
      <c r="BN1360" s="14">
        <f t="shared" si="1901"/>
        <v>0.5426023044710977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1.1861999999999999</v>
      </c>
      <c r="F1361" s="10">
        <f>VLOOKUP(B1361,home!$B$2:$E$405,3,FALSE)</f>
        <v>1.4560999999999999</v>
      </c>
      <c r="G1361" s="10">
        <f>VLOOKUP(C1361,away!$B$2:$E$405,4,FALSE)</f>
        <v>1.1240000000000001</v>
      </c>
      <c r="H1361" s="10">
        <f>VLOOKUP(A1361,away!$A$2:$E$405,3,FALSE)</f>
        <v>1.0607</v>
      </c>
      <c r="I1361" s="10">
        <f>VLOOKUP(C1361,away!$B$2:$E$405,3,FALSE)</f>
        <v>0.78559999999999997</v>
      </c>
      <c r="J1361" s="10">
        <f>VLOOKUP(B1361,home!$B$2:$E$405,4,FALSE)</f>
        <v>1.0285</v>
      </c>
      <c r="K1361" s="12">
        <f t="shared" si="1846"/>
        <v>1.9414018216800002</v>
      </c>
      <c r="L1361" s="12">
        <f t="shared" si="1847"/>
        <v>0.85703456871999983</v>
      </c>
      <c r="M1361" s="13">
        <f t="shared" si="1848"/>
        <v>6.0905220198175292E-2</v>
      </c>
      <c r="N1361" s="13">
        <f t="shared" si="1849"/>
        <v>0.11824150544255906</v>
      </c>
      <c r="O1361" s="13">
        <f t="shared" si="1850"/>
        <v>5.2197879125339776E-2</v>
      </c>
      <c r="P1361" s="13">
        <f t="shared" si="1851"/>
        <v>0.1013370576217671</v>
      </c>
      <c r="Q1361" s="13">
        <f t="shared" si="1852"/>
        <v>0.11477713703218491</v>
      </c>
      <c r="R1361" s="13">
        <f t="shared" si="1853"/>
        <v>2.2367693412142127E-2</v>
      </c>
      <c r="S1361" s="13">
        <f t="shared" si="1854"/>
        <v>4.2152377144451282E-2</v>
      </c>
      <c r="T1361" s="13">
        <f t="shared" si="1855"/>
        <v>9.8367974135294911E-2</v>
      </c>
      <c r="U1361" s="13">
        <f t="shared" si="1856"/>
        <v>4.3424680737112469E-2</v>
      </c>
      <c r="V1361" s="13">
        <f t="shared" si="1857"/>
        <v>7.7927964825833061E-3</v>
      </c>
      <c r="W1361" s="13">
        <f t="shared" si="1858"/>
        <v>7.4276180973832928E-2</v>
      </c>
      <c r="X1361" s="13">
        <f t="shared" si="1859"/>
        <v>6.3657254727077561E-2</v>
      </c>
      <c r="Y1361" s="13">
        <f t="shared" si="1860"/>
        <v>2.7278233925460041E-2</v>
      </c>
      <c r="Z1361" s="13">
        <f t="shared" si="1861"/>
        <v>6.3899621589121377E-3</v>
      </c>
      <c r="AA1361" s="13">
        <f t="shared" si="1862"/>
        <v>1.2405484175778291E-2</v>
      </c>
      <c r="AB1361" s="13">
        <f t="shared" si="1863"/>
        <v>1.2042014788839196E-2</v>
      </c>
      <c r="AC1361" s="13">
        <f t="shared" si="1864"/>
        <v>8.1037703297506879E-4</v>
      </c>
      <c r="AD1361" s="13">
        <f t="shared" si="1865"/>
        <v>3.6049978262508151E-2</v>
      </c>
      <c r="AE1361" s="13">
        <f t="shared" si="1866"/>
        <v>3.0896077572574038E-2</v>
      </c>
      <c r="AF1361" s="13">
        <f t="shared" si="1867"/>
        <v>1.3239503258775324E-2</v>
      </c>
      <c r="AG1361" s="13">
        <f t="shared" si="1868"/>
        <v>3.7822373218171813E-3</v>
      </c>
      <c r="AH1361" s="13">
        <f t="shared" si="1869"/>
        <v>1.3691046157500956E-3</v>
      </c>
      <c r="AI1361" s="13">
        <f t="shared" si="1870"/>
        <v>2.6579821950877326E-3</v>
      </c>
      <c r="AJ1361" s="13">
        <f t="shared" si="1871"/>
        <v>2.5801057377681648E-3</v>
      </c>
      <c r="AK1361" s="13">
        <f t="shared" si="1872"/>
        <v>1.6696739931433787E-3</v>
      </c>
      <c r="AL1361" s="13">
        <f t="shared" si="1873"/>
        <v>5.3933783553358902E-5</v>
      </c>
      <c r="AM1361" s="13">
        <f t="shared" si="1874"/>
        <v>1.3997498694071549E-2</v>
      </c>
      <c r="AN1361" s="13">
        <f t="shared" si="1875"/>
        <v>1.199634025643237E-2</v>
      </c>
      <c r="AO1361" s="13">
        <f t="shared" si="1876"/>
        <v>5.1406391489449439E-3</v>
      </c>
      <c r="AP1361" s="13">
        <f t="shared" si="1877"/>
        <v>1.4685684853203923E-3</v>
      </c>
      <c r="AQ1361" s="13">
        <f t="shared" si="1878"/>
        <v>3.1465348961308643E-4</v>
      </c>
      <c r="AR1361" s="13">
        <f t="shared" si="1879"/>
        <v>2.3467399677838888E-4</v>
      </c>
      <c r="AS1361" s="13">
        <f t="shared" si="1880"/>
        <v>4.5559652484649066E-4</v>
      </c>
      <c r="AT1361" s="13">
        <f t="shared" si="1881"/>
        <v>4.4224796164402726E-4</v>
      </c>
      <c r="AU1361" s="13">
        <f t="shared" si="1882"/>
        <v>2.8619366612332714E-4</v>
      </c>
      <c r="AV1361" s="13">
        <f t="shared" si="1883"/>
        <v>1.3890422619127624E-4</v>
      </c>
      <c r="AW1361" s="13">
        <f t="shared" si="1884"/>
        <v>2.4927123168328211E-6</v>
      </c>
      <c r="AX1361" s="13">
        <f t="shared" si="1885"/>
        <v>4.5291282439389839E-3</v>
      </c>
      <c r="AY1361" s="13">
        <f t="shared" si="1886"/>
        <v>3.8816194712218166E-3</v>
      </c>
      <c r="AZ1361" s="13">
        <f t="shared" si="1887"/>
        <v>1.6633410347268716E-3</v>
      </c>
      <c r="BA1361" s="13">
        <f t="shared" si="1888"/>
        <v>4.7518025544380761E-4</v>
      </c>
      <c r="BB1361" s="13">
        <f t="shared" si="1889"/>
        <v>1.0181147632213574E-4</v>
      </c>
      <c r="BC1361" s="13">
        <f t="shared" si="1890"/>
        <v>1.7451190940097618E-5</v>
      </c>
      <c r="BD1361" s="13">
        <f t="shared" si="1891"/>
        <v>3.3520621269794179E-5</v>
      </c>
      <c r="BE1361" s="13">
        <f t="shared" si="1892"/>
        <v>6.5076995197023787E-5</v>
      </c>
      <c r="BF1361" s="13">
        <f t="shared" si="1893"/>
        <v>6.3170298512481301E-5</v>
      </c>
      <c r="BG1361" s="13">
        <f t="shared" si="1894"/>
        <v>4.0879644202733536E-5</v>
      </c>
      <c r="BH1361" s="13">
        <f t="shared" si="1895"/>
        <v>1.9840953931204285E-5</v>
      </c>
      <c r="BI1361" s="13">
        <f t="shared" si="1896"/>
        <v>7.7038528211817927E-6</v>
      </c>
      <c r="BJ1361" s="14">
        <f t="shared" si="1897"/>
        <v>0.62415231439906016</v>
      </c>
      <c r="BK1361" s="14">
        <f t="shared" si="1898"/>
        <v>0.2169333817347272</v>
      </c>
      <c r="BL1361" s="14">
        <f t="shared" si="1899"/>
        <v>0.15250242752247919</v>
      </c>
      <c r="BM1361" s="14">
        <f t="shared" si="1900"/>
        <v>0.5262724662241054</v>
      </c>
      <c r="BN1361" s="14">
        <f t="shared" si="1901"/>
        <v>0.46982649283216826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1.1861999999999999</v>
      </c>
      <c r="F1362" s="10">
        <f>VLOOKUP(B1362,home!$B$2:$E$405,3,FALSE)</f>
        <v>1.1942999999999999</v>
      </c>
      <c r="G1362" s="10">
        <f>VLOOKUP(C1362,away!$B$2:$E$405,4,FALSE)</f>
        <v>1.2262</v>
      </c>
      <c r="H1362" s="10">
        <f>VLOOKUP(A1362,away!$A$2:$E$405,3,FALSE)</f>
        <v>1.0607</v>
      </c>
      <c r="I1362" s="10">
        <f>VLOOKUP(C1362,away!$B$2:$E$405,3,FALSE)</f>
        <v>0.68569999999999998</v>
      </c>
      <c r="J1362" s="10">
        <f>VLOOKUP(B1362,home!$B$2:$E$405,4,FALSE)</f>
        <v>1.0213000000000001</v>
      </c>
      <c r="K1362" s="12">
        <f t="shared" si="1846"/>
        <v>1.7371313728919997</v>
      </c>
      <c r="L1362" s="12">
        <f t="shared" si="1847"/>
        <v>0.74281394838699999</v>
      </c>
      <c r="M1362" s="13">
        <f t="shared" si="1848"/>
        <v>8.374780468985224E-2</v>
      </c>
      <c r="N1362" s="13">
        <f t="shared" si="1849"/>
        <v>0.14548093893757405</v>
      </c>
      <c r="O1362" s="13">
        <f t="shared" si="1850"/>
        <v>6.2209037470412447E-2</v>
      </c>
      <c r="P1362" s="13">
        <f t="shared" si="1851"/>
        <v>0.10806527066726741</v>
      </c>
      <c r="Q1362" s="13">
        <f t="shared" si="1852"/>
        <v>0.12635975159312263</v>
      </c>
      <c r="R1362" s="13">
        <f t="shared" si="1853"/>
        <v>2.310487037437595E-2</v>
      </c>
      <c r="S1362" s="13">
        <f t="shared" si="1854"/>
        <v>3.4860921929947657E-2</v>
      </c>
      <c r="T1362" s="13">
        <f t="shared" si="1855"/>
        <v>9.3861785998087907E-2</v>
      </c>
      <c r="U1362" s="13">
        <f t="shared" si="1856"/>
        <v>4.0136195193931377E-2</v>
      </c>
      <c r="V1362" s="13">
        <f t="shared" si="1857"/>
        <v>4.998147550814752E-3</v>
      </c>
      <c r="W1362" s="13">
        <f t="shared" si="1858"/>
        <v>7.3167829587751074E-2</v>
      </c>
      <c r="X1362" s="13">
        <f t="shared" si="1859"/>
        <v>5.4350084390984529E-2</v>
      </c>
      <c r="Y1362" s="13">
        <f t="shared" si="1860"/>
        <v>2.0186000390816937E-2</v>
      </c>
      <c r="Z1362" s="13">
        <f t="shared" si="1861"/>
        <v>5.7208733299200076E-3</v>
      </c>
      <c r="AA1362" s="13">
        <f t="shared" si="1862"/>
        <v>9.9379085417451683E-3</v>
      </c>
      <c r="AB1362" s="13">
        <f t="shared" si="1863"/>
        <v>8.6317263543984595E-3</v>
      </c>
      <c r="AC1362" s="13">
        <f t="shared" si="1864"/>
        <v>4.0308979584152569E-4</v>
      </c>
      <c r="AD1362" s="13">
        <f t="shared" si="1865"/>
        <v>3.1775533065824486E-2</v>
      </c>
      <c r="AE1362" s="13">
        <f t="shared" si="1866"/>
        <v>2.3603309178726758E-2</v>
      </c>
      <c r="AF1362" s="13">
        <f t="shared" si="1867"/>
        <v>8.7664336430245699E-3</v>
      </c>
      <c r="AG1362" s="13">
        <f t="shared" si="1868"/>
        <v>2.1706097292159047E-3</v>
      </c>
      <c r="AH1362" s="13">
        <f t="shared" si="1869"/>
        <v>1.0623861266049412E-3</v>
      </c>
      <c r="AI1362" s="13">
        <f t="shared" si="1870"/>
        <v>1.8455042706506551E-3</v>
      </c>
      <c r="AJ1362" s="13">
        <f t="shared" si="1871"/>
        <v>1.6029416836767108E-3</v>
      </c>
      <c r="AK1362" s="13">
        <f t="shared" si="1872"/>
        <v>9.2817342921037982E-4</v>
      </c>
      <c r="AL1362" s="13">
        <f t="shared" si="1873"/>
        <v>2.0805325251042074E-5</v>
      </c>
      <c r="AM1362" s="13">
        <f t="shared" si="1874"/>
        <v>1.1039655075802162E-2</v>
      </c>
      <c r="AN1362" s="13">
        <f t="shared" si="1875"/>
        <v>8.2004097756871886E-3</v>
      </c>
      <c r="AO1362" s="13">
        <f t="shared" si="1876"/>
        <v>3.0456893819347762E-3</v>
      </c>
      <c r="AP1362" s="13">
        <f t="shared" si="1877"/>
        <v>7.5412685178511101E-4</v>
      </c>
      <c r="AQ1362" s="13">
        <f t="shared" si="1878"/>
        <v>1.4004398608978905E-4</v>
      </c>
      <c r="AR1362" s="13">
        <f t="shared" si="1879"/>
        <v>1.578310466829976E-4</v>
      </c>
      <c r="AS1362" s="13">
        <f t="shared" si="1880"/>
        <v>2.7417326280941692E-4</v>
      </c>
      <c r="AT1362" s="13">
        <f t="shared" si="1881"/>
        <v>2.3813748821720074E-4</v>
      </c>
      <c r="AU1362" s="13">
        <f t="shared" si="1882"/>
        <v>1.3789203394793284E-4</v>
      </c>
      <c r="AV1362" s="13">
        <f t="shared" si="1883"/>
        <v>5.9884144560710717E-5</v>
      </c>
      <c r="AW1362" s="13">
        <f t="shared" si="1884"/>
        <v>7.4573533695094237E-7</v>
      </c>
      <c r="AX1362" s="13">
        <f t="shared" si="1885"/>
        <v>3.1962218630137208E-3</v>
      </c>
      <c r="AY1362" s="13">
        <f t="shared" si="1886"/>
        <v>2.3741981819860743E-3</v>
      </c>
      <c r="AZ1362" s="13">
        <f t="shared" si="1887"/>
        <v>8.8179376290715658E-4</v>
      </c>
      <c r="BA1362" s="13">
        <f t="shared" si="1888"/>
        <v>2.1833623556269838E-4</v>
      </c>
      <c r="BB1362" s="13">
        <f t="shared" si="1889"/>
        <v>4.0545800303570524E-5</v>
      </c>
      <c r="BC1362" s="13">
        <f t="shared" si="1890"/>
        <v>6.0235972028012119E-6</v>
      </c>
      <c r="BD1362" s="13">
        <f t="shared" si="1891"/>
        <v>1.9539850494108385E-5</v>
      </c>
      <c r="BE1362" s="13">
        <f t="shared" si="1892"/>
        <v>3.3943287314934915E-5</v>
      </c>
      <c r="BF1362" s="13">
        <f t="shared" si="1893"/>
        <v>2.9481974646930249E-5</v>
      </c>
      <c r="BG1362" s="13">
        <f t="shared" si="1894"/>
        <v>1.707135436466303E-5</v>
      </c>
      <c r="BH1362" s="13">
        <f t="shared" si="1895"/>
        <v>7.4137963111532324E-6</v>
      </c>
      <c r="BI1362" s="13">
        <f t="shared" si="1896"/>
        <v>2.5757476328670506E-6</v>
      </c>
      <c r="BJ1362" s="14">
        <f t="shared" si="1897"/>
        <v>0.60961932102740379</v>
      </c>
      <c r="BK1362" s="14">
        <f t="shared" si="1898"/>
        <v>0.23447023814096074</v>
      </c>
      <c r="BL1362" s="14">
        <f t="shared" si="1899"/>
        <v>0.15043668743198899</v>
      </c>
      <c r="BM1362" s="14">
        <f t="shared" si="1900"/>
        <v>0.44890599375101975</v>
      </c>
      <c r="BN1362" s="14">
        <f t="shared" si="1901"/>
        <v>0.54896767373260469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1.1861999999999999</v>
      </c>
      <c r="F1363" s="10">
        <f>VLOOKUP(B1363,home!$B$2:$E$405,3,FALSE)</f>
        <v>1.1240000000000001</v>
      </c>
      <c r="G1363" s="10">
        <f>VLOOKUP(C1363,away!$B$2:$E$405,4,FALSE)</f>
        <v>1.0729</v>
      </c>
      <c r="H1363" s="10">
        <f>VLOOKUP(A1363,away!$A$2:$E$405,3,FALSE)</f>
        <v>1.0607</v>
      </c>
      <c r="I1363" s="10">
        <f>VLOOKUP(C1363,away!$B$2:$E$405,3,FALSE)</f>
        <v>1.0285</v>
      </c>
      <c r="J1363" s="10">
        <f>VLOOKUP(B1363,home!$B$2:$E$405,4,FALSE)</f>
        <v>1.1785000000000001</v>
      </c>
      <c r="K1363" s="12">
        <f t="shared" si="1846"/>
        <v>1.4304855535200001</v>
      </c>
      <c r="L1363" s="12">
        <f t="shared" si="1847"/>
        <v>1.2856609460750001</v>
      </c>
      <c r="M1363" s="13">
        <f t="shared" si="1848"/>
        <v>6.612909255056458E-2</v>
      </c>
      <c r="N1363" s="13">
        <f t="shared" si="1849"/>
        <v>9.4596711560969673E-2</v>
      </c>
      <c r="O1363" s="13">
        <f t="shared" si="1850"/>
        <v>8.5019591691640112E-2</v>
      </c>
      <c r="P1363" s="13">
        <f t="shared" si="1851"/>
        <v>0.1216192976810602</v>
      </c>
      <c r="Q1363" s="13">
        <f t="shared" si="1852"/>
        <v>6.7659614649232758E-2</v>
      </c>
      <c r="R1363" s="13">
        <f t="shared" si="1853"/>
        <v>5.4653184344592126E-2</v>
      </c>
      <c r="S1363" s="13">
        <f t="shared" si="1854"/>
        <v>5.5918102751540237E-2</v>
      </c>
      <c r="T1363" s="13">
        <f t="shared" si="1855"/>
        <v>8.6987324181002537E-2</v>
      </c>
      <c r="U1363" s="13">
        <f t="shared" si="1856"/>
        <v>7.8180590658804464E-2</v>
      </c>
      <c r="V1363" s="13">
        <f t="shared" si="1857"/>
        <v>1.1426674238388125E-2</v>
      </c>
      <c r="W1363" s="13">
        <f t="shared" si="1858"/>
        <v>3.226203377081921E-2</v>
      </c>
      <c r="X1363" s="13">
        <f t="shared" si="1859"/>
        <v>4.1478036860095033E-2</v>
      </c>
      <c r="Y1363" s="13">
        <f t="shared" si="1860"/>
        <v>2.666334605544176E-2</v>
      </c>
      <c r="Z1363" s="13">
        <f t="shared" si="1861"/>
        <v>2.3421821563493234E-2</v>
      </c>
      <c r="AA1363" s="13">
        <f t="shared" si="1862"/>
        <v>3.3504577383700294E-2</v>
      </c>
      <c r="AB1363" s="13">
        <f t="shared" si="1863"/>
        <v>2.3963906962088097E-2</v>
      </c>
      <c r="AC1363" s="13">
        <f t="shared" si="1864"/>
        <v>1.3134386490337171E-3</v>
      </c>
      <c r="AD1363" s="13">
        <f t="shared" si="1865"/>
        <v>1.1537593309082808E-2</v>
      </c>
      <c r="AE1363" s="13">
        <f t="shared" si="1866"/>
        <v>1.4833433129183997E-2</v>
      </c>
      <c r="AF1363" s="13">
        <f t="shared" si="1867"/>
        <v>9.5353828352034743E-3</v>
      </c>
      <c r="AG1363" s="13">
        <f t="shared" si="1868"/>
        <v>4.0864231056983386E-3</v>
      </c>
      <c r="AH1363" s="13">
        <f t="shared" si="1869"/>
        <v>7.5281303175301403E-3</v>
      </c>
      <c r="AI1363" s="13">
        <f t="shared" si="1870"/>
        <v>1.0768881664242797E-2</v>
      </c>
      <c r="AJ1363" s="13">
        <f t="shared" si="1871"/>
        <v>7.7023648241328702E-3</v>
      </c>
      <c r="AK1363" s="13">
        <f t="shared" si="1872"/>
        <v>3.6727072029542288E-3</v>
      </c>
      <c r="AL1363" s="13">
        <f t="shared" si="1873"/>
        <v>9.662282053575658E-5</v>
      </c>
      <c r="AM1363" s="13">
        <f t="shared" si="1874"/>
        <v>3.300872110206392E-3</v>
      </c>
      <c r="AN1363" s="13">
        <f t="shared" si="1875"/>
        <v>4.2438023600805327E-3</v>
      </c>
      <c r="AO1363" s="13">
        <f t="shared" si="1876"/>
        <v>2.7280454786082283E-3</v>
      </c>
      <c r="AP1363" s="13">
        <f t="shared" si="1877"/>
        <v>1.1691138436543604E-3</v>
      </c>
      <c r="AQ1363" s="13">
        <f t="shared" si="1878"/>
        <v>3.7577100257551137E-4</v>
      </c>
      <c r="AR1363" s="13">
        <f t="shared" si="1879"/>
        <v>1.9357246292423368E-3</v>
      </c>
      <c r="AS1363" s="13">
        <f t="shared" si="1880"/>
        <v>2.769026117724021E-3</v>
      </c>
      <c r="AT1363" s="13">
        <f t="shared" si="1881"/>
        <v>1.980525929361892E-3</v>
      </c>
      <c r="AU1363" s="13">
        <f t="shared" si="1882"/>
        <v>9.4437124344131946E-4</v>
      </c>
      <c r="AV1363" s="13">
        <f t="shared" si="1883"/>
        <v>3.3772735522563148E-4</v>
      </c>
      <c r="AW1363" s="13">
        <f t="shared" si="1884"/>
        <v>4.9361362417912098E-6</v>
      </c>
      <c r="AX1363" s="13">
        <f t="shared" si="1885"/>
        <v>7.8697497794455418E-4</v>
      </c>
      <c r="AY1363" s="13">
        <f t="shared" si="1886"/>
        <v>1.011782994681548E-3</v>
      </c>
      <c r="AZ1363" s="13">
        <f t="shared" si="1887"/>
        <v>6.5040494108243793E-4</v>
      </c>
      <c r="BA1363" s="13">
        <f t="shared" si="1888"/>
        <v>2.7873341062796731E-4</v>
      </c>
      <c r="BB1363" s="13">
        <f t="shared" si="1889"/>
        <v>8.9589165102666021E-5</v>
      </c>
      <c r="BC1363" s="13">
        <f t="shared" si="1890"/>
        <v>2.303625815279258E-5</v>
      </c>
      <c r="BD1363" s="13">
        <f t="shared" si="1891"/>
        <v>4.1478092636206384E-4</v>
      </c>
      <c r="BE1363" s="13">
        <f t="shared" si="1892"/>
        <v>5.9333812303657529E-4</v>
      </c>
      <c r="BF1363" s="13">
        <f t="shared" si="1893"/>
        <v>4.2438080667824674E-4</v>
      </c>
      <c r="BG1363" s="13">
        <f t="shared" si="1894"/>
        <v>2.0235687104813195E-4</v>
      </c>
      <c r="BH1363" s="13">
        <f t="shared" si="1895"/>
        <v>7.2367145172465541E-5</v>
      </c>
      <c r="BI1363" s="13">
        <f t="shared" si="1896"/>
        <v>2.0704031143739304E-5</v>
      </c>
      <c r="BJ1363" s="14">
        <f t="shared" si="1897"/>
        <v>0.40429802599944659</v>
      </c>
      <c r="BK1363" s="14">
        <f t="shared" si="1898"/>
        <v>0.2575150116858041</v>
      </c>
      <c r="BL1363" s="14">
        <f t="shared" si="1899"/>
        <v>0.31468923822812145</v>
      </c>
      <c r="BM1363" s="14">
        <f t="shared" si="1900"/>
        <v>0.50923975814036637</v>
      </c>
      <c r="BN1363" s="14">
        <f t="shared" si="1901"/>
        <v>0.48967749247805947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1.1861999999999999</v>
      </c>
      <c r="F1364" s="10">
        <f>VLOOKUP(B1364,home!$B$2:$E$405,3,FALSE)</f>
        <v>1.3348</v>
      </c>
      <c r="G1364" s="10">
        <f>VLOOKUP(C1364,away!$B$2:$E$405,4,FALSE)</f>
        <v>1.1942999999999999</v>
      </c>
      <c r="H1364" s="10">
        <f>VLOOKUP(A1364,away!$A$2:$E$405,3,FALSE)</f>
        <v>1.0607</v>
      </c>
      <c r="I1364" s="10">
        <f>VLOOKUP(C1364,away!$B$2:$E$405,3,FALSE)</f>
        <v>0.94279999999999997</v>
      </c>
      <c r="J1364" s="10">
        <f>VLOOKUP(B1364,home!$B$2:$E$405,4,FALSE)</f>
        <v>1.0213000000000001</v>
      </c>
      <c r="K1364" s="12">
        <f t="shared" si="1846"/>
        <v>1.8909826753679997</v>
      </c>
      <c r="L1364" s="12">
        <f t="shared" si="1847"/>
        <v>1.0213285555480001</v>
      </c>
      <c r="M1364" s="13">
        <f t="shared" si="1848"/>
        <v>5.4349969265024931E-2</v>
      </c>
      <c r="N1364" s="13">
        <f t="shared" si="1849"/>
        <v>0.10277485028694539</v>
      </c>
      <c r="O1364" s="13">
        <f t="shared" si="1850"/>
        <v>5.5509175603526112E-2</v>
      </c>
      <c r="P1364" s="13">
        <f t="shared" si="1851"/>
        <v>0.10496688939022789</v>
      </c>
      <c r="Q1364" s="13">
        <f t="shared" si="1852"/>
        <v>9.717273067807683E-2</v>
      </c>
      <c r="R1364" s="13">
        <f t="shared" si="1853"/>
        <v>2.8346553069404798E-2</v>
      </c>
      <c r="S1364" s="13">
        <f t="shared" si="1854"/>
        <v>5.0681021614443794E-2</v>
      </c>
      <c r="T1364" s="13">
        <f t="shared" si="1855"/>
        <v>9.9245284662095035E-2</v>
      </c>
      <c r="U1364" s="13">
        <f t="shared" si="1856"/>
        <v>5.360284076064406E-2</v>
      </c>
      <c r="V1364" s="13">
        <f t="shared" si="1857"/>
        <v>1.0875666356653541E-2</v>
      </c>
      <c r="W1364" s="13">
        <f t="shared" si="1858"/>
        <v>6.1250650076814593E-2</v>
      </c>
      <c r="X1364" s="13">
        <f t="shared" si="1859"/>
        <v>6.2557037969329043E-2</v>
      </c>
      <c r="Y1364" s="13">
        <f t="shared" si="1860"/>
        <v>3.1945644614288109E-2</v>
      </c>
      <c r="Z1364" s="13">
        <f t="shared" si="1861"/>
        <v>9.6503813670466444E-3</v>
      </c>
      <c r="AA1364" s="13">
        <f t="shared" si="1862"/>
        <v>1.8248703975779355E-2</v>
      </c>
      <c r="AB1364" s="13">
        <f t="shared" si="1863"/>
        <v>1.7253991533058951E-2</v>
      </c>
      <c r="AC1364" s="13">
        <f t="shared" si="1864"/>
        <v>1.3127708291990968E-3</v>
      </c>
      <c r="AD1364" s="13">
        <f t="shared" si="1865"/>
        <v>2.8955979537571005E-2</v>
      </c>
      <c r="AE1364" s="13">
        <f t="shared" si="1866"/>
        <v>2.9573568755584839E-2</v>
      </c>
      <c r="AF1364" s="13">
        <f t="shared" si="1867"/>
        <v>1.5102165129770462E-2</v>
      </c>
      <c r="AG1364" s="13">
        <f t="shared" si="1868"/>
        <v>5.1414241658786141E-3</v>
      </c>
      <c r="AH1364" s="13">
        <f t="shared" si="1869"/>
        <v>2.4640525155232712E-3</v>
      </c>
      <c r="AI1364" s="13">
        <f t="shared" si="1870"/>
        <v>4.6594806180514439E-3</v>
      </c>
      <c r="AJ1364" s="13">
        <f t="shared" si="1871"/>
        <v>4.4054985624741314E-3</v>
      </c>
      <c r="AK1364" s="13">
        <f t="shared" si="1872"/>
        <v>2.7769071526657359E-3</v>
      </c>
      <c r="AL1364" s="13">
        <f t="shared" si="1873"/>
        <v>1.0141493898649488E-4</v>
      </c>
      <c r="AM1364" s="13">
        <f t="shared" si="1874"/>
        <v>1.0951051130771416E-2</v>
      </c>
      <c r="AN1364" s="13">
        <f t="shared" si="1875"/>
        <v>1.1184621233123063E-2</v>
      </c>
      <c r="AO1364" s="13">
        <f t="shared" si="1876"/>
        <v>5.711586524188534E-3</v>
      </c>
      <c r="AP1364" s="13">
        <f t="shared" si="1877"/>
        <v>1.944468804878966E-3</v>
      </c>
      <c r="AQ1364" s="13">
        <f t="shared" si="1878"/>
        <v>4.9648537894879516E-4</v>
      </c>
      <c r="AR1364" s="13">
        <f t="shared" si="1879"/>
        <v>5.0332143929475979E-4</v>
      </c>
      <c r="AS1364" s="13">
        <f t="shared" si="1880"/>
        <v>9.5177212184767684E-4</v>
      </c>
      <c r="AT1364" s="13">
        <f t="shared" si="1881"/>
        <v>8.9989229665609911E-4</v>
      </c>
      <c r="AU1364" s="13">
        <f t="shared" si="1882"/>
        <v>5.6722691422460118E-4</v>
      </c>
      <c r="AV1364" s="13">
        <f t="shared" si="1883"/>
        <v>2.681540669502928E-4</v>
      </c>
      <c r="AW1364" s="13">
        <f t="shared" si="1884"/>
        <v>5.4406709102483712E-6</v>
      </c>
      <c r="AX1364" s="13">
        <f t="shared" si="1885"/>
        <v>3.4513746608929802E-3</v>
      </c>
      <c r="AY1364" s="13">
        <f t="shared" si="1886"/>
        <v>3.5249874970647958E-3</v>
      </c>
      <c r="AZ1364" s="13">
        <f t="shared" si="1887"/>
        <v>1.8000851943509738E-3</v>
      </c>
      <c r="BA1364" s="13">
        <f t="shared" si="1888"/>
        <v>6.1282613713660699E-4</v>
      </c>
      <c r="BB1364" s="13">
        <f t="shared" si="1889"/>
        <v>1.5647420836094789E-4</v>
      </c>
      <c r="BC1364" s="13">
        <f t="shared" si="1890"/>
        <v>3.1962315441160744E-5</v>
      </c>
      <c r="BD1364" s="13">
        <f t="shared" si="1891"/>
        <v>8.5676093095209531E-5</v>
      </c>
      <c r="BE1364" s="13">
        <f t="shared" si="1892"/>
        <v>1.6201200773625712E-4</v>
      </c>
      <c r="BF1364" s="13">
        <f t="shared" si="1893"/>
        <v>1.5318094991542428E-4</v>
      </c>
      <c r="BG1364" s="13">
        <f t="shared" si="1894"/>
        <v>9.6554174162160182E-5</v>
      </c>
      <c r="BH1364" s="13">
        <f t="shared" si="1895"/>
        <v>4.5645567643777354E-5</v>
      </c>
      <c r="BI1364" s="13">
        <f t="shared" si="1896"/>
        <v>1.7262995524344223E-5</v>
      </c>
      <c r="BJ1364" s="14">
        <f t="shared" si="1897"/>
        <v>0.57358525896151202</v>
      </c>
      <c r="BK1364" s="14">
        <f t="shared" si="1898"/>
        <v>0.22581271989160051</v>
      </c>
      <c r="BL1364" s="14">
        <f t="shared" si="1899"/>
        <v>0.19101790241817845</v>
      </c>
      <c r="BM1364" s="14">
        <f t="shared" si="1900"/>
        <v>0.55342654751897735</v>
      </c>
      <c r="BN1364" s="14">
        <f t="shared" si="1901"/>
        <v>0.443120168293206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1.1861999999999999</v>
      </c>
      <c r="F1365" s="10">
        <f>VLOOKUP(B1365,home!$B$2:$E$405,3,FALSE)</f>
        <v>0.84299999999999997</v>
      </c>
      <c r="G1365" s="10">
        <f>VLOOKUP(C1365,away!$B$2:$E$405,4,FALSE)</f>
        <v>0.9133</v>
      </c>
      <c r="H1365" s="10">
        <f>VLOOKUP(A1365,away!$A$2:$E$405,3,FALSE)</f>
        <v>1.0607</v>
      </c>
      <c r="I1365" s="10">
        <f>VLOOKUP(C1365,away!$B$2:$E$405,3,FALSE)</f>
        <v>0.62849999999999995</v>
      </c>
      <c r="J1365" s="10">
        <f>VLOOKUP(B1365,home!$B$2:$E$405,4,FALSE)</f>
        <v>1.2329000000000001</v>
      </c>
      <c r="K1365" s="12">
        <f t="shared" si="1846"/>
        <v>0.91326949577999994</v>
      </c>
      <c r="L1365" s="12">
        <f t="shared" si="1847"/>
        <v>0.82191272335499999</v>
      </c>
      <c r="M1365" s="13">
        <f t="shared" si="1848"/>
        <v>0.17636805972283179</v>
      </c>
      <c r="N1365" s="13">
        <f t="shared" si="1849"/>
        <v>0.16107156897476749</v>
      </c>
      <c r="O1365" s="13">
        <f t="shared" si="1850"/>
        <v>0.14495915227962997</v>
      </c>
      <c r="P1365" s="13">
        <f t="shared" si="1851"/>
        <v>0.13238677191111387</v>
      </c>
      <c r="Q1365" s="13">
        <f t="shared" si="1852"/>
        <v>7.3550875291039694E-2</v>
      </c>
      <c r="R1365" s="13">
        <f t="shared" si="1853"/>
        <v>5.9571885812691398E-2</v>
      </c>
      <c r="S1365" s="13">
        <f t="shared" si="1854"/>
        <v>2.4843298447276081E-2</v>
      </c>
      <c r="T1365" s="13">
        <f t="shared" si="1855"/>
        <v>6.0452400215602407E-2</v>
      </c>
      <c r="U1365" s="13">
        <f t="shared" si="1856"/>
        <v>5.4405186118820406E-2</v>
      </c>
      <c r="V1365" s="13">
        <f t="shared" si="1857"/>
        <v>2.0720078795748199E-3</v>
      </c>
      <c r="W1365" s="13">
        <f t="shared" si="1858"/>
        <v>2.2390590263741829E-2</v>
      </c>
      <c r="X1365" s="13">
        <f t="shared" si="1859"/>
        <v>1.8403111021197995E-2</v>
      </c>
      <c r="Y1365" s="13">
        <f t="shared" si="1860"/>
        <v>7.5628755488186278E-3</v>
      </c>
      <c r="Z1365" s="13">
        <f t="shared" si="1861"/>
        <v>1.6320963634567427E-2</v>
      </c>
      <c r="AA1365" s="13">
        <f t="shared" si="1862"/>
        <v>1.4905438229185108E-2</v>
      </c>
      <c r="AB1365" s="13">
        <f t="shared" si="1863"/>
        <v>6.8063410279739093E-3</v>
      </c>
      <c r="AC1365" s="13">
        <f t="shared" si="1864"/>
        <v>9.7206672151403117E-5</v>
      </c>
      <c r="AD1365" s="13">
        <f t="shared" si="1865"/>
        <v>5.1121607700960183E-3</v>
      </c>
      <c r="AE1365" s="13">
        <f t="shared" si="1866"/>
        <v>4.2017499807782124E-3</v>
      </c>
      <c r="AF1365" s="13">
        <f t="shared" si="1867"/>
        <v>1.7267358847791194E-3</v>
      </c>
      <c r="AG1365" s="13">
        <f t="shared" si="1868"/>
        <v>4.7307539785787056E-4</v>
      </c>
      <c r="AH1365" s="13">
        <f t="shared" si="1869"/>
        <v>3.3536019171663076E-3</v>
      </c>
      <c r="AI1365" s="13">
        <f t="shared" si="1870"/>
        <v>3.0627423319373147E-3</v>
      </c>
      <c r="AJ1365" s="13">
        <f t="shared" si="1871"/>
        <v>1.3985545725962263E-3</v>
      </c>
      <c r="AK1365" s="13">
        <f t="shared" si="1872"/>
        <v>4.2575240977858969E-4</v>
      </c>
      <c r="AL1365" s="13">
        <f t="shared" si="1873"/>
        <v>2.9186412901678679E-6</v>
      </c>
      <c r="AM1365" s="13">
        <f t="shared" si="1874"/>
        <v>9.337560977703774E-4</v>
      </c>
      <c r="AN1365" s="13">
        <f t="shared" si="1875"/>
        <v>7.674660172677885E-4</v>
      </c>
      <c r="AO1365" s="13">
        <f t="shared" si="1876"/>
        <v>3.1539504216749172E-4</v>
      </c>
      <c r="AP1365" s="13">
        <f t="shared" si="1877"/>
        <v>8.6409066013516084E-5</v>
      </c>
      <c r="AQ1365" s="13">
        <f t="shared" si="1878"/>
        <v>1.775517769243274E-5</v>
      </c>
      <c r="AR1365" s="13">
        <f t="shared" si="1879"/>
        <v>5.512736169573419E-4</v>
      </c>
      <c r="AS1365" s="13">
        <f t="shared" si="1880"/>
        <v>5.0346137819544845E-4</v>
      </c>
      <c r="AT1365" s="13">
        <f t="shared" si="1881"/>
        <v>2.2989795950463052E-4</v>
      </c>
      <c r="AU1365" s="13">
        <f t="shared" si="1882"/>
        <v>6.9986264519214926E-5</v>
      </c>
      <c r="AV1365" s="13">
        <f t="shared" si="1883"/>
        <v>1.5979080127247276E-5</v>
      </c>
      <c r="AW1365" s="13">
        <f t="shared" si="1884"/>
        <v>6.0855926234136009E-8</v>
      </c>
      <c r="AX1365" s="13">
        <f t="shared" si="1885"/>
        <v>1.421284934320421E-4</v>
      </c>
      <c r="AY1365" s="13">
        <f t="shared" si="1886"/>
        <v>1.1681721710307296E-4</v>
      </c>
      <c r="AZ1365" s="13">
        <f t="shared" si="1887"/>
        <v>4.800677852196948E-5</v>
      </c>
      <c r="BA1365" s="13">
        <f t="shared" si="1888"/>
        <v>1.3152460691497422E-5</v>
      </c>
      <c r="BB1365" s="13">
        <f t="shared" si="1889"/>
        <v>2.7025436964420577E-6</v>
      </c>
      <c r="BC1365" s="13">
        <f t="shared" si="1890"/>
        <v>4.4425100990571606E-7</v>
      </c>
      <c r="BD1365" s="13">
        <f t="shared" si="1891"/>
        <v>7.5516466637861639E-5</v>
      </c>
      <c r="BE1365" s="13">
        <f t="shared" si="1892"/>
        <v>6.8966885409447085E-5</v>
      </c>
      <c r="BF1365" s="13">
        <f t="shared" si="1893"/>
        <v>3.1492676331701387E-5</v>
      </c>
      <c r="BG1365" s="13">
        <f t="shared" si="1894"/>
        <v>9.5871002114052224E-6</v>
      </c>
      <c r="BH1365" s="13">
        <f t="shared" si="1895"/>
        <v>2.1889015440155943E-6</v>
      </c>
      <c r="BI1365" s="13">
        <f t="shared" si="1896"/>
        <v>3.9981140188303707E-7</v>
      </c>
      <c r="BJ1365" s="14">
        <f t="shared" si="1897"/>
        <v>0.35738917649404578</v>
      </c>
      <c r="BK1365" s="14">
        <f t="shared" si="1898"/>
        <v>0.33588708049134119</v>
      </c>
      <c r="BL1365" s="14">
        <f t="shared" si="1899"/>
        <v>0.29044740484061943</v>
      </c>
      <c r="BM1365" s="14">
        <f t="shared" si="1900"/>
        <v>0.25201955510732282</v>
      </c>
      <c r="BN1365" s="14">
        <f t="shared" si="1901"/>
        <v>0.74790831399207403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1.1861999999999999</v>
      </c>
      <c r="F1366" s="10">
        <f>VLOOKUP(B1366,home!$B$2:$E$405,3,FALSE)</f>
        <v>0.70250000000000001</v>
      </c>
      <c r="G1366" s="10">
        <f>VLOOKUP(C1366,away!$B$2:$E$405,4,FALSE)</f>
        <v>1.2262</v>
      </c>
      <c r="H1366" s="10">
        <f>VLOOKUP(A1366,away!$A$2:$E$405,3,FALSE)</f>
        <v>1.0607</v>
      </c>
      <c r="I1366" s="10">
        <f>VLOOKUP(C1366,away!$B$2:$E$405,3,FALSE)</f>
        <v>0.51419999999999999</v>
      </c>
      <c r="J1366" s="10">
        <f>VLOOKUP(B1366,home!$B$2:$E$405,4,FALSE)</f>
        <v>0.70709999999999995</v>
      </c>
      <c r="K1366" s="12">
        <f t="shared" si="1846"/>
        <v>1.0217992040999999</v>
      </c>
      <c r="L1366" s="12">
        <f t="shared" si="1847"/>
        <v>0.3856607827739999</v>
      </c>
      <c r="M1366" s="13">
        <f t="shared" si="1848"/>
        <v>0.24476419853004672</v>
      </c>
      <c r="N1366" s="13">
        <f t="shared" si="1849"/>
        <v>0.25009986325017614</v>
      </c>
      <c r="O1366" s="13">
        <f t="shared" si="1850"/>
        <v>9.4395952400148531E-2</v>
      </c>
      <c r="P1366" s="13">
        <f t="shared" si="1851"/>
        <v>9.6453709032733245E-2</v>
      </c>
      <c r="Q1366" s="13">
        <f t="shared" si="1852"/>
        <v>0.12777592060727438</v>
      </c>
      <c r="R1366" s="13">
        <f t="shared" si="1853"/>
        <v>1.8202408446669257E-2</v>
      </c>
      <c r="S1366" s="13">
        <f t="shared" si="1854"/>
        <v>9.5023271806529246E-3</v>
      </c>
      <c r="T1366" s="13">
        <f t="shared" si="1855"/>
        <v>4.9278161561069893E-2</v>
      </c>
      <c r="U1366" s="13">
        <f t="shared" si="1856"/>
        <v>1.8599206463509762E-2</v>
      </c>
      <c r="V1366" s="13">
        <f t="shared" si="1857"/>
        <v>4.160624372903756E-4</v>
      </c>
      <c r="W1366" s="13">
        <f t="shared" si="1858"/>
        <v>4.3520444659885908E-2</v>
      </c>
      <c r="X1366" s="13">
        <f t="shared" si="1859"/>
        <v>1.6784128754204142E-2</v>
      </c>
      <c r="Y1366" s="13">
        <f t="shared" si="1860"/>
        <v>3.2364901167629846E-3</v>
      </c>
      <c r="Z1366" s="13">
        <f t="shared" si="1861"/>
        <v>2.3399850299715107E-3</v>
      </c>
      <c r="AA1366" s="13">
        <f t="shared" si="1862"/>
        <v>2.3909948412308042E-3</v>
      </c>
      <c r="AB1366" s="13">
        <f t="shared" si="1863"/>
        <v>1.2215583128884204E-3</v>
      </c>
      <c r="AC1366" s="13">
        <f t="shared" si="1864"/>
        <v>1.024730268633664E-5</v>
      </c>
      <c r="AD1366" s="13">
        <f t="shared" si="1865"/>
        <v>1.111728892888738E-2</v>
      </c>
      <c r="AE1366" s="13">
        <f t="shared" si="1866"/>
        <v>4.2875023506394293E-3</v>
      </c>
      <c r="AF1366" s="13">
        <f t="shared" si="1867"/>
        <v>8.2676075634648344E-4</v>
      </c>
      <c r="AG1366" s="13">
        <f t="shared" si="1868"/>
        <v>1.0628306681980297E-4</v>
      </c>
      <c r="AH1366" s="13">
        <f t="shared" si="1869"/>
        <v>2.2561011458456366E-4</v>
      </c>
      <c r="AI1366" s="13">
        <f t="shared" si="1870"/>
        <v>2.3052823551941693E-4</v>
      </c>
      <c r="AJ1366" s="13">
        <f t="shared" si="1871"/>
        <v>1.1777678378815877E-4</v>
      </c>
      <c r="AK1366" s="13">
        <f t="shared" si="1872"/>
        <v>4.0114741312066131E-5</v>
      </c>
      <c r="AL1366" s="13">
        <f t="shared" si="1873"/>
        <v>1.6152531417815637E-7</v>
      </c>
      <c r="AM1366" s="13">
        <f t="shared" si="1874"/>
        <v>2.2719273958573733E-3</v>
      </c>
      <c r="AN1366" s="13">
        <f t="shared" si="1875"/>
        <v>8.7619329789204972E-4</v>
      </c>
      <c r="AO1366" s="13">
        <f t="shared" si="1876"/>
        <v>1.6895669656319018E-4</v>
      </c>
      <c r="AP1366" s="13">
        <f t="shared" si="1877"/>
        <v>2.1719990617156365E-5</v>
      </c>
      <c r="AQ1366" s="13">
        <f t="shared" si="1878"/>
        <v>2.0941371458141147E-6</v>
      </c>
      <c r="AR1366" s="13">
        <f t="shared" si="1879"/>
        <v>1.7401794678482935E-5</v>
      </c>
      <c r="AS1366" s="13">
        <f t="shared" si="1880"/>
        <v>1.7781139952385477E-5</v>
      </c>
      <c r="AT1366" s="13">
        <f t="shared" si="1881"/>
        <v>9.0843773256690955E-6</v>
      </c>
      <c r="AU1366" s="13">
        <f t="shared" si="1882"/>
        <v>3.0941365070375889E-6</v>
      </c>
      <c r="AV1366" s="13">
        <f t="shared" si="1883"/>
        <v>7.9039655506694057E-7</v>
      </c>
      <c r="AW1366" s="13">
        <f t="shared" si="1884"/>
        <v>1.7681093963457787E-9</v>
      </c>
      <c r="AX1366" s="13">
        <f t="shared" si="1885"/>
        <v>3.8690893414334145E-4</v>
      </c>
      <c r="AY1366" s="13">
        <f t="shared" si="1886"/>
        <v>1.4921560240397502E-4</v>
      </c>
      <c r="AZ1366" s="13">
        <f t="shared" si="1887"/>
        <v>2.8773303012605476E-5</v>
      </c>
      <c r="BA1366" s="13">
        <f t="shared" si="1888"/>
        <v>3.6989115209449713E-6</v>
      </c>
      <c r="BB1366" s="13">
        <f t="shared" si="1889"/>
        <v>3.5663127814485112E-7</v>
      </c>
      <c r="BC1366" s="13">
        <f t="shared" si="1890"/>
        <v>2.750773957820709E-8</v>
      </c>
      <c r="BD1366" s="13">
        <f t="shared" si="1891"/>
        <v>1.118531626229358E-6</v>
      </c>
      <c r="BE1366" s="13">
        <f t="shared" si="1892"/>
        <v>1.1429147254418366E-6</v>
      </c>
      <c r="BF1366" s="13">
        <f t="shared" si="1893"/>
        <v>5.8391467840531916E-7</v>
      </c>
      <c r="BG1366" s="13">
        <f t="shared" si="1894"/>
        <v>1.988811845522875E-7</v>
      </c>
      <c r="BH1366" s="13">
        <f t="shared" si="1895"/>
        <v>5.0804159021498143E-8</v>
      </c>
      <c r="BI1366" s="13">
        <f t="shared" si="1896"/>
        <v>1.038232985062733E-8</v>
      </c>
      <c r="BJ1366" s="14">
        <f t="shared" si="1897"/>
        <v>0.51094271646024081</v>
      </c>
      <c r="BK1366" s="14">
        <f t="shared" si="1898"/>
        <v>0.35129592161112777</v>
      </c>
      <c r="BL1366" s="14">
        <f t="shared" si="1899"/>
        <v>0.13547540761337315</v>
      </c>
      <c r="BM1366" s="14">
        <f t="shared" si="1900"/>
        <v>0.16821276461337031</v>
      </c>
      <c r="BN1366" s="14">
        <f t="shared" si="1901"/>
        <v>0.83169205226704823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1.2513000000000001</v>
      </c>
      <c r="F1368" s="10">
        <f>VLOOKUP(B1368,home!$B$2:$E$405,3,FALSE)</f>
        <v>1.3985000000000001</v>
      </c>
      <c r="G1368" s="10">
        <f>VLOOKUP(C1368,away!$B$2:$E$405,4,FALSE)</f>
        <v>0.79920000000000002</v>
      </c>
      <c r="H1368" s="10">
        <f>VLOOKUP(A1368,away!$A$2:$E$405,3,FALSE)</f>
        <v>0.94869999999999999</v>
      </c>
      <c r="I1368" s="10">
        <f>VLOOKUP(C1368,away!$B$2:$E$405,3,FALSE)</f>
        <v>0.45169999999999999</v>
      </c>
      <c r="J1368" s="10">
        <f>VLOOKUP(B1368,home!$B$2:$E$405,4,FALSE)</f>
        <v>1.3176000000000001</v>
      </c>
      <c r="K1368" s="12">
        <f t="shared" ref="K1368:K1431" si="1902">E1368*F1368*G1368</f>
        <v>1.3985544855600001</v>
      </c>
      <c r="L1368" s="12">
        <f t="shared" ref="L1368:L1431" si="1903">H1368*I1368*J1368</f>
        <v>0.56462821610400005</v>
      </c>
      <c r="M1368" s="13">
        <f t="shared" ref="M1368:M1431" si="1904">_xlfn.POISSON.DIST(0,K1368,FALSE) * _xlfn.POISSON.DIST(0,L1368,FALSE)</f>
        <v>0.14041082325314405</v>
      </c>
      <c r="N1368" s="13">
        <f t="shared" ref="N1368:N1431" si="1905">_xlfn.POISSON.DIST(1,K1368,FALSE) * _xlfn.POISSON.DIST(0,L1368,FALSE)</f>
        <v>0.19637218668185699</v>
      </c>
      <c r="O1368" s="13">
        <f t="shared" ref="O1368:O1431" si="1906">_xlfn.POISSON.DIST(0,K1368,FALSE) * _xlfn.POISSON.DIST(1,L1368,FALSE)</f>
        <v>7.9279912655116774E-2</v>
      </c>
      <c r="P1368" s="13">
        <f t="shared" ref="P1368:P1431" si="1907">_xlfn.POISSON.DIST(1,K1368,FALSE) * _xlfn.POISSON.DIST(1,L1368,FALSE)</f>
        <v>0.1108772774586186</v>
      </c>
      <c r="Q1368" s="13">
        <f t="shared" ref="Q1368:Q1431" si="1908">_xlfn.POISSON.DIST(2,K1368,FALSE) * _xlfn.POISSON.DIST(0,L1368,FALSE)</f>
        <v>0.13731860126156842</v>
      </c>
      <c r="R1368" s="13">
        <f t="shared" ref="R1368:R1431" si="1909">_xlfn.POISSON.DIST(0,K1368,FALSE) * _xlfn.POISSON.DIST(2,L1368,FALSE)</f>
        <v>2.2381837827669754E-2</v>
      </c>
      <c r="S1368" s="13">
        <f t="shared" ref="S1368:S1431" si="1910">_xlfn.POISSON.DIST(2,K1368,FALSE) * _xlfn.POISSON.DIST(2,L1368,FALSE)</f>
        <v>2.1888929876992598E-2</v>
      </c>
      <c r="T1368" s="13">
        <f t="shared" ref="T1368:T1431" si="1911">_xlfn.POISSON.DIST(2,K1368,FALSE) * _xlfn.POISSON.DIST(1,L1368,FALSE)</f>
        <v>7.7533956868215861E-2</v>
      </c>
      <c r="U1368" s="13">
        <f t="shared" ref="U1368:U1431" si="1912">_xlfn.POISSON.DIST(1,K1368,FALSE) * _xlfn.POISSON.DIST(2,L1368,FALSE)</f>
        <v>3.1302219688964031E-2</v>
      </c>
      <c r="V1368" s="13">
        <f t="shared" ref="V1368:V1431" si="1913">_xlfn.POISSON.DIST(3,K1368,FALSE) * _xlfn.POISSON.DIST(3,L1368,FALSE)</f>
        <v>1.9205427924629656E-3</v>
      </c>
      <c r="W1368" s="13">
        <f t="shared" ref="W1368:W1431" si="1914">_xlfn.POISSON.DIST(3,K1368,FALSE) * _xlfn.POISSON.DIST(0,L1368,FALSE)</f>
        <v>6.4015848581730525E-2</v>
      </c>
      <c r="X1368" s="13">
        <f t="shared" ref="X1368:X1431" si="1915">_xlfn.POISSON.DIST(3,K1368,FALSE) * _xlfn.POISSON.DIST(1,L1368,FALSE)</f>
        <v>3.6145154387086285E-2</v>
      </c>
      <c r="Y1368" s="13">
        <f t="shared" ref="Y1368:Y1431" si="1916">_xlfn.POISSON.DIST(3,K1368,FALSE) * _xlfn.POISSON.DIST(2,L1368,FALSE)</f>
        <v>1.0204287021192098E-2</v>
      </c>
      <c r="Z1368" s="13">
        <f t="shared" ref="Z1368:Z1431" si="1917">_xlfn.POISSON.DIST(0,K1368,FALSE) * _xlfn.POISSON.DIST(3,L1368,FALSE)</f>
        <v>4.2124723885887351E-3</v>
      </c>
      <c r="AA1368" s="13">
        <f t="shared" ref="AA1368:AA1431" si="1918">_xlfn.POISSON.DIST(1,K1368,FALSE) * _xlfn.POISSON.DIST(3,L1368,FALSE)</f>
        <v>5.8913721543584242E-3</v>
      </c>
      <c r="AB1368" s="13">
        <f t="shared" ref="AB1368:AB1431" si="1919">_xlfn.POISSON.DIST(2,K1368,FALSE) * _xlfn.POISSON.DIST(3,L1368,FALSE)</f>
        <v>4.1197024762906279E-3</v>
      </c>
      <c r="AC1368" s="13">
        <f t="shared" ref="AC1368:AC1431" si="1920">_xlfn.POISSON.DIST(4,K1368,FALSE) * _xlfn.POISSON.DIST(4,L1368,FALSE)</f>
        <v>9.4786387873013462E-5</v>
      </c>
      <c r="AD1368" s="13">
        <f t="shared" ref="AD1368:AD1431" si="1921">_xlfn.POISSON.DIST(4,K1368,FALSE) * _xlfn.POISSON.DIST(0,L1368,FALSE)</f>
        <v>2.238241304522726E-2</v>
      </c>
      <c r="AE1368" s="13">
        <f t="shared" ref="AE1368:AE1431" si="1922">_xlfn.POISSON.DIST(4,K1368,FALSE) * _xlfn.POISSON.DIST(1,L1368,FALSE)</f>
        <v>1.2637741949829567E-2</v>
      </c>
      <c r="AF1368" s="13">
        <f t="shared" ref="AF1368:AF1431" si="1923">_xlfn.POISSON.DIST(4,K1368,FALSE) * _xlfn.POISSON.DIST(2,L1368,FALSE)</f>
        <v>3.5678128463574768E-3</v>
      </c>
      <c r="AG1368" s="13">
        <f t="shared" ref="AG1368:AG1431" si="1924">_xlfn.POISSON.DIST(4,K1368,FALSE) * _xlfn.POISSON.DIST(3,L1368,FALSE)</f>
        <v>6.7149593427725249E-4</v>
      </c>
      <c r="AH1368" s="13">
        <f t="shared" ref="AH1368:AH1431" si="1925">_xlfn.POISSON.DIST(0,K1368,FALSE) * _xlfn.POISSON.DIST(4,L1368,FALSE)</f>
        <v>5.946201925390533E-4</v>
      </c>
      <c r="AI1368" s="13">
        <f t="shared" ref="AI1368:AI1431" si="1926">_xlfn.POISSON.DIST(1,K1368,FALSE) * _xlfn.POISSON.DIST(4,L1368,FALSE)</f>
        <v>8.316087374800439E-4</v>
      </c>
      <c r="AJ1368" s="13">
        <f t="shared" ref="AJ1368:AJ1431" si="1927">_xlfn.POISSON.DIST(2,K1368,FALSE) * _xlfn.POISSON.DIST(4,L1368,FALSE)</f>
        <v>5.81525065016802E-4</v>
      </c>
      <c r="AK1368" s="13">
        <f t="shared" ref="AK1368:AK1431" si="1928">_xlfn.POISSON.DIST(3,K1368,FALSE) * _xlfn.POISSON.DIST(4,L1368,FALSE)</f>
        <v>2.7109816271493972E-4</v>
      </c>
      <c r="AL1368" s="13">
        <f t="shared" ref="AL1368:AL1431" si="1929">_xlfn.POISSON.DIST(5,K1368,FALSE) * _xlfn.POISSON.DIST(5,L1368,FALSE)</f>
        <v>2.9939733658704304E-6</v>
      </c>
      <c r="AM1368" s="13">
        <f t="shared" ref="AM1368:AM1431" si="1930">_xlfn.POISSON.DIST(5,K1368,FALSE) * _xlfn.POISSON.DIST(0,L1368,FALSE)</f>
        <v>6.2606048324118429E-3</v>
      </c>
      <c r="AN1368" s="13">
        <f t="shared" ref="AN1368:AN1431" si="1931">_xlfn.POISSON.DIST(5,K1368,FALSE) * _xlfn.POISSON.DIST(1,L1368,FALSE)</f>
        <v>3.5349141382567811E-3</v>
      </c>
      <c r="AO1368" s="13">
        <f t="shared" ref="AO1368:AO1431" si="1932">_xlfn.POISSON.DIST(5,K1368,FALSE) * _xlfn.POISSON.DIST(2,L1368,FALSE)</f>
        <v>9.9795613198236724E-4</v>
      </c>
      <c r="AP1368" s="13">
        <f t="shared" ref="AP1368:AP1431" si="1933">_xlfn.POISSON.DIST(5,K1368,FALSE) * _xlfn.POISSON.DIST(3,L1368,FALSE)</f>
        <v>1.8782473018375074E-4</v>
      </c>
      <c r="AQ1368" s="13">
        <f t="shared" ref="AQ1368:AQ1431" si="1934">_xlfn.POISSON.DIST(5,K1368,FALSE) * _xlfn.POISSON.DIST(4,L1368,FALSE)</f>
        <v>2.6512785585966572E-5</v>
      </c>
      <c r="AR1368" s="13">
        <f t="shared" ref="AR1368:AR1431" si="1935">_xlfn.POISSON.DIST(0,K1368,FALSE) * _xlfn.POISSON.DIST(5,L1368,FALSE)</f>
        <v>6.7147867714548555E-5</v>
      </c>
      <c r="AS1368" s="13">
        <f t="shared" ref="AS1368:AS1431" si="1936">_xlfn.POISSON.DIST(1,K1368,FALSE) * _xlfn.POISSON.DIST(5,L1368,FALSE)</f>
        <v>9.3909951587971396E-5</v>
      </c>
      <c r="AT1368" s="13">
        <f t="shared" ref="AT1368:AT1431" si="1937">_xlfn.POISSON.DIST(2,K1368,FALSE) * _xlfn.POISSON.DIST(5,L1368,FALSE)</f>
        <v>6.5669092016039927E-5</v>
      </c>
      <c r="AU1368" s="13">
        <f t="shared" ref="AU1368:AU1431" si="1938">_xlfn.POISSON.DIST(3,K1368,FALSE) * _xlfn.POISSON.DIST(5,L1368,FALSE)</f>
        <v>3.0613934400561672E-5</v>
      </c>
      <c r="AV1368" s="13">
        <f t="shared" ref="AV1368:AV1431" si="1939">_xlfn.POISSON.DIST(4,K1368,FALSE) * _xlfn.POISSON.DIST(5,L1368,FALSE)</f>
        <v>1.0703813819136286E-5</v>
      </c>
      <c r="AW1368" s="13">
        <f t="shared" ref="AW1368:AW1431" si="1940">_xlfn.POISSON.DIST(6,K1368,FALSE) * _xlfn.POISSON.DIST(6,L1368,FALSE)</f>
        <v>6.5673082249356588E-8</v>
      </c>
      <c r="AX1368" s="13">
        <f t="shared" ref="AX1368:AX1431" si="1941">_xlfn.POISSON.DIST(6,K1368,FALSE) * _xlfn.POISSON.DIST(0,L1368,FALSE)</f>
        <v>1.459299495114698E-3</v>
      </c>
      <c r="AY1368" s="13">
        <f t="shared" ref="AY1368:AY1431" si="1942">_xlfn.POISSON.DIST(6,K1368,FALSE) * _xlfn.POISSON.DIST(1,L1368,FALSE)</f>
        <v>8.2396167068807984E-4</v>
      </c>
      <c r="AZ1368" s="13">
        <f t="shared" ref="AZ1368:AZ1431" si="1943">_xlfn.POISSON.DIST(6,K1368,FALSE) * _xlfn.POISSON.DIST(2,L1368,FALSE)</f>
        <v>2.3261600412934096E-4</v>
      </c>
      <c r="BA1368" s="13">
        <f t="shared" ref="BA1368:BA1431" si="1944">_xlfn.POISSON.DIST(6,K1368,FALSE) * _xlfn.POISSON.DIST(3,L1368,FALSE)</f>
        <v>4.3780519816263517E-5</v>
      </c>
      <c r="BB1368" s="13">
        <f t="shared" ref="BB1368:BB1431" si="1945">_xlfn.POISSON.DIST(6,K1368,FALSE) * _xlfn.POISSON.DIST(4,L1368,FALSE)</f>
        <v>6.1799292009906719E-6</v>
      </c>
      <c r="BC1368" s="13">
        <f t="shared" ref="BC1368:BC1431" si="1946">_xlfn.POISSON.DIST(6,K1368,FALSE) * _xlfn.POISSON.DIST(5,L1368,FALSE)</f>
        <v>6.9787248008087633E-7</v>
      </c>
      <c r="BD1368" s="13">
        <f t="shared" ref="BD1368:BD1431" si="1947">_xlfn.POISSON.DIST(0,K1368,FALSE) * _xlfn.POISSON.DIST(6,L1368,FALSE)</f>
        <v>6.3189301271421545E-6</v>
      </c>
      <c r="BE1368" s="13">
        <f t="shared" ref="BE1368:BE1431" si="1948">_xlfn.POISSON.DIST(1,K1368,FALSE) * _xlfn.POISSON.DIST(6,L1368,FALSE)</f>
        <v>8.8373680732548824E-6</v>
      </c>
      <c r="BF1368" s="13">
        <f t="shared" ref="BF1368:BF1431" si="1949">_xlfn.POISSON.DIST(2,K1368,FALSE) * _xlfn.POISSON.DIST(6,L1368,FALSE)</f>
        <v>6.1797703796976764E-6</v>
      </c>
      <c r="BG1368" s="13">
        <f t="shared" ref="BG1368:BG1431" si="1950">_xlfn.POISSON.DIST(3,K1368,FALSE) * _xlfn.POISSON.DIST(6,L1368,FALSE)</f>
        <v>2.8809151947523364E-6</v>
      </c>
      <c r="BH1368" s="13">
        <f t="shared" ref="BH1368:BH1431" si="1951">_xlfn.POISSON.DIST(4,K1368,FALSE) * _xlfn.POISSON.DIST(6,L1368,FALSE)</f>
        <v>1.0072792170347107E-6</v>
      </c>
      <c r="BI1368" s="13">
        <f t="shared" ref="BI1368:BI1431" si="1952">_xlfn.POISSON.DIST(5,K1368,FALSE) * _xlfn.POISSON.DIST(6,L1368,FALSE)</f>
        <v>2.8174697343905166E-7</v>
      </c>
      <c r="BJ1368" s="14">
        <f t="shared" ref="BJ1368:BJ1431" si="1953">SUM(N1368,Q1368,T1368,W1368,X1368,Y1368,AD1368,AE1368,AF1368,AG1368,AM1368,AN1368,AO1368,AP1368,AQ1368,AX1368,AY1368,AZ1368,BA1368,BB1368,BC1368)</f>
        <v>0.57442384668719204</v>
      </c>
      <c r="BK1368" s="14">
        <f t="shared" ref="BK1368:BK1431" si="1954">SUM(M1368,P1368,S1368,V1368,AC1368,AL1368,AY1368)</f>
        <v>0.27601931541314523</v>
      </c>
      <c r="BL1368" s="14">
        <f t="shared" ref="BL1368:BL1431" si="1955">SUM(O1368,R1368,U1368,AA1368,AB1368,AH1368,AI1368,AJ1368,AK1368,AR1368,AS1368,AT1368,AU1368,AV1368,BD1368,BE1368,BF1368,BG1368,BH1368,BI1368)</f>
        <v>0.14554744762965405</v>
      </c>
      <c r="BM1368" s="14">
        <f t="shared" ref="BM1368:BM1431" si="1956">SUM(S1368:BI1368)</f>
        <v>0.31273854698299952</v>
      </c>
      <c r="BN1368" s="14">
        <f t="shared" ref="BN1368:BN1431" si="1957">SUM(M1368:R1368)</f>
        <v>0.68664063913797457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1.2513000000000001</v>
      </c>
      <c r="F1369" s="10">
        <f>VLOOKUP(B1369,home!$B$2:$E$405,3,FALSE)</f>
        <v>1.0275000000000001</v>
      </c>
      <c r="G1369" s="10">
        <f>VLOOKUP(C1369,away!$B$2:$E$405,4,FALSE)</f>
        <v>1.0989</v>
      </c>
      <c r="H1369" s="10">
        <f>VLOOKUP(A1369,away!$A$2:$E$405,3,FALSE)</f>
        <v>0.94869999999999999</v>
      </c>
      <c r="I1369" s="10">
        <f>VLOOKUP(C1369,away!$B$2:$E$405,3,FALSE)</f>
        <v>0.65880000000000005</v>
      </c>
      <c r="J1369" s="10">
        <f>VLOOKUP(B1369,home!$B$2:$E$405,4,FALSE)</f>
        <v>1.0541</v>
      </c>
      <c r="K1369" s="12">
        <f t="shared" si="1902"/>
        <v>1.4128675431750002</v>
      </c>
      <c r="L1369" s="12">
        <f t="shared" si="1903"/>
        <v>0.65881625259600007</v>
      </c>
      <c r="M1369" s="13">
        <f t="shared" si="1904"/>
        <v>0.12597348939804481</v>
      </c>
      <c r="N1369" s="13">
        <f t="shared" si="1905"/>
        <v>0.17798385447099752</v>
      </c>
      <c r="O1369" s="13">
        <f t="shared" si="1906"/>
        <v>8.2993382211661845E-2</v>
      </c>
      <c r="P1369" s="13">
        <f t="shared" si="1907"/>
        <v>0.11725865602517443</v>
      </c>
      <c r="Q1369" s="13">
        <f t="shared" si="1908"/>
        <v>0.12573380559562755</v>
      </c>
      <c r="R1369" s="13">
        <f t="shared" si="1909"/>
        <v>2.7338694529477292E-2</v>
      </c>
      <c r="S1369" s="13">
        <f t="shared" si="1910"/>
        <v>2.7286678487933466E-2</v>
      </c>
      <c r="T1369" s="13">
        <f t="shared" si="1911"/>
        <v>8.2835474627145342E-2</v>
      </c>
      <c r="U1369" s="13">
        <f t="shared" si="1912"/>
        <v>3.8625954173474399E-2</v>
      </c>
      <c r="V1369" s="13">
        <f t="shared" si="1913"/>
        <v>2.8221098671678824E-3</v>
      </c>
      <c r="W1369" s="13">
        <f t="shared" si="1914"/>
        <v>5.9215071001979147E-2</v>
      </c>
      <c r="X1369" s="13">
        <f t="shared" si="1915"/>
        <v>3.9011851174729981E-2</v>
      </c>
      <c r="Y1369" s="13">
        <f t="shared" si="1916"/>
        <v>1.2850820798884234E-2</v>
      </c>
      <c r="Z1369" s="13">
        <f t="shared" si="1917"/>
        <v>6.0037254269256664E-3</v>
      </c>
      <c r="AA1369" s="13">
        <f t="shared" si="1918"/>
        <v>8.4824687938377438E-3</v>
      </c>
      <c r="AB1369" s="13">
        <f t="shared" si="1919"/>
        <v>5.9923024224040724E-3</v>
      </c>
      <c r="AC1369" s="13">
        <f t="shared" si="1920"/>
        <v>1.6417978683488832E-4</v>
      </c>
      <c r="AD1369" s="13">
        <f t="shared" si="1921"/>
        <v>2.0915762971374853E-2</v>
      </c>
      <c r="AE1369" s="13">
        <f t="shared" si="1922"/>
        <v>1.3779644580987363E-2</v>
      </c>
      <c r="AF1369" s="13">
        <f t="shared" si="1923"/>
        <v>4.5391269024754365E-3</v>
      </c>
      <c r="AG1369" s="13">
        <f t="shared" si="1924"/>
        <v>9.9681685864885208E-4</v>
      </c>
      <c r="AH1369" s="13">
        <f t="shared" si="1925"/>
        <v>9.8883797184562178E-4</v>
      </c>
      <c r="AI1369" s="13">
        <f t="shared" si="1926"/>
        <v>1.3970970758796733E-3</v>
      </c>
      <c r="AJ1369" s="13">
        <f t="shared" si="1927"/>
        <v>9.8695655658754579E-4</v>
      </c>
      <c r="AK1369" s="13">
        <f t="shared" si="1928"/>
        <v>4.6481296177543479E-4</v>
      </c>
      <c r="AL1369" s="13">
        <f t="shared" si="1929"/>
        <v>6.1128738253581871E-6</v>
      </c>
      <c r="AM1369" s="13">
        <f t="shared" si="1930"/>
        <v>5.9102405285994045E-3</v>
      </c>
      <c r="AN1369" s="13">
        <f t="shared" si="1931"/>
        <v>3.8937625169928628E-3</v>
      </c>
      <c r="AO1369" s="13">
        <f t="shared" si="1932"/>
        <v>1.2826370149720033E-3</v>
      </c>
      <c r="AP1369" s="13">
        <f t="shared" si="1933"/>
        <v>2.8167403721492498E-4</v>
      </c>
      <c r="AQ1369" s="13">
        <f t="shared" si="1934"/>
        <v>4.6392858412880768E-5</v>
      </c>
      <c r="AR1369" s="13">
        <f t="shared" si="1935"/>
        <v>1.3029250540719234E-4</v>
      </c>
      <c r="AS1369" s="13">
        <f t="shared" si="1936"/>
        <v>1.8408605200877524E-4</v>
      </c>
      <c r="AT1369" s="13">
        <f t="shared" si="1937"/>
        <v>1.3004460401721185E-4</v>
      </c>
      <c r="AU1369" s="13">
        <f t="shared" si="1938"/>
        <v>6.1245266726987977E-5</v>
      </c>
      <c r="AV1369" s="13">
        <f t="shared" si="1939"/>
        <v>2.1632862382914251E-5</v>
      </c>
      <c r="AW1369" s="13">
        <f t="shared" si="1940"/>
        <v>1.5805516185236981E-7</v>
      </c>
      <c r="AX1369" s="13">
        <f t="shared" si="1941"/>
        <v>1.3917311692025925E-3</v>
      </c>
      <c r="AY1369" s="13">
        <f t="shared" si="1942"/>
        <v>9.1689511351510187E-4</v>
      </c>
      <c r="AZ1369" s="13">
        <f t="shared" si="1943"/>
        <v>3.0203270135480175E-4</v>
      </c>
      <c r="BA1369" s="13">
        <f t="shared" si="1944"/>
        <v>6.6328017489339112E-5</v>
      </c>
      <c r="BB1369" s="13">
        <f t="shared" si="1945"/>
        <v>1.0924493981112082E-5</v>
      </c>
      <c r="BC1369" s="13">
        <f t="shared" si="1946"/>
        <v>1.4394468372287644E-6</v>
      </c>
      <c r="BD1369" s="13">
        <f t="shared" si="1947"/>
        <v>1.4306470025618421E-5</v>
      </c>
      <c r="BE1369" s="13">
        <f t="shared" si="1948"/>
        <v>2.0213147156602277E-5</v>
      </c>
      <c r="BF1369" s="13">
        <f t="shared" si="1949"/>
        <v>1.4279249781491704E-5</v>
      </c>
      <c r="BG1369" s="13">
        <f t="shared" si="1950"/>
        <v>6.7248961857194501E-6</v>
      </c>
      <c r="BH1369" s="13">
        <f t="shared" si="1951"/>
        <v>2.3753468880060904E-6</v>
      </c>
      <c r="BI1369" s="13">
        <f t="shared" si="1952"/>
        <v>6.7121010436910926E-7</v>
      </c>
      <c r="BJ1369" s="14">
        <f t="shared" si="1953"/>
        <v>0.55196628688142257</v>
      </c>
      <c r="BK1369" s="14">
        <f t="shared" si="1954"/>
        <v>0.27442812155249591</v>
      </c>
      <c r="BL1369" s="14">
        <f t="shared" si="1955"/>
        <v>0.16785637830762853</v>
      </c>
      <c r="BM1369" s="14">
        <f t="shared" si="1956"/>
        <v>0.34205589287913579</v>
      </c>
      <c r="BN1369" s="14">
        <f t="shared" si="1957"/>
        <v>0.65728188223098338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1.2513000000000001</v>
      </c>
      <c r="F1370" s="10">
        <f>VLOOKUP(B1370,home!$B$2:$E$405,3,FALSE)</f>
        <v>0.57079999999999997</v>
      </c>
      <c r="G1370" s="10">
        <f>VLOOKUP(C1370,away!$B$2:$E$405,4,FALSE)</f>
        <v>1.1988000000000001</v>
      </c>
      <c r="H1370" s="10">
        <f>VLOOKUP(A1370,away!$A$2:$E$405,3,FALSE)</f>
        <v>0.94869999999999999</v>
      </c>
      <c r="I1370" s="10">
        <f>VLOOKUP(C1370,away!$B$2:$E$405,3,FALSE)</f>
        <v>1.5810999999999999</v>
      </c>
      <c r="J1370" s="10">
        <f>VLOOKUP(B1370,home!$B$2:$E$405,4,FALSE)</f>
        <v>0.45169999999999999</v>
      </c>
      <c r="K1370" s="12">
        <f t="shared" si="1902"/>
        <v>0.85623335755200014</v>
      </c>
      <c r="L1370" s="12">
        <f t="shared" si="1903"/>
        <v>0.67754528876899989</v>
      </c>
      <c r="M1370" s="13">
        <f t="shared" si="1904"/>
        <v>0.21571899953440213</v>
      </c>
      <c r="N1370" s="13">
        <f t="shared" si="1905"/>
        <v>0.18470580325909949</v>
      </c>
      <c r="O1370" s="13">
        <f t="shared" si="1906"/>
        <v>0.14615939183249624</v>
      </c>
      <c r="P1370" s="13">
        <f t="shared" si="1907"/>
        <v>0.12514654680649664</v>
      </c>
      <c r="Q1370" s="13">
        <f t="shared" si="1908"/>
        <v>7.9075635041938958E-2</v>
      </c>
      <c r="R1370" s="13">
        <f t="shared" si="1909"/>
        <v>4.9514803672725032E-2</v>
      </c>
      <c r="S1370" s="13">
        <f t="shared" si="1910"/>
        <v>1.8150531723438883E-2</v>
      </c>
      <c r="T1370" s="13">
        <f t="shared" si="1911"/>
        <v>5.3577323979082575E-2</v>
      </c>
      <c r="U1370" s="13">
        <f t="shared" si="1912"/>
        <v>4.2396226597225466E-2</v>
      </c>
      <c r="V1370" s="13">
        <f t="shared" si="1913"/>
        <v>1.1699769776591029E-3</v>
      </c>
      <c r="W1370" s="13">
        <f t="shared" si="1914"/>
        <v>2.2569065497505331E-2</v>
      </c>
      <c r="X1370" s="13">
        <f t="shared" si="1915"/>
        <v>1.5291563999753722E-2</v>
      </c>
      <c r="Y1370" s="13">
        <f t="shared" si="1916"/>
        <v>5.1803635729713894E-3</v>
      </c>
      <c r="Z1370" s="13">
        <f t="shared" si="1917"/>
        <v>1.118284065092561E-2</v>
      </c>
      <c r="AA1370" s="13">
        <f t="shared" si="1918"/>
        <v>9.575121197511029E-3</v>
      </c>
      <c r="AB1370" s="13">
        <f t="shared" si="1919"/>
        <v>4.0992690859560981E-3</v>
      </c>
      <c r="AC1370" s="13">
        <f t="shared" si="1920"/>
        <v>4.242167441010104E-5</v>
      </c>
      <c r="AD1370" s="13">
        <f t="shared" si="1921"/>
        <v>4.8310966819349972E-3</v>
      </c>
      <c r="AE1370" s="13">
        <f t="shared" si="1922"/>
        <v>3.2732867964326046E-3</v>
      </c>
      <c r="AF1370" s="13">
        <f t="shared" si="1923"/>
        <v>1.1089000238563419E-3</v>
      </c>
      <c r="AG1370" s="13">
        <f t="shared" si="1924"/>
        <v>2.5044332895989875E-4</v>
      </c>
      <c r="AH1370" s="13">
        <f t="shared" si="1925"/>
        <v>1.8942202495222749E-3</v>
      </c>
      <c r="AI1370" s="13">
        <f t="shared" si="1926"/>
        <v>1.6218945641914449E-3</v>
      </c>
      <c r="AJ1370" s="13">
        <f t="shared" si="1927"/>
        <v>6.9436011414648945E-4</v>
      </c>
      <c r="AK1370" s="13">
        <f t="shared" si="1928"/>
        <v>1.9817809729527958E-4</v>
      </c>
      <c r="AL1370" s="13">
        <f t="shared" si="1929"/>
        <v>9.8441510921749362E-7</v>
      </c>
      <c r="AM1370" s="13">
        <f t="shared" si="1930"/>
        <v>8.2730922652630621E-4</v>
      </c>
      <c r="AN1370" s="13">
        <f t="shared" si="1931"/>
        <v>5.6053946878802401E-4</v>
      </c>
      <c r="AO1370" s="13">
        <f t="shared" si="1932"/>
        <v>1.8989543812320179E-4</v>
      </c>
      <c r="AP1370" s="13">
        <f t="shared" si="1933"/>
        <v>4.2887586486366841E-5</v>
      </c>
      <c r="AQ1370" s="13">
        <f t="shared" si="1934"/>
        <v>7.2645705426277174E-6</v>
      </c>
      <c r="AR1370" s="13">
        <f t="shared" si="1935"/>
        <v>2.5668400119093138E-4</v>
      </c>
      <c r="AS1370" s="13">
        <f t="shared" si="1936"/>
        <v>2.1978140416959279E-4</v>
      </c>
      <c r="AT1370" s="13">
        <f t="shared" si="1937"/>
        <v>9.4092084809811795E-5</v>
      </c>
      <c r="AU1370" s="13">
        <f t="shared" si="1938"/>
        <v>2.6854927231924238E-5</v>
      </c>
      <c r="AV1370" s="13">
        <f t="shared" si="1939"/>
        <v>5.7485211276512813E-6</v>
      </c>
      <c r="AW1370" s="13">
        <f t="shared" si="1940"/>
        <v>1.5863764100598255E-8</v>
      </c>
      <c r="AX1370" s="13">
        <f t="shared" si="1941"/>
        <v>1.180616261270612E-4</v>
      </c>
      <c r="AY1370" s="13">
        <f t="shared" si="1942"/>
        <v>7.9992098566797386E-5</v>
      </c>
      <c r="AZ1370" s="13">
        <f t="shared" si="1943"/>
        <v>2.7099134761339518E-5</v>
      </c>
      <c r="BA1370" s="13">
        <f t="shared" si="1944"/>
        <v>6.1202970290872772E-6</v>
      </c>
      <c r="BB1370" s="13">
        <f t="shared" si="1945"/>
        <v>1.0366946044812474E-6</v>
      </c>
      <c r="BC1370" s="13">
        <f t="shared" si="1946"/>
        <v>1.4048150903170221E-7</v>
      </c>
      <c r="BD1370" s="13">
        <f t="shared" si="1947"/>
        <v>2.8985839284881984E-5</v>
      </c>
      <c r="BE1370" s="13">
        <f t="shared" si="1948"/>
        <v>2.4818642492357167E-5</v>
      </c>
      <c r="BF1370" s="13">
        <f t="shared" si="1949"/>
        <v>1.062527479555686E-5</v>
      </c>
      <c r="BG1370" s="13">
        <f t="shared" si="1950"/>
        <v>3.0325715710374307E-6</v>
      </c>
      <c r="BH1370" s="13">
        <f t="shared" si="1951"/>
        <v>6.491472345715306E-7</v>
      </c>
      <c r="BI1370" s="13">
        <f t="shared" si="1952"/>
        <v>1.1116430324055553E-7</v>
      </c>
      <c r="BJ1370" s="14">
        <f t="shared" si="1953"/>
        <v>0.37172382880459964</v>
      </c>
      <c r="BK1370" s="14">
        <f t="shared" si="1954"/>
        <v>0.36030945323008284</v>
      </c>
      <c r="BL1370" s="14">
        <f t="shared" si="1955"/>
        <v>0.25682484898928104</v>
      </c>
      <c r="BM1370" s="14">
        <f t="shared" si="1956"/>
        <v>0.19963981529292787</v>
      </c>
      <c r="BN1370" s="14">
        <f t="shared" si="1957"/>
        <v>0.80032118014715836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1.4847999999999999</v>
      </c>
      <c r="F1371" s="10">
        <f>VLOOKUP(B1371,home!$B$2:$E$405,3,FALSE)</f>
        <v>0.80820000000000003</v>
      </c>
      <c r="G1371" s="10">
        <f>VLOOKUP(C1371,away!$B$2:$E$405,4,FALSE)</f>
        <v>0.94289999999999996</v>
      </c>
      <c r="H1371" s="10">
        <f>VLOOKUP(A1371,away!$A$2:$E$405,3,FALSE)</f>
        <v>1.1818</v>
      </c>
      <c r="I1371" s="10">
        <f>VLOOKUP(C1371,away!$B$2:$E$405,3,FALSE)</f>
        <v>1.0154000000000001</v>
      </c>
      <c r="J1371" s="10">
        <f>VLOOKUP(B1371,home!$B$2:$E$405,4,FALSE)</f>
        <v>1.3539000000000001</v>
      </c>
      <c r="K1371" s="12">
        <f t="shared" si="1902"/>
        <v>1.1314944829439999</v>
      </c>
      <c r="L1371" s="12">
        <f t="shared" si="1903"/>
        <v>1.6246796209080003</v>
      </c>
      <c r="M1371" s="13">
        <f t="shared" si="1904"/>
        <v>6.3534379899751262E-2</v>
      </c>
      <c r="N1371" s="13">
        <f t="shared" si="1905"/>
        <v>7.1888800333836711E-2</v>
      </c>
      <c r="O1371" s="13">
        <f t="shared" si="1906"/>
        <v>0.10322301225015276</v>
      </c>
      <c r="P1371" s="13">
        <f t="shared" si="1907"/>
        <v>0.11679626887390876</v>
      </c>
      <c r="Q1371" s="13">
        <f t="shared" si="1908"/>
        <v>4.0670890481599532E-2</v>
      </c>
      <c r="R1371" s="13">
        <f t="shared" si="1909"/>
        <v>8.385216220578004E-2</v>
      </c>
      <c r="S1371" s="13">
        <f t="shared" si="1910"/>
        <v>5.3677113258957784E-2</v>
      </c>
      <c r="T1371" s="13">
        <f t="shared" si="1911"/>
        <v>6.607716692963593E-2</v>
      </c>
      <c r="U1371" s="13">
        <f t="shared" si="1912"/>
        <v>9.4878258918765501E-2</v>
      </c>
      <c r="V1371" s="13">
        <f t="shared" si="1913"/>
        <v>1.0963944179969218E-2</v>
      </c>
      <c r="W1371" s="13">
        <f t="shared" si="1914"/>
        <v>1.5339629398783158E-2</v>
      </c>
      <c r="X1371" s="13">
        <f t="shared" si="1915"/>
        <v>2.492198327648424E-2</v>
      </c>
      <c r="Y1371" s="13">
        <f t="shared" si="1916"/>
        <v>2.024511917095697E-2</v>
      </c>
      <c r="Z1371" s="13">
        <f t="shared" si="1917"/>
        <v>4.5410966368267615E-2</v>
      </c>
      <c r="AA1371" s="13">
        <f t="shared" si="1918"/>
        <v>5.1382257910850333E-2</v>
      </c>
      <c r="AB1371" s="13">
        <f t="shared" si="1919"/>
        <v>2.9069370673666439E-2</v>
      </c>
      <c r="AC1371" s="13">
        <f t="shared" si="1920"/>
        <v>1.2596996444904582E-3</v>
      </c>
      <c r="AD1371" s="13">
        <f t="shared" si="1921"/>
        <v>4.3391765087821867E-3</v>
      </c>
      <c r="AE1371" s="13">
        <f t="shared" si="1922"/>
        <v>7.0497716453411432E-3</v>
      </c>
      <c r="AF1371" s="13">
        <f t="shared" si="1923"/>
        <v>5.7268101621204097E-3</v>
      </c>
      <c r="AG1371" s="13">
        <f t="shared" si="1924"/>
        <v>3.1014105877352899E-3</v>
      </c>
      <c r="AH1371" s="13">
        <f t="shared" si="1925"/>
        <v>1.8444567906065756E-2</v>
      </c>
      <c r="AI1371" s="13">
        <f t="shared" si="1926"/>
        <v>2.086992682599937E-2</v>
      </c>
      <c r="AJ1371" s="13">
        <f t="shared" si="1927"/>
        <v>1.1807103531531641E-2</v>
      </c>
      <c r="AK1371" s="13">
        <f t="shared" si="1928"/>
        <v>4.4532241684922197E-3</v>
      </c>
      <c r="AL1371" s="13">
        <f t="shared" si="1929"/>
        <v>9.2629041857604253E-5</v>
      </c>
      <c r="AM1371" s="13">
        <f t="shared" si="1930"/>
        <v>9.8195085604144941E-4</v>
      </c>
      <c r="AN1371" s="13">
        <f t="shared" si="1931"/>
        <v>1.5953555445437086E-3</v>
      </c>
      <c r="AO1371" s="13">
        <f t="shared" si="1932"/>
        <v>1.2959708206613746E-3</v>
      </c>
      <c r="AP1371" s="13">
        <f t="shared" si="1933"/>
        <v>7.0184579387331733E-4</v>
      </c>
      <c r="AQ1371" s="13">
        <f t="shared" si="1934"/>
        <v>2.8506863958149408E-4</v>
      </c>
      <c r="AR1371" s="13">
        <f t="shared" si="1935"/>
        <v>5.9933027186877567E-3</v>
      </c>
      <c r="AS1371" s="13">
        <f t="shared" si="1936"/>
        <v>6.781388960808472E-3</v>
      </c>
      <c r="AT1371" s="13">
        <f t="shared" si="1937"/>
        <v>3.8365520979260674E-3</v>
      </c>
      <c r="AU1371" s="13">
        <f t="shared" si="1938"/>
        <v>1.4470125107768569E-3</v>
      </c>
      <c r="AV1371" s="13">
        <f t="shared" si="1939"/>
        <v>4.0932166817374011E-4</v>
      </c>
      <c r="AW1371" s="13">
        <f t="shared" si="1940"/>
        <v>4.7300403408026152E-6</v>
      </c>
      <c r="AX1371" s="13">
        <f t="shared" si="1941"/>
        <v>1.8517866268883949E-4</v>
      </c>
      <c r="AY1371" s="13">
        <f t="shared" si="1942"/>
        <v>3.0085599949755421E-4</v>
      </c>
      <c r="AZ1371" s="13">
        <f t="shared" si="1943"/>
        <v>2.4439730560579196E-4</v>
      </c>
      <c r="BA1371" s="13">
        <f t="shared" si="1944"/>
        <v>1.3235577394085158E-4</v>
      </c>
      <c r="BB1371" s="13">
        <f t="shared" si="1945"/>
        <v>5.3758932157801973E-5</v>
      </c>
      <c r="BC1371" s="13">
        <f t="shared" si="1946"/>
        <v>1.7468208303711322E-5</v>
      </c>
      <c r="BD1371" s="13">
        <f t="shared" si="1947"/>
        <v>1.6228661314974184E-3</v>
      </c>
      <c r="BE1371" s="13">
        <f t="shared" si="1948"/>
        <v>1.8362640743460007E-3</v>
      </c>
      <c r="BF1371" s="13">
        <f t="shared" si="1949"/>
        <v>1.0388613346753858E-3</v>
      </c>
      <c r="BG1371" s="13">
        <f t="shared" si="1950"/>
        <v>3.9182195624301282E-4</v>
      </c>
      <c r="BH1371" s="13">
        <f t="shared" si="1951"/>
        <v>1.108360954463237E-4</v>
      </c>
      <c r="BI1371" s="13">
        <f t="shared" si="1952"/>
        <v>2.5082086101713952E-5</v>
      </c>
      <c r="BJ1371" s="14">
        <f t="shared" si="1953"/>
        <v>0.2651549650321714</v>
      </c>
      <c r="BK1371" s="14">
        <f t="shared" si="1954"/>
        <v>0.24662489089843265</v>
      </c>
      <c r="BL1371" s="14">
        <f t="shared" si="1955"/>
        <v>0.44147319402598673</v>
      </c>
      <c r="BM1371" s="14">
        <f t="shared" si="1956"/>
        <v>0.51840237632067276</v>
      </c>
      <c r="BN1371" s="14">
        <f t="shared" si="1957"/>
        <v>0.47996551404502907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1.3654999999999999</v>
      </c>
      <c r="F1372" s="10">
        <f>VLOOKUP(B1372,home!$B$2:$E$405,3,FALSE)</f>
        <v>1.6215999999999999</v>
      </c>
      <c r="G1372" s="10">
        <f>VLOOKUP(C1372,away!$B$2:$E$405,4,FALSE)</f>
        <v>1.0741000000000001</v>
      </c>
      <c r="H1372" s="10">
        <f>VLOOKUP(A1372,away!$A$2:$E$405,3,FALSE)</f>
        <v>1.2</v>
      </c>
      <c r="I1372" s="10">
        <f>VLOOKUP(C1372,away!$B$2:$E$405,3,FALSE)</f>
        <v>1</v>
      </c>
      <c r="J1372" s="10">
        <f>VLOOKUP(B1372,home!$B$2:$E$405,4,FALSE)</f>
        <v>1.0119</v>
      </c>
      <c r="K1372" s="12">
        <f t="shared" si="1902"/>
        <v>2.3783740446799997</v>
      </c>
      <c r="L1372" s="12">
        <f t="shared" si="1903"/>
        <v>1.21428</v>
      </c>
      <c r="M1372" s="13">
        <f t="shared" si="1904"/>
        <v>2.7525180335951412E-2</v>
      </c>
      <c r="N1372" s="13">
        <f t="shared" si="1905"/>
        <v>6.5465174486163152E-2</v>
      </c>
      <c r="O1372" s="13">
        <f t="shared" si="1906"/>
        <v>3.3423275978339079E-2</v>
      </c>
      <c r="P1372" s="13">
        <f t="shared" si="1907"/>
        <v>7.949305207505819E-2</v>
      </c>
      <c r="Q1372" s="13">
        <f t="shared" si="1908"/>
        <v>7.78503359141689E-2</v>
      </c>
      <c r="R1372" s="13">
        <f t="shared" si="1909"/>
        <v>2.0292607777488796E-2</v>
      </c>
      <c r="S1372" s="13">
        <f t="shared" si="1910"/>
        <v>5.7394222772396371E-2</v>
      </c>
      <c r="T1372" s="13">
        <f t="shared" si="1911"/>
        <v>9.4532105893857007E-2</v>
      </c>
      <c r="U1372" s="13">
        <f t="shared" si="1912"/>
        <v>4.8263411636850849E-2</v>
      </c>
      <c r="V1372" s="13">
        <f t="shared" si="1913"/>
        <v>1.8417245122740147E-2</v>
      </c>
      <c r="W1372" s="13">
        <f t="shared" si="1914"/>
        <v>6.1719072769292845E-2</v>
      </c>
      <c r="X1372" s="13">
        <f t="shared" si="1915"/>
        <v>7.4944235682296911E-2</v>
      </c>
      <c r="Y1372" s="13">
        <f t="shared" si="1916"/>
        <v>4.5501643252149768E-2</v>
      </c>
      <c r="Z1372" s="13">
        <f t="shared" si="1917"/>
        <v>8.2136359240163673E-3</v>
      </c>
      <c r="AA1372" s="13">
        <f t="shared" si="1918"/>
        <v>1.9535098494131754E-2</v>
      </c>
      <c r="AB1372" s="13">
        <f t="shared" si="1919"/>
        <v>2.323088560935516E-2</v>
      </c>
      <c r="AC1372" s="13">
        <f t="shared" si="1920"/>
        <v>3.3243265978462654E-3</v>
      </c>
      <c r="AD1372" s="13">
        <f t="shared" si="1921"/>
        <v>3.6697760184050555E-2</v>
      </c>
      <c r="AE1372" s="13">
        <f t="shared" si="1922"/>
        <v>4.4561356236288908E-2</v>
      </c>
      <c r="AF1372" s="13">
        <f t="shared" si="1923"/>
        <v>2.7054981825300459E-2</v>
      </c>
      <c r="AG1372" s="13">
        <f t="shared" si="1924"/>
        <v>1.0950774443608617E-2</v>
      </c>
      <c r="AH1372" s="13">
        <f t="shared" si="1925"/>
        <v>2.4934134574536469E-3</v>
      </c>
      <c r="AI1372" s="13">
        <f t="shared" si="1926"/>
        <v>5.930269849863572E-3</v>
      </c>
      <c r="AJ1372" s="13">
        <f t="shared" si="1927"/>
        <v>7.052199944431941E-3</v>
      </c>
      <c r="AK1372" s="13">
        <f t="shared" si="1928"/>
        <v>5.5909231019102218E-3</v>
      </c>
      <c r="AL1372" s="13">
        <f t="shared" si="1929"/>
        <v>3.8402780891057139E-4</v>
      </c>
      <c r="AM1372" s="13">
        <f t="shared" si="1930"/>
        <v>1.7456200063927386E-2</v>
      </c>
      <c r="AN1372" s="13">
        <f t="shared" si="1931"/>
        <v>2.1196714613625746E-2</v>
      </c>
      <c r="AO1372" s="13">
        <f t="shared" si="1932"/>
        <v>1.2869373310516741E-2</v>
      </c>
      <c r="AP1372" s="13">
        <f t="shared" si="1933"/>
        <v>5.2090075411647578E-3</v>
      </c>
      <c r="AQ1372" s="13">
        <f t="shared" si="1934"/>
        <v>1.5812984192713844E-3</v>
      </c>
      <c r="AR1372" s="13">
        <f t="shared" si="1935"/>
        <v>6.0554041862336298E-4</v>
      </c>
      <c r="AS1372" s="13">
        <f t="shared" si="1936"/>
        <v>1.4402016146584679E-3</v>
      </c>
      <c r="AT1372" s="13">
        <f t="shared" si="1937"/>
        <v>1.7126690697049636E-3</v>
      </c>
      <c r="AU1372" s="13">
        <f t="shared" si="1938"/>
        <v>1.357789220837509E-3</v>
      </c>
      <c r="AV1372" s="13">
        <f t="shared" si="1939"/>
        <v>8.0733266024655276E-4</v>
      </c>
      <c r="AW1372" s="13">
        <f t="shared" si="1940"/>
        <v>3.0807692608289919E-5</v>
      </c>
      <c r="AX1372" s="13">
        <f t="shared" si="1941"/>
        <v>6.9195621917977033E-3</v>
      </c>
      <c r="AY1372" s="13">
        <f t="shared" si="1942"/>
        <v>8.4022859782561157E-3</v>
      </c>
      <c r="AZ1372" s="13">
        <f t="shared" si="1943"/>
        <v>5.1013639088384197E-3</v>
      </c>
      <c r="BA1372" s="13">
        <f t="shared" si="1944"/>
        <v>2.0648280557414396E-3</v>
      </c>
      <c r="BB1372" s="13">
        <f t="shared" si="1945"/>
        <v>6.2681985288142838E-4</v>
      </c>
      <c r="BC1372" s="13">
        <f t="shared" si="1946"/>
        <v>1.5222696219137217E-4</v>
      </c>
      <c r="BD1372" s="13">
        <f t="shared" si="1947"/>
        <v>1.2254926992099626E-4</v>
      </c>
      <c r="BE1372" s="13">
        <f t="shared" si="1948"/>
        <v>2.9146800277458088E-4</v>
      </c>
      <c r="BF1372" s="13">
        <f t="shared" si="1949"/>
        <v>3.4660996632689074E-4</v>
      </c>
      <c r="BG1372" s="13">
        <f t="shared" si="1950"/>
        <v>2.7478938251309526E-4</v>
      </c>
      <c r="BH1372" s="13">
        <f t="shared" si="1951"/>
        <v>1.6338798378069745E-4</v>
      </c>
      <c r="BI1372" s="13">
        <f t="shared" si="1952"/>
        <v>7.7719547967321481E-5</v>
      </c>
      <c r="BJ1372" s="14">
        <f t="shared" si="1953"/>
        <v>0.62085712158538942</v>
      </c>
      <c r="BK1372" s="14">
        <f t="shared" si="1954"/>
        <v>0.19494034069115906</v>
      </c>
      <c r="BL1372" s="14">
        <f t="shared" si="1955"/>
        <v>0.17301214298717948</v>
      </c>
      <c r="BM1372" s="14">
        <f t="shared" si="1956"/>
        <v>0.68460213633492695</v>
      </c>
      <c r="BN1372" s="14">
        <f t="shared" si="1957"/>
        <v>0.30404962656716955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1.3654999999999999</v>
      </c>
      <c r="F1373" s="10">
        <f>VLOOKUP(B1373,home!$B$2:$E$405,3,FALSE)</f>
        <v>1.0741000000000001</v>
      </c>
      <c r="G1373" s="10">
        <f>VLOOKUP(C1373,away!$B$2:$E$405,4,FALSE)</f>
        <v>1.0741000000000001</v>
      </c>
      <c r="H1373" s="10">
        <f>VLOOKUP(A1373,away!$A$2:$E$405,3,FALSE)</f>
        <v>1.2</v>
      </c>
      <c r="I1373" s="10">
        <f>VLOOKUP(C1373,away!$B$2:$E$405,3,FALSE)</f>
        <v>1.2222</v>
      </c>
      <c r="J1373" s="10">
        <f>VLOOKUP(B1373,home!$B$2:$E$405,4,FALSE)</f>
        <v>1.0556000000000001</v>
      </c>
      <c r="K1373" s="12">
        <f t="shared" si="1902"/>
        <v>1.5753648010550001</v>
      </c>
      <c r="L1373" s="12">
        <f t="shared" si="1903"/>
        <v>1.548185184</v>
      </c>
      <c r="M1373" s="13">
        <f t="shared" si="1904"/>
        <v>4.4000689045785753E-2</v>
      </c>
      <c r="N1373" s="13">
        <f t="shared" si="1905"/>
        <v>6.9317136744897187E-2</v>
      </c>
      <c r="O1373" s="13">
        <f t="shared" si="1906"/>
        <v>6.8121214866476598E-2</v>
      </c>
      <c r="P1373" s="13">
        <f t="shared" si="1907"/>
        <v>0.10731576410575183</v>
      </c>
      <c r="Q1373" s="13">
        <f t="shared" si="1908"/>
        <v>5.4599888668913611E-2</v>
      </c>
      <c r="R1373" s="13">
        <f t="shared" si="1909"/>
        <v>5.2732127786179812E-2</v>
      </c>
      <c r="S1373" s="13">
        <f t="shared" si="1910"/>
        <v>6.5434618612548789E-2</v>
      </c>
      <c r="T1373" s="13">
        <f t="shared" si="1911"/>
        <v>8.4530738685261536E-2</v>
      </c>
      <c r="U1373" s="13">
        <f t="shared" si="1912"/>
        <v>8.3072337999082008E-2</v>
      </c>
      <c r="V1373" s="13">
        <f t="shared" si="1913"/>
        <v>1.7732464972352979E-2</v>
      </c>
      <c r="W1373" s="13">
        <f t="shared" si="1914"/>
        <v>2.8671580916842746E-2</v>
      </c>
      <c r="X1373" s="13">
        <f t="shared" si="1915"/>
        <v>4.4388916777313076E-2</v>
      </c>
      <c r="Y1373" s="13">
        <f t="shared" si="1916"/>
        <v>3.4361131644222574E-2</v>
      </c>
      <c r="Z1373" s="13">
        <f t="shared" si="1917"/>
        <v>2.7213032986452765E-2</v>
      </c>
      <c r="AA1373" s="13">
        <f t="shared" si="1918"/>
        <v>4.2870454296806318E-2</v>
      </c>
      <c r="AB1373" s="13">
        <f t="shared" si="1919"/>
        <v>3.3768302352212884E-2</v>
      </c>
      <c r="AC1373" s="13">
        <f t="shared" si="1920"/>
        <v>2.7030443574508076E-3</v>
      </c>
      <c r="AD1373" s="13">
        <f t="shared" si="1921"/>
        <v>1.1292049841748579E-2</v>
      </c>
      <c r="AE1373" s="13">
        <f t="shared" si="1922"/>
        <v>1.7482184261984696E-2</v>
      </c>
      <c r="AF1373" s="13">
        <f t="shared" si="1923"/>
        <v>1.3532829329181343E-2</v>
      </c>
      <c r="AG1373" s="13">
        <f t="shared" si="1924"/>
        <v>6.9837752883464043E-3</v>
      </c>
      <c r="AH1373" s="13">
        <f t="shared" si="1925"/>
        <v>1.0532703620332361E-2</v>
      </c>
      <c r="AI1373" s="13">
        <f t="shared" si="1926"/>
        <v>1.6592850543416169E-2</v>
      </c>
      <c r="AJ1373" s="13">
        <f t="shared" si="1927"/>
        <v>1.3069896347632084E-2</v>
      </c>
      <c r="AK1373" s="13">
        <f t="shared" si="1928"/>
        <v>6.8632848864989627E-3</v>
      </c>
      <c r="AL1373" s="13">
        <f t="shared" si="1929"/>
        <v>2.6370429820290076E-4</v>
      </c>
      <c r="AM1373" s="13">
        <f t="shared" si="1930"/>
        <v>3.5578195704898822E-3</v>
      </c>
      <c r="AN1373" s="13">
        <f t="shared" si="1931"/>
        <v>5.50816354637768E-3</v>
      </c>
      <c r="AO1373" s="13">
        <f t="shared" si="1932"/>
        <v>4.2638285967754111E-3</v>
      </c>
      <c r="AP1373" s="13">
        <f t="shared" si="1933"/>
        <v>2.2003987535477334E-3</v>
      </c>
      <c r="AQ1373" s="13">
        <f t="shared" si="1934"/>
        <v>8.516561872836671E-4</v>
      </c>
      <c r="AR1373" s="13">
        <f t="shared" si="1935"/>
        <v>3.2613151384923477E-3</v>
      </c>
      <c r="AS1373" s="13">
        <f t="shared" si="1936"/>
        <v>5.1377610743286572E-3</v>
      </c>
      <c r="AT1373" s="13">
        <f t="shared" si="1937"/>
        <v>4.0469239763639454E-3</v>
      </c>
      <c r="AU1373" s="13">
        <f t="shared" si="1938"/>
        <v>2.1251271949697653E-3</v>
      </c>
      <c r="AV1373" s="13">
        <f t="shared" si="1939"/>
        <v>8.3696264518002877E-4</v>
      </c>
      <c r="AW1373" s="13">
        <f t="shared" si="1940"/>
        <v>1.7865647153191613E-5</v>
      </c>
      <c r="AX1373" s="13">
        <f t="shared" si="1941"/>
        <v>9.3414395330906029E-4</v>
      </c>
      <c r="AY1373" s="13">
        <f t="shared" si="1942"/>
        <v>1.4462278282362749E-3</v>
      </c>
      <c r="AZ1373" s="13">
        <f t="shared" si="1943"/>
        <v>1.119514248181949E-3</v>
      </c>
      <c r="BA1373" s="13">
        <f t="shared" si="1944"/>
        <v>5.7773845743739748E-4</v>
      </c>
      <c r="BB1373" s="13">
        <f t="shared" si="1945"/>
        <v>2.2361153000789833E-4</v>
      </c>
      <c r="BC1373" s="13">
        <f t="shared" si="1946"/>
        <v>6.923841154595998E-5</v>
      </c>
      <c r="BD1373" s="13">
        <f t="shared" si="1947"/>
        <v>8.4151996296145926E-4</v>
      </c>
      <c r="BE1373" s="13">
        <f t="shared" si="1948"/>
        <v>1.3257009290345903E-3</v>
      </c>
      <c r="BF1373" s="13">
        <f t="shared" si="1949"/>
        <v>1.0442312901635033E-3</v>
      </c>
      <c r="BG1373" s="13">
        <f t="shared" si="1950"/>
        <v>5.4834840622794445E-4</v>
      </c>
      <c r="BH1373" s="13">
        <f t="shared" si="1951"/>
        <v>2.1596219447152806E-4</v>
      </c>
      <c r="BI1373" s="13">
        <f t="shared" si="1952"/>
        <v>6.8043847905808065E-5</v>
      </c>
      <c r="BJ1373" s="14">
        <f t="shared" si="1953"/>
        <v>0.3859125732419047</v>
      </c>
      <c r="BK1373" s="14">
        <f t="shared" si="1954"/>
        <v>0.23889651322032934</v>
      </c>
      <c r="BL1373" s="14">
        <f t="shared" si="1955"/>
        <v>0.34707506935873689</v>
      </c>
      <c r="BM1373" s="14">
        <f t="shared" si="1956"/>
        <v>0.60158200540833562</v>
      </c>
      <c r="BN1373" s="14">
        <f t="shared" si="1957"/>
        <v>0.39608682121800481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1.3654999999999999</v>
      </c>
      <c r="F1374" s="10">
        <f>VLOOKUP(B1374,home!$B$2:$E$405,3,FALSE)</f>
        <v>0.92759999999999998</v>
      </c>
      <c r="G1374" s="10">
        <f>VLOOKUP(C1374,away!$B$2:$E$405,4,FALSE)</f>
        <v>1.5169999999999999</v>
      </c>
      <c r="H1374" s="10">
        <f>VLOOKUP(A1374,away!$A$2:$E$405,3,FALSE)</f>
        <v>1.2</v>
      </c>
      <c r="I1374" s="10">
        <f>VLOOKUP(C1374,away!$B$2:$E$405,3,FALSE)</f>
        <v>0.65480000000000005</v>
      </c>
      <c r="J1374" s="10">
        <f>VLOOKUP(B1374,home!$B$2:$E$405,4,FALSE)</f>
        <v>0.88890000000000002</v>
      </c>
      <c r="K1374" s="12">
        <f t="shared" si="1902"/>
        <v>1.9214895425999996</v>
      </c>
      <c r="L1374" s="12">
        <f t="shared" si="1903"/>
        <v>0.69846206399999999</v>
      </c>
      <c r="M1374" s="13">
        <f t="shared" si="1904"/>
        <v>7.2806386090748229E-2</v>
      </c>
      <c r="N1374" s="13">
        <f t="shared" si="1905"/>
        <v>0.13989670950787078</v>
      </c>
      <c r="O1374" s="13">
        <f t="shared" si="1906"/>
        <v>5.0852498701324897E-2</v>
      </c>
      <c r="P1374" s="13">
        <f t="shared" si="1907"/>
        <v>9.7712544469675838E-2</v>
      </c>
      <c r="Q1374" s="13">
        <f t="shared" si="1908"/>
        <v>0.13440503218176186</v>
      </c>
      <c r="R1374" s="13">
        <f t="shared" si="1909"/>
        <v>1.7759270601242352E-2</v>
      </c>
      <c r="S1374" s="13">
        <f t="shared" si="1910"/>
        <v>3.2784697398789198E-2</v>
      </c>
      <c r="T1374" s="13">
        <f t="shared" si="1911"/>
        <v>9.3876816189659804E-2</v>
      </c>
      <c r="U1374" s="13">
        <f t="shared" si="1912"/>
        <v>3.4124252744490782E-2</v>
      </c>
      <c r="V1374" s="13">
        <f t="shared" si="1913"/>
        <v>4.8888815856698506E-3</v>
      </c>
      <c r="W1374" s="13">
        <f t="shared" si="1914"/>
        <v>8.6085954603357287E-2</v>
      </c>
      <c r="X1374" s="13">
        <f t="shared" si="1915"/>
        <v>6.0127773533671221E-2</v>
      </c>
      <c r="Y1374" s="13">
        <f t="shared" si="1916"/>
        <v>2.0998484403026284E-2</v>
      </c>
      <c r="Z1374" s="13">
        <f t="shared" si="1917"/>
        <v>4.1347255997594189E-3</v>
      </c>
      <c r="AA1374" s="13">
        <f t="shared" si="1918"/>
        <v>7.9448320014582352E-3</v>
      </c>
      <c r="AB1374" s="13">
        <f t="shared" si="1919"/>
        <v>7.632955804257914E-3</v>
      </c>
      <c r="AC1374" s="13">
        <f t="shared" si="1920"/>
        <v>4.1008169492106548E-4</v>
      </c>
      <c r="AD1374" s="13">
        <f t="shared" si="1921"/>
        <v>4.1353315383772314E-2</v>
      </c>
      <c r="AE1374" s="13">
        <f t="shared" si="1922"/>
        <v>2.8883722016192562E-2</v>
      </c>
      <c r="AF1374" s="13">
        <f t="shared" si="1923"/>
        <v>1.0087092047716047E-2</v>
      </c>
      <c r="AG1374" s="13">
        <f t="shared" si="1924"/>
        <v>2.3484837104685795E-3</v>
      </c>
      <c r="AH1374" s="13">
        <f t="shared" si="1925"/>
        <v>7.2198724412040011E-4</v>
      </c>
      <c r="AI1374" s="13">
        <f t="shared" si="1926"/>
        <v>1.3872909394679418E-3</v>
      </c>
      <c r="AJ1374" s="13">
        <f t="shared" si="1927"/>
        <v>1.3328325163656899E-3</v>
      </c>
      <c r="AK1374" s="13">
        <f t="shared" si="1928"/>
        <v>8.536745807446387E-4</v>
      </c>
      <c r="AL1374" s="13">
        <f t="shared" si="1929"/>
        <v>2.2014621520277054E-5</v>
      </c>
      <c r="AM1374" s="13">
        <f t="shared" si="1930"/>
        <v>1.5891992612351628E-2</v>
      </c>
      <c r="AN1374" s="13">
        <f t="shared" si="1931"/>
        <v>1.1099953961095869E-2</v>
      </c>
      <c r="AO1374" s="13">
        <f t="shared" si="1932"/>
        <v>3.8764483769859978E-3</v>
      </c>
      <c r="AP1374" s="13">
        <f t="shared" si="1933"/>
        <v>9.0251737812636359E-4</v>
      </c>
      <c r="AQ1374" s="13">
        <f t="shared" si="1934"/>
        <v>1.5759353768050202E-4</v>
      </c>
      <c r="AR1374" s="13">
        <f t="shared" si="1935"/>
        <v>1.0085614014200135E-4</v>
      </c>
      <c r="AS1374" s="13">
        <f t="shared" si="1936"/>
        <v>1.9379401858985563E-4</v>
      </c>
      <c r="AT1374" s="13">
        <f t="shared" si="1937"/>
        <v>1.8618659006941883E-4</v>
      </c>
      <c r="AU1374" s="13">
        <f t="shared" si="1938"/>
        <v>1.1925186193024707E-4</v>
      </c>
      <c r="AV1374" s="13">
        <f t="shared" si="1939"/>
        <v>5.7285301408637169E-5</v>
      </c>
      <c r="AW1374" s="13">
        <f t="shared" si="1940"/>
        <v>8.2070970838020026E-7</v>
      </c>
      <c r="AX1374" s="13">
        <f t="shared" si="1941"/>
        <v>5.0893829359516815E-3</v>
      </c>
      <c r="AY1374" s="13">
        <f t="shared" si="1942"/>
        <v>3.5547409099311905E-3</v>
      </c>
      <c r="AZ1374" s="13">
        <f t="shared" si="1943"/>
        <v>1.2414258364678887E-3</v>
      </c>
      <c r="BA1374" s="13">
        <f t="shared" si="1944"/>
        <v>2.8902961734742942E-4</v>
      </c>
      <c r="BB1374" s="13">
        <f t="shared" si="1945"/>
        <v>5.0469055772403915E-5</v>
      </c>
      <c r="BC1374" s="13">
        <f t="shared" si="1946"/>
        <v>7.0501441725848739E-6</v>
      </c>
      <c r="BD1374" s="13">
        <f t="shared" si="1947"/>
        <v>1.1740697968442582E-5</v>
      </c>
      <c r="BE1374" s="13">
        <f t="shared" si="1948"/>
        <v>2.2559628369187479E-5</v>
      </c>
      <c r="BF1374" s="13">
        <f t="shared" si="1949"/>
        <v>2.1674044998168019E-5</v>
      </c>
      <c r="BG1374" s="13">
        <f t="shared" si="1950"/>
        <v>1.388215026994056E-5</v>
      </c>
      <c r="BH1374" s="13">
        <f t="shared" si="1951"/>
        <v>6.668601643123135E-6</v>
      </c>
      <c r="BI1374" s="13">
        <f t="shared" si="1952"/>
        <v>2.5627296642052539E-6</v>
      </c>
      <c r="BJ1374" s="14">
        <f t="shared" si="1953"/>
        <v>0.66022398794338055</v>
      </c>
      <c r="BK1374" s="14">
        <f t="shared" si="1954"/>
        <v>0.21217934677125563</v>
      </c>
      <c r="BL1374" s="14">
        <f t="shared" si="1955"/>
        <v>0.12334605689852608</v>
      </c>
      <c r="BM1374" s="14">
        <f t="shared" si="1956"/>
        <v>0.48289775546007457</v>
      </c>
      <c r="BN1374" s="14">
        <f t="shared" si="1957"/>
        <v>0.51343244155262391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1.3654999999999999</v>
      </c>
      <c r="F1375" s="10">
        <f>VLOOKUP(B1375,home!$B$2:$E$405,3,FALSE)</f>
        <v>0.68</v>
      </c>
      <c r="G1375" s="10">
        <f>VLOOKUP(C1375,away!$B$2:$E$405,4,FALSE)</f>
        <v>1.0253000000000001</v>
      </c>
      <c r="H1375" s="10">
        <f>VLOOKUP(A1375,away!$A$2:$E$405,3,FALSE)</f>
        <v>1.2</v>
      </c>
      <c r="I1375" s="10">
        <f>VLOOKUP(C1375,away!$B$2:$E$405,3,FALSE)</f>
        <v>1</v>
      </c>
      <c r="J1375" s="10">
        <f>VLOOKUP(B1375,home!$B$2:$E$405,4,FALSE)</f>
        <v>1.369</v>
      </c>
      <c r="K1375" s="12">
        <f t="shared" si="1902"/>
        <v>0.95203206200000012</v>
      </c>
      <c r="L1375" s="12">
        <f t="shared" si="1903"/>
        <v>1.6428</v>
      </c>
      <c r="M1375" s="13">
        <f t="shared" si="1904"/>
        <v>7.4658413006255933E-2</v>
      </c>
      <c r="N1375" s="13">
        <f t="shared" si="1905"/>
        <v>7.1077202879993459E-2</v>
      </c>
      <c r="O1375" s="13">
        <f t="shared" si="1906"/>
        <v>0.12264884088667725</v>
      </c>
      <c r="P1375" s="13">
        <f t="shared" si="1907"/>
        <v>0.11676562889125326</v>
      </c>
      <c r="Q1375" s="13">
        <f t="shared" si="1908"/>
        <v>3.3833888009516255E-2</v>
      </c>
      <c r="R1375" s="13">
        <f t="shared" si="1909"/>
        <v>0.10074375790431669</v>
      </c>
      <c r="S1375" s="13">
        <f t="shared" si="1910"/>
        <v>4.5655310437778165E-2</v>
      </c>
      <c r="T1375" s="13">
        <f t="shared" si="1911"/>
        <v>5.5582311222033311E-2</v>
      </c>
      <c r="U1375" s="13">
        <f t="shared" si="1912"/>
        <v>9.5911287571275428E-2</v>
      </c>
      <c r="V1375" s="13">
        <f t="shared" si="1913"/>
        <v>7.9338696230402839E-3</v>
      </c>
      <c r="W1375" s="13">
        <f t="shared" si="1914"/>
        <v>1.0736982055725614E-2</v>
      </c>
      <c r="X1375" s="13">
        <f t="shared" si="1915"/>
        <v>1.7638714121146041E-2</v>
      </c>
      <c r="Y1375" s="13">
        <f t="shared" si="1916"/>
        <v>1.4488439779109359E-2</v>
      </c>
      <c r="Z1375" s="13">
        <f t="shared" si="1917"/>
        <v>5.5167281828403816E-2</v>
      </c>
      <c r="AA1375" s="13">
        <f t="shared" si="1918"/>
        <v>5.2521021074030422E-2</v>
      </c>
      <c r="AB1375" s="13">
        <f t="shared" si="1919"/>
        <v>2.500084799572732E-2</v>
      </c>
      <c r="AC1375" s="13">
        <f t="shared" si="1920"/>
        <v>7.7553489852332696E-4</v>
      </c>
      <c r="AD1375" s="13">
        <f t="shared" si="1921"/>
        <v>2.5554877915423642E-3</v>
      </c>
      <c r="AE1375" s="13">
        <f t="shared" si="1922"/>
        <v>4.1981553439457957E-3</v>
      </c>
      <c r="AF1375" s="13">
        <f t="shared" si="1923"/>
        <v>3.4483647995170769E-3</v>
      </c>
      <c r="AG1375" s="13">
        <f t="shared" si="1924"/>
        <v>1.8883245642155511E-3</v>
      </c>
      <c r="AH1375" s="13">
        <f t="shared" si="1925"/>
        <v>2.2657202646925452E-2</v>
      </c>
      <c r="AI1375" s="13">
        <f t="shared" si="1926"/>
        <v>2.1570383355104295E-2</v>
      </c>
      <c r="AJ1375" s="13">
        <f t="shared" si="1927"/>
        <v>1.0267848271845211E-2</v>
      </c>
      <c r="AK1375" s="13">
        <f t="shared" si="1928"/>
        <v>3.258440254182645E-3</v>
      </c>
      <c r="AL1375" s="13">
        <f t="shared" si="1929"/>
        <v>4.8517409629697061E-5</v>
      </c>
      <c r="AM1375" s="13">
        <f t="shared" si="1930"/>
        <v>4.8658126231958081E-4</v>
      </c>
      <c r="AN1375" s="13">
        <f t="shared" si="1931"/>
        <v>7.9935569773860742E-4</v>
      </c>
      <c r="AO1375" s="13">
        <f t="shared" si="1932"/>
        <v>6.5659077012249212E-4</v>
      </c>
      <c r="AP1375" s="13">
        <f t="shared" si="1933"/>
        <v>3.5954910571907669E-4</v>
      </c>
      <c r="AQ1375" s="13">
        <f t="shared" si="1934"/>
        <v>1.476668177188248E-4</v>
      </c>
      <c r="AR1375" s="13">
        <f t="shared" si="1935"/>
        <v>7.4442505016738235E-3</v>
      </c>
      <c r="AS1375" s="13">
        <f t="shared" si="1936"/>
        <v>7.0871651551530652E-3</v>
      </c>
      <c r="AT1375" s="13">
        <f t="shared" si="1937"/>
        <v>3.3736042281974615E-3</v>
      </c>
      <c r="AU1375" s="13">
        <f t="shared" si="1938"/>
        <v>1.0705931299142494E-3</v>
      </c>
      <c r="AV1375" s="13">
        <f t="shared" si="1939"/>
        <v>2.5480974625882421E-4</v>
      </c>
      <c r="AW1375" s="13">
        <f t="shared" si="1940"/>
        <v>2.1078095776736774E-6</v>
      </c>
      <c r="AX1375" s="13">
        <f t="shared" si="1941"/>
        <v>7.7206827082778885E-5</v>
      </c>
      <c r="AY1375" s="13">
        <f t="shared" si="1942"/>
        <v>1.2683537553158914E-4</v>
      </c>
      <c r="AZ1375" s="13">
        <f t="shared" si="1943"/>
        <v>1.0418257746164733E-4</v>
      </c>
      <c r="BA1375" s="13">
        <f t="shared" si="1944"/>
        <v>5.7050379417998075E-5</v>
      </c>
      <c r="BB1375" s="13">
        <f t="shared" si="1945"/>
        <v>2.343059082697181E-5</v>
      </c>
      <c r="BC1375" s="13">
        <f t="shared" si="1946"/>
        <v>7.6983549221098547E-6</v>
      </c>
      <c r="BD1375" s="13">
        <f t="shared" si="1947"/>
        <v>2.0382357873582921E-3</v>
      </c>
      <c r="BE1375" s="13">
        <f t="shared" si="1948"/>
        <v>1.9404658194809084E-3</v>
      </c>
      <c r="BF1375" s="13">
        <f t="shared" si="1949"/>
        <v>9.2369283768046454E-4</v>
      </c>
      <c r="BG1375" s="13">
        <f t="shared" si="1950"/>
        <v>2.9312839897052136E-4</v>
      </c>
      <c r="BH1375" s="13">
        <f t="shared" si="1951"/>
        <v>6.9766908525666031E-5</v>
      </c>
      <c r="BI1375" s="13">
        <f t="shared" si="1952"/>
        <v>1.3284066756611049E-5</v>
      </c>
      <c r="BJ1375" s="14">
        <f t="shared" si="1953"/>
        <v>0.21829401832560655</v>
      </c>
      <c r="BK1375" s="14">
        <f t="shared" si="1954"/>
        <v>0.24596410964201229</v>
      </c>
      <c r="BL1375" s="14">
        <f t="shared" si="1955"/>
        <v>0.47908862654005457</v>
      </c>
      <c r="BM1375" s="14">
        <f t="shared" si="1956"/>
        <v>0.47866157719211039</v>
      </c>
      <c r="BN1375" s="14">
        <f t="shared" si="1957"/>
        <v>0.51972773157801289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1.3654999999999999</v>
      </c>
      <c r="F1376" s="10">
        <f>VLOOKUP(B1376,home!$B$2:$E$405,3,FALSE)</f>
        <v>1.2554000000000001</v>
      </c>
      <c r="G1376" s="10">
        <f>VLOOKUP(C1376,away!$B$2:$E$405,4,FALSE)</f>
        <v>0.68</v>
      </c>
      <c r="H1376" s="10">
        <f>VLOOKUP(A1376,away!$A$2:$E$405,3,FALSE)</f>
        <v>1.2</v>
      </c>
      <c r="I1376" s="10">
        <f>VLOOKUP(C1376,away!$B$2:$E$405,3,FALSE)</f>
        <v>0.83330000000000004</v>
      </c>
      <c r="J1376" s="10">
        <f>VLOOKUP(B1376,home!$B$2:$E$405,4,FALSE)</f>
        <v>0.65480000000000005</v>
      </c>
      <c r="K1376" s="12">
        <f t="shared" si="1902"/>
        <v>1.165689116</v>
      </c>
      <c r="L1376" s="12">
        <f t="shared" si="1903"/>
        <v>0.65477380800000007</v>
      </c>
      <c r="M1376" s="13">
        <f t="shared" si="1904"/>
        <v>0.16195076268342501</v>
      </c>
      <c r="N1376" s="13">
        <f t="shared" si="1905"/>
        <v>0.18878424138796751</v>
      </c>
      <c r="O1376" s="13">
        <f t="shared" si="1906"/>
        <v>0.1060411175907305</v>
      </c>
      <c r="P1376" s="13">
        <f t="shared" si="1907"/>
        <v>0.1236109766239907</v>
      </c>
      <c r="Q1376" s="13">
        <f t="shared" si="1908"/>
        <v>0.11003186772913527</v>
      </c>
      <c r="R1376" s="13">
        <f t="shared" si="1909"/>
        <v>3.4716473184729195E-2</v>
      </c>
      <c r="S1376" s="13">
        <f t="shared" si="1910"/>
        <v>2.3586911986028868E-2</v>
      </c>
      <c r="T1376" s="13">
        <f t="shared" si="1911"/>
        <v>7.2045985034358218E-2</v>
      </c>
      <c r="U1376" s="13">
        <f t="shared" si="1912"/>
        <v>4.0468614937344688E-2</v>
      </c>
      <c r="V1376" s="13">
        <f t="shared" si="1913"/>
        <v>2.0003344623098288E-3</v>
      </c>
      <c r="W1376" s="13">
        <f t="shared" si="1914"/>
        <v>4.2754316875001544E-2</v>
      </c>
      <c r="X1376" s="13">
        <f t="shared" si="1915"/>
        <v>2.7994406868683423E-2</v>
      </c>
      <c r="Y1376" s="13">
        <f t="shared" si="1916"/>
        <v>9.1650021940546007E-3</v>
      </c>
      <c r="Z1376" s="13">
        <f t="shared" si="1917"/>
        <v>7.5771457824983426E-3</v>
      </c>
      <c r="AA1376" s="13">
        <f t="shared" si="1918"/>
        <v>8.8325963690036226E-3</v>
      </c>
      <c r="AB1376" s="13">
        <f t="shared" si="1919"/>
        <v>5.1480307266843226E-3</v>
      </c>
      <c r="AC1376" s="13">
        <f t="shared" si="1920"/>
        <v>9.5423792841317065E-5</v>
      </c>
      <c r="AD1376" s="13">
        <f t="shared" si="1921"/>
        <v>1.2459560460801111E-2</v>
      </c>
      <c r="AE1376" s="13">
        <f t="shared" si="1922"/>
        <v>8.1581938489249783E-3</v>
      </c>
      <c r="AF1376" s="13">
        <f t="shared" si="1923"/>
        <v>2.6708858264313921E-3</v>
      </c>
      <c r="AG1376" s="13">
        <f t="shared" si="1924"/>
        <v>5.8294202776857003E-4</v>
      </c>
      <c r="AH1376" s="13">
        <f t="shared" si="1925"/>
        <v>1.2403291494443947E-3</v>
      </c>
      <c r="AI1376" s="13">
        <f t="shared" si="1926"/>
        <v>1.4458381897648686E-3</v>
      </c>
      <c r="AJ1376" s="13">
        <f t="shared" si="1927"/>
        <v>8.4269892065302518E-4</v>
      </c>
      <c r="AK1376" s="13">
        <f t="shared" si="1928"/>
        <v>3.2744165329005973E-4</v>
      </c>
      <c r="AL1376" s="13">
        <f t="shared" si="1929"/>
        <v>2.9133368761807683E-6</v>
      </c>
      <c r="AM1376" s="13">
        <f t="shared" si="1930"/>
        <v>2.9047948038599556E-3</v>
      </c>
      <c r="AN1376" s="13">
        <f t="shared" si="1931"/>
        <v>1.9019835551819964E-3</v>
      </c>
      <c r="AO1376" s="13">
        <f t="shared" si="1932"/>
        <v>6.2268450758994694E-4</v>
      </c>
      <c r="AP1376" s="13">
        <f t="shared" si="1933"/>
        <v>1.3590583540575818E-4</v>
      </c>
      <c r="AQ1376" s="13">
        <f t="shared" si="1934"/>
        <v>2.2246895344512374E-5</v>
      </c>
      <c r="AR1376" s="13">
        <f t="shared" si="1935"/>
        <v>1.6242700807102151E-4</v>
      </c>
      <c r="AS1376" s="13">
        <f t="shared" si="1936"/>
        <v>1.8933939545283396E-4</v>
      </c>
      <c r="AT1376" s="13">
        <f t="shared" si="1937"/>
        <v>1.1035543625469426E-4</v>
      </c>
      <c r="AU1376" s="13">
        <f t="shared" si="1938"/>
        <v>4.288004364450964E-5</v>
      </c>
      <c r="AV1376" s="13">
        <f t="shared" si="1939"/>
        <v>1.2496200042502466E-5</v>
      </c>
      <c r="AW1376" s="13">
        <f t="shared" si="1940"/>
        <v>6.1767815952278106E-8</v>
      </c>
      <c r="AX1376" s="13">
        <f t="shared" si="1941"/>
        <v>5.6434794784548448E-4</v>
      </c>
      <c r="AY1376" s="13">
        <f t="shared" si="1942"/>
        <v>3.6952025484777328E-4</v>
      </c>
      <c r="AZ1376" s="13">
        <f t="shared" si="1943"/>
        <v>1.2097609219990349E-4</v>
      </c>
      <c r="BA1376" s="13">
        <f t="shared" si="1944"/>
        <v>2.6403992188896639E-5</v>
      </c>
      <c r="BB1376" s="13">
        <f t="shared" si="1945"/>
        <v>4.322160627981526E-6</v>
      </c>
      <c r="BC1376" s="13">
        <f t="shared" si="1946"/>
        <v>5.6600751463422715E-7</v>
      </c>
      <c r="BD1376" s="13">
        <f t="shared" si="1947"/>
        <v>1.7725491766118248E-5</v>
      </c>
      <c r="BE1376" s="13">
        <f t="shared" si="1948"/>
        <v>2.066241282751166E-5</v>
      </c>
      <c r="BF1376" s="13">
        <f t="shared" si="1949"/>
        <v>1.2042974871664569E-5</v>
      </c>
      <c r="BG1376" s="13">
        <f t="shared" si="1950"/>
        <v>4.6794549107202956E-6</v>
      </c>
      <c r="BH1376" s="13">
        <f t="shared" si="1951"/>
        <v>1.3636974145598501E-6</v>
      </c>
      <c r="BI1376" s="13">
        <f t="shared" si="1952"/>
        <v>3.1792944673395102E-7</v>
      </c>
      <c r="BJ1376" s="14">
        <f t="shared" si="1953"/>
        <v>0.48132115430573341</v>
      </c>
      <c r="BK1376" s="14">
        <f t="shared" si="1954"/>
        <v>0.31161684314031968</v>
      </c>
      <c r="BL1376" s="14">
        <f t="shared" si="1955"/>
        <v>0.19963743076634757</v>
      </c>
      <c r="BM1376" s="14">
        <f t="shared" si="1956"/>
        <v>0.27464767630788905</v>
      </c>
      <c r="BN1376" s="14">
        <f t="shared" si="1957"/>
        <v>0.72513543919997814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1.25</v>
      </c>
      <c r="F1377" s="10">
        <f>VLOOKUP(B1377,home!$B$2:$E$405,3,FALSE)</f>
        <v>0.5333</v>
      </c>
      <c r="G1377" s="10">
        <f>VLOOKUP(C1377,away!$B$2:$E$405,4,FALSE)</f>
        <v>2.56</v>
      </c>
      <c r="H1377" s="10">
        <f>VLOOKUP(A1377,away!$A$2:$E$405,3,FALSE)</f>
        <v>0.84089999999999998</v>
      </c>
      <c r="I1377" s="10">
        <f>VLOOKUP(C1377,away!$B$2:$E$405,3,FALSE)</f>
        <v>0</v>
      </c>
      <c r="J1377" s="10">
        <f>VLOOKUP(B1377,home!$B$2:$E$405,4,FALSE)</f>
        <v>1.1892</v>
      </c>
      <c r="K1377" s="12">
        <f t="shared" si="1902"/>
        <v>1.7065600000000001</v>
      </c>
      <c r="L1377" s="12">
        <f t="shared" si="1903"/>
        <v>0</v>
      </c>
      <c r="M1377" s="13">
        <f t="shared" si="1904"/>
        <v>0.18148904231860433</v>
      </c>
      <c r="N1377" s="13">
        <f t="shared" si="1905"/>
        <v>0.30972194005923742</v>
      </c>
      <c r="O1377" s="13">
        <f t="shared" si="1906"/>
        <v>0</v>
      </c>
      <c r="P1377" s="13">
        <f t="shared" si="1907"/>
        <v>0</v>
      </c>
      <c r="Q1377" s="13">
        <f t="shared" si="1908"/>
        <v>0.26427953701374618</v>
      </c>
      <c r="R1377" s="13">
        <f t="shared" si="1909"/>
        <v>0</v>
      </c>
      <c r="S1377" s="13">
        <f t="shared" si="1910"/>
        <v>0</v>
      </c>
      <c r="T1377" s="13">
        <f t="shared" si="1911"/>
        <v>0</v>
      </c>
      <c r="U1377" s="13">
        <f t="shared" si="1912"/>
        <v>0</v>
      </c>
      <c r="V1377" s="13">
        <f t="shared" si="1913"/>
        <v>0</v>
      </c>
      <c r="W1377" s="13">
        <f t="shared" si="1914"/>
        <v>0.15033629556205957</v>
      </c>
      <c r="X1377" s="13">
        <f t="shared" si="1915"/>
        <v>0</v>
      </c>
      <c r="Y1377" s="13">
        <f t="shared" si="1916"/>
        <v>0</v>
      </c>
      <c r="Z1377" s="13">
        <f t="shared" si="1917"/>
        <v>0</v>
      </c>
      <c r="AA1377" s="13">
        <f t="shared" si="1918"/>
        <v>0</v>
      </c>
      <c r="AB1377" s="13">
        <f t="shared" si="1919"/>
        <v>0</v>
      </c>
      <c r="AC1377" s="13">
        <f t="shared" si="1920"/>
        <v>0</v>
      </c>
      <c r="AD1377" s="13">
        <f t="shared" si="1921"/>
        <v>6.4139477138597092E-2</v>
      </c>
      <c r="AE1377" s="13">
        <f t="shared" si="1922"/>
        <v>0</v>
      </c>
      <c r="AF1377" s="13">
        <f t="shared" si="1923"/>
        <v>0</v>
      </c>
      <c r="AG1377" s="13">
        <f t="shared" si="1924"/>
        <v>0</v>
      </c>
      <c r="AH1377" s="13">
        <f t="shared" si="1925"/>
        <v>0</v>
      </c>
      <c r="AI1377" s="13">
        <f t="shared" si="1926"/>
        <v>0</v>
      </c>
      <c r="AJ1377" s="13">
        <f t="shared" si="1927"/>
        <v>0</v>
      </c>
      <c r="AK1377" s="13">
        <f t="shared" si="1928"/>
        <v>0</v>
      </c>
      <c r="AL1377" s="13">
        <f t="shared" si="1929"/>
        <v>0</v>
      </c>
      <c r="AM1377" s="13">
        <f t="shared" si="1930"/>
        <v>2.1891573221128866E-2</v>
      </c>
      <c r="AN1377" s="13">
        <f t="shared" si="1931"/>
        <v>0</v>
      </c>
      <c r="AO1377" s="13">
        <f t="shared" si="1932"/>
        <v>0</v>
      </c>
      <c r="AP1377" s="13">
        <f t="shared" si="1933"/>
        <v>0</v>
      </c>
      <c r="AQ1377" s="13">
        <f t="shared" si="1934"/>
        <v>0</v>
      </c>
      <c r="AR1377" s="13">
        <f t="shared" si="1935"/>
        <v>0</v>
      </c>
      <c r="AS1377" s="13">
        <f t="shared" si="1936"/>
        <v>0</v>
      </c>
      <c r="AT1377" s="13">
        <f t="shared" si="1937"/>
        <v>0</v>
      </c>
      <c r="AU1377" s="13">
        <f t="shared" si="1938"/>
        <v>0</v>
      </c>
      <c r="AV1377" s="13">
        <f t="shared" si="1939"/>
        <v>0</v>
      </c>
      <c r="AW1377" s="13">
        <f t="shared" si="1940"/>
        <v>0</v>
      </c>
      <c r="AX1377" s="13">
        <f t="shared" si="1941"/>
        <v>6.2265471993749487E-3</v>
      </c>
      <c r="AY1377" s="13">
        <f t="shared" si="1942"/>
        <v>0</v>
      </c>
      <c r="AZ1377" s="13">
        <f t="shared" si="1943"/>
        <v>0</v>
      </c>
      <c r="BA1377" s="13">
        <f t="shared" si="1944"/>
        <v>0</v>
      </c>
      <c r="BB1377" s="13">
        <f t="shared" si="1945"/>
        <v>0</v>
      </c>
      <c r="BC1377" s="13">
        <f t="shared" si="1946"/>
        <v>0</v>
      </c>
      <c r="BD1377" s="13">
        <f t="shared" si="1947"/>
        <v>0</v>
      </c>
      <c r="BE1377" s="13">
        <f t="shared" si="1948"/>
        <v>0</v>
      </c>
      <c r="BF1377" s="13">
        <f t="shared" si="1949"/>
        <v>0</v>
      </c>
      <c r="BG1377" s="13">
        <f t="shared" si="1950"/>
        <v>0</v>
      </c>
      <c r="BH1377" s="13">
        <f t="shared" si="1951"/>
        <v>0</v>
      </c>
      <c r="BI1377" s="13">
        <f t="shared" si="1952"/>
        <v>0</v>
      </c>
      <c r="BJ1377" s="14">
        <f t="shared" si="1953"/>
        <v>0.81659537019414408</v>
      </c>
      <c r="BK1377" s="14">
        <f t="shared" si="1954"/>
        <v>0.18148904231860433</v>
      </c>
      <c r="BL1377" s="14">
        <f t="shared" si="1955"/>
        <v>0</v>
      </c>
      <c r="BM1377" s="14">
        <f t="shared" si="1956"/>
        <v>0.24259389312116048</v>
      </c>
      <c r="BN1377" s="14">
        <f t="shared" si="1957"/>
        <v>0.75549051939158796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1.2513000000000001</v>
      </c>
      <c r="F1378" s="10">
        <f>VLOOKUP(B1378,home!$B$2:$E$405,3,FALSE)</f>
        <v>1.5983000000000001</v>
      </c>
      <c r="G1378" s="10">
        <f>VLOOKUP(C1378,away!$B$2:$E$405,4,FALSE)</f>
        <v>0.999</v>
      </c>
      <c r="H1378" s="10">
        <f>VLOOKUP(A1378,away!$A$2:$E$405,3,FALSE)</f>
        <v>0.94869999999999999</v>
      </c>
      <c r="I1378" s="10">
        <f>VLOOKUP(C1378,away!$B$2:$E$405,3,FALSE)</f>
        <v>1.7129000000000001</v>
      </c>
      <c r="J1378" s="10">
        <f>VLOOKUP(B1378,home!$B$2:$E$405,4,FALSE)</f>
        <v>1.0541</v>
      </c>
      <c r="K1378" s="12">
        <f t="shared" si="1902"/>
        <v>1.9979528372100002</v>
      </c>
      <c r="L1378" s="12">
        <f t="shared" si="1903"/>
        <v>1.7129422572430002</v>
      </c>
      <c r="M1378" s="13">
        <f t="shared" si="1904"/>
        <v>2.4455623379047393E-2</v>
      </c>
      <c r="N1378" s="13">
        <f t="shared" si="1905"/>
        <v>4.8861182115906947E-2</v>
      </c>
      <c r="O1378" s="13">
        <f t="shared" si="1906"/>
        <v>4.1891070713190127E-2</v>
      </c>
      <c r="P1378" s="13">
        <f t="shared" si="1907"/>
        <v>8.3696383585182957E-2</v>
      </c>
      <c r="Q1378" s="13">
        <f t="shared" si="1908"/>
        <v>4.8811168718955425E-2</v>
      </c>
      <c r="R1378" s="13">
        <f t="shared" si="1909"/>
        <v>3.5878492612889029E-2</v>
      </c>
      <c r="S1378" s="13">
        <f t="shared" si="1910"/>
        <v>7.1610162176848929E-2</v>
      </c>
      <c r="T1378" s="13">
        <f t="shared" si="1911"/>
        <v>8.361071352411642E-2</v>
      </c>
      <c r="U1378" s="13">
        <f t="shared" si="1912"/>
        <v>7.168353611073966E-2</v>
      </c>
      <c r="V1378" s="13">
        <f t="shared" si="1913"/>
        <v>2.723078137287871E-2</v>
      </c>
      <c r="W1378" s="13">
        <f t="shared" si="1914"/>
        <v>3.2507471009857652E-2</v>
      </c>
      <c r="X1378" s="13">
        <f t="shared" si="1915"/>
        <v>5.5683420768886958E-2</v>
      </c>
      <c r="Y1378" s="13">
        <f t="shared" si="1916"/>
        <v>4.7691242231434505E-2</v>
      </c>
      <c r="Z1378" s="13">
        <f t="shared" si="1917"/>
        <v>2.0485928707599483E-2</v>
      </c>
      <c r="AA1378" s="13">
        <f t="shared" si="1918"/>
        <v>4.0929919384230178E-2</v>
      </c>
      <c r="AB1378" s="13">
        <f t="shared" si="1919"/>
        <v>4.0888024280249652E-2</v>
      </c>
      <c r="AC1378" s="13">
        <f t="shared" si="1920"/>
        <v>5.8246264258524517E-3</v>
      </c>
      <c r="AD1378" s="13">
        <f t="shared" si="1921"/>
        <v>1.6237098483666744E-2</v>
      </c>
      <c r="AE1378" s="13">
        <f t="shared" si="1922"/>
        <v>2.7813212127689006E-2</v>
      </c>
      <c r="AF1378" s="13">
        <f t="shared" si="1923"/>
        <v>2.3821213181591003E-2</v>
      </c>
      <c r="AG1378" s="13">
        <f t="shared" si="1924"/>
        <v>1.3601454225847069E-2</v>
      </c>
      <c r="AH1378" s="13">
        <f t="shared" si="1925"/>
        <v>8.7728032405286534E-3</v>
      </c>
      <c r="AI1378" s="13">
        <f t="shared" si="1926"/>
        <v>1.7527647124699307E-2</v>
      </c>
      <c r="AJ1378" s="13">
        <f t="shared" si="1927"/>
        <v>1.7509706151204348E-2</v>
      </c>
      <c r="AK1378" s="13">
        <f t="shared" si="1928"/>
        <v>1.1661189027837368E-2</v>
      </c>
      <c r="AL1378" s="13">
        <f t="shared" si="1929"/>
        <v>7.9736289690527458E-4</v>
      </c>
      <c r="AM1378" s="13">
        <f t="shared" si="1930"/>
        <v>6.4881913967000287E-3</v>
      </c>
      <c r="AN1378" s="13">
        <f t="shared" si="1931"/>
        <v>1.1113897216487961E-2</v>
      </c>
      <c r="AO1378" s="13">
        <f t="shared" si="1932"/>
        <v>9.5187320923887948E-3</v>
      </c>
      <c r="AP1378" s="13">
        <f t="shared" si="1933"/>
        <v>5.4350128121426174E-3</v>
      </c>
      <c r="AQ1378" s="13">
        <f t="shared" si="1934"/>
        <v>2.3274657786440489E-3</v>
      </c>
      <c r="AR1378" s="13">
        <f t="shared" si="1935"/>
        <v>3.0054610770359706E-3</v>
      </c>
      <c r="AS1378" s="13">
        <f t="shared" si="1936"/>
        <v>6.0047694859882402E-3</v>
      </c>
      <c r="AT1378" s="13">
        <f t="shared" si="1937"/>
        <v>5.998623115661122E-3</v>
      </c>
      <c r="AU1378" s="13">
        <f t="shared" si="1938"/>
        <v>3.9949886910962086E-3</v>
      </c>
      <c r="AV1378" s="13">
        <f t="shared" si="1939"/>
        <v>1.9954497474993847E-3</v>
      </c>
      <c r="AW1378" s="13">
        <f t="shared" si="1940"/>
        <v>7.5802141974105029E-5</v>
      </c>
      <c r="AX1378" s="13">
        <f t="shared" si="1941"/>
        <v>2.1605167348997222E-3</v>
      </c>
      <c r="AY1378" s="13">
        <f t="shared" si="1942"/>
        <v>3.7008404126904065E-3</v>
      </c>
      <c r="AZ1378" s="13">
        <f t="shared" si="1943"/>
        <v>3.1696629651050117E-3</v>
      </c>
      <c r="BA1378" s="13">
        <f t="shared" si="1944"/>
        <v>1.809816544715507E-3</v>
      </c>
      <c r="BB1378" s="13">
        <f t="shared" si="1945"/>
        <v>7.7502780932517639E-4</v>
      </c>
      <c r="BC1378" s="13">
        <f t="shared" si="1946"/>
        <v>2.6551557702631293E-4</v>
      </c>
      <c r="BD1378" s="13">
        <f t="shared" si="1947"/>
        <v>8.5803021355899565E-4</v>
      </c>
      <c r="BE1378" s="13">
        <f t="shared" si="1948"/>
        <v>1.7143038995920978E-3</v>
      </c>
      <c r="BF1378" s="13">
        <f t="shared" si="1949"/>
        <v>1.7125491700151001E-3</v>
      </c>
      <c r="BG1378" s="13">
        <f t="shared" si="1950"/>
        <v>1.1405308243644331E-3</v>
      </c>
      <c r="BH1378" s="13">
        <f t="shared" si="1951"/>
        <v>5.6968169911609525E-4</v>
      </c>
      <c r="BI1378" s="13">
        <f t="shared" si="1952"/>
        <v>2.2763943341112312E-4</v>
      </c>
      <c r="BJ1378" s="14">
        <f t="shared" si="1953"/>
        <v>0.44540285572807736</v>
      </c>
      <c r="BK1378" s="14">
        <f t="shared" si="1954"/>
        <v>0.21731578024940612</v>
      </c>
      <c r="BL1378" s="14">
        <f t="shared" si="1955"/>
        <v>0.31396441600290709</v>
      </c>
      <c r="BM1378" s="14">
        <f t="shared" si="1956"/>
        <v>0.70995002129210183</v>
      </c>
      <c r="BN1378" s="14">
        <f t="shared" si="1957"/>
        <v>0.2835939211251719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1.2513000000000001</v>
      </c>
      <c r="F1379" s="10">
        <f>VLOOKUP(B1379,home!$B$2:$E$405,3,FALSE)</f>
        <v>1.7981</v>
      </c>
      <c r="G1379" s="10">
        <f>VLOOKUP(C1379,away!$B$2:$E$405,4,FALSE)</f>
        <v>1.5983000000000001</v>
      </c>
      <c r="H1379" s="10">
        <f>VLOOKUP(A1379,away!$A$2:$E$405,3,FALSE)</f>
        <v>0.94869999999999999</v>
      </c>
      <c r="I1379" s="10">
        <f>VLOOKUP(C1379,away!$B$2:$E$405,3,FALSE)</f>
        <v>0.15060000000000001</v>
      </c>
      <c r="J1379" s="10">
        <f>VLOOKUP(B1379,home!$B$2:$E$405,4,FALSE)</f>
        <v>0.92230000000000001</v>
      </c>
      <c r="K1379" s="12">
        <f t="shared" si="1902"/>
        <v>3.5961151116990009</v>
      </c>
      <c r="L1379" s="12">
        <f t="shared" si="1903"/>
        <v>0.13177289310599999</v>
      </c>
      <c r="M1379" s="13">
        <f t="shared" si="1904"/>
        <v>2.4043562138708261E-2</v>
      </c>
      <c r="N1379" s="13">
        <f t="shared" si="1905"/>
        <v>8.6463417146082716E-2</v>
      </c>
      <c r="O1379" s="13">
        <f t="shared" si="1906"/>
        <v>3.1682897435914717E-3</v>
      </c>
      <c r="P1379" s="13">
        <f t="shared" si="1907"/>
        <v>1.1393534625170244E-2</v>
      </c>
      <c r="Q1379" s="13">
        <f t="shared" si="1908"/>
        <v>0.15546620050408133</v>
      </c>
      <c r="R1379" s="13">
        <f t="shared" si="1909"/>
        <v>2.087473528555575E-4</v>
      </c>
      <c r="S1379" s="13">
        <f t="shared" si="1910"/>
        <v>1.3497649652125076E-3</v>
      </c>
      <c r="T1379" s="13">
        <f t="shared" si="1911"/>
        <v>2.048623102062027E-2</v>
      </c>
      <c r="U1379" s="13">
        <f t="shared" si="1912"/>
        <v>7.5067951013103385E-4</v>
      </c>
      <c r="V1379" s="13">
        <f t="shared" si="1913"/>
        <v>7.1068198714902475E-5</v>
      </c>
      <c r="W1379" s="13">
        <f t="shared" si="1914"/>
        <v>0.1863581176637179</v>
      </c>
      <c r="X1379" s="13">
        <f t="shared" si="1915"/>
        <v>2.4556948318336463E-2</v>
      </c>
      <c r="Y1379" s="13">
        <f t="shared" si="1916"/>
        <v>1.6179700628808581E-3</v>
      </c>
      <c r="Z1379" s="13">
        <f t="shared" si="1917"/>
        <v>9.1690808713319477E-6</v>
      </c>
      <c r="AA1379" s="13">
        <f t="shared" si="1918"/>
        <v>3.2973070281787061E-5</v>
      </c>
      <c r="AB1379" s="13">
        <f t="shared" si="1919"/>
        <v>5.9287478159723855E-5</v>
      </c>
      <c r="AC1379" s="13">
        <f t="shared" si="1920"/>
        <v>2.1048201440977874E-6</v>
      </c>
      <c r="AD1379" s="13">
        <f t="shared" si="1921"/>
        <v>0.1675413107795691</v>
      </c>
      <c r="AE1379" s="13">
        <f t="shared" si="1922"/>
        <v>2.2077403236195281E-2</v>
      </c>
      <c r="AF1379" s="13">
        <f t="shared" si="1923"/>
        <v>1.4546016483506091E-3</v>
      </c>
      <c r="AG1379" s="13">
        <f t="shared" si="1924"/>
        <v>6.3892355839972076E-5</v>
      </c>
      <c r="AH1379" s="13">
        <f t="shared" si="1925"/>
        <v>3.0205907838457338E-7</v>
      </c>
      <c r="AI1379" s="13">
        <f t="shared" si="1926"/>
        <v>1.0862392164046372E-6</v>
      </c>
      <c r="AJ1379" s="13">
        <f t="shared" si="1927"/>
        <v>1.9531206305163992E-6</v>
      </c>
      <c r="AK1379" s="13">
        <f t="shared" si="1928"/>
        <v>2.3412155381237015E-6</v>
      </c>
      <c r="AL1379" s="13">
        <f t="shared" si="1929"/>
        <v>3.9896486307951697E-8</v>
      </c>
      <c r="AM1379" s="13">
        <f t="shared" si="1930"/>
        <v>0.12049956790565344</v>
      </c>
      <c r="AN1379" s="13">
        <f t="shared" si="1931"/>
        <v>1.5878576680950857E-2</v>
      </c>
      <c r="AO1379" s="13">
        <f t="shared" si="1932"/>
        <v>1.0461829938271804E-3</v>
      </c>
      <c r="AP1379" s="13">
        <f t="shared" si="1933"/>
        <v>4.5952853271634701E-5</v>
      </c>
      <c r="AQ1379" s="13">
        <f t="shared" si="1934"/>
        <v>1.5138351055197047E-6</v>
      </c>
      <c r="AR1379" s="13">
        <f t="shared" si="1935"/>
        <v>7.9606397295334616E-9</v>
      </c>
      <c r="AS1379" s="13">
        <f t="shared" si="1936"/>
        <v>2.8627376830166724E-8</v>
      </c>
      <c r="AT1379" s="13">
        <f t="shared" si="1937"/>
        <v>5.1473671213632217E-8</v>
      </c>
      <c r="AU1379" s="13">
        <f t="shared" si="1938"/>
        <v>6.1701748968656216E-8</v>
      </c>
      <c r="AV1379" s="13">
        <f t="shared" si="1939"/>
        <v>5.5471647971110719E-8</v>
      </c>
      <c r="AW1379" s="13">
        <f t="shared" si="1940"/>
        <v>5.2516021122860638E-10</v>
      </c>
      <c r="AX1379" s="13">
        <f t="shared" si="1941"/>
        <v>7.2221719516453356E-2</v>
      </c>
      <c r="AY1379" s="13">
        <f t="shared" si="1942"/>
        <v>9.5168649257731195E-3</v>
      </c>
      <c r="AZ1379" s="13">
        <f t="shared" si="1943"/>
        <v>6.2703241228407073E-4</v>
      </c>
      <c r="BA1379" s="13">
        <f t="shared" si="1944"/>
        <v>2.7541958345968727E-5</v>
      </c>
      <c r="BB1379" s="13">
        <f t="shared" si="1945"/>
        <v>9.0732088326330996E-7</v>
      </c>
      <c r="BC1379" s="13">
        <f t="shared" si="1946"/>
        <v>2.3912059552619556E-8</v>
      </c>
      <c r="BD1379" s="13">
        <f t="shared" si="1947"/>
        <v>1.74832754689198E-10</v>
      </c>
      <c r="BE1379" s="13">
        <f t="shared" si="1948"/>
        <v>6.2871871115778932E-10</v>
      </c>
      <c r="BF1379" s="13">
        <f t="shared" si="1949"/>
        <v>1.130472429101223E-9</v>
      </c>
      <c r="BG1379" s="13">
        <f t="shared" si="1950"/>
        <v>1.3551029952166618E-9</v>
      </c>
      <c r="BH1379" s="13">
        <f t="shared" si="1951"/>
        <v>1.218276589751804E-9</v>
      </c>
      <c r="BI1379" s="13">
        <f t="shared" si="1952"/>
        <v>8.7621257092711736E-10</v>
      </c>
      <c r="BJ1379" s="14">
        <f t="shared" si="1953"/>
        <v>0.88595197705028239</v>
      </c>
      <c r="BK1379" s="14">
        <f t="shared" si="1954"/>
        <v>4.6376939570209441E-2</v>
      </c>
      <c r="BL1379" s="14">
        <f t="shared" si="1955"/>
        <v>4.2258704081837677E-3</v>
      </c>
      <c r="BM1379" s="14">
        <f t="shared" si="1956"/>
        <v>0.64630334019844438</v>
      </c>
      <c r="BN1379" s="14">
        <f t="shared" si="1957"/>
        <v>0.28074375151048953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1.2513000000000001</v>
      </c>
      <c r="F1380" s="10">
        <f>VLOOKUP(B1380,home!$B$2:$E$405,3,FALSE)</f>
        <v>0.89910000000000001</v>
      </c>
      <c r="G1380" s="10">
        <f>VLOOKUP(C1380,away!$B$2:$E$405,4,FALSE)</f>
        <v>1.37</v>
      </c>
      <c r="H1380" s="10">
        <f>VLOOKUP(A1380,away!$A$2:$E$405,3,FALSE)</f>
        <v>0.94869999999999999</v>
      </c>
      <c r="I1380" s="10">
        <f>VLOOKUP(C1380,away!$B$2:$E$405,3,FALSE)</f>
        <v>0.75290000000000001</v>
      </c>
      <c r="J1380" s="10">
        <f>VLOOKUP(B1380,home!$B$2:$E$405,4,FALSE)</f>
        <v>0.79059999999999997</v>
      </c>
      <c r="K1380" s="12">
        <f t="shared" si="1902"/>
        <v>1.5413100471000003</v>
      </c>
      <c r="L1380" s="12">
        <f t="shared" si="1903"/>
        <v>0.56470678743799996</v>
      </c>
      <c r="M1380" s="13">
        <f t="shared" si="1904"/>
        <v>0.12172184034915087</v>
      </c>
      <c r="N1380" s="13">
        <f t="shared" si="1905"/>
        <v>0.18761109548164845</v>
      </c>
      <c r="O1380" s="13">
        <f t="shared" si="1906"/>
        <v>6.8737149424610108E-2</v>
      </c>
      <c r="P1380" s="13">
        <f t="shared" si="1907"/>
        <v>0.10594525901716556</v>
      </c>
      <c r="Q1380" s="13">
        <f t="shared" si="1908"/>
        <v>0.14458343320665115</v>
      </c>
      <c r="R1380" s="13">
        <f t="shared" si="1909"/>
        <v>1.9408167414608664E-2</v>
      </c>
      <c r="S1380" s="13">
        <f t="shared" si="1910"/>
        <v>2.3053377019312791E-2</v>
      </c>
      <c r="T1380" s="13">
        <f t="shared" si="1911"/>
        <v>8.1647246082884609E-2</v>
      </c>
      <c r="U1380" s="13">
        <f t="shared" si="1912"/>
        <v>2.9914003431935173E-2</v>
      </c>
      <c r="V1380" s="13">
        <f t="shared" si="1913"/>
        <v>2.2294875964974439E-3</v>
      </c>
      <c r="W1380" s="13">
        <f t="shared" si="1914"/>
        <v>7.4282632748541064E-2</v>
      </c>
      <c r="X1380" s="13">
        <f t="shared" si="1915"/>
        <v>4.1947906901865395E-2</v>
      </c>
      <c r="Y1380" s="13">
        <f t="shared" si="1916"/>
        <v>1.1844133873150352E-2</v>
      </c>
      <c r="Z1380" s="13">
        <f t="shared" si="1917"/>
        <v>3.6533079569208439E-3</v>
      </c>
      <c r="AA1380" s="13">
        <f t="shared" si="1918"/>
        <v>5.6308802591524725E-3</v>
      </c>
      <c r="AB1380" s="13">
        <f t="shared" si="1919"/>
        <v>4.339466158724381E-3</v>
      </c>
      <c r="AC1380" s="13">
        <f t="shared" si="1920"/>
        <v>1.2128248729282345E-4</v>
      </c>
      <c r="AD1380" s="13">
        <f t="shared" si="1921"/>
        <v>2.8623142045091466E-2</v>
      </c>
      <c r="AE1380" s="13">
        <f t="shared" si="1922"/>
        <v>1.6163682590665144E-2</v>
      </c>
      <c r="AF1380" s="13">
        <f t="shared" si="1923"/>
        <v>4.5638706344710202E-3</v>
      </c>
      <c r="AG1380" s="13">
        <f t="shared" si="1924"/>
        <v>8.5908290809158549E-4</v>
      </c>
      <c r="AH1380" s="13">
        <f t="shared" si="1925"/>
        <v>5.1576194996861321E-4</v>
      </c>
      <c r="AI1380" s="13">
        <f t="shared" si="1926"/>
        <v>7.9494907539851131E-4</v>
      </c>
      <c r="AJ1380" s="13">
        <f t="shared" si="1927"/>
        <v>6.1263149842229073E-4</v>
      </c>
      <c r="AK1380" s="13">
        <f t="shared" si="1928"/>
        <v>3.1475169456273485E-4</v>
      </c>
      <c r="AL1380" s="13">
        <f t="shared" si="1929"/>
        <v>4.222514051258805E-6</v>
      </c>
      <c r="AM1380" s="13">
        <f t="shared" si="1930"/>
        <v>8.8234272827339786E-3</v>
      </c>
      <c r="AN1380" s="13">
        <f t="shared" si="1931"/>
        <v>4.9826492750255063E-3</v>
      </c>
      <c r="AO1380" s="13">
        <f t="shared" si="1932"/>
        <v>1.4068679325149661E-3</v>
      </c>
      <c r="AP1380" s="13">
        <f t="shared" si="1933"/>
        <v>2.6482262350668916E-4</v>
      </c>
      <c r="AQ1380" s="13">
        <f t="shared" si="1934"/>
        <v>3.7386783240341349E-5</v>
      </c>
      <c r="AR1380" s="13">
        <f t="shared" si="1935"/>
        <v>5.8250854769906825E-5</v>
      </c>
      <c r="AS1380" s="13">
        <f t="shared" si="1936"/>
        <v>8.9782627709020371E-5</v>
      </c>
      <c r="AT1380" s="13">
        <f t="shared" si="1937"/>
        <v>6.9191433071476001E-5</v>
      </c>
      <c r="AU1380" s="13">
        <f t="shared" si="1938"/>
        <v>3.5548483655437727E-5</v>
      </c>
      <c r="AV1380" s="13">
        <f t="shared" si="1939"/>
        <v>1.369780875432408E-5</v>
      </c>
      <c r="AW1380" s="13">
        <f t="shared" si="1940"/>
        <v>1.0208962764361092E-7</v>
      </c>
      <c r="AX1380" s="13">
        <f t="shared" si="1941"/>
        <v>2.2666061867890239E-3</v>
      </c>
      <c r="AY1380" s="13">
        <f t="shared" si="1942"/>
        <v>1.2799678981287249E-3</v>
      </c>
      <c r="AZ1380" s="13">
        <f t="shared" si="1943"/>
        <v>3.6140327988802063E-4</v>
      </c>
      <c r="BA1380" s="13">
        <f t="shared" si="1944"/>
        <v>6.8028961718373496E-5</v>
      </c>
      <c r="BB1380" s="13">
        <f t="shared" si="1945"/>
        <v>9.6041041061813442E-6</v>
      </c>
      <c r="BC1380" s="13">
        <f t="shared" si="1946"/>
        <v>1.0847005552043545E-6</v>
      </c>
      <c r="BD1380" s="13">
        <f t="shared" si="1947"/>
        <v>5.4824421771052602E-6</v>
      </c>
      <c r="BE1380" s="13">
        <f t="shared" si="1948"/>
        <v>8.4501432102171365E-6</v>
      </c>
      <c r="BF1380" s="13">
        <f t="shared" si="1949"/>
        <v>6.5121453146707634E-6</v>
      </c>
      <c r="BG1380" s="13">
        <f t="shared" si="1950"/>
        <v>3.3457450005590796E-6</v>
      </c>
      <c r="BH1380" s="13">
        <f t="shared" si="1951"/>
        <v>1.2892075960990765E-6</v>
      </c>
      <c r="BI1380" s="13">
        <f t="shared" si="1952"/>
        <v>3.9741372413302882E-7</v>
      </c>
      <c r="BJ1380" s="14">
        <f t="shared" si="1953"/>
        <v>0.61162807550126708</v>
      </c>
      <c r="BK1380" s="14">
        <f t="shared" si="1954"/>
        <v>0.25435543688159945</v>
      </c>
      <c r="BL1380" s="14">
        <f t="shared" si="1955"/>
        <v>0.13055970921236587</v>
      </c>
      <c r="BM1380" s="14">
        <f t="shared" si="1956"/>
        <v>0.3509097188498177</v>
      </c>
      <c r="BN1380" s="14">
        <f t="shared" si="1957"/>
        <v>0.64800694489383492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1.2513000000000001</v>
      </c>
      <c r="F1381" s="10">
        <f>VLOOKUP(B1381,home!$B$2:$E$405,3,FALSE)</f>
        <v>0.59940000000000004</v>
      </c>
      <c r="G1381" s="10">
        <f>VLOOKUP(C1381,away!$B$2:$E$405,4,FALSE)</f>
        <v>1.0275000000000001</v>
      </c>
      <c r="H1381" s="10">
        <f>VLOOKUP(A1381,away!$A$2:$E$405,3,FALSE)</f>
        <v>0.94869999999999999</v>
      </c>
      <c r="I1381" s="10">
        <f>VLOOKUP(C1381,away!$B$2:$E$405,3,FALSE)</f>
        <v>0.75290000000000001</v>
      </c>
      <c r="J1381" s="10">
        <f>VLOOKUP(B1381,home!$B$2:$E$405,4,FALSE)</f>
        <v>0.52700000000000002</v>
      </c>
      <c r="K1381" s="12">
        <f t="shared" si="1902"/>
        <v>0.77065502355000015</v>
      </c>
      <c r="L1381" s="12">
        <f t="shared" si="1903"/>
        <v>0.37642357320999997</v>
      </c>
      <c r="M1381" s="13">
        <f t="shared" si="1904"/>
        <v>0.31756314556335957</v>
      </c>
      <c r="N1381" s="13">
        <f t="shared" si="1905"/>
        <v>0.24473163342274298</v>
      </c>
      <c r="O1381" s="13">
        <f t="shared" si="1906"/>
        <v>0.11953825397276716</v>
      </c>
      <c r="P1381" s="13">
        <f t="shared" si="1907"/>
        <v>9.2122755930508768E-2</v>
      </c>
      <c r="Q1381" s="13">
        <f t="shared" si="1908"/>
        <v>9.4301831359416985E-2</v>
      </c>
      <c r="R1381" s="13">
        <f t="shared" si="1909"/>
        <v>2.2498508347856744E-2</v>
      </c>
      <c r="S1381" s="13">
        <f t="shared" si="1910"/>
        <v>6.6810351569423984E-3</v>
      </c>
      <c r="T1381" s="13">
        <f t="shared" si="1911"/>
        <v>3.5497432320558568E-2</v>
      </c>
      <c r="U1381" s="13">
        <f t="shared" si="1912"/>
        <v>1.7338588480657412E-2</v>
      </c>
      <c r="V1381" s="13">
        <f t="shared" si="1913"/>
        <v>2.1534662728583568E-4</v>
      </c>
      <c r="W1381" s="13">
        <f t="shared" si="1914"/>
        <v>2.4224726689033221E-2</v>
      </c>
      <c r="X1381" s="13">
        <f t="shared" si="1915"/>
        <v>9.1187581803215366E-3</v>
      </c>
      <c r="Y1381" s="13">
        <f t="shared" si="1916"/>
        <v>1.7162577687372749E-3</v>
      </c>
      <c r="Z1381" s="13">
        <f t="shared" si="1917"/>
        <v>2.8229896347317504E-3</v>
      </c>
      <c r="AA1381" s="13">
        <f t="shared" si="1918"/>
        <v>2.1755511434356032E-3</v>
      </c>
      <c r="AB1381" s="13">
        <f t="shared" si="1919"/>
        <v>8.3829970883929719E-4</v>
      </c>
      <c r="AC1381" s="13">
        <f t="shared" si="1920"/>
        <v>3.9044055219942789E-6</v>
      </c>
      <c r="AD1381" s="13">
        <f t="shared" si="1921"/>
        <v>4.6672268292573017E-3</v>
      </c>
      <c r="AE1381" s="13">
        <f t="shared" si="1922"/>
        <v>1.7568542000506119E-3</v>
      </c>
      <c r="AF1381" s="13">
        <f t="shared" si="1923"/>
        <v>3.306606677960237E-4</v>
      </c>
      <c r="AG1381" s="13">
        <f t="shared" si="1924"/>
        <v>4.1489490030594683E-5</v>
      </c>
      <c r="AH1381" s="13">
        <f t="shared" si="1925"/>
        <v>2.6565996136012948E-4</v>
      </c>
      <c r="AI1381" s="13">
        <f t="shared" si="1926"/>
        <v>2.0473218377828269E-4</v>
      </c>
      <c r="AJ1381" s="13">
        <f t="shared" si="1927"/>
        <v>7.8888942955547691E-5</v>
      </c>
      <c r="AK1381" s="13">
        <f t="shared" si="1928"/>
        <v>2.026538673041408E-5</v>
      </c>
      <c r="AL1381" s="13">
        <f t="shared" si="1929"/>
        <v>4.5305584351524995E-8</v>
      </c>
      <c r="AM1381" s="13">
        <f t="shared" si="1930"/>
        <v>7.1936436040289579E-4</v>
      </c>
      <c r="AN1381" s="13">
        <f t="shared" si="1931"/>
        <v>2.7078570298278424E-4</v>
      </c>
      <c r="AO1381" s="13">
        <f t="shared" si="1932"/>
        <v>5.0965060945480688E-5</v>
      </c>
      <c r="AP1381" s="13">
        <f t="shared" si="1933"/>
        <v>6.3948167833210896E-6</v>
      </c>
      <c r="AQ1381" s="13">
        <f t="shared" si="1934"/>
        <v>6.017899459002505E-7</v>
      </c>
      <c r="AR1381" s="13">
        <f t="shared" si="1935"/>
        <v>2.0000134382802102E-5</v>
      </c>
      <c r="AS1381" s="13">
        <f t="shared" si="1936"/>
        <v>1.5413204033781518E-5</v>
      </c>
      <c r="AT1381" s="13">
        <f t="shared" si="1937"/>
        <v>5.9391315588174257E-6</v>
      </c>
      <c r="AU1381" s="13">
        <f t="shared" si="1938"/>
        <v>1.5256738571089979E-6</v>
      </c>
      <c r="AV1381" s="13">
        <f t="shared" si="1939"/>
        <v>2.9394205556998847E-7</v>
      </c>
      <c r="AW1381" s="13">
        <f t="shared" si="1940"/>
        <v>3.6507833584653258E-10</v>
      </c>
      <c r="AX1381" s="13">
        <f t="shared" si="1941"/>
        <v>9.2396959684554048E-5</v>
      </c>
      <c r="AY1381" s="13">
        <f t="shared" si="1942"/>
        <v>3.4780393718200148E-5</v>
      </c>
      <c r="AZ1381" s="13">
        <f t="shared" si="1943"/>
        <v>6.5460800405277671E-6</v>
      </c>
      <c r="BA1381" s="13">
        <f t="shared" si="1944"/>
        <v>8.2136627979137489E-7</v>
      </c>
      <c r="BB1381" s="13">
        <f t="shared" si="1945"/>
        <v>7.729540748831845E-8</v>
      </c>
      <c r="BC1381" s="13">
        <f t="shared" si="1946"/>
        <v>5.8191626958951671E-9</v>
      </c>
      <c r="BD1381" s="13">
        <f t="shared" si="1947"/>
        <v>1.2547536748424242E-6</v>
      </c>
      <c r="BE1381" s="13">
        <f t="shared" si="1948"/>
        <v>9.6698222283513754E-7</v>
      </c>
      <c r="BF1381" s="13">
        <f t="shared" si="1949"/>
        <v>3.7260485385572215E-7</v>
      </c>
      <c r="BG1381" s="13">
        <f t="shared" si="1950"/>
        <v>9.5716600807675337E-8</v>
      </c>
      <c r="BH1381" s="13">
        <f t="shared" si="1951"/>
        <v>1.8441119812391243E-8</v>
      </c>
      <c r="BI1381" s="13">
        <f t="shared" si="1952"/>
        <v>2.8423483246613499E-9</v>
      </c>
      <c r="BJ1381" s="14">
        <f t="shared" si="1953"/>
        <v>0.41756961057329867</v>
      </c>
      <c r="BK1381" s="14">
        <f t="shared" si="1954"/>
        <v>0.41662101338292112</v>
      </c>
      <c r="BL1381" s="14">
        <f t="shared" si="1955"/>
        <v>0.16300463155508918</v>
      </c>
      <c r="BM1381" s="14">
        <f t="shared" si="1956"/>
        <v>0.1092273365207487</v>
      </c>
      <c r="BN1381" s="14">
        <f t="shared" si="1957"/>
        <v>0.89075612859665221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1.2513000000000001</v>
      </c>
      <c r="F1382" s="10">
        <f>VLOOKUP(B1382,home!$B$2:$E$405,3,FALSE)</f>
        <v>1.3985000000000001</v>
      </c>
      <c r="G1382" s="10">
        <f>VLOOKUP(C1382,away!$B$2:$E$405,4,FALSE)</f>
        <v>0.4995</v>
      </c>
      <c r="H1382" s="10">
        <f>VLOOKUP(A1382,away!$A$2:$E$405,3,FALSE)</f>
        <v>0.94869999999999999</v>
      </c>
      <c r="I1382" s="10">
        <f>VLOOKUP(C1382,away!$B$2:$E$405,3,FALSE)</f>
        <v>0.52700000000000002</v>
      </c>
      <c r="J1382" s="10">
        <f>VLOOKUP(B1382,home!$B$2:$E$405,4,FALSE)</f>
        <v>1.4494</v>
      </c>
      <c r="K1382" s="12">
        <f t="shared" si="1902"/>
        <v>0.87409655347500004</v>
      </c>
      <c r="L1382" s="12">
        <f t="shared" si="1903"/>
        <v>0.72464912605999998</v>
      </c>
      <c r="M1382" s="13">
        <f t="shared" si="1904"/>
        <v>0.20214991981931213</v>
      </c>
      <c r="N1382" s="13">
        <f t="shared" si="1905"/>
        <v>0.1766985481993083</v>
      </c>
      <c r="O1382" s="13">
        <f t="shared" si="1906"/>
        <v>0.14648776273016359</v>
      </c>
      <c r="P1382" s="13">
        <f t="shared" si="1907"/>
        <v>0.12804444852869953</v>
      </c>
      <c r="Q1382" s="13">
        <f t="shared" si="1908"/>
        <v>7.7225795992525784E-2</v>
      </c>
      <c r="R1382" s="13">
        <f t="shared" si="1909"/>
        <v>5.3076114620448825E-2</v>
      </c>
      <c r="S1382" s="13">
        <f t="shared" si="1910"/>
        <v>2.027626428651751E-2</v>
      </c>
      <c r="T1382" s="13">
        <f t="shared" si="1911"/>
        <v>5.5961605575271654E-2</v>
      </c>
      <c r="U1382" s="13">
        <f t="shared" si="1912"/>
        <v>4.6393648861578374E-2</v>
      </c>
      <c r="V1382" s="13">
        <f t="shared" si="1913"/>
        <v>1.4270283939705748E-3</v>
      </c>
      <c r="W1382" s="13">
        <f t="shared" si="1914"/>
        <v>2.2500934038810087E-2</v>
      </c>
      <c r="X1382" s="13">
        <f t="shared" si="1915"/>
        <v>1.6305282186757437E-2</v>
      </c>
      <c r="Y1382" s="13">
        <f t="shared" si="1916"/>
        <v>5.9078042433977291E-3</v>
      </c>
      <c r="Z1382" s="13">
        <f t="shared" si="1917"/>
        <v>1.2820520024789546E-2</v>
      </c>
      <c r="AA1382" s="13">
        <f t="shared" si="1918"/>
        <v>1.1206372367425763E-2</v>
      </c>
      <c r="AB1382" s="13">
        <f t="shared" si="1919"/>
        <v>4.8977257316621687E-3</v>
      </c>
      <c r="AC1382" s="13">
        <f t="shared" si="1920"/>
        <v>5.6493673081864654E-5</v>
      </c>
      <c r="AD1382" s="13">
        <f t="shared" si="1921"/>
        <v>4.9169972233230504E-3</v>
      </c>
      <c r="AE1382" s="13">
        <f t="shared" si="1922"/>
        <v>3.5630977407204948E-3</v>
      </c>
      <c r="AF1382" s="13">
        <f t="shared" si="1923"/>
        <v>1.2909978319397331E-3</v>
      </c>
      <c r="AG1382" s="13">
        <f t="shared" si="1924"/>
        <v>3.1184015022016088E-4</v>
      </c>
      <c r="AH1382" s="13">
        <f t="shared" si="1925"/>
        <v>2.3225946578996179E-3</v>
      </c>
      <c r="AI1382" s="13">
        <f t="shared" si="1926"/>
        <v>2.0301719855895023E-3</v>
      </c>
      <c r="AJ1382" s="13">
        <f t="shared" si="1927"/>
        <v>8.8728316778264075E-4</v>
      </c>
      <c r="AK1382" s="13">
        <f t="shared" si="1928"/>
        <v>2.5852371963839551E-4</v>
      </c>
      <c r="AL1382" s="13">
        <f t="shared" si="1929"/>
        <v>1.4313537638983405E-6</v>
      </c>
      <c r="AM1382" s="13">
        <f t="shared" si="1930"/>
        <v>8.5958606527056518E-4</v>
      </c>
      <c r="AN1382" s="13">
        <f t="shared" si="1931"/>
        <v>6.2289829097166916E-4</v>
      </c>
      <c r="AO1382" s="13">
        <f t="shared" si="1932"/>
        <v>2.2569135108844375E-4</v>
      </c>
      <c r="AP1382" s="13">
        <f t="shared" si="1933"/>
        <v>5.4515680108513807E-5</v>
      </c>
      <c r="AQ1382" s="13">
        <f t="shared" si="1934"/>
        <v>9.8761849868002614E-6</v>
      </c>
      <c r="AR1382" s="13">
        <f t="shared" si="1935"/>
        <v>3.3661323780771659E-4</v>
      </c>
      <c r="AS1382" s="13">
        <f t="shared" si="1936"/>
        <v>2.9423247102178561E-4</v>
      </c>
      <c r="AT1382" s="13">
        <f t="shared" si="1937"/>
        <v>1.2859379442028781E-4</v>
      </c>
      <c r="AU1382" s="13">
        <f t="shared" si="1938"/>
        <v>3.7467797500348765E-5</v>
      </c>
      <c r="AV1382" s="13">
        <f t="shared" si="1939"/>
        <v>8.1876181653385141E-6</v>
      </c>
      <c r="AW1382" s="13">
        <f t="shared" si="1940"/>
        <v>2.5184403226803698E-8</v>
      </c>
      <c r="AX1382" s="13">
        <f t="shared" si="1941"/>
        <v>1.2522686951135618E-4</v>
      </c>
      <c r="AY1382" s="13">
        <f t="shared" si="1942"/>
        <v>9.0745541550633912E-5</v>
      </c>
      <c r="AZ1382" s="13">
        <f t="shared" si="1943"/>
        <v>3.2879338689254134E-5</v>
      </c>
      <c r="BA1382" s="13">
        <f t="shared" si="1944"/>
        <v>7.9419946821995867E-6</v>
      </c>
      <c r="BB1382" s="13">
        <f t="shared" si="1945"/>
        <v>1.4387898764072738E-6</v>
      </c>
      <c r="BC1382" s="13">
        <f t="shared" si="1946"/>
        <v>2.0852356530450131E-7</v>
      </c>
      <c r="BD1382" s="13">
        <f t="shared" si="1947"/>
        <v>4.0654414766264785E-5</v>
      </c>
      <c r="BE1382" s="13">
        <f t="shared" si="1948"/>
        <v>3.5535883830735193E-5</v>
      </c>
      <c r="BF1382" s="13">
        <f t="shared" si="1949"/>
        <v>1.5530896790566807E-5</v>
      </c>
      <c r="BG1382" s="13">
        <f t="shared" si="1950"/>
        <v>4.5251677856701291E-6</v>
      </c>
      <c r="BH1382" s="13">
        <f t="shared" si="1951"/>
        <v>9.8885839133758891E-7</v>
      </c>
      <c r="BI1382" s="13">
        <f t="shared" si="1952"/>
        <v>1.7287154234860397E-7</v>
      </c>
      <c r="BJ1382" s="14">
        <f t="shared" si="1953"/>
        <v>0.36671391181257557</v>
      </c>
      <c r="BK1382" s="14">
        <f t="shared" si="1954"/>
        <v>0.35204633159689613</v>
      </c>
      <c r="BL1382" s="14">
        <f t="shared" si="1955"/>
        <v>0.26846270085421137</v>
      </c>
      <c r="BM1382" s="14">
        <f t="shared" si="1956"/>
        <v>0.21627015404086697</v>
      </c>
      <c r="BN1382" s="14">
        <f t="shared" si="1957"/>
        <v>0.78368258989045814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1.7</v>
      </c>
      <c r="F1383" s="10">
        <f>VLOOKUP(B1383,home!$B$2:$E$405,3,FALSE)</f>
        <v>1.1765000000000001</v>
      </c>
      <c r="G1383" s="10">
        <f>VLOOKUP(C1383,away!$B$2:$E$405,4,FALSE)</f>
        <v>0.88239999999999996</v>
      </c>
      <c r="H1383" s="10">
        <f>VLOOKUP(A1383,away!$A$2:$E$405,3,FALSE)</f>
        <v>1.3667</v>
      </c>
      <c r="I1383" s="10">
        <f>VLOOKUP(C1383,away!$B$2:$E$405,3,FALSE)</f>
        <v>0.54879999999999995</v>
      </c>
      <c r="J1383" s="10">
        <f>VLOOKUP(B1383,home!$B$2:$E$405,4,FALSE)</f>
        <v>1.0974999999999999</v>
      </c>
      <c r="K1383" s="12">
        <f t="shared" si="1902"/>
        <v>1.7648441200000002</v>
      </c>
      <c r="L1383" s="12">
        <f t="shared" si="1903"/>
        <v>0.82317434359999997</v>
      </c>
      <c r="M1383" s="13">
        <f t="shared" si="1904"/>
        <v>7.5168842405403113E-2</v>
      </c>
      <c r="N1383" s="13">
        <f t="shared" si="1905"/>
        <v>0.13266128952638234</v>
      </c>
      <c r="O1383" s="13">
        <f t="shared" si="1906"/>
        <v>6.1877062506239547E-2</v>
      </c>
      <c r="P1383" s="13">
        <f t="shared" si="1907"/>
        <v>0.10920336992700932</v>
      </c>
      <c r="Q1383" s="13">
        <f t="shared" si="1908"/>
        <v>0.11706324838612678</v>
      </c>
      <c r="R1383" s="13">
        <f t="shared" si="1909"/>
        <v>2.5467805156234952E-2</v>
      </c>
      <c r="S1383" s="13">
        <f t="shared" si="1910"/>
        <v>3.9661965056941119E-2</v>
      </c>
      <c r="T1383" s="13">
        <f t="shared" si="1911"/>
        <v>9.6363462649933659E-2</v>
      </c>
      <c r="U1383" s="13">
        <f t="shared" si="1912"/>
        <v>4.4946706179286935E-2</v>
      </c>
      <c r="V1383" s="13">
        <f t="shared" si="1913"/>
        <v>6.4022097210998646E-3</v>
      </c>
      <c r="W1383" s="13">
        <f t="shared" si="1914"/>
        <v>6.8866128527451775E-2</v>
      </c>
      <c r="X1383" s="13">
        <f t="shared" si="1915"/>
        <v>5.6688830146858341E-2</v>
      </c>
      <c r="Y1383" s="13">
        <f t="shared" si="1916"/>
        <v>2.3332395272796E-2</v>
      </c>
      <c r="Z1383" s="13">
        <f t="shared" si="1917"/>
        <v>6.9881479308054684E-3</v>
      </c>
      <c r="AA1383" s="13">
        <f t="shared" si="1918"/>
        <v>1.2332991785372198E-2</v>
      </c>
      <c r="AB1383" s="13">
        <f t="shared" si="1919"/>
        <v>1.0882904017211217E-2</v>
      </c>
      <c r="AC1383" s="13">
        <f t="shared" si="1920"/>
        <v>5.8131039915524675E-4</v>
      </c>
      <c r="AD1383" s="13">
        <f t="shared" si="1921"/>
        <v>3.0384495499709382E-2</v>
      </c>
      <c r="AE1383" s="13">
        <f t="shared" si="1922"/>
        <v>2.5011737138590423E-2</v>
      </c>
      <c r="AF1383" s="13">
        <f t="shared" si="1923"/>
        <v>1.0294510150677455E-2</v>
      </c>
      <c r="AG1383" s="13">
        <f t="shared" si="1924"/>
        <v>2.8247255453224844E-3</v>
      </c>
      <c r="AH1383" s="13">
        <f t="shared" si="1925"/>
        <v>1.4381160214801219E-3</v>
      </c>
      <c r="AI1383" s="13">
        <f t="shared" si="1926"/>
        <v>2.5380506043869867E-3</v>
      </c>
      <c r="AJ1383" s="13">
        <f t="shared" si="1927"/>
        <v>2.239631842707411E-3</v>
      </c>
      <c r="AK1383" s="13">
        <f t="shared" si="1928"/>
        <v>1.3175336961889796E-3</v>
      </c>
      <c r="AL1383" s="13">
        <f t="shared" si="1929"/>
        <v>3.3780514654728785E-5</v>
      </c>
      <c r="AM1383" s="13">
        <f t="shared" si="1930"/>
        <v>1.0724779644365724E-2</v>
      </c>
      <c r="AN1383" s="13">
        <f t="shared" si="1931"/>
        <v>8.8283634440053955E-3</v>
      </c>
      <c r="AO1383" s="13">
        <f t="shared" si="1932"/>
        <v>3.6336411415406875E-3</v>
      </c>
      <c r="AP1383" s="13">
        <f t="shared" si="1933"/>
        <v>9.9704005385523693E-4</v>
      </c>
      <c r="AQ1383" s="13">
        <f t="shared" si="1934"/>
        <v>2.0518444796879825E-4</v>
      </c>
      <c r="AR1383" s="13">
        <f t="shared" si="1935"/>
        <v>2.3676404240050865E-4</v>
      </c>
      <c r="AS1383" s="13">
        <f t="shared" si="1936"/>
        <v>4.1785162805796838E-4</v>
      </c>
      <c r="AT1383" s="13">
        <f t="shared" si="1937"/>
        <v>3.6872149440526642E-4</v>
      </c>
      <c r="AU1383" s="13">
        <f t="shared" si="1938"/>
        <v>2.1691198710624909E-4</v>
      </c>
      <c r="AV1383" s="13">
        <f t="shared" si="1939"/>
        <v>9.5703961250494894E-5</v>
      </c>
      <c r="AW1383" s="13">
        <f t="shared" si="1940"/>
        <v>1.3632074141798733E-6</v>
      </c>
      <c r="AX1383" s="13">
        <f t="shared" si="1941"/>
        <v>3.1545940489424214E-3</v>
      </c>
      <c r="AY1383" s="13">
        <f t="shared" si="1942"/>
        <v>2.5967808855626435E-3</v>
      </c>
      <c r="AZ1383" s="13">
        <f t="shared" si="1943"/>
        <v>1.0688017004730278E-3</v>
      </c>
      <c r="BA1383" s="13">
        <f t="shared" si="1944"/>
        <v>2.9327004607514954E-4</v>
      </c>
      <c r="BB1383" s="13">
        <f t="shared" si="1945"/>
        <v>6.035309441886322E-5</v>
      </c>
      <c r="BC1383" s="13">
        <f t="shared" si="1946"/>
        <v>9.9362237764953158E-6</v>
      </c>
      <c r="BD1383" s="13">
        <f t="shared" si="1947"/>
        <v>3.2483014198520195E-5</v>
      </c>
      <c r="BE1383" s="13">
        <f t="shared" si="1948"/>
        <v>5.7327456608134883E-5</v>
      </c>
      <c r="BF1383" s="13">
        <f t="shared" si="1949"/>
        <v>5.0587012354711013E-5</v>
      </c>
      <c r="BG1383" s="13">
        <f t="shared" si="1950"/>
        <v>2.9759397100859693E-5</v>
      </c>
      <c r="BH1383" s="13">
        <f t="shared" si="1951"/>
        <v>1.313017424704932E-5</v>
      </c>
      <c r="BI1383" s="13">
        <f t="shared" si="1952"/>
        <v>4.6345421628960885E-6</v>
      </c>
      <c r="BJ1383" s="14">
        <f t="shared" si="1953"/>
        <v>0.59506356757483314</v>
      </c>
      <c r="BK1383" s="14">
        <f t="shared" si="1954"/>
        <v>0.23364825890982602</v>
      </c>
      <c r="BL1383" s="14">
        <f t="shared" si="1955"/>
        <v>0.16456467651900106</v>
      </c>
      <c r="BM1383" s="14">
        <f t="shared" si="1956"/>
        <v>0.47622761534892111</v>
      </c>
      <c r="BN1383" s="14">
        <f t="shared" si="1957"/>
        <v>0.52144161790739607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1.7</v>
      </c>
      <c r="F1384" s="10">
        <f>VLOOKUP(B1384,home!$B$2:$E$405,3,FALSE)</f>
        <v>0.47060000000000002</v>
      </c>
      <c r="G1384" s="10">
        <f>VLOOKUP(C1384,away!$B$2:$E$405,4,FALSE)</f>
        <v>0.23530000000000001</v>
      </c>
      <c r="H1384" s="10">
        <f>VLOOKUP(A1384,away!$A$2:$E$405,3,FALSE)</f>
        <v>1.3667</v>
      </c>
      <c r="I1384" s="10">
        <f>VLOOKUP(C1384,away!$B$2:$E$405,3,FALSE)</f>
        <v>1.4634</v>
      </c>
      <c r="J1384" s="10">
        <f>VLOOKUP(B1384,home!$B$2:$E$405,4,FALSE)</f>
        <v>1.3169999999999999</v>
      </c>
      <c r="K1384" s="12">
        <f t="shared" si="1902"/>
        <v>0.18824470600000001</v>
      </c>
      <c r="L1384" s="12">
        <f t="shared" si="1903"/>
        <v>2.6340379032599999</v>
      </c>
      <c r="M1384" s="13">
        <f t="shared" si="1904"/>
        <v>5.9470040796650157E-2</v>
      </c>
      <c r="N1384" s="13">
        <f t="shared" si="1905"/>
        <v>1.1194920345573414E-2</v>
      </c>
      <c r="O1384" s="13">
        <f t="shared" si="1906"/>
        <v>0.15664634156679502</v>
      </c>
      <c r="P1384" s="13">
        <f t="shared" si="1907"/>
        <v>2.9487844514216904E-2</v>
      </c>
      <c r="Q1384" s="13">
        <f t="shared" si="1908"/>
        <v>1.0536922445729428E-3</v>
      </c>
      <c r="R1384" s="13">
        <f t="shared" si="1909"/>
        <v>0.20630620054697535</v>
      </c>
      <c r="S1384" s="13">
        <f t="shared" si="1910"/>
        <v>3.6553404136205488E-3</v>
      </c>
      <c r="T1384" s="13">
        <f t="shared" si="1911"/>
        <v>2.775465310576237E-3</v>
      </c>
      <c r="U1384" s="13">
        <f t="shared" si="1912"/>
        <v>3.8836050067942406E-2</v>
      </c>
      <c r="V1384" s="13">
        <f t="shared" si="1913"/>
        <v>2.0138638682504041E-4</v>
      </c>
      <c r="W1384" s="13">
        <f t="shared" si="1914"/>
        <v>6.6117328931371267E-5</v>
      </c>
      <c r="X1384" s="13">
        <f t="shared" si="1915"/>
        <v>1.7415555046754088E-4</v>
      </c>
      <c r="Y1384" s="13">
        <f t="shared" si="1916"/>
        <v>2.2936616049730631E-4</v>
      </c>
      <c r="Z1384" s="13">
        <f t="shared" si="1917"/>
        <v>0.18113945063943063</v>
      </c>
      <c r="AA1384" s="13">
        <f t="shared" si="1918"/>
        <v>3.4098542630621127E-2</v>
      </c>
      <c r="AB1384" s="13">
        <f t="shared" si="1919"/>
        <v>3.20943506626487E-3</v>
      </c>
      <c r="AC1384" s="13">
        <f t="shared" si="1920"/>
        <v>6.2410105811538646E-6</v>
      </c>
      <c r="AD1384" s="13">
        <f t="shared" si="1921"/>
        <v>3.1115592865478176E-6</v>
      </c>
      <c r="AE1384" s="13">
        <f t="shared" si="1922"/>
        <v>8.1959650990075942E-6</v>
      </c>
      <c r="AF1384" s="13">
        <f t="shared" si="1923"/>
        <v>1.0794241362291055E-5</v>
      </c>
      <c r="AG1384" s="13">
        <f t="shared" si="1924"/>
        <v>9.4774802950704974E-6</v>
      </c>
      <c r="AH1384" s="13">
        <f t="shared" si="1925"/>
        <v>0.11928204468998854</v>
      </c>
      <c r="AI1384" s="13">
        <f t="shared" si="1926"/>
        <v>2.2454213433745752E-2</v>
      </c>
      <c r="AJ1384" s="13">
        <f t="shared" si="1927"/>
        <v>2.1134434031483598E-3</v>
      </c>
      <c r="AK1384" s="13">
        <f t="shared" si="1928"/>
        <v>1.3261484402443419E-4</v>
      </c>
      <c r="AL1384" s="13">
        <f t="shared" si="1929"/>
        <v>1.2378262880829505E-7</v>
      </c>
      <c r="AM1384" s="13">
        <f t="shared" si="1930"/>
        <v>1.1714691261955285E-7</v>
      </c>
      <c r="AN1384" s="13">
        <f t="shared" si="1931"/>
        <v>3.085694080897894E-7</v>
      </c>
      <c r="AO1384" s="13">
        <f t="shared" si="1932"/>
        <v>4.0639175834750416E-7</v>
      </c>
      <c r="AP1384" s="13">
        <f t="shared" si="1933"/>
        <v>3.5681709835326811E-7</v>
      </c>
      <c r="AQ1384" s="13">
        <f t="shared" si="1934"/>
        <v>2.349674403984399E-7</v>
      </c>
      <c r="AR1384" s="13">
        <f t="shared" si="1935"/>
        <v>6.283868537835656E-2</v>
      </c>
      <c r="AS1384" s="13">
        <f t="shared" si="1936"/>
        <v>1.1829049854475228E-2</v>
      </c>
      <c r="AT1384" s="13">
        <f t="shared" si="1937"/>
        <v>1.113378006057516E-3</v>
      </c>
      <c r="AU1384" s="13">
        <f t="shared" si="1938"/>
        <v>6.9862505139054476E-5</v>
      </c>
      <c r="AV1384" s="13">
        <f t="shared" si="1939"/>
        <v>3.2878116850811979E-6</v>
      </c>
      <c r="AW1384" s="13">
        <f t="shared" si="1940"/>
        <v>1.7049120975518689E-9</v>
      </c>
      <c r="AX1384" s="13">
        <f t="shared" si="1941"/>
        <v>3.675381020812567E-9</v>
      </c>
      <c r="AY1384" s="13">
        <f t="shared" si="1942"/>
        <v>9.6810929177427303E-9</v>
      </c>
      <c r="AZ1384" s="13">
        <f t="shared" si="1943"/>
        <v>1.2750182845158152E-8</v>
      </c>
      <c r="BA1384" s="13">
        <f t="shared" si="1944"/>
        <v>1.1194821629213999E-8</v>
      </c>
      <c r="BB1384" s="13">
        <f t="shared" si="1945"/>
        <v>7.3718961228961358E-9</v>
      </c>
      <c r="BC1384" s="13">
        <f t="shared" si="1946"/>
        <v>3.8835707613207698E-9</v>
      </c>
      <c r="BD1384" s="13">
        <f t="shared" si="1947"/>
        <v>2.7586579846270224E-2</v>
      </c>
      <c r="BE1384" s="13">
        <f t="shared" si="1948"/>
        <v>5.1930276127066625E-3</v>
      </c>
      <c r="BF1384" s="13">
        <f t="shared" si="1949"/>
        <v>4.8877997810192373E-4</v>
      </c>
      <c r="BG1384" s="13">
        <f t="shared" si="1950"/>
        <v>3.0670081092161038E-5</v>
      </c>
      <c r="BH1384" s="13">
        <f t="shared" si="1951"/>
        <v>1.4433700995475027E-6</v>
      </c>
      <c r="BI1384" s="13">
        <f t="shared" si="1952"/>
        <v>5.4341356007702121E-8</v>
      </c>
      <c r="BJ1384" s="14">
        <f t="shared" si="1953"/>
        <v>1.5526768636224833E-2</v>
      </c>
      <c r="BK1384" s="14">
        <f t="shared" si="1954"/>
        <v>9.2820986585615536E-2</v>
      </c>
      <c r="BL1384" s="14">
        <f t="shared" si="1955"/>
        <v>0.69223370503484571</v>
      </c>
      <c r="BM1384" s="14">
        <f t="shared" si="1956"/>
        <v>0.51756186290515227</v>
      </c>
      <c r="BN1384" s="14">
        <f t="shared" si="1957"/>
        <v>0.46415904001478381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1.7</v>
      </c>
      <c r="F1385" s="10">
        <f>VLOOKUP(B1385,home!$B$2:$E$405,3,FALSE)</f>
        <v>0.44119999999999998</v>
      </c>
      <c r="G1385" s="10">
        <f>VLOOKUP(C1385,away!$B$2:$E$405,4,FALSE)</f>
        <v>1.1765000000000001</v>
      </c>
      <c r="H1385" s="10">
        <f>VLOOKUP(A1385,away!$A$2:$E$405,3,FALSE)</f>
        <v>1.3667</v>
      </c>
      <c r="I1385" s="10">
        <f>VLOOKUP(C1385,away!$B$2:$E$405,3,FALSE)</f>
        <v>0.73170000000000002</v>
      </c>
      <c r="J1385" s="10">
        <f>VLOOKUP(B1385,home!$B$2:$E$405,4,FALSE)</f>
        <v>0.54879999999999995</v>
      </c>
      <c r="K1385" s="12">
        <f t="shared" si="1902"/>
        <v>0.88242206000000001</v>
      </c>
      <c r="L1385" s="12">
        <f t="shared" si="1903"/>
        <v>0.54880789723199996</v>
      </c>
      <c r="M1385" s="13">
        <f t="shared" si="1904"/>
        <v>0.2390147634426146</v>
      </c>
      <c r="N1385" s="13">
        <f t="shared" si="1905"/>
        <v>0.21091189992744466</v>
      </c>
      <c r="O1385" s="13">
        <f t="shared" si="1906"/>
        <v>0.13117318973234521</v>
      </c>
      <c r="P1385" s="13">
        <f t="shared" si="1907"/>
        <v>0.11575011630038691</v>
      </c>
      <c r="Q1385" s="13">
        <f t="shared" si="1908"/>
        <v>9.3056656606244764E-2</v>
      </c>
      <c r="R1385" s="13">
        <f t="shared" si="1909"/>
        <v>3.5994441215111264E-2</v>
      </c>
      <c r="S1385" s="13">
        <f t="shared" si="1910"/>
        <v>1.4013872229664442E-2</v>
      </c>
      <c r="T1385" s="13">
        <f t="shared" si="1911"/>
        <v>5.107022803551349E-2</v>
      </c>
      <c r="U1385" s="13">
        <f t="shared" si="1912"/>
        <v>3.1762288965587381E-2</v>
      </c>
      <c r="V1385" s="13">
        <f t="shared" si="1913"/>
        <v>7.5407119768513848E-4</v>
      </c>
      <c r="W1385" s="13">
        <f t="shared" si="1914"/>
        <v>2.7371748873065045E-2</v>
      </c>
      <c r="X1385" s="13">
        <f t="shared" si="1915"/>
        <v>1.5021831942589194E-2</v>
      </c>
      <c r="Y1385" s="13">
        <f t="shared" si="1916"/>
        <v>4.1220500004924311E-3</v>
      </c>
      <c r="Z1385" s="13">
        <f t="shared" si="1917"/>
        <v>6.5846778651020158E-3</v>
      </c>
      <c r="AA1385" s="13">
        <f t="shared" si="1918"/>
        <v>5.8104650061597219E-3</v>
      </c>
      <c r="AB1385" s="13">
        <f t="shared" si="1919"/>
        <v>2.563641250146687E-3</v>
      </c>
      <c r="AC1385" s="13">
        <f t="shared" si="1920"/>
        <v>2.2823859176533387E-5</v>
      </c>
      <c r="AD1385" s="13">
        <f t="shared" si="1921"/>
        <v>6.0383587565931828E-3</v>
      </c>
      <c r="AE1385" s="13">
        <f t="shared" si="1922"/>
        <v>3.3138989719383384E-3</v>
      </c>
      <c r="AF1385" s="13">
        <f t="shared" si="1923"/>
        <v>9.0934696321438282E-4</v>
      </c>
      <c r="AG1385" s="13">
        <f t="shared" si="1924"/>
        <v>1.6635226491199675E-4</v>
      </c>
      <c r="AH1385" s="13">
        <f t="shared" si="1925"/>
        <v>9.0343080327418305E-4</v>
      </c>
      <c r="AI1385" s="13">
        <f t="shared" si="1926"/>
        <v>7.9720727049265928E-4</v>
      </c>
      <c r="AJ1385" s="13">
        <f t="shared" si="1927"/>
        <v>3.5173664093755477E-4</v>
      </c>
      <c r="AK1385" s="13">
        <f t="shared" si="1928"/>
        <v>1.0346005709119916E-4</v>
      </c>
      <c r="AL1385" s="13">
        <f t="shared" si="1929"/>
        <v>4.4212571910716871E-7</v>
      </c>
      <c r="AM1385" s="13">
        <f t="shared" si="1930"/>
        <v>1.0656761946023993E-3</v>
      </c>
      <c r="AN1385" s="13">
        <f t="shared" si="1931"/>
        <v>5.8485151148994236E-4</v>
      </c>
      <c r="AO1385" s="13">
        <f t="shared" si="1932"/>
        <v>1.6048556410687604E-4</v>
      </c>
      <c r="AP1385" s="13">
        <f t="shared" si="1933"/>
        <v>2.9358581657861988E-5</v>
      </c>
      <c r="AQ1385" s="13">
        <f t="shared" si="1934"/>
        <v>4.0280553663413006E-6</v>
      </c>
      <c r="AR1385" s="13">
        <f t="shared" si="1935"/>
        <v>9.9161991887904244E-5</v>
      </c>
      <c r="AS1385" s="13">
        <f t="shared" si="1936"/>
        <v>8.7502729155427745E-5</v>
      </c>
      <c r="AT1385" s="13">
        <f t="shared" si="1937"/>
        <v>3.8607169258477302E-5</v>
      </c>
      <c r="AU1385" s="13">
        <f t="shared" si="1938"/>
        <v>1.1355939275944741E-5</v>
      </c>
      <c r="AV1385" s="13">
        <f t="shared" si="1939"/>
        <v>2.505182832278516E-6</v>
      </c>
      <c r="AW1385" s="13">
        <f t="shared" si="1940"/>
        <v>5.9475758211356336E-9</v>
      </c>
      <c r="AX1385" s="13">
        <f t="shared" si="1941"/>
        <v>1.5672936382233495E-4</v>
      </c>
      <c r="AY1385" s="13">
        <f t="shared" si="1942"/>
        <v>8.6014312593844737E-5</v>
      </c>
      <c r="AZ1385" s="13">
        <f t="shared" si="1943"/>
        <v>2.3602667013241927E-5</v>
      </c>
      <c r="BA1385" s="13">
        <f t="shared" si="1944"/>
        <v>4.3177766842014635E-6</v>
      </c>
      <c r="BB1385" s="13">
        <f t="shared" si="1945"/>
        <v>5.9240748569349063E-7</v>
      </c>
      <c r="BC1385" s="13">
        <f t="shared" si="1946"/>
        <v>6.5023581305588169E-8</v>
      </c>
      <c r="BD1385" s="13">
        <f t="shared" si="1947"/>
        <v>9.070147375556223E-6</v>
      </c>
      <c r="BE1385" s="13">
        <f t="shared" si="1948"/>
        <v>8.003698131641914E-6</v>
      </c>
      <c r="BF1385" s="13">
        <f t="shared" si="1949"/>
        <v>3.5313198964708043E-6</v>
      </c>
      <c r="BG1385" s="13">
        <f t="shared" si="1950"/>
        <v>1.0387048591875848E-6</v>
      </c>
      <c r="BH1385" s="13">
        <f t="shared" si="1951"/>
        <v>2.2914402039407959E-7</v>
      </c>
      <c r="BI1385" s="13">
        <f t="shared" si="1952"/>
        <v>4.0440347702565163E-8</v>
      </c>
      <c r="BJ1385" s="14">
        <f t="shared" si="1953"/>
        <v>0.41409809380041157</v>
      </c>
      <c r="BK1385" s="14">
        <f t="shared" si="1954"/>
        <v>0.36964210346784054</v>
      </c>
      <c r="BL1385" s="14">
        <f t="shared" si="1955"/>
        <v>0.2097209074081868</v>
      </c>
      <c r="BM1385" s="14">
        <f t="shared" si="1956"/>
        <v>0.17405870695237546</v>
      </c>
      <c r="BN1385" s="14">
        <f t="shared" si="1957"/>
        <v>0.82590106722414747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1.1861999999999999</v>
      </c>
      <c r="F1386" s="10">
        <f>VLOOKUP(B1386,home!$B$2:$E$405,3,FALSE)</f>
        <v>0.56200000000000006</v>
      </c>
      <c r="G1386" s="10">
        <f>VLOOKUP(C1386,away!$B$2:$E$405,4,FALSE)</f>
        <v>1.0839000000000001</v>
      </c>
      <c r="H1386" s="10">
        <f>VLOOKUP(A1386,away!$A$2:$E$405,3,FALSE)</f>
        <v>1.0607</v>
      </c>
      <c r="I1386" s="10">
        <f>VLOOKUP(C1386,away!$B$2:$E$405,3,FALSE)</f>
        <v>1.0101</v>
      </c>
      <c r="J1386" s="10">
        <f>VLOOKUP(B1386,home!$B$2:$E$405,4,FALSE)</f>
        <v>1.5712999999999999</v>
      </c>
      <c r="K1386" s="12">
        <f t="shared" si="1902"/>
        <v>0.72257586516000005</v>
      </c>
      <c r="L1386" s="12">
        <f t="shared" si="1903"/>
        <v>1.6835113568909998</v>
      </c>
      <c r="M1386" s="13">
        <f t="shared" si="1904"/>
        <v>9.0167410302429238E-2</v>
      </c>
      <c r="N1386" s="13">
        <f t="shared" si="1905"/>
        <v>6.5152794508514508E-2</v>
      </c>
      <c r="O1386" s="13">
        <f t="shared" si="1906"/>
        <v>0.15179785926559014</v>
      </c>
      <c r="P1386" s="13">
        <f t="shared" si="1907"/>
        <v>0.10968546948826972</v>
      </c>
      <c r="Q1386" s="13">
        <f t="shared" si="1908"/>
        <v>2.3538918429790778E-2</v>
      </c>
      <c r="R1386" s="13">
        <f t="shared" si="1909"/>
        <v>0.1277767100126814</v>
      </c>
      <c r="S1386" s="13">
        <f t="shared" si="1910"/>
        <v>3.3357124754136429E-2</v>
      </c>
      <c r="T1386" s="13">
        <f t="shared" si="1911"/>
        <v>3.9628036505483633E-2</v>
      </c>
      <c r="U1386" s="13">
        <f t="shared" si="1912"/>
        <v>9.2328366784711707E-2</v>
      </c>
      <c r="V1386" s="13">
        <f t="shared" si="1913"/>
        <v>4.5086404366726012E-3</v>
      </c>
      <c r="W1386" s="13">
        <f t="shared" si="1914"/>
        <v>5.6695514497789156E-3</v>
      </c>
      <c r="X1386" s="13">
        <f t="shared" si="1915"/>
        <v>9.5447542541806357E-3</v>
      </c>
      <c r="Y1386" s="13">
        <f t="shared" si="1916"/>
        <v>8.0343510928233969E-3</v>
      </c>
      <c r="Z1386" s="13">
        <f t="shared" si="1917"/>
        <v>7.1704514150839033E-2</v>
      </c>
      <c r="AA1386" s="13">
        <f t="shared" si="1918"/>
        <v>5.1811951348419975E-2</v>
      </c>
      <c r="AB1386" s="13">
        <f t="shared" si="1919"/>
        <v>1.8719032785606195E-2</v>
      </c>
      <c r="AC1386" s="13">
        <f t="shared" si="1920"/>
        <v>3.4278761402784538E-4</v>
      </c>
      <c r="AD1386" s="13">
        <f t="shared" si="1921"/>
        <v>1.0241702609732827E-3</v>
      </c>
      <c r="AE1386" s="13">
        <f t="shared" si="1922"/>
        <v>1.7242022657385405E-3</v>
      </c>
      <c r="AF1386" s="13">
        <f t="shared" si="1923"/>
        <v>1.451357047974014E-3</v>
      </c>
      <c r="AG1386" s="13">
        <f t="shared" si="1924"/>
        <v>8.1445869105601612E-4</v>
      </c>
      <c r="AH1386" s="13">
        <f t="shared" si="1925"/>
        <v>3.0178840978322231E-2</v>
      </c>
      <c r="AI1386" s="13">
        <f t="shared" si="1926"/>
        <v>2.1806502129437248E-2</v>
      </c>
      <c r="AJ1386" s="13">
        <f t="shared" si="1927"/>
        <v>7.8784260711457499E-3</v>
      </c>
      <c r="AK1386" s="13">
        <f t="shared" si="1928"/>
        <v>1.8975868448190805E-3</v>
      </c>
      <c r="AL1386" s="13">
        <f t="shared" si="1929"/>
        <v>1.667956094260591E-5</v>
      </c>
      <c r="AM1386" s="13">
        <f t="shared" si="1930"/>
        <v>1.4800814247878263E-4</v>
      </c>
      <c r="AN1386" s="13">
        <f t="shared" si="1931"/>
        <v>2.4917338877537175E-4</v>
      </c>
      <c r="AO1386" s="13">
        <f t="shared" si="1932"/>
        <v>2.0974311491917747E-4</v>
      </c>
      <c r="AP1386" s="13">
        <f t="shared" si="1933"/>
        <v>1.1770163866537646E-4</v>
      </c>
      <c r="AQ1386" s="13">
        <f t="shared" si="1934"/>
        <v>4.9538011354460529E-5</v>
      </c>
      <c r="AR1386" s="13">
        <f t="shared" si="1935"/>
        <v>1.0161284304962586E-2</v>
      </c>
      <c r="AS1386" s="13">
        <f t="shared" si="1936"/>
        <v>7.342298797795071E-3</v>
      </c>
      <c r="AT1386" s="13">
        <f t="shared" si="1937"/>
        <v>2.6526839530400001E-3</v>
      </c>
      <c r="AU1386" s="13">
        <f t="shared" si="1938"/>
        <v>6.3892180078797584E-4</v>
      </c>
      <c r="AV1386" s="13">
        <f t="shared" si="1939"/>
        <v>1.1541736824348918E-4</v>
      </c>
      <c r="AW1386" s="13">
        <f t="shared" si="1940"/>
        <v>5.6361379679803279E-7</v>
      </c>
      <c r="AX1386" s="13">
        <f t="shared" si="1941"/>
        <v>1.7824518600388477E-5</v>
      </c>
      <c r="AY1386" s="13">
        <f t="shared" si="1942"/>
        <v>3.0007779494868869E-5</v>
      </c>
      <c r="AZ1386" s="13">
        <f t="shared" si="1943"/>
        <v>2.5259218787346313E-5</v>
      </c>
      <c r="BA1386" s="13">
        <f t="shared" si="1944"/>
        <v>1.4174727231564011E-5</v>
      </c>
      <c r="BB1386" s="13">
        <f t="shared" si="1945"/>
        <v>5.965828568792534E-6</v>
      </c>
      <c r="BC1386" s="13">
        <f t="shared" si="1946"/>
        <v>2.0087080297654007E-6</v>
      </c>
      <c r="BD1386" s="13">
        <f t="shared" si="1947"/>
        <v>2.8511062546671307E-3</v>
      </c>
      <c r="BE1386" s="13">
        <f t="shared" si="1948"/>
        <v>2.0601405686291895E-3</v>
      </c>
      <c r="BF1386" s="13">
        <f t="shared" si="1949"/>
        <v>7.4430392686422532E-4</v>
      </c>
      <c r="BG1386" s="13">
        <f t="shared" si="1950"/>
        <v>1.7927201796530105E-4</v>
      </c>
      <c r="BH1386" s="13">
        <f t="shared" si="1951"/>
        <v>3.238440837006411E-5</v>
      </c>
      <c r="BI1386" s="13">
        <f t="shared" si="1952"/>
        <v>4.6800383791387665E-6</v>
      </c>
      <c r="BJ1386" s="14">
        <f t="shared" si="1953"/>
        <v>0.15745199958321959</v>
      </c>
      <c r="BK1386" s="14">
        <f t="shared" si="1954"/>
        <v>0.23810811993597331</v>
      </c>
      <c r="BL1386" s="14">
        <f t="shared" si="1955"/>
        <v>0.53097776966043775</v>
      </c>
      <c r="BM1386" s="14">
        <f t="shared" si="1956"/>
        <v>0.43009379715749579</v>
      </c>
      <c r="BN1386" s="14">
        <f t="shared" si="1957"/>
        <v>0.56811916200727575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1.2464</v>
      </c>
      <c r="F1387" s="10">
        <f>VLOOKUP(B1387,home!$B$2:$E$405,3,FALSE)</f>
        <v>0.94820000000000004</v>
      </c>
      <c r="G1387" s="10">
        <f>VLOOKUP(C1387,away!$B$2:$E$405,4,FALSE)</f>
        <v>0.29170000000000001</v>
      </c>
      <c r="H1387" s="10">
        <f>VLOOKUP(A1387,away!$A$2:$E$405,3,FALSE)</f>
        <v>1.1087</v>
      </c>
      <c r="I1387" s="10">
        <f>VLOOKUP(C1387,away!$B$2:$E$405,3,FALSE)</f>
        <v>1.2299</v>
      </c>
      <c r="J1387" s="10">
        <f>VLOOKUP(B1387,home!$B$2:$E$405,4,FALSE)</f>
        <v>0.57399999999999995</v>
      </c>
      <c r="K1387" s="12">
        <f t="shared" si="1902"/>
        <v>0.34474170121600006</v>
      </c>
      <c r="L1387" s="12">
        <f t="shared" si="1903"/>
        <v>0.78270073461999989</v>
      </c>
      <c r="M1387" s="13">
        <f t="shared" si="1904"/>
        <v>0.32386049210590701</v>
      </c>
      <c r="N1387" s="13">
        <f t="shared" si="1905"/>
        <v>0.11164821700524133</v>
      </c>
      <c r="O1387" s="13">
        <f t="shared" si="1906"/>
        <v>0.25348584508568806</v>
      </c>
      <c r="P1387" s="13">
        <f t="shared" si="1907"/>
        <v>8.7387141469015536E-2</v>
      </c>
      <c r="Q1387" s="13">
        <f t="shared" si="1908"/>
        <v>1.924489813406002E-2</v>
      </c>
      <c r="R1387" s="13">
        <f t="shared" si="1909"/>
        <v>9.9201778582169747E-2</v>
      </c>
      <c r="S1387" s="13">
        <f t="shared" si="1910"/>
        <v>5.8949089810779454E-3</v>
      </c>
      <c r="T1387" s="13">
        <f t="shared" si="1911"/>
        <v>1.5062995907215842E-2</v>
      </c>
      <c r="U1387" s="13">
        <f t="shared" si="1912"/>
        <v>3.4198989912070162E-2</v>
      </c>
      <c r="V1387" s="13">
        <f t="shared" si="1913"/>
        <v>1.7673564788712613E-4</v>
      </c>
      <c r="W1387" s="13">
        <f t="shared" si="1914"/>
        <v>2.2115063074881589E-3</v>
      </c>
      <c r="X1387" s="13">
        <f t="shared" si="1915"/>
        <v>1.730947611487745E-3</v>
      </c>
      <c r="Y1387" s="13">
        <f t="shared" si="1916"/>
        <v>6.7740698355009605E-4</v>
      </c>
      <c r="Z1387" s="13">
        <f t="shared" si="1917"/>
        <v>2.588176832395828E-2</v>
      </c>
      <c r="AA1387" s="13">
        <f t="shared" si="1918"/>
        <v>8.9225248424797607E-3</v>
      </c>
      <c r="AB1387" s="13">
        <f t="shared" si="1919"/>
        <v>1.5379831966692477E-3</v>
      </c>
      <c r="AC1387" s="13">
        <f t="shared" si="1920"/>
        <v>2.9805316334092757E-6</v>
      </c>
      <c r="AD1387" s="13">
        <f t="shared" si="1921"/>
        <v>1.9059961167334561E-4</v>
      </c>
      <c r="AE1387" s="13">
        <f t="shared" si="1922"/>
        <v>1.491824560750143E-4</v>
      </c>
      <c r="AF1387" s="13">
        <f t="shared" si="1923"/>
        <v>5.8382608981164776E-5</v>
      </c>
      <c r="AG1387" s="13">
        <f t="shared" si="1924"/>
        <v>1.523203697952996E-5</v>
      </c>
      <c r="AH1387" s="13">
        <f t="shared" si="1925"/>
        <v>5.0644197701066969E-3</v>
      </c>
      <c r="AI1387" s="13">
        <f t="shared" si="1926"/>
        <v>1.7459166872185266E-3</v>
      </c>
      <c r="AJ1387" s="13">
        <f t="shared" si="1927"/>
        <v>3.0094514446655894E-4</v>
      </c>
      <c r="AK1387" s="13">
        <f t="shared" si="1928"/>
        <v>3.4582780358698811E-5</v>
      </c>
      <c r="AL1387" s="13">
        <f t="shared" si="1929"/>
        <v>3.2169424286113732E-8</v>
      </c>
      <c r="AM1387" s="13">
        <f t="shared" si="1930"/>
        <v>1.3141526875875641E-5</v>
      </c>
      <c r="AN1387" s="13">
        <f t="shared" si="1931"/>
        <v>1.0285882739776335E-5</v>
      </c>
      <c r="AO1387" s="13">
        <f t="shared" si="1932"/>
        <v>4.0253839883190565E-6</v>
      </c>
      <c r="AP1387" s="13">
        <f t="shared" si="1933"/>
        <v>1.0502236682616371E-6</v>
      </c>
      <c r="AQ1387" s="13">
        <f t="shared" si="1934"/>
        <v>2.0550270916592358E-7</v>
      </c>
      <c r="AR1387" s="13">
        <f t="shared" si="1935"/>
        <v>7.9278501489731294E-4</v>
      </c>
      <c r="AS1387" s="13">
        <f t="shared" si="1936"/>
        <v>2.733060547342516E-4</v>
      </c>
      <c r="AT1387" s="13">
        <f t="shared" si="1937"/>
        <v>4.7109997130859563E-5</v>
      </c>
      <c r="AU1387" s="13">
        <f t="shared" si="1938"/>
        <v>5.413593518391135E-6</v>
      </c>
      <c r="AV1387" s="13">
        <f t="shared" si="1939"/>
        <v>4.6657285980551787E-7</v>
      </c>
      <c r="AW1387" s="13">
        <f t="shared" si="1940"/>
        <v>2.4111839816407573E-10</v>
      </c>
      <c r="AX1387" s="13">
        <f t="shared" si="1941"/>
        <v>7.5507205529419163E-7</v>
      </c>
      <c r="AY1387" s="13">
        <f t="shared" si="1942"/>
        <v>5.9099545236979696E-7</v>
      </c>
      <c r="AZ1387" s="13">
        <f t="shared" si="1943"/>
        <v>2.3128628736345959E-7</v>
      </c>
      <c r="BA1387" s="13">
        <f t="shared" si="1944"/>
        <v>6.0342649008970738E-8</v>
      </c>
      <c r="BB1387" s="13">
        <f t="shared" si="1945"/>
        <v>1.180755892705955E-8</v>
      </c>
      <c r="BC1387" s="13">
        <f t="shared" si="1946"/>
        <v>1.8483570092556906E-9</v>
      </c>
      <c r="BD1387" s="13">
        <f t="shared" si="1947"/>
        <v>1.0341890225930902E-4</v>
      </c>
      <c r="BE1387" s="13">
        <f t="shared" si="1948"/>
        <v>3.5652808302765422E-5</v>
      </c>
      <c r="BF1387" s="13">
        <f t="shared" si="1949"/>
        <v>6.1455048937116421E-6</v>
      </c>
      <c r="BG1387" s="13">
        <f t="shared" si="1950"/>
        <v>7.0620393729646831E-7</v>
      </c>
      <c r="BH1387" s="13">
        <f t="shared" si="1951"/>
        <v>6.0864486687255479E-8</v>
      </c>
      <c r="BI1387" s="13">
        <f t="shared" si="1952"/>
        <v>4.1965053368406117E-9</v>
      </c>
      <c r="BJ1387" s="14">
        <f t="shared" si="1953"/>
        <v>0.15101972853509363</v>
      </c>
      <c r="BK1387" s="14">
        <f t="shared" si="1954"/>
        <v>0.41732288190039762</v>
      </c>
      <c r="BL1387" s="14">
        <f t="shared" si="1955"/>
        <v>0.40575805571475299</v>
      </c>
      <c r="BM1387" s="14">
        <f t="shared" si="1956"/>
        <v>0.1051534713377871</v>
      </c>
      <c r="BN1387" s="14">
        <f t="shared" si="1957"/>
        <v>0.89482837238208168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1.2464</v>
      </c>
      <c r="F1388" s="10">
        <f>VLOOKUP(B1388,home!$B$2:$E$405,3,FALSE)</f>
        <v>0.58350000000000002</v>
      </c>
      <c r="G1388" s="10">
        <f>VLOOKUP(C1388,away!$B$2:$E$405,4,FALSE)</f>
        <v>1.0697000000000001</v>
      </c>
      <c r="H1388" s="10">
        <f>VLOOKUP(A1388,away!$A$2:$E$405,3,FALSE)</f>
        <v>1.1087</v>
      </c>
      <c r="I1388" s="10">
        <f>VLOOKUP(C1388,away!$B$2:$E$405,3,FALSE)</f>
        <v>0.90200000000000002</v>
      </c>
      <c r="J1388" s="10">
        <f>VLOOKUP(B1388,home!$B$2:$E$405,4,FALSE)</f>
        <v>1.1478999999999999</v>
      </c>
      <c r="K1388" s="12">
        <f t="shared" si="1902"/>
        <v>0.77796542568000004</v>
      </c>
      <c r="L1388" s="12">
        <f t="shared" si="1903"/>
        <v>1.1479544104600001</v>
      </c>
      <c r="M1388" s="13">
        <f t="shared" si="1904"/>
        <v>0.14574163675683496</v>
      </c>
      <c r="N1388" s="13">
        <f t="shared" si="1905"/>
        <v>0.11338195447883107</v>
      </c>
      <c r="O1388" s="13">
        <f t="shared" si="1906"/>
        <v>0.16730475470266798</v>
      </c>
      <c r="P1388" s="13">
        <f t="shared" si="1907"/>
        <v>0.13015731471054909</v>
      </c>
      <c r="Q1388" s="13">
        <f t="shared" si="1908"/>
        <v>4.4103620240277086E-2</v>
      </c>
      <c r="R1388" s="13">
        <f t="shared" si="1909"/>
        <v>9.6029115525928091E-2</v>
      </c>
      <c r="S1388" s="13">
        <f t="shared" si="1910"/>
        <v>2.9059860568408261E-2</v>
      </c>
      <c r="T1388" s="13">
        <f t="shared" si="1911"/>
        <v>5.0628945372079008E-2</v>
      </c>
      <c r="U1388" s="13">
        <f t="shared" si="1912"/>
        <v>7.4707331737802557E-2</v>
      </c>
      <c r="V1388" s="13">
        <f t="shared" si="1913"/>
        <v>2.8836062238592505E-3</v>
      </c>
      <c r="W1388" s="13">
        <f t="shared" si="1914"/>
        <v>1.1437030564752079E-2</v>
      </c>
      <c r="X1388" s="13">
        <f t="shared" si="1915"/>
        <v>1.3129189679372976E-2</v>
      </c>
      <c r="Y1388" s="13">
        <f t="shared" si="1916"/>
        <v>7.5358555991010623E-3</v>
      </c>
      <c r="Z1388" s="13">
        <f t="shared" si="1917"/>
        <v>3.6745682233520677E-2</v>
      </c>
      <c r="AA1388" s="13">
        <f t="shared" si="1918"/>
        <v>2.8586870320702926E-2</v>
      </c>
      <c r="AB1388" s="13">
        <f t="shared" si="1919"/>
        <v>1.1119798368952303E-2</v>
      </c>
      <c r="AC1388" s="13">
        <f t="shared" si="1920"/>
        <v>1.6095367937233652E-4</v>
      </c>
      <c r="AD1388" s="13">
        <f t="shared" si="1921"/>
        <v>2.2244035879556302E-3</v>
      </c>
      <c r="AE1388" s="13">
        <f t="shared" si="1922"/>
        <v>2.5535139094367142E-3</v>
      </c>
      <c r="AF1388" s="13">
        <f t="shared" si="1923"/>
        <v>1.465658777254417E-3</v>
      </c>
      <c r="AG1388" s="13">
        <f t="shared" si="1924"/>
        <v>5.6083648585953966E-4</v>
      </c>
      <c r="AH1388" s="13">
        <f t="shared" si="1925"/>
        <v>1.0545591996332933E-2</v>
      </c>
      <c r="AI1388" s="13">
        <f t="shared" si="1926"/>
        <v>8.2041059664747524E-3</v>
      </c>
      <c r="AJ1388" s="13">
        <f t="shared" si="1927"/>
        <v>3.1912553952661783E-3</v>
      </c>
      <c r="AK1388" s="13">
        <f t="shared" si="1928"/>
        <v>8.2756212067728327E-4</v>
      </c>
      <c r="AL1388" s="13">
        <f t="shared" si="1929"/>
        <v>5.7497086394985948E-6</v>
      </c>
      <c r="AM1388" s="13">
        <f t="shared" si="1930"/>
        <v>3.4610181683760436E-4</v>
      </c>
      <c r="AN1388" s="13">
        <f t="shared" si="1931"/>
        <v>3.9730910710694705E-4</v>
      </c>
      <c r="AO1388" s="13">
        <f t="shared" si="1932"/>
        <v>2.2804637090967226E-4</v>
      </c>
      <c r="AP1388" s="13">
        <f t="shared" si="1933"/>
        <v>8.7262279091718451E-5</v>
      </c>
      <c r="AQ1388" s="13">
        <f t="shared" si="1934"/>
        <v>2.5043279537532415E-5</v>
      </c>
      <c r="AR1388" s="13">
        <f t="shared" si="1935"/>
        <v>2.421171768620411E-3</v>
      </c>
      <c r="AS1388" s="13">
        <f t="shared" si="1936"/>
        <v>1.8835879256191765E-3</v>
      </c>
      <c r="AT1388" s="13">
        <f t="shared" si="1937"/>
        <v>7.3268314118001519E-4</v>
      </c>
      <c r="AU1388" s="13">
        <f t="shared" si="1938"/>
        <v>1.9000071727222342E-4</v>
      </c>
      <c r="AV1388" s="13">
        <f t="shared" si="1939"/>
        <v>3.6953497223047651E-5</v>
      </c>
      <c r="AW1388" s="13">
        <f t="shared" si="1940"/>
        <v>1.4263571206067561E-7</v>
      </c>
      <c r="AX1388" s="13">
        <f t="shared" si="1941"/>
        <v>4.4875874544114698E-5</v>
      </c>
      <c r="AY1388" s="13">
        <f t="shared" si="1942"/>
        <v>5.1515458106166117E-5</v>
      </c>
      <c r="AZ1388" s="13">
        <f t="shared" si="1943"/>
        <v>2.9568698669920386E-5</v>
      </c>
      <c r="BA1388" s="13">
        <f t="shared" si="1944"/>
        <v>1.1314506016565948E-5</v>
      </c>
      <c r="BB1388" s="13">
        <f t="shared" si="1945"/>
        <v>3.247134270973272E-6</v>
      </c>
      <c r="BC1388" s="13">
        <f t="shared" si="1946"/>
        <v>7.4551242154391612E-7</v>
      </c>
      <c r="BD1388" s="13">
        <f t="shared" si="1947"/>
        <v>4.6323246837817343E-4</v>
      </c>
      <c r="BE1388" s="13">
        <f t="shared" si="1948"/>
        <v>3.6037884445062288E-4</v>
      </c>
      <c r="BF1388" s="13">
        <f t="shared" si="1949"/>
        <v>1.4018114056454762E-4</v>
      </c>
      <c r="BG1388" s="13">
        <f t="shared" si="1950"/>
        <v>3.6352026897202083E-5</v>
      </c>
      <c r="BH1388" s="13">
        <f t="shared" si="1951"/>
        <v>7.0701550198531554E-6</v>
      </c>
      <c r="BI1388" s="13">
        <f t="shared" si="1952"/>
        <v>1.1000672319287302E-6</v>
      </c>
      <c r="BJ1388" s="14">
        <f t="shared" si="1953"/>
        <v>0.24824603873243234</v>
      </c>
      <c r="BK1388" s="14">
        <f t="shared" si="1954"/>
        <v>0.30806063710576959</v>
      </c>
      <c r="BL1388" s="14">
        <f t="shared" si="1955"/>
        <v>0.40678909788726214</v>
      </c>
      <c r="BM1388" s="14">
        <f t="shared" si="1956"/>
        <v>0.3030716867215022</v>
      </c>
      <c r="BN1388" s="14">
        <f t="shared" si="1957"/>
        <v>0.69671839641508826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1.2464</v>
      </c>
      <c r="F1389" s="10">
        <f>VLOOKUP(B1389,home!$B$2:$E$405,3,FALSE)</f>
        <v>0.73550000000000004</v>
      </c>
      <c r="G1389" s="10">
        <f>VLOOKUP(C1389,away!$B$2:$E$405,4,FALSE)</f>
        <v>1.0210999999999999</v>
      </c>
      <c r="H1389" s="10">
        <f>VLOOKUP(A1389,away!$A$2:$E$405,3,FALSE)</f>
        <v>1.1087</v>
      </c>
      <c r="I1389" s="10">
        <f>VLOOKUP(C1389,away!$B$2:$E$405,3,FALSE)</f>
        <v>1.0659000000000001</v>
      </c>
      <c r="J1389" s="10">
        <f>VLOOKUP(B1389,home!$B$2:$E$405,4,FALSE)</f>
        <v>0.90200000000000002</v>
      </c>
      <c r="K1389" s="12">
        <f t="shared" si="1902"/>
        <v>0.93607014391999988</v>
      </c>
      <c r="L1389" s="12">
        <f t="shared" si="1903"/>
        <v>1.0659505236600002</v>
      </c>
      <c r="M1389" s="13">
        <f t="shared" si="1904"/>
        <v>0.13506209172491737</v>
      </c>
      <c r="N1389" s="13">
        <f t="shared" si="1905"/>
        <v>0.12642759163907963</v>
      </c>
      <c r="O1389" s="13">
        <f t="shared" si="1906"/>
        <v>0.14396950740079065</v>
      </c>
      <c r="P1389" s="13">
        <f t="shared" si="1907"/>
        <v>0.1347655575127496</v>
      </c>
      <c r="Q1389" s="13">
        <f t="shared" si="1908"/>
        <v>5.9172546950526116E-2</v>
      </c>
      <c r="R1389" s="13">
        <f t="shared" si="1909"/>
        <v>7.6732185902472522E-2</v>
      </c>
      <c r="S1389" s="13">
        <f t="shared" si="1910"/>
        <v>3.3617418588319521E-2</v>
      </c>
      <c r="T1389" s="13">
        <f t="shared" si="1911"/>
        <v>6.307500740820926E-2</v>
      </c>
      <c r="U1389" s="13">
        <f t="shared" si="1912"/>
        <v>7.182670830102364E-2</v>
      </c>
      <c r="V1389" s="13">
        <f t="shared" si="1913"/>
        <v>3.7270678004747439E-3</v>
      </c>
      <c r="W1389" s="13">
        <f t="shared" si="1914"/>
        <v>1.8463218180030647E-2</v>
      </c>
      <c r="X1389" s="13">
        <f t="shared" si="1915"/>
        <v>1.9680877087452503E-2</v>
      </c>
      <c r="Y1389" s="13">
        <f t="shared" si="1916"/>
        <v>1.0489420618729046E-2</v>
      </c>
      <c r="Z1389" s="13">
        <f t="shared" si="1917"/>
        <v>2.7264237914772359E-2</v>
      </c>
      <c r="AA1389" s="13">
        <f t="shared" si="1918"/>
        <v>2.552123910875008E-2</v>
      </c>
      <c r="AB1389" s="13">
        <f t="shared" si="1919"/>
        <v>1.1944834982772207E-2</v>
      </c>
      <c r="AC1389" s="13">
        <f t="shared" si="1920"/>
        <v>2.3243030464915567E-4</v>
      </c>
      <c r="AD1389" s="13">
        <f t="shared" si="1921"/>
        <v>4.3207168247519096E-3</v>
      </c>
      <c r="AE1389" s="13">
        <f t="shared" si="1922"/>
        <v>4.6056703619308716E-3</v>
      </c>
      <c r="AF1389" s="13">
        <f t="shared" si="1923"/>
        <v>2.4547083670527774E-3</v>
      </c>
      <c r="AG1389" s="13">
        <f t="shared" si="1924"/>
        <v>8.7219922309749744E-4</v>
      </c>
      <c r="AH1389" s="13">
        <f t="shared" si="1925"/>
        <v>7.2655821706106068E-3</v>
      </c>
      <c r="AI1389" s="13">
        <f t="shared" si="1926"/>
        <v>6.8010945481060559E-3</v>
      </c>
      <c r="AJ1389" s="13">
        <f t="shared" si="1927"/>
        <v>3.1831507762295811E-3</v>
      </c>
      <c r="AK1389" s="13">
        <f t="shared" si="1928"/>
        <v>9.9321746840809466E-4</v>
      </c>
      <c r="AL1389" s="13">
        <f t="shared" si="1929"/>
        <v>9.2767997855975422E-6</v>
      </c>
      <c r="AM1389" s="13">
        <f t="shared" si="1930"/>
        <v>8.0889880399661739E-4</v>
      </c>
      <c r="AN1389" s="13">
        <f t="shared" si="1931"/>
        <v>8.6224610370814222E-4</v>
      </c>
      <c r="AO1389" s="13">
        <f t="shared" si="1932"/>
        <v>4.5955584288574444E-4</v>
      </c>
      <c r="AP1389" s="13">
        <f t="shared" si="1933"/>
        <v>1.6328793045835739E-4</v>
      </c>
      <c r="AQ1389" s="13">
        <f t="shared" si="1934"/>
        <v>4.3514213744860933E-5</v>
      </c>
      <c r="AR1389" s="13">
        <f t="shared" si="1935"/>
        <v>1.5489502238914281E-3</v>
      </c>
      <c r="AS1389" s="13">
        <f t="shared" si="1936"/>
        <v>1.4499260590029651E-3</v>
      </c>
      <c r="AT1389" s="13">
        <f t="shared" si="1937"/>
        <v>6.786162473621318E-4</v>
      </c>
      <c r="AU1389" s="13">
        <f t="shared" si="1938"/>
        <v>2.1174413611157371E-4</v>
      </c>
      <c r="AV1389" s="13">
        <f t="shared" si="1939"/>
        <v>4.9551840991044193E-5</v>
      </c>
      <c r="AW1389" s="13">
        <f t="shared" si="1940"/>
        <v>2.5712311670745631E-7</v>
      </c>
      <c r="AX1389" s="13">
        <f t="shared" si="1941"/>
        <v>1.2619766997897151E-4</v>
      </c>
      <c r="AY1389" s="13">
        <f t="shared" si="1942"/>
        <v>1.3452047239875657E-4</v>
      </c>
      <c r="AZ1389" s="13">
        <f t="shared" si="1943"/>
        <v>7.1696083998222575E-5</v>
      </c>
      <c r="BA1389" s="13">
        <f t="shared" si="1944"/>
        <v>2.5474826094092241E-5</v>
      </c>
      <c r="BB1389" s="13">
        <f t="shared" si="1945"/>
        <v>6.7887260537862654E-6</v>
      </c>
      <c r="BC1389" s="13">
        <f t="shared" si="1946"/>
        <v>1.4472892184035519E-6</v>
      </c>
      <c r="BD1389" s="13">
        <f t="shared" si="1947"/>
        <v>2.7518405038005694E-4</v>
      </c>
      <c r="BE1389" s="13">
        <f t="shared" si="1948"/>
        <v>2.5759157364374844E-4</v>
      </c>
      <c r="BF1389" s="13">
        <f t="shared" si="1949"/>
        <v>1.205618907066414E-4</v>
      </c>
      <c r="BG1389" s="13">
        <f t="shared" si="1950"/>
        <v>3.7618128795011045E-5</v>
      </c>
      <c r="BH1389" s="13">
        <f t="shared" si="1951"/>
        <v>8.8033018087867672E-6</v>
      </c>
      <c r="BI1389" s="13">
        <f t="shared" si="1952"/>
        <v>1.6481015982244455E-6</v>
      </c>
      <c r="BJ1389" s="14">
        <f t="shared" si="1953"/>
        <v>0.31226558462339626</v>
      </c>
      <c r="BK1389" s="14">
        <f t="shared" si="1954"/>
        <v>0.30754836320329476</v>
      </c>
      <c r="BL1389" s="14">
        <f t="shared" si="1955"/>
        <v>0.35287771621345521</v>
      </c>
      <c r="BM1389" s="14">
        <f t="shared" si="1956"/>
        <v>0.32369215747510061</v>
      </c>
      <c r="BN1389" s="14">
        <f t="shared" si="1957"/>
        <v>0.67612948113053595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1.2464</v>
      </c>
      <c r="F1390" s="10">
        <f>VLOOKUP(B1390,home!$B$2:$E$405,3,FALSE)</f>
        <v>0.87519999999999998</v>
      </c>
      <c r="G1390" s="10">
        <f>VLOOKUP(C1390,away!$B$2:$E$405,4,FALSE)</f>
        <v>0.93600000000000005</v>
      </c>
      <c r="H1390" s="10">
        <f>VLOOKUP(A1390,away!$A$2:$E$405,3,FALSE)</f>
        <v>1.1087</v>
      </c>
      <c r="I1390" s="10">
        <f>VLOOKUP(C1390,away!$B$2:$E$405,3,FALSE)</f>
        <v>0.75160000000000005</v>
      </c>
      <c r="J1390" s="10">
        <f>VLOOKUP(B1390,home!$B$2:$E$405,4,FALSE)</f>
        <v>1.4759</v>
      </c>
      <c r="K1390" s="12">
        <f t="shared" si="1902"/>
        <v>1.02103492608</v>
      </c>
      <c r="L1390" s="12">
        <f t="shared" si="1903"/>
        <v>1.2298658760280001</v>
      </c>
      <c r="M1390" s="13">
        <f t="shared" si="1904"/>
        <v>0.1053043234681673</v>
      </c>
      <c r="N1390" s="13">
        <f t="shared" si="1905"/>
        <v>0.10751939212822462</v>
      </c>
      <c r="O1390" s="13">
        <f t="shared" si="1906"/>
        <v>0.12951019403171346</v>
      </c>
      <c r="P1390" s="13">
        <f t="shared" si="1907"/>
        <v>0.132234431389777</v>
      </c>
      <c r="Q1390" s="13">
        <f t="shared" si="1908"/>
        <v>5.4890527296904162E-2</v>
      </c>
      <c r="R1390" s="13">
        <f t="shared" si="1909"/>
        <v>7.9640084118684812E-2</v>
      </c>
      <c r="S1390" s="13">
        <f t="shared" si="1910"/>
        <v>4.1512884440740742E-2</v>
      </c>
      <c r="T1390" s="13">
        <f t="shared" si="1911"/>
        <v>6.7507986439645895E-2</v>
      </c>
      <c r="U1390" s="13">
        <f t="shared" si="1912"/>
        <v>8.131530740112633E-2</v>
      </c>
      <c r="V1390" s="13">
        <f t="shared" si="1913"/>
        <v>5.7921360033029385E-3</v>
      </c>
      <c r="W1390" s="13">
        <f t="shared" si="1914"/>
        <v>1.8681715160362256E-2</v>
      </c>
      <c r="X1390" s="13">
        <f t="shared" si="1915"/>
        <v>2.2976003981404498E-2</v>
      </c>
      <c r="Y1390" s="13">
        <f t="shared" si="1916"/>
        <v>1.4128701632106435E-2</v>
      </c>
      <c r="Z1390" s="13">
        <f t="shared" si="1917"/>
        <v>3.26488739405233E-2</v>
      </c>
      <c r="AA1390" s="13">
        <f t="shared" si="1918"/>
        <v>3.3335640590457447E-2</v>
      </c>
      <c r="AB1390" s="13">
        <f t="shared" si="1919"/>
        <v>1.701842666305358E-2</v>
      </c>
      <c r="AC1390" s="13">
        <f t="shared" si="1920"/>
        <v>4.5458711101766365E-4</v>
      </c>
      <c r="AD1390" s="13">
        <f t="shared" si="1921"/>
        <v>4.7686709144520228E-3</v>
      </c>
      <c r="AE1390" s="13">
        <f t="shared" si="1922"/>
        <v>5.8648256316917811E-3</v>
      </c>
      <c r="AF1390" s="13">
        <f t="shared" si="1923"/>
        <v>3.6064744566360425E-3</v>
      </c>
      <c r="AG1390" s="13">
        <f t="shared" si="1924"/>
        <v>1.4784932889944306E-3</v>
      </c>
      <c r="AH1390" s="13">
        <f t="shared" si="1925"/>
        <v>1.0038433987547359E-2</v>
      </c>
      <c r="AI1390" s="13">
        <f t="shared" si="1926"/>
        <v>1.0249591704434378E-2</v>
      </c>
      <c r="AJ1390" s="13">
        <f t="shared" si="1927"/>
        <v>5.2325955541436672E-3</v>
      </c>
      <c r="AK1390" s="13">
        <f t="shared" si="1928"/>
        <v>1.7808876049438722E-3</v>
      </c>
      <c r="AL1390" s="13">
        <f t="shared" si="1929"/>
        <v>2.2833656268904708E-5</v>
      </c>
      <c r="AM1390" s="13">
        <f t="shared" si="1930"/>
        <v>9.7379591092747382E-4</v>
      </c>
      <c r="AN1390" s="13">
        <f t="shared" si="1931"/>
        <v>1.197638361065302E-3</v>
      </c>
      <c r="AO1390" s="13">
        <f t="shared" si="1932"/>
        <v>7.3646727604815827E-4</v>
      </c>
      <c r="AP1390" s="13">
        <f t="shared" si="1933"/>
        <v>3.0191865720764104E-4</v>
      </c>
      <c r="AQ1390" s="13">
        <f t="shared" si="1934"/>
        <v>9.2829863458968241E-5</v>
      </c>
      <c r="AR1390" s="13">
        <f t="shared" si="1935"/>
        <v>2.4691854820088352E-3</v>
      </c>
      <c r="AS1390" s="13">
        <f t="shared" si="1936"/>
        <v>2.5211246161007004E-3</v>
      </c>
      <c r="AT1390" s="13">
        <f t="shared" si="1937"/>
        <v>1.2870781430194232E-3</v>
      </c>
      <c r="AU1390" s="13">
        <f t="shared" si="1938"/>
        <v>4.3805057887234019E-4</v>
      </c>
      <c r="AV1390" s="13">
        <f t="shared" si="1939"/>
        <v>1.1181623510455526E-4</v>
      </c>
      <c r="AW1390" s="13">
        <f t="shared" si="1940"/>
        <v>7.9647345844493379E-7</v>
      </c>
      <c r="AX1390" s="13">
        <f t="shared" si="1941"/>
        <v>1.6571327265513987E-4</v>
      </c>
      <c r="AY1390" s="13">
        <f t="shared" si="1942"/>
        <v>2.0380509924348042E-4</v>
      </c>
      <c r="AZ1390" s="13">
        <f t="shared" si="1943"/>
        <v>1.2532646846002832E-4</v>
      </c>
      <c r="BA1390" s="13">
        <f t="shared" si="1944"/>
        <v>5.1378248974029417E-5</v>
      </c>
      <c r="BB1390" s="13">
        <f t="shared" si="1945"/>
        <v>1.5797088795807348E-5</v>
      </c>
      <c r="BC1390" s="13">
        <f t="shared" si="1946"/>
        <v>3.8856600901095398E-6</v>
      </c>
      <c r="BD1390" s="13">
        <f t="shared" si="1947"/>
        <v>5.0612782765106887E-4</v>
      </c>
      <c r="BE1390" s="13">
        <f t="shared" si="1948"/>
        <v>5.1677418909274006E-4</v>
      </c>
      <c r="BF1390" s="13">
        <f t="shared" si="1949"/>
        <v>2.6382224798017885E-4</v>
      </c>
      <c r="BG1390" s="13">
        <f t="shared" si="1950"/>
        <v>8.9790576488233797E-5</v>
      </c>
      <c r="BH1390" s="13">
        <f t="shared" si="1951"/>
        <v>2.2919828656836094E-5</v>
      </c>
      <c r="BI1390" s="13">
        <f t="shared" si="1952"/>
        <v>4.680389111679783E-6</v>
      </c>
      <c r="BJ1390" s="14">
        <f t="shared" si="1953"/>
        <v>0.30529134683734832</v>
      </c>
      <c r="BK1390" s="14">
        <f t="shared" si="1954"/>
        <v>0.28552500116851803</v>
      </c>
      <c r="BL1390" s="14">
        <f t="shared" si="1955"/>
        <v>0.37635253177019151</v>
      </c>
      <c r="BM1390" s="14">
        <f t="shared" si="1956"/>
        <v>0.39051579265732483</v>
      </c>
      <c r="BN1390" s="14">
        <f t="shared" si="1957"/>
        <v>0.60909895243347134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1.2464</v>
      </c>
      <c r="F1391" s="10">
        <f>VLOOKUP(B1391,home!$B$2:$E$405,3,FALSE)</f>
        <v>1.4709000000000001</v>
      </c>
      <c r="G1391" s="10">
        <f>VLOOKUP(C1391,away!$B$2:$E$405,4,FALSE)</f>
        <v>0.65639999999999998</v>
      </c>
      <c r="H1391" s="10">
        <f>VLOOKUP(A1391,away!$A$2:$E$405,3,FALSE)</f>
        <v>1.1087</v>
      </c>
      <c r="I1391" s="10">
        <f>VLOOKUP(C1391,away!$B$2:$E$405,3,FALSE)</f>
        <v>1.6398999999999999</v>
      </c>
      <c r="J1391" s="10">
        <f>VLOOKUP(B1391,home!$B$2:$E$405,4,FALSE)</f>
        <v>0.67649999999999999</v>
      </c>
      <c r="K1391" s="12">
        <f t="shared" si="1902"/>
        <v>1.2033976544639999</v>
      </c>
      <c r="L1391" s="12">
        <f t="shared" si="1903"/>
        <v>1.2299832984449999</v>
      </c>
      <c r="M1391" s="13">
        <f t="shared" si="1904"/>
        <v>8.7739686798157995E-2</v>
      </c>
      <c r="N1391" s="13">
        <f t="shared" si="1905"/>
        <v>0.10558573329630931</v>
      </c>
      <c r="O1391" s="13">
        <f t="shared" si="1906"/>
        <v>0.10791834937252956</v>
      </c>
      <c r="P1391" s="13">
        <f t="shared" si="1907"/>
        <v>0.12986868850852856</v>
      </c>
      <c r="Q1391" s="13">
        <f t="shared" si="1908"/>
        <v>6.3530811896820055E-2</v>
      </c>
      <c r="R1391" s="13">
        <f t="shared" si="1909"/>
        <v>6.6368883661981903E-2</v>
      </c>
      <c r="S1391" s="13">
        <f t="shared" si="1910"/>
        <v>4.8056577560290852E-2</v>
      </c>
      <c r="T1391" s="13">
        <f t="shared" si="1911"/>
        <v>7.8141837569739567E-2</v>
      </c>
      <c r="U1391" s="13">
        <f t="shared" si="1912"/>
        <v>7.9868158928223118E-2</v>
      </c>
      <c r="V1391" s="13">
        <f t="shared" si="1913"/>
        <v>7.9034862857958153E-3</v>
      </c>
      <c r="W1391" s="13">
        <f t="shared" si="1914"/>
        <v>2.5484276674275608E-2</v>
      </c>
      <c r="X1391" s="13">
        <f t="shared" si="1915"/>
        <v>3.1345234682310479E-2</v>
      </c>
      <c r="Y1391" s="13">
        <f t="shared" si="1916"/>
        <v>1.9277057572540432E-2</v>
      </c>
      <c r="Z1391" s="13">
        <f t="shared" si="1917"/>
        <v>2.7210872813558998E-2</v>
      </c>
      <c r="AA1391" s="13">
        <f t="shared" si="1918"/>
        <v>3.2745500519755125E-2</v>
      </c>
      <c r="AB1391" s="13">
        <f t="shared" si="1919"/>
        <v>1.9702929259861505E-2</v>
      </c>
      <c r="AC1391" s="13">
        <f t="shared" si="1920"/>
        <v>7.3115103042158385E-4</v>
      </c>
      <c r="AD1391" s="13">
        <f t="shared" si="1921"/>
        <v>7.6669296938837259E-3</v>
      </c>
      <c r="AE1391" s="13">
        <f t="shared" si="1922"/>
        <v>9.4301954738290165E-3</v>
      </c>
      <c r="AF1391" s="13">
        <f t="shared" si="1923"/>
        <v>5.7994914669406627E-3</v>
      </c>
      <c r="AG1391" s="13">
        <f t="shared" si="1924"/>
        <v>2.3777592146037698E-3</v>
      </c>
      <c r="AH1391" s="13">
        <f t="shared" si="1925"/>
        <v>8.3672297741971633E-3</v>
      </c>
      <c r="AI1391" s="13">
        <f t="shared" si="1926"/>
        <v>1.0069104684630211E-2</v>
      </c>
      <c r="AJ1391" s="13">
        <f t="shared" si="1927"/>
        <v>6.0585684800182364E-3</v>
      </c>
      <c r="AK1391" s="13">
        <f t="shared" si="1928"/>
        <v>2.4302890327544883E-3</v>
      </c>
      <c r="AL1391" s="13">
        <f t="shared" si="1929"/>
        <v>4.328879160052061E-5</v>
      </c>
      <c r="AM1391" s="13">
        <f t="shared" si="1930"/>
        <v>1.8452730421120113E-3</v>
      </c>
      <c r="AN1391" s="13">
        <f t="shared" si="1931"/>
        <v>2.2696550228685705E-3</v>
      </c>
      <c r="AO1391" s="13">
        <f t="shared" si="1932"/>
        <v>1.3958188856800734E-3</v>
      </c>
      <c r="AP1391" s="13">
        <f t="shared" si="1933"/>
        <v>5.7227797234686714E-4</v>
      </c>
      <c r="AQ1391" s="13">
        <f t="shared" si="1934"/>
        <v>1.7597308701365391E-4</v>
      </c>
      <c r="AR1391" s="13">
        <f t="shared" si="1935"/>
        <v>2.0583105753028477E-3</v>
      </c>
      <c r="AS1391" s="13">
        <f t="shared" si="1936"/>
        <v>2.4769661184778934E-3</v>
      </c>
      <c r="AT1391" s="13">
        <f t="shared" si="1937"/>
        <v>1.4903876085815479E-3</v>
      </c>
      <c r="AU1391" s="13">
        <f t="shared" si="1938"/>
        <v>5.9784298413641484E-4</v>
      </c>
      <c r="AV1391" s="13">
        <f t="shared" si="1939"/>
        <v>1.7986071121188005E-4</v>
      </c>
      <c r="AW1391" s="13">
        <f t="shared" si="1940"/>
        <v>1.7798415332123663E-6</v>
      </c>
      <c r="AX1391" s="13">
        <f t="shared" si="1941"/>
        <v>3.7009954178720758E-4</v>
      </c>
      <c r="AY1391" s="13">
        <f t="shared" si="1942"/>
        <v>4.5521625516041259E-4</v>
      </c>
      <c r="AZ1391" s="13">
        <f t="shared" si="1943"/>
        <v>2.7995419551399254E-4</v>
      </c>
      <c r="BA1391" s="13">
        <f t="shared" si="1944"/>
        <v>1.1477966160393901E-4</v>
      </c>
      <c r="BB1391" s="13">
        <f t="shared" si="1945"/>
        <v>3.5294266693503434E-5</v>
      </c>
      <c r="BC1391" s="13">
        <f t="shared" si="1946"/>
        <v>8.6822717127745716E-6</v>
      </c>
      <c r="BD1391" s="13">
        <f t="shared" si="1947"/>
        <v>4.2194793843920416E-4</v>
      </c>
      <c r="BE1391" s="13">
        <f t="shared" si="1948"/>
        <v>5.0777115942365859E-4</v>
      </c>
      <c r="BF1391" s="13">
        <f t="shared" si="1949"/>
        <v>3.0552531112744831E-4</v>
      </c>
      <c r="BG1391" s="13">
        <f t="shared" si="1950"/>
        <v>1.2255614759671836E-4</v>
      </c>
      <c r="BH1391" s="13">
        <f t="shared" si="1951"/>
        <v>3.6870945139508674E-5</v>
      </c>
      <c r="BI1391" s="13">
        <f t="shared" si="1952"/>
        <v>8.8740817797511009E-6</v>
      </c>
      <c r="BJ1391" s="14">
        <f t="shared" si="1953"/>
        <v>0.35616235174374566</v>
      </c>
      <c r="BK1391" s="14">
        <f t="shared" si="1954"/>
        <v>0.27479809522995574</v>
      </c>
      <c r="BL1391" s="14">
        <f t="shared" si="1955"/>
        <v>0.34173592729516816</v>
      </c>
      <c r="BM1391" s="14">
        <f t="shared" si="1956"/>
        <v>0.43844165713447397</v>
      </c>
      <c r="BN1391" s="14">
        <f t="shared" si="1957"/>
        <v>0.56101215353432732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1.2464</v>
      </c>
      <c r="F1392" s="10">
        <f>VLOOKUP(B1392,home!$B$2:$E$405,3,FALSE)</f>
        <v>0.51060000000000005</v>
      </c>
      <c r="G1392" s="10">
        <f>VLOOKUP(C1392,away!$B$2:$E$405,4,FALSE)</f>
        <v>1.167</v>
      </c>
      <c r="H1392" s="10">
        <f>VLOOKUP(A1392,away!$A$2:$E$405,3,FALSE)</f>
        <v>1.1087</v>
      </c>
      <c r="I1392" s="10">
        <f>VLOOKUP(C1392,away!$B$2:$E$405,3,FALSE)</f>
        <v>1.3119000000000001</v>
      </c>
      <c r="J1392" s="10">
        <f>VLOOKUP(B1392,home!$B$2:$E$405,4,FALSE)</f>
        <v>1.7219</v>
      </c>
      <c r="K1392" s="12">
        <f t="shared" si="1902"/>
        <v>0.74269261728000013</v>
      </c>
      <c r="L1392" s="12">
        <f t="shared" si="1903"/>
        <v>2.5045096283069999</v>
      </c>
      <c r="M1392" s="13">
        <f t="shared" si="1904"/>
        <v>3.8882840435607746E-2</v>
      </c>
      <c r="N1392" s="13">
        <f t="shared" si="1905"/>
        <v>2.8877998530402137E-2</v>
      </c>
      <c r="O1392" s="13">
        <f t="shared" si="1906"/>
        <v>9.7382448246904355E-2</v>
      </c>
      <c r="P1392" s="13">
        <f t="shared" si="1907"/>
        <v>7.2325225365627549E-2</v>
      </c>
      <c r="Q1392" s="13">
        <f t="shared" si="1908"/>
        <v>1.0723738155176179E-2</v>
      </c>
      <c r="R1392" s="13">
        <f t="shared" si="1909"/>
        <v>0.12194763963124006</v>
      </c>
      <c r="S1392" s="13">
        <f t="shared" si="1910"/>
        <v>3.3632690960756544E-2</v>
      </c>
      <c r="T1392" s="13">
        <f t="shared" si="1911"/>
        <v>2.6857705461081887E-2</v>
      </c>
      <c r="U1392" s="13">
        <f t="shared" si="1912"/>
        <v>9.0569611648843945E-2</v>
      </c>
      <c r="V1392" s="13">
        <f t="shared" si="1913"/>
        <v>6.9510581192623461E-3</v>
      </c>
      <c r="W1392" s="13">
        <f t="shared" si="1914"/>
        <v>2.6548137191643993E-3</v>
      </c>
      <c r="X1392" s="13">
        <f t="shared" si="1915"/>
        <v>6.6490065210087533E-3</v>
      </c>
      <c r="Y1392" s="13">
        <f t="shared" si="1916"/>
        <v>8.3262504252712283E-3</v>
      </c>
      <c r="Z1392" s="13">
        <f t="shared" si="1917"/>
        <v>0.10180634586858432</v>
      </c>
      <c r="AA1392" s="13">
        <f t="shared" si="1918"/>
        <v>7.5610821468851813E-2</v>
      </c>
      <c r="AB1392" s="13">
        <f t="shared" si="1919"/>
        <v>2.8077799445696185E-2</v>
      </c>
      <c r="AC1392" s="13">
        <f t="shared" si="1920"/>
        <v>8.0809561392156061E-4</v>
      </c>
      <c r="AD1392" s="13">
        <f t="shared" si="1921"/>
        <v>4.9292763736926467E-4</v>
      </c>
      <c r="AE1392" s="13">
        <f t="shared" si="1922"/>
        <v>1.2345420138499448E-3</v>
      </c>
      <c r="AF1392" s="13">
        <f t="shared" si="1923"/>
        <v>1.5459611801183503E-3</v>
      </c>
      <c r="AG1392" s="13">
        <f t="shared" si="1924"/>
        <v>1.2906248868650868E-3</v>
      </c>
      <c r="AH1392" s="13">
        <f t="shared" si="1925"/>
        <v>6.3743743362655508E-2</v>
      </c>
      <c r="AI1392" s="13">
        <f t="shared" si="1926"/>
        <v>4.7342007593235251E-2</v>
      </c>
      <c r="AJ1392" s="13">
        <f t="shared" si="1927"/>
        <v>1.7580279763354762E-2</v>
      </c>
      <c r="AK1392" s="13">
        <f t="shared" si="1928"/>
        <v>4.3522479966535237E-3</v>
      </c>
      <c r="AL1392" s="13">
        <f t="shared" si="1929"/>
        <v>6.0124925791511021E-5</v>
      </c>
      <c r="AM1392" s="13">
        <f t="shared" si="1930"/>
        <v>7.321874342548521E-5</v>
      </c>
      <c r="AN1392" s="13">
        <f t="shared" si="1931"/>
        <v>1.8337704788166757E-4</v>
      </c>
      <c r="AO1392" s="13">
        <f t="shared" si="1932"/>
        <v>2.2963479101507513E-4</v>
      </c>
      <c r="AP1392" s="13">
        <f t="shared" si="1933"/>
        <v>1.9170751503050712E-4</v>
      </c>
      <c r="AQ1392" s="13">
        <f t="shared" si="1934"/>
        <v>1.200333293031785E-4</v>
      </c>
      <c r="AR1392" s="13">
        <f t="shared" si="1935"/>
        <v>3.1929363799220206E-2</v>
      </c>
      <c r="AS1392" s="13">
        <f t="shared" si="1936"/>
        <v>2.3713702768128141E-2</v>
      </c>
      <c r="AT1392" s="13">
        <f t="shared" si="1937"/>
        <v>8.8059959871305358E-3</v>
      </c>
      <c r="AU1392" s="13">
        <f t="shared" si="1938"/>
        <v>2.1800494024797187E-3</v>
      </c>
      <c r="AV1392" s="13">
        <f t="shared" si="1939"/>
        <v>4.0477664913184065E-4</v>
      </c>
      <c r="AW1392" s="13">
        <f t="shared" si="1940"/>
        <v>3.1065894644051997E-6</v>
      </c>
      <c r="AX1392" s="13">
        <f t="shared" si="1941"/>
        <v>9.0631700314377341E-6</v>
      </c>
      <c r="AY1392" s="13">
        <f t="shared" si="1942"/>
        <v>2.2698796606719261E-5</v>
      </c>
      <c r="AZ1392" s="13">
        <f t="shared" si="1943"/>
        <v>2.8424677326255325E-5</v>
      </c>
      <c r="BA1392" s="13">
        <f t="shared" si="1944"/>
        <v>2.3729959348375377E-5</v>
      </c>
      <c r="BB1392" s="13">
        <f t="shared" si="1945"/>
        <v>1.4857977916834958E-5</v>
      </c>
      <c r="BC1392" s="13">
        <f t="shared" si="1946"/>
        <v>7.4423897499771822E-6</v>
      </c>
      <c r="BD1392" s="13">
        <f t="shared" si="1947"/>
        <v>1.3327899843477342E-2</v>
      </c>
      <c r="BE1392" s="13">
        <f t="shared" si="1948"/>
        <v>9.8985328175978902E-3</v>
      </c>
      <c r="BF1392" s="13">
        <f t="shared" si="1949"/>
        <v>3.6757836227668756E-3</v>
      </c>
      <c r="BG1392" s="13">
        <f t="shared" si="1950"/>
        <v>9.0999245311589722E-4</v>
      </c>
      <c r="BH1392" s="13">
        <f t="shared" si="1951"/>
        <v>1.6896116917742337E-4</v>
      </c>
      <c r="BI1392" s="13">
        <f t="shared" si="1952"/>
        <v>2.5097242591013897E-5</v>
      </c>
      <c r="BJ1392" s="14">
        <f t="shared" si="1953"/>
        <v>8.9557756927942725E-2</v>
      </c>
      <c r="BK1392" s="14">
        <f t="shared" si="1954"/>
        <v>0.152682734217574</v>
      </c>
      <c r="BL1392" s="14">
        <f t="shared" si="1955"/>
        <v>0.6416467549122522</v>
      </c>
      <c r="BM1392" s="14">
        <f t="shared" si="1956"/>
        <v>0.61553410935425301</v>
      </c>
      <c r="BN1392" s="14">
        <f t="shared" si="1957"/>
        <v>0.37013989036495804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1.2939000000000001</v>
      </c>
      <c r="F1393" s="10">
        <f>VLOOKUP(B1393,home!$B$2:$E$405,3,FALSE)</f>
        <v>1.2881</v>
      </c>
      <c r="G1393" s="10">
        <f>VLOOKUP(C1393,away!$B$2:$E$405,4,FALSE)</f>
        <v>1.3395999999999999</v>
      </c>
      <c r="H1393" s="10">
        <f>VLOOKUP(A1393,away!$A$2:$E$405,3,FALSE)</f>
        <v>1.1342000000000001</v>
      </c>
      <c r="I1393" s="10">
        <f>VLOOKUP(C1393,away!$B$2:$E$405,3,FALSE)</f>
        <v>1.1168</v>
      </c>
      <c r="J1393" s="10">
        <f>VLOOKUP(B1393,home!$B$2:$E$405,4,FALSE)</f>
        <v>0.64659999999999995</v>
      </c>
      <c r="K1393" s="12">
        <f t="shared" si="1902"/>
        <v>2.2326746015640002</v>
      </c>
      <c r="L1393" s="12">
        <f t="shared" si="1903"/>
        <v>0.81903177049600007</v>
      </c>
      <c r="M1393" s="13">
        <f t="shared" si="1904"/>
        <v>4.7278181354191019E-2</v>
      </c>
      <c r="N1393" s="13">
        <f t="shared" si="1905"/>
        <v>0.10555679471763897</v>
      </c>
      <c r="O1393" s="13">
        <f t="shared" si="1906"/>
        <v>3.8722332580354048E-2</v>
      </c>
      <c r="P1393" s="13">
        <f t="shared" si="1907"/>
        <v>8.6454368465470666E-2</v>
      </c>
      <c r="Q1393" s="13">
        <f t="shared" si="1908"/>
        <v>0.11783698729428879</v>
      </c>
      <c r="R1393" s="13">
        <f t="shared" si="1909"/>
        <v>1.585741030551116E-2</v>
      </c>
      <c r="S1393" s="13">
        <f t="shared" si="1910"/>
        <v>3.9523293899400382E-2</v>
      </c>
      <c r="T1393" s="13">
        <f t="shared" si="1911"/>
        <v>9.6512236333556004E-2</v>
      </c>
      <c r="U1393" s="13">
        <f t="shared" si="1912"/>
        <v>3.5404437235694003E-2</v>
      </c>
      <c r="V1393" s="13">
        <f t="shared" si="1913"/>
        <v>8.0303930572333902E-3</v>
      </c>
      <c r="W1393" s="13">
        <f t="shared" si="1914"/>
        <v>8.7697216218926136E-2</v>
      </c>
      <c r="X1393" s="13">
        <f t="shared" si="1915"/>
        <v>7.1826806267357601E-2</v>
      </c>
      <c r="Y1393" s="13">
        <f t="shared" si="1916"/>
        <v>2.9414218153113545E-2</v>
      </c>
      <c r="Z1393" s="13">
        <f t="shared" si="1917"/>
        <v>4.3292409460014411E-3</v>
      </c>
      <c r="AA1393" s="13">
        <f t="shared" si="1918"/>
        <v>9.665786304188323E-3</v>
      </c>
      <c r="AB1393" s="13">
        <f t="shared" si="1919"/>
        <v>1.0790277792753218E-2</v>
      </c>
      <c r="AC1393" s="13">
        <f t="shared" si="1920"/>
        <v>9.1778932216566439E-4</v>
      </c>
      <c r="AD1393" s="13">
        <f t="shared" si="1921"/>
        <v>4.8949836819965738E-2</v>
      </c>
      <c r="AE1393" s="13">
        <f t="shared" si="1922"/>
        <v>4.009147151614683E-2</v>
      </c>
      <c r="AF1393" s="13">
        <f t="shared" si="1923"/>
        <v>1.6418094448829846E-2</v>
      </c>
      <c r="AG1393" s="13">
        <f t="shared" si="1924"/>
        <v>4.4823136548652201E-3</v>
      </c>
      <c r="AH1393" s="13">
        <f t="shared" si="1925"/>
        <v>8.8644646922683451E-4</v>
      </c>
      <c r="AI1393" s="13">
        <f t="shared" si="1926"/>
        <v>1.9791465174888376E-3</v>
      </c>
      <c r="AJ1393" s="13">
        <f t="shared" si="1927"/>
        <v>2.2093950811855846E-3</v>
      </c>
      <c r="AK1393" s="13">
        <f t="shared" si="1928"/>
        <v>1.6442867608611623E-3</v>
      </c>
      <c r="AL1393" s="13">
        <f t="shared" si="1929"/>
        <v>6.7131936093519883E-5</v>
      </c>
      <c r="AM1393" s="13">
        <f t="shared" si="1930"/>
        <v>2.1857811483727944E-2</v>
      </c>
      <c r="AN1393" s="13">
        <f t="shared" si="1931"/>
        <v>1.7902242038685498E-2</v>
      </c>
      <c r="AO1393" s="13">
        <f t="shared" si="1932"/>
        <v>7.331252496396253E-3</v>
      </c>
      <c r="AP1393" s="13">
        <f t="shared" si="1933"/>
        <v>2.0015095706922147E-3</v>
      </c>
      <c r="AQ1393" s="13">
        <f t="shared" si="1934"/>
        <v>4.0982498183718326E-4</v>
      </c>
      <c r="AR1393" s="13">
        <f t="shared" si="1935"/>
        <v>1.4520556422815652E-4</v>
      </c>
      <c r="AS1393" s="13">
        <f t="shared" si="1936"/>
        <v>3.2419677525797518E-4</v>
      </c>
      <c r="AT1393" s="13">
        <f t="shared" si="1937"/>
        <v>3.6191295301371676E-4</v>
      </c>
      <c r="AU1393" s="13">
        <f t="shared" si="1938"/>
        <v>2.6934461939025027E-4</v>
      </c>
      <c r="AV1393" s="13">
        <f t="shared" si="1939"/>
        <v>1.5033972269513362E-4</v>
      </c>
      <c r="AW1393" s="13">
        <f t="shared" si="1940"/>
        <v>3.4099880117293062E-6</v>
      </c>
      <c r="AX1393" s="13">
        <f t="shared" si="1941"/>
        <v>8.1335634242488825E-3</v>
      </c>
      <c r="AY1393" s="13">
        <f t="shared" si="1942"/>
        <v>6.6616468518040711E-3</v>
      </c>
      <c r="AZ1393" s="13">
        <f t="shared" si="1943"/>
        <v>2.7280502077260968E-3</v>
      </c>
      <c r="BA1393" s="13">
        <f t="shared" si="1944"/>
        <v>7.4478659721196195E-4</v>
      </c>
      <c r="BB1393" s="13">
        <f t="shared" si="1945"/>
        <v>1.525009713390511E-4</v>
      </c>
      <c r="BC1393" s="13">
        <f t="shared" si="1946"/>
        <v>2.4980628111636563E-5</v>
      </c>
      <c r="BD1393" s="13">
        <f t="shared" si="1947"/>
        <v>1.9821328392609603E-5</v>
      </c>
      <c r="BE1393" s="13">
        <f t="shared" si="1948"/>
        <v>4.4254576471438849E-5</v>
      </c>
      <c r="BF1393" s="13">
        <f t="shared" si="1949"/>
        <v>4.940303444537666E-5</v>
      </c>
      <c r="BG1393" s="13">
        <f t="shared" si="1950"/>
        <v>3.6766966748794638E-5</v>
      </c>
      <c r="BH1393" s="13">
        <f t="shared" si="1951"/>
        <v>2.0522168209145486E-5</v>
      </c>
      <c r="BI1393" s="13">
        <f t="shared" si="1952"/>
        <v>9.1638647459166497E-6</v>
      </c>
      <c r="BJ1393" s="14">
        <f t="shared" si="1953"/>
        <v>0.68673414467646932</v>
      </c>
      <c r="BK1393" s="14">
        <f t="shared" si="1954"/>
        <v>0.18893280488635866</v>
      </c>
      <c r="BL1393" s="14">
        <f t="shared" si="1955"/>
        <v>0.11859045062086171</v>
      </c>
      <c r="BM1393" s="14">
        <f t="shared" si="1956"/>
        <v>0.58022232954844422</v>
      </c>
      <c r="BN1393" s="14">
        <f t="shared" si="1957"/>
        <v>0.41170607471745468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1.2939000000000001</v>
      </c>
      <c r="F1394" s="10">
        <f>VLOOKUP(B1394,home!$B$2:$E$405,3,FALSE)</f>
        <v>0.61829999999999996</v>
      </c>
      <c r="G1394" s="10">
        <f>VLOOKUP(C1394,away!$B$2:$E$405,4,FALSE)</f>
        <v>0.87590000000000001</v>
      </c>
      <c r="H1394" s="10">
        <f>VLOOKUP(A1394,away!$A$2:$E$405,3,FALSE)</f>
        <v>1.1342000000000001</v>
      </c>
      <c r="I1394" s="10">
        <f>VLOOKUP(C1394,away!$B$2:$E$405,3,FALSE)</f>
        <v>0.7641</v>
      </c>
      <c r="J1394" s="10">
        <f>VLOOKUP(B1394,home!$B$2:$E$405,4,FALSE)</f>
        <v>1.4107000000000001</v>
      </c>
      <c r="K1394" s="12">
        <f t="shared" si="1902"/>
        <v>0.70073609028299999</v>
      </c>
      <c r="L1394" s="12">
        <f t="shared" si="1903"/>
        <v>1.2225721797540003</v>
      </c>
      <c r="M1394" s="13">
        <f t="shared" si="1904"/>
        <v>0.14612274810731996</v>
      </c>
      <c r="N1394" s="13">
        <f t="shared" si="1905"/>
        <v>0.10239348321013103</v>
      </c>
      <c r="O1394" s="13">
        <f t="shared" si="1906"/>
        <v>0.1786456066652109</v>
      </c>
      <c r="P1394" s="13">
        <f t="shared" si="1907"/>
        <v>0.12518342396081453</v>
      </c>
      <c r="Q1394" s="13">
        <f t="shared" si="1908"/>
        <v>3.5875404547562606E-2</v>
      </c>
      <c r="R1394" s="13">
        <f t="shared" si="1909"/>
        <v>0.10920357437208135</v>
      </c>
      <c r="S1394" s="13">
        <f t="shared" si="1910"/>
        <v>2.6811173888961384E-2</v>
      </c>
      <c r="T1394" s="13">
        <f t="shared" si="1911"/>
        <v>4.38602715372702E-2</v>
      </c>
      <c r="U1394" s="13">
        <f t="shared" si="1912"/>
        <v>7.6522885750421099E-2</v>
      </c>
      <c r="V1394" s="13">
        <f t="shared" si="1913"/>
        <v>2.5521271908585342E-3</v>
      </c>
      <c r="W1394" s="13">
        <f t="shared" si="1914"/>
        <v>8.3797302399933275E-3</v>
      </c>
      <c r="X1394" s="13">
        <f t="shared" si="1915"/>
        <v>1.0244825065259157E-2</v>
      </c>
      <c r="Y1394" s="13">
        <f t="shared" si="1916"/>
        <v>6.2625190556161534E-3</v>
      </c>
      <c r="Z1394" s="13">
        <f t="shared" si="1917"/>
        <v>4.4503083985667852E-2</v>
      </c>
      <c r="AA1394" s="13">
        <f t="shared" si="1918"/>
        <v>3.118491707765288E-2</v>
      </c>
      <c r="AB1394" s="13">
        <f t="shared" si="1919"/>
        <v>1.0926198434397018E-2</v>
      </c>
      <c r="AC1394" s="13">
        <f t="shared" si="1920"/>
        <v>1.3665053194717212E-4</v>
      </c>
      <c r="AD1394" s="13">
        <f t="shared" si="1921"/>
        <v>1.4679948514997874E-3</v>
      </c>
      <c r="AE1394" s="13">
        <f t="shared" si="1922"/>
        <v>1.7947296654657451E-3</v>
      </c>
      <c r="AF1394" s="13">
        <f t="shared" si="1923"/>
        <v>1.0970932795888121E-3</v>
      </c>
      <c r="AG1394" s="13">
        <f t="shared" si="1924"/>
        <v>4.470919074067862E-4</v>
      </c>
      <c r="AH1394" s="13">
        <f t="shared" si="1925"/>
        <v>1.3602058098533326E-2</v>
      </c>
      <c r="AI1394" s="13">
        <f t="shared" si="1926"/>
        <v>9.53145301176846E-3</v>
      </c>
      <c r="AJ1394" s="13">
        <f t="shared" si="1927"/>
        <v>3.3395165590913776E-3</v>
      </c>
      <c r="AK1394" s="13">
        <f t="shared" si="1928"/>
        <v>7.8003992568434315E-4</v>
      </c>
      <c r="AL1394" s="13">
        <f t="shared" si="1929"/>
        <v>4.6827428848107539E-6</v>
      </c>
      <c r="AM1394" s="13">
        <f t="shared" si="1930"/>
        <v>2.0573539455910687E-4</v>
      </c>
      <c r="AN1394" s="13">
        <f t="shared" si="1931"/>
        <v>2.5152636977867661E-4</v>
      </c>
      <c r="AO1394" s="13">
        <f t="shared" si="1932"/>
        <v>1.5375457108296372E-4</v>
      </c>
      <c r="AP1394" s="13">
        <f t="shared" si="1933"/>
        <v>6.2658687038680093E-5</v>
      </c>
      <c r="AQ1394" s="13">
        <f t="shared" si="1934"/>
        <v>1.9151191898350719E-5</v>
      </c>
      <c r="AR1394" s="13">
        <f t="shared" si="1935"/>
        <v>3.3258995637328857E-3</v>
      </c>
      <c r="AS1394" s="13">
        <f t="shared" si="1936"/>
        <v>2.3305778569641176E-3</v>
      </c>
      <c r="AT1394" s="13">
        <f t="shared" si="1937"/>
        <v>8.1656000779458423E-4</v>
      </c>
      <c r="AU1394" s="13">
        <f t="shared" si="1938"/>
        <v>1.90731022447811E-4</v>
      </c>
      <c r="AV1394" s="13">
        <f t="shared" si="1939"/>
        <v>3.3413027741439544E-5</v>
      </c>
      <c r="AW1394" s="13">
        <f t="shared" si="1940"/>
        <v>1.1143633148645232E-7</v>
      </c>
      <c r="AX1394" s="13">
        <f t="shared" si="1941"/>
        <v>2.4027702669363144E-5</v>
      </c>
      <c r="AY1394" s="13">
        <f t="shared" si="1942"/>
        <v>2.9375600826964311E-5</v>
      </c>
      <c r="AZ1394" s="13">
        <f t="shared" si="1943"/>
        <v>1.795689616730259E-5</v>
      </c>
      <c r="BA1394" s="13">
        <f t="shared" si="1944"/>
        <v>7.3178672296251259E-6</v>
      </c>
      <c r="BB1394" s="13">
        <f t="shared" si="1945"/>
        <v>2.2366552225182898E-6</v>
      </c>
      <c r="BC1394" s="13">
        <f t="shared" si="1946"/>
        <v>5.4689449015047046E-7</v>
      </c>
      <c r="BD1394" s="13">
        <f t="shared" si="1947"/>
        <v>6.77692046545966E-4</v>
      </c>
      <c r="BE1394" s="13">
        <f t="shared" si="1948"/>
        <v>4.748832751125051E-4</v>
      </c>
      <c r="BF1394" s="13">
        <f t="shared" si="1949"/>
        <v>1.6638392477156153E-4</v>
      </c>
      <c r="BG1394" s="13">
        <f t="shared" si="1950"/>
        <v>3.8863740310121613E-5</v>
      </c>
      <c r="BH1394" s="13">
        <f t="shared" si="1951"/>
        <v>6.8083063596721109E-6</v>
      </c>
      <c r="BI1394" s="13">
        <f t="shared" si="1952"/>
        <v>9.5416519598510415E-7</v>
      </c>
      <c r="BJ1394" s="14">
        <f t="shared" si="1953"/>
        <v>0.21259743119075733</v>
      </c>
      <c r="BK1394" s="14">
        <f t="shared" si="1954"/>
        <v>0.30084018202361323</v>
      </c>
      <c r="BL1394" s="14">
        <f t="shared" si="1955"/>
        <v>0.44179901683181733</v>
      </c>
      <c r="BM1394" s="14">
        <f t="shared" si="1956"/>
        <v>0.30228620900423986</v>
      </c>
      <c r="BN1394" s="14">
        <f t="shared" si="1957"/>
        <v>0.69742424086312038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1.2939000000000001</v>
      </c>
      <c r="F1395" s="10">
        <f>VLOOKUP(B1395,home!$B$2:$E$405,3,FALSE)</f>
        <v>1.1335</v>
      </c>
      <c r="G1395" s="10">
        <f>VLOOKUP(C1395,away!$B$2:$E$405,4,FALSE)</f>
        <v>0.72130000000000005</v>
      </c>
      <c r="H1395" s="10">
        <f>VLOOKUP(A1395,away!$A$2:$E$405,3,FALSE)</f>
        <v>1.1342000000000001</v>
      </c>
      <c r="I1395" s="10">
        <f>VLOOKUP(C1395,away!$B$2:$E$405,3,FALSE)</f>
        <v>0.58779999999999999</v>
      </c>
      <c r="J1395" s="10">
        <f>VLOOKUP(B1395,home!$B$2:$E$405,4,FALSE)</f>
        <v>0.7641</v>
      </c>
      <c r="K1395" s="12">
        <f t="shared" si="1902"/>
        <v>1.057884294345</v>
      </c>
      <c r="L1395" s="12">
        <f t="shared" si="1903"/>
        <v>0.50941229691599998</v>
      </c>
      <c r="M1395" s="13">
        <f t="shared" si="1904"/>
        <v>0.20860837444731703</v>
      </c>
      <c r="N1395" s="13">
        <f t="shared" si="1905"/>
        <v>0.2206835229966575</v>
      </c>
      <c r="O1395" s="13">
        <f t="shared" si="1906"/>
        <v>0.10626767118312075</v>
      </c>
      <c r="P1395" s="13">
        <f t="shared" si="1907"/>
        <v>0.11241890034124218</v>
      </c>
      <c r="Q1395" s="13">
        <f t="shared" si="1908"/>
        <v>0.11672881649944379</v>
      </c>
      <c r="R1395" s="13">
        <f t="shared" si="1909"/>
        <v>2.7067029232653878E-2</v>
      </c>
      <c r="S1395" s="13">
        <f t="shared" si="1910"/>
        <v>1.5145615782943805E-2</v>
      </c>
      <c r="T1395" s="13">
        <f t="shared" si="1911"/>
        <v>5.9463094529267929E-2</v>
      </c>
      <c r="U1395" s="13">
        <f t="shared" si="1912"/>
        <v>2.8633785119801535E-2</v>
      </c>
      <c r="V1395" s="13">
        <f t="shared" si="1913"/>
        <v>9.0688458474214723E-4</v>
      </c>
      <c r="W1395" s="13">
        <f t="shared" si="1914"/>
        <v>4.11618605574137E-2</v>
      </c>
      <c r="X1395" s="13">
        <f t="shared" si="1915"/>
        <v>2.0968357931888212E-2</v>
      </c>
      <c r="Y1395" s="13">
        <f t="shared" si="1916"/>
        <v>5.3407696883200004E-3</v>
      </c>
      <c r="Z1395" s="13">
        <f t="shared" si="1917"/>
        <v>4.5960925106995777E-3</v>
      </c>
      <c r="AA1395" s="13">
        <f t="shared" si="1918"/>
        <v>4.8621340824257621E-3</v>
      </c>
      <c r="AB1395" s="13">
        <f t="shared" si="1919"/>
        <v>2.5717876413988757E-3</v>
      </c>
      <c r="AC1395" s="13">
        <f t="shared" si="1920"/>
        <v>3.0544964944253534E-5</v>
      </c>
      <c r="AD1395" s="13">
        <f t="shared" si="1921"/>
        <v>1.088612145242672E-2</v>
      </c>
      <c r="AE1395" s="13">
        <f t="shared" si="1922"/>
        <v>5.5455241335872364E-3</v>
      </c>
      <c r="AF1395" s="13">
        <f t="shared" si="1923"/>
        <v>1.4124790932468923E-3</v>
      </c>
      <c r="AG1395" s="13">
        <f t="shared" si="1924"/>
        <v>2.3984473974557617E-4</v>
      </c>
      <c r="AH1395" s="13">
        <f t="shared" si="1925"/>
        <v>5.8532651067847406E-4</v>
      </c>
      <c r="AI1395" s="13">
        <f t="shared" si="1926"/>
        <v>6.1920772271051858E-4</v>
      </c>
      <c r="AJ1395" s="13">
        <f t="shared" si="1927"/>
        <v>3.2752506239629571E-4</v>
      </c>
      <c r="AK1395" s="13">
        <f t="shared" si="1928"/>
        <v>1.1549453983780246E-4</v>
      </c>
      <c r="AL1395" s="13">
        <f t="shared" si="1929"/>
        <v>6.5842637029166284E-7</v>
      </c>
      <c r="AM1395" s="13">
        <f t="shared" si="1930"/>
        <v>2.3032513821708814E-3</v>
      </c>
      <c r="AN1395" s="13">
        <f t="shared" si="1931"/>
        <v>1.1733045769666203E-3</v>
      </c>
      <c r="AO1395" s="13">
        <f t="shared" si="1932"/>
        <v>2.9884788976731086E-4</v>
      </c>
      <c r="AP1395" s="13">
        <f t="shared" si="1933"/>
        <v>5.0745596651621809E-5</v>
      </c>
      <c r="AQ1395" s="13">
        <f t="shared" si="1934"/>
        <v>6.4626077371688833E-6</v>
      </c>
      <c r="AR1395" s="13">
        <f t="shared" si="1935"/>
        <v>5.9634504450109816E-5</v>
      </c>
      <c r="AS1395" s="13">
        <f t="shared" si="1936"/>
        <v>6.3086405658818181E-5</v>
      </c>
      <c r="AT1395" s="13">
        <f t="shared" si="1937"/>
        <v>3.336905886657064E-5</v>
      </c>
      <c r="AU1395" s="13">
        <f t="shared" si="1938"/>
        <v>1.1766867764006284E-5</v>
      </c>
      <c r="AV1395" s="13">
        <f t="shared" si="1939"/>
        <v>3.1119961502941786E-6</v>
      </c>
      <c r="AW1395" s="13">
        <f t="shared" si="1940"/>
        <v>9.8562635874745205E-9</v>
      </c>
      <c r="AX1395" s="13">
        <f t="shared" si="1941"/>
        <v>4.0609557718783136E-4</v>
      </c>
      <c r="AY1395" s="13">
        <f t="shared" si="1942"/>
        <v>2.0687008074268191E-4</v>
      </c>
      <c r="AZ1395" s="13">
        <f t="shared" si="1943"/>
        <v>5.2691081497163978E-5</v>
      </c>
      <c r="BA1395" s="13">
        <f t="shared" si="1944"/>
        <v>8.9471616174861525E-6</v>
      </c>
      <c r="BB1395" s="13">
        <f t="shared" si="1945"/>
        <v>1.1394485376105732E-6</v>
      </c>
      <c r="BC1395" s="13">
        <f t="shared" si="1946"/>
        <v>1.1608981935235587E-7</v>
      </c>
      <c r="BD1395" s="13">
        <f t="shared" si="1947"/>
        <v>5.0630916478963122E-6</v>
      </c>
      <c r="BE1395" s="13">
        <f t="shared" si="1948"/>
        <v>5.3561651351388532E-6</v>
      </c>
      <c r="BF1395" s="13">
        <f t="shared" si="1949"/>
        <v>2.8331014871908285E-6</v>
      </c>
      <c r="BG1395" s="13">
        <f t="shared" si="1950"/>
        <v>9.9903118919487988E-7</v>
      </c>
      <c r="BH1395" s="13">
        <f t="shared" si="1951"/>
        <v>2.6421485115251795E-7</v>
      </c>
      <c r="BI1395" s="13">
        <f t="shared" si="1952"/>
        <v>5.5901748273390133E-8</v>
      </c>
      <c r="BJ1395" s="14">
        <f t="shared" si="1953"/>
        <v>0.48693886311469331</v>
      </c>
      <c r="BK1395" s="14">
        <f t="shared" si="1954"/>
        <v>0.33731784862830239</v>
      </c>
      <c r="BL1395" s="14">
        <f t="shared" si="1955"/>
        <v>0.17123550143397256</v>
      </c>
      <c r="BM1395" s="14">
        <f t="shared" si="1956"/>
        <v>0.20810713076275364</v>
      </c>
      <c r="BN1395" s="14">
        <f t="shared" si="1957"/>
        <v>0.79177431470043513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1.2939000000000001</v>
      </c>
      <c r="F1396" s="10">
        <f>VLOOKUP(B1396,home!$B$2:$E$405,3,FALSE)</f>
        <v>1.2881</v>
      </c>
      <c r="G1396" s="10">
        <f>VLOOKUP(C1396,away!$B$2:$E$405,4,FALSE)</f>
        <v>0.9274</v>
      </c>
      <c r="H1396" s="10">
        <f>VLOOKUP(A1396,away!$A$2:$E$405,3,FALSE)</f>
        <v>1.1342000000000001</v>
      </c>
      <c r="I1396" s="10">
        <f>VLOOKUP(C1396,away!$B$2:$E$405,3,FALSE)</f>
        <v>0.9405</v>
      </c>
      <c r="J1396" s="10">
        <f>VLOOKUP(B1396,home!$B$2:$E$405,4,FALSE)</f>
        <v>0.58779999999999999</v>
      </c>
      <c r="K1396" s="12">
        <f t="shared" si="1902"/>
        <v>1.5456721599660002</v>
      </c>
      <c r="L1396" s="12">
        <f t="shared" si="1903"/>
        <v>0.62701513578000012</v>
      </c>
      <c r="M1396" s="13">
        <f t="shared" si="1904"/>
        <v>0.11387119978773999</v>
      </c>
      <c r="N1396" s="13">
        <f t="shared" si="1905"/>
        <v>0.17600754333383603</v>
      </c>
      <c r="O1396" s="13">
        <f t="shared" si="1906"/>
        <v>7.1398965796341307E-2</v>
      </c>
      <c r="P1396" s="13">
        <f t="shared" si="1907"/>
        <v>0.11035939368176945</v>
      </c>
      <c r="Q1396" s="13">
        <f t="shared" si="1908"/>
        <v>0.13602497983755987</v>
      </c>
      <c r="R1396" s="13">
        <f t="shared" si="1909"/>
        <v>2.2384116116672265E-2</v>
      </c>
      <c r="S1396" s="13">
        <f t="shared" si="1910"/>
        <v>2.6738973060155317E-2</v>
      </c>
      <c r="T1396" s="13">
        <f t="shared" si="1911"/>
        <v>8.5289721202319368E-2</v>
      </c>
      <c r="U1396" s="13">
        <f t="shared" si="1912"/>
        <v>3.4598505106986574E-2</v>
      </c>
      <c r="V1396" s="13">
        <f t="shared" si="1913"/>
        <v>2.8793709814172955E-3</v>
      </c>
      <c r="W1396" s="13">
        <f t="shared" si="1914"/>
        <v>7.0083341464950932E-2</v>
      </c>
      <c r="X1396" s="13">
        <f t="shared" si="1915"/>
        <v>4.3943315864562321E-2</v>
      </c>
      <c r="Y1396" s="13">
        <f t="shared" si="1916"/>
        <v>1.3776562081720988E-2</v>
      </c>
      <c r="Z1396" s="13">
        <f t="shared" si="1917"/>
        <v>4.6783932020701829E-3</v>
      </c>
      <c r="AA1396" s="13">
        <f t="shared" si="1918"/>
        <v>7.2312621258140714E-3</v>
      </c>
      <c r="AB1396" s="13">
        <f t="shared" si="1919"/>
        <v>5.5885802746436838E-3</v>
      </c>
      <c r="AC1396" s="13">
        <f t="shared" si="1920"/>
        <v>1.7441066984365933E-4</v>
      </c>
      <c r="AD1396" s="13">
        <f t="shared" si="1921"/>
        <v>2.708146744494137E-2</v>
      </c>
      <c r="AE1396" s="13">
        <f t="shared" si="1922"/>
        <v>1.6980489987111564E-2</v>
      </c>
      <c r="AF1396" s="13">
        <f t="shared" si="1923"/>
        <v>5.323512117439845E-3</v>
      </c>
      <c r="AG1396" s="13">
        <f t="shared" si="1924"/>
        <v>1.1126408910476734E-3</v>
      </c>
      <c r="AH1396" s="13">
        <f t="shared" si="1925"/>
        <v>7.3335583720706625E-4</v>
      </c>
      <c r="AI1396" s="13">
        <f t="shared" si="1926"/>
        <v>1.1335277009195206E-3</v>
      </c>
      <c r="AJ1396" s="13">
        <f t="shared" si="1927"/>
        <v>8.7603110493078497E-4</v>
      </c>
      <c r="AK1396" s="13">
        <f t="shared" si="1928"/>
        <v>4.5135229671858945E-4</v>
      </c>
      <c r="AL1396" s="13">
        <f t="shared" si="1929"/>
        <v>6.7612726699837024E-6</v>
      </c>
      <c r="AM1396" s="13">
        <f t="shared" si="1930"/>
        <v>8.3718140561342864E-3</v>
      </c>
      <c r="AN1396" s="13">
        <f t="shared" si="1931"/>
        <v>5.2492541271319526E-3</v>
      </c>
      <c r="AO1396" s="13">
        <f t="shared" si="1932"/>
        <v>1.6456808946336836E-3</v>
      </c>
      <c r="AP1396" s="13">
        <f t="shared" si="1933"/>
        <v>3.4395560986643042E-4</v>
      </c>
      <c r="AQ1396" s="13">
        <f t="shared" si="1934"/>
        <v>5.3916343355673155E-5</v>
      </c>
      <c r="AR1396" s="13">
        <f t="shared" si="1935"/>
        <v>9.1965041968288875E-5</v>
      </c>
      <c r="AS1396" s="13">
        <f t="shared" si="1936"/>
        <v>1.4214780506048894E-4</v>
      </c>
      <c r="AT1396" s="13">
        <f t="shared" si="1937"/>
        <v>1.0985695244113594E-4</v>
      </c>
      <c r="AU1396" s="13">
        <f t="shared" si="1938"/>
        <v>5.6600944322324255E-5</v>
      </c>
      <c r="AV1396" s="13">
        <f t="shared" si="1939"/>
        <v>2.1871625966700567E-5</v>
      </c>
      <c r="AW1396" s="13">
        <f t="shared" si="1940"/>
        <v>1.8202094261064925E-7</v>
      </c>
      <c r="AX1396" s="13">
        <f t="shared" si="1941"/>
        <v>2.1566799858298014E-3</v>
      </c>
      <c r="AY1396" s="13">
        <f t="shared" si="1942"/>
        <v>1.3522709941490817E-3</v>
      </c>
      <c r="AZ1396" s="13">
        <f t="shared" si="1943"/>
        <v>4.2394719050387107E-4</v>
      </c>
      <c r="BA1396" s="13">
        <f t="shared" si="1944"/>
        <v>8.8607101739111439E-5</v>
      </c>
      <c r="BB1396" s="13">
        <f t="shared" si="1945"/>
        <v>1.3889498482005311E-5</v>
      </c>
      <c r="BC1396" s="13">
        <f t="shared" si="1946"/>
        <v>1.7417851553221332E-6</v>
      </c>
      <c r="BD1396" s="13">
        <f t="shared" si="1947"/>
        <v>9.6105788794600067E-6</v>
      </c>
      <c r="BE1396" s="13">
        <f t="shared" si="1948"/>
        <v>1.4854804215138571E-5</v>
      </c>
      <c r="BF1396" s="13">
        <f t="shared" si="1949"/>
        <v>1.148032865854264E-5</v>
      </c>
      <c r="BG1396" s="13">
        <f t="shared" si="1950"/>
        <v>5.9149414649230596E-6</v>
      </c>
      <c r="BH1396" s="13">
        <f t="shared" si="1951"/>
        <v>2.2856400875400212E-6</v>
      </c>
      <c r="BI1396" s="13">
        <f t="shared" si="1952"/>
        <v>7.065700502025723E-7</v>
      </c>
      <c r="BJ1396" s="14">
        <f t="shared" si="1953"/>
        <v>0.59532533181247116</v>
      </c>
      <c r="BK1396" s="14">
        <f t="shared" si="1954"/>
        <v>0.25538238044774469</v>
      </c>
      <c r="BL1396" s="14">
        <f t="shared" si="1955"/>
        <v>0.14486299159334862</v>
      </c>
      <c r="BM1396" s="14">
        <f t="shared" si="1956"/>
        <v>0.36885080952850946</v>
      </c>
      <c r="BN1396" s="14">
        <f t="shared" si="1957"/>
        <v>0.63004619855391886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1.2939000000000001</v>
      </c>
      <c r="F1397" s="10">
        <f>VLOOKUP(B1397,home!$B$2:$E$405,3,FALSE)</f>
        <v>0.82440000000000002</v>
      </c>
      <c r="G1397" s="10">
        <f>VLOOKUP(C1397,away!$B$2:$E$405,4,FALSE)</f>
        <v>1.2881</v>
      </c>
      <c r="H1397" s="10">
        <f>VLOOKUP(A1397,away!$A$2:$E$405,3,FALSE)</f>
        <v>1.1342000000000001</v>
      </c>
      <c r="I1397" s="10">
        <f>VLOOKUP(C1397,away!$B$2:$E$405,3,FALSE)</f>
        <v>0.58779999999999999</v>
      </c>
      <c r="J1397" s="10">
        <f>VLOOKUP(B1397,home!$B$2:$E$405,4,FALSE)</f>
        <v>1.4695</v>
      </c>
      <c r="K1397" s="12">
        <f t="shared" si="1902"/>
        <v>1.3740048831959999</v>
      </c>
      <c r="L1397" s="12">
        <f t="shared" si="1903"/>
        <v>0.9796903158200001</v>
      </c>
      <c r="M1397" s="13">
        <f t="shared" si="1904"/>
        <v>9.5017404488832918E-2</v>
      </c>
      <c r="N1397" s="13">
        <f t="shared" si="1905"/>
        <v>0.13055437775626594</v>
      </c>
      <c r="O1397" s="13">
        <f t="shared" si="1906"/>
        <v>9.3087631012061398E-2</v>
      </c>
      <c r="P1397" s="13">
        <f t="shared" si="1907"/>
        <v>0.12790285957571976</v>
      </c>
      <c r="Q1397" s="13">
        <f t="shared" si="1908"/>
        <v>8.9691176279862311E-2</v>
      </c>
      <c r="R1397" s="13">
        <f t="shared" si="1909"/>
        <v>4.5598525312571039E-2</v>
      </c>
      <c r="S1397" s="13">
        <f t="shared" si="1910"/>
        <v>4.3042486730862368E-2</v>
      </c>
      <c r="T1397" s="13">
        <f t="shared" si="1911"/>
        <v>8.78695768158856E-2</v>
      </c>
      <c r="U1397" s="13">
        <f t="shared" si="1912"/>
        <v>6.2652596446009012E-2</v>
      </c>
      <c r="V1397" s="13">
        <f t="shared" si="1913"/>
        <v>6.4377178122073985E-3</v>
      </c>
      <c r="W1397" s="13">
        <f t="shared" si="1914"/>
        <v>4.10787047293747E-2</v>
      </c>
      <c r="X1397" s="13">
        <f t="shared" si="1915"/>
        <v>4.0244409209797626E-2</v>
      </c>
      <c r="Y1397" s="13">
        <f t="shared" si="1916"/>
        <v>1.971352898436798E-2</v>
      </c>
      <c r="Z1397" s="13">
        <f t="shared" si="1917"/>
        <v>1.489081122146633E-2</v>
      </c>
      <c r="AA1397" s="13">
        <f t="shared" si="1918"/>
        <v>2.0460047333044528E-2</v>
      </c>
      <c r="AB1397" s="13">
        <f t="shared" si="1919"/>
        <v>1.4056102473012238E-2</v>
      </c>
      <c r="AC1397" s="13">
        <f t="shared" si="1920"/>
        <v>5.4161295616875931E-4</v>
      </c>
      <c r="AD1397" s="13">
        <f t="shared" si="1921"/>
        <v>1.4110585223381862E-2</v>
      </c>
      <c r="AE1397" s="13">
        <f t="shared" si="1922"/>
        <v>1.3824003693900001E-2</v>
      </c>
      <c r="AF1397" s="13">
        <f t="shared" si="1923"/>
        <v>6.7716212723868711E-3</v>
      </c>
      <c r="AG1397" s="13">
        <f t="shared" si="1924"/>
        <v>2.2113639276527082E-3</v>
      </c>
      <c r="AH1397" s="13">
        <f t="shared" si="1925"/>
        <v>3.6470958870935873E-3</v>
      </c>
      <c r="AI1397" s="13">
        <f t="shared" si="1926"/>
        <v>5.0111275583506355E-3</v>
      </c>
      <c r="AJ1397" s="13">
        <f t="shared" si="1927"/>
        <v>3.4426568677459108E-3</v>
      </c>
      <c r="AK1397" s="13">
        <f t="shared" si="1928"/>
        <v>1.5767424491503763E-3</v>
      </c>
      <c r="AL1397" s="13">
        <f t="shared" si="1929"/>
        <v>2.9162592369226316E-5</v>
      </c>
      <c r="AM1397" s="13">
        <f t="shared" si="1930"/>
        <v>3.8776026003359944E-3</v>
      </c>
      <c r="AN1397" s="13">
        <f t="shared" si="1931"/>
        <v>3.7988497161476234E-3</v>
      </c>
      <c r="AO1397" s="13">
        <f t="shared" si="1932"/>
        <v>1.8608481390826918E-3</v>
      </c>
      <c r="AP1397" s="13">
        <f t="shared" si="1933"/>
        <v>6.0768496702366052E-4</v>
      </c>
      <c r="AQ1397" s="13">
        <f t="shared" si="1934"/>
        <v>1.4883576931561907E-4</v>
      </c>
      <c r="AR1397" s="13">
        <f t="shared" si="1935"/>
        <v>7.1460490429050823E-4</v>
      </c>
      <c r="AS1397" s="13">
        <f t="shared" si="1936"/>
        <v>9.8187062805096836E-4</v>
      </c>
      <c r="AT1397" s="13">
        <f t="shared" si="1937"/>
        <v>6.7454751880437701E-4</v>
      </c>
      <c r="AU1397" s="13">
        <f t="shared" si="1938"/>
        <v>3.0894386159498665E-4</v>
      </c>
      <c r="AV1397" s="13">
        <f t="shared" si="1939"/>
        <v>1.0612259361623519E-4</v>
      </c>
      <c r="AW1397" s="13">
        <f t="shared" si="1940"/>
        <v>1.0904373480987671E-6</v>
      </c>
      <c r="AX1397" s="13">
        <f t="shared" si="1941"/>
        <v>8.8797415132586095E-4</v>
      </c>
      <c r="AY1397" s="13">
        <f t="shared" si="1942"/>
        <v>8.6993967675242918E-4</v>
      </c>
      <c r="AZ1397" s="13">
        <f t="shared" si="1943"/>
        <v>4.261357383309681E-4</v>
      </c>
      <c r="BA1397" s="13">
        <f t="shared" si="1944"/>
        <v>1.391603520225517E-4</v>
      </c>
      <c r="BB1397" s="13">
        <f t="shared" si="1945"/>
        <v>3.4083512305649013E-5</v>
      </c>
      <c r="BC1397" s="13">
        <f t="shared" si="1946"/>
        <v>6.6782573869952301E-6</v>
      </c>
      <c r="BD1397" s="13">
        <f t="shared" si="1947"/>
        <v>1.1668191739514811E-4</v>
      </c>
      <c r="BE1397" s="13">
        <f t="shared" si="1948"/>
        <v>1.6032152428160576E-4</v>
      </c>
      <c r="BF1397" s="13">
        <f t="shared" si="1949"/>
        <v>1.1014127862217619E-4</v>
      </c>
      <c r="BG1397" s="13">
        <f t="shared" si="1950"/>
        <v>5.044488488944045E-5</v>
      </c>
      <c r="BH1397" s="13">
        <f t="shared" si="1951"/>
        <v>1.7327879542587818E-5</v>
      </c>
      <c r="BI1397" s="13">
        <f t="shared" si="1952"/>
        <v>4.7617182213895399E-6</v>
      </c>
      <c r="BJ1397" s="14">
        <f t="shared" si="1953"/>
        <v>0.45872714077290566</v>
      </c>
      <c r="BK1397" s="14">
        <f t="shared" si="1954"/>
        <v>0.27384118383291289</v>
      </c>
      <c r="BL1397" s="14">
        <f t="shared" si="1955"/>
        <v>0.25277829404834812</v>
      </c>
      <c r="BM1397" s="14">
        <f t="shared" si="1956"/>
        <v>0.41751660621091535</v>
      </c>
      <c r="BN1397" s="14">
        <f t="shared" si="1957"/>
        <v>0.58185197442531333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1.2939000000000001</v>
      </c>
      <c r="F1398" s="10">
        <f>VLOOKUP(B1398,home!$B$2:$E$405,3,FALSE)</f>
        <v>1.8032999999999999</v>
      </c>
      <c r="G1398" s="10">
        <f>VLOOKUP(C1398,away!$B$2:$E$405,4,FALSE)</f>
        <v>0.9274</v>
      </c>
      <c r="H1398" s="10">
        <f>VLOOKUP(A1398,away!$A$2:$E$405,3,FALSE)</f>
        <v>1.1342000000000001</v>
      </c>
      <c r="I1398" s="10">
        <f>VLOOKUP(C1398,away!$B$2:$E$405,3,FALSE)</f>
        <v>0.99919999999999998</v>
      </c>
      <c r="J1398" s="10">
        <f>VLOOKUP(B1398,home!$B$2:$E$405,4,FALSE)</f>
        <v>0.52900000000000003</v>
      </c>
      <c r="K1398" s="12">
        <f t="shared" si="1902"/>
        <v>2.163893025438</v>
      </c>
      <c r="L1398" s="12">
        <f t="shared" si="1903"/>
        <v>0.59951180656000003</v>
      </c>
      <c r="M1398" s="13">
        <f t="shared" si="1904"/>
        <v>6.3076636972467903E-2</v>
      </c>
      <c r="N1398" s="13">
        <f t="shared" si="1905"/>
        <v>0.13649109481280797</v>
      </c>
      <c r="O1398" s="13">
        <f t="shared" si="1906"/>
        <v>3.7815188583093517E-2</v>
      </c>
      <c r="P1398" s="13">
        <f t="shared" si="1907"/>
        <v>8.1828022830578759E-2</v>
      </c>
      <c r="Q1398" s="13">
        <f t="shared" si="1908"/>
        <v>0.14767606404991598</v>
      </c>
      <c r="R1398" s="13">
        <f t="shared" si="1909"/>
        <v>1.1335326011428741E-2</v>
      </c>
      <c r="S1398" s="13">
        <f t="shared" si="1910"/>
        <v>2.6538452435583861E-2</v>
      </c>
      <c r="T1398" s="13">
        <f t="shared" si="1911"/>
        <v>8.8533543944235404E-2</v>
      </c>
      <c r="U1398" s="13">
        <f t="shared" si="1912"/>
        <v>2.4528432897196598E-2</v>
      </c>
      <c r="V1398" s="13">
        <f t="shared" si="1913"/>
        <v>3.8253097889565917E-3</v>
      </c>
      <c r="W1398" s="13">
        <f t="shared" si="1914"/>
        <v>0.10651840167391621</v>
      </c>
      <c r="X1398" s="13">
        <f t="shared" si="1915"/>
        <v>6.3859039419413233E-2</v>
      </c>
      <c r="Y1398" s="13">
        <f t="shared" si="1916"/>
        <v>1.9142124043759343E-2</v>
      </c>
      <c r="Z1398" s="13">
        <f t="shared" si="1917"/>
        <v>2.2652205916860678E-3</v>
      </c>
      <c r="AA1398" s="13">
        <f t="shared" si="1918"/>
        <v>4.9016950394280227E-3</v>
      </c>
      <c r="AB1398" s="13">
        <f t="shared" si="1919"/>
        <v>5.3033718543211705E-3</v>
      </c>
      <c r="AC1398" s="13">
        <f t="shared" si="1920"/>
        <v>3.101559782758831E-4</v>
      </c>
      <c r="AD1398" s="13">
        <f t="shared" si="1921"/>
        <v>5.7623606615747662E-2</v>
      </c>
      <c r="AE1398" s="13">
        <f t="shared" si="1922"/>
        <v>3.4546032502709649E-2</v>
      </c>
      <c r="AF1398" s="13">
        <f t="shared" si="1923"/>
        <v>1.0355377177589969E-2</v>
      </c>
      <c r="AG1398" s="13">
        <f t="shared" si="1924"/>
        <v>2.0693902931157187E-3</v>
      </c>
      <c r="AH1398" s="13">
        <f t="shared" si="1925"/>
        <v>3.3950662229465661E-4</v>
      </c>
      <c r="AI1398" s="13">
        <f t="shared" si="1926"/>
        <v>7.3465601207342091E-4</v>
      </c>
      <c r="AJ1398" s="13">
        <f t="shared" si="1927"/>
        <v>7.948585103108853E-4</v>
      </c>
      <c r="AK1398" s="13">
        <f t="shared" si="1928"/>
        <v>5.7332959555725458E-4</v>
      </c>
      <c r="AL1398" s="13">
        <f t="shared" si="1929"/>
        <v>1.6094358665619552E-5</v>
      </c>
      <c r="AM1398" s="13">
        <f t="shared" si="1930"/>
        <v>2.493826409127985E-2</v>
      </c>
      <c r="AN1398" s="13">
        <f t="shared" si="1931"/>
        <v>1.495078375783356E-2</v>
      </c>
      <c r="AO1398" s="13">
        <f t="shared" si="1932"/>
        <v>4.4815856900733515E-3</v>
      </c>
      <c r="AP1398" s="13">
        <f t="shared" si="1933"/>
        <v>8.9558784443643982E-4</v>
      </c>
      <c r="AQ1398" s="13">
        <f t="shared" si="1934"/>
        <v>1.3422887163781655E-4</v>
      </c>
      <c r="AR1398" s="13">
        <f t="shared" si="1935"/>
        <v>4.0707645694190642E-5</v>
      </c>
      <c r="AS1398" s="13">
        <f t="shared" si="1936"/>
        <v>8.8086990599660361E-5</v>
      </c>
      <c r="AT1398" s="13">
        <f t="shared" si="1937"/>
        <v>9.5305412295213876E-5</v>
      </c>
      <c r="AU1398" s="13">
        <f t="shared" si="1938"/>
        <v>6.8743572317368792E-5</v>
      </c>
      <c r="AV1398" s="13">
        <f t="shared" si="1939"/>
        <v>3.7188434170311767E-5</v>
      </c>
      <c r="AW1398" s="13">
        <f t="shared" si="1940"/>
        <v>5.7996889513443068E-7</v>
      </c>
      <c r="AX1398" s="13">
        <f t="shared" si="1941"/>
        <v>8.9939559556085728E-3</v>
      </c>
      <c r="AY1398" s="13">
        <f t="shared" si="1942"/>
        <v>5.3919827830679664E-3</v>
      </c>
      <c r="AZ1398" s="13">
        <f t="shared" si="1943"/>
        <v>1.6162786696087466E-3</v>
      </c>
      <c r="BA1398" s="13">
        <f t="shared" si="1944"/>
        <v>3.2299271504051099E-4</v>
      </c>
      <c r="BB1398" s="13">
        <f t="shared" si="1945"/>
        <v>4.8409486524914001E-5</v>
      </c>
      <c r="BC1398" s="13">
        <f t="shared" si="1946"/>
        <v>5.8044117442386355E-6</v>
      </c>
      <c r="BD1398" s="13">
        <f t="shared" si="1947"/>
        <v>4.0674523684881057E-6</v>
      </c>
      <c r="BE1398" s="13">
        <f t="shared" si="1948"/>
        <v>8.8015318114726865E-6</v>
      </c>
      <c r="BF1398" s="13">
        <f t="shared" si="1949"/>
        <v>9.5227866500082164E-6</v>
      </c>
      <c r="BG1398" s="13">
        <f t="shared" si="1950"/>
        <v>6.8687638715622936E-6</v>
      </c>
      <c r="BH1398" s="13">
        <f t="shared" si="1951"/>
        <v>3.7158175587635397E-6</v>
      </c>
      <c r="BI1398" s="13">
        <f t="shared" si="1952"/>
        <v>1.6081263398416946E-6</v>
      </c>
      <c r="BJ1398" s="14">
        <f t="shared" si="1953"/>
        <v>0.72859454881006713</v>
      </c>
      <c r="BK1398" s="14">
        <f t="shared" si="1954"/>
        <v>0.1809866551475966</v>
      </c>
      <c r="BL1398" s="14">
        <f t="shared" si="1955"/>
        <v>8.6690981659381147E-2</v>
      </c>
      <c r="BM1398" s="14">
        <f t="shared" si="1956"/>
        <v>0.51492367013426532</v>
      </c>
      <c r="BN1398" s="14">
        <f t="shared" si="1957"/>
        <v>0.47822233326029284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1.8332999999999999</v>
      </c>
      <c r="F1402" s="10">
        <f>VLOOKUP(B1402,home!$B$2:$E$405,3,FALSE)</f>
        <v>0.76370000000000005</v>
      </c>
      <c r="G1402" s="10">
        <f>VLOOKUP(C1402,away!$B$2:$E$405,4,FALSE)</f>
        <v>0.92730000000000001</v>
      </c>
      <c r="H1402" s="10">
        <f>VLOOKUP(A1402,away!$A$2:$E$405,3,FALSE)</f>
        <v>1.256</v>
      </c>
      <c r="I1402" s="10">
        <f>VLOOKUP(C1402,away!$B$2:$E$405,3,FALSE)</f>
        <v>0.63690000000000002</v>
      </c>
      <c r="J1402" s="10">
        <f>VLOOKUP(B1402,home!$B$2:$E$405,4,FALSE)</f>
        <v>0.95540000000000003</v>
      </c>
      <c r="K1402" s="12">
        <f t="shared" si="1902"/>
        <v>1.2983045790330001</v>
      </c>
      <c r="L1402" s="12">
        <f t="shared" si="1903"/>
        <v>0.76426879056000008</v>
      </c>
      <c r="M1402" s="13">
        <f t="shared" si="1904"/>
        <v>0.12712640537723821</v>
      </c>
      <c r="N1402" s="13">
        <f t="shared" si="1905"/>
        <v>0.16504879421727375</v>
      </c>
      <c r="O1402" s="13">
        <f t="shared" si="1906"/>
        <v>9.7158744085902124E-2</v>
      </c>
      <c r="P1402" s="13">
        <f t="shared" si="1907"/>
        <v>0.12614164233982217</v>
      </c>
      <c r="Q1402" s="13">
        <f t="shared" si="1908"/>
        <v>0.10714180264808096</v>
      </c>
      <c r="R1402" s="13">
        <f t="shared" si="1909"/>
        <v>3.712769791743048E-2</v>
      </c>
      <c r="S1402" s="13">
        <f t="shared" si="1910"/>
        <v>3.1291126900368921E-2</v>
      </c>
      <c r="T1402" s="13">
        <f t="shared" si="1911"/>
        <v>8.1885135928267044E-2</v>
      </c>
      <c r="U1402" s="13">
        <f t="shared" si="1912"/>
        <v>4.820306021515397E-2</v>
      </c>
      <c r="V1402" s="13">
        <f t="shared" si="1913"/>
        <v>3.4498595019688901E-3</v>
      </c>
      <c r="W1402" s="13">
        <f t="shared" si="1914"/>
        <v>4.6367564327951201E-2</v>
      </c>
      <c r="X1402" s="13">
        <f t="shared" si="1915"/>
        <v>3.5437282310136264E-2</v>
      </c>
      <c r="Y1402" s="13">
        <f t="shared" si="1916"/>
        <v>1.3541804445950561E-2</v>
      </c>
      <c r="Z1402" s="13">
        <f t="shared" si="1917"/>
        <v>9.4585135945438777E-3</v>
      </c>
      <c r="AA1402" s="13">
        <f t="shared" si="1918"/>
        <v>1.2280031510642199E-2</v>
      </c>
      <c r="AB1402" s="13">
        <f t="shared" si="1919"/>
        <v>7.9716105704681489E-3</v>
      </c>
      <c r="AC1402" s="13">
        <f t="shared" si="1920"/>
        <v>2.1394598457370978E-4</v>
      </c>
      <c r="AD1402" s="13">
        <f t="shared" si="1921"/>
        <v>1.5049805271396554E-2</v>
      </c>
      <c r="AE1402" s="13">
        <f t="shared" si="1922"/>
        <v>1.1502096472933758E-2</v>
      </c>
      <c r="AF1402" s="13">
        <f t="shared" si="1923"/>
        <v>4.3953466801367616E-3</v>
      </c>
      <c r="AG1402" s="13">
        <f t="shared" si="1924"/>
        <v>1.1197420971066783E-3</v>
      </c>
      <c r="AH1402" s="13">
        <f t="shared" si="1925"/>
        <v>1.8072116863493419E-3</v>
      </c>
      <c r="AI1402" s="13">
        <f t="shared" si="1926"/>
        <v>2.3463112076693004E-3</v>
      </c>
      <c r="AJ1402" s="13">
        <f t="shared" si="1927"/>
        <v>1.523113292376751E-3</v>
      </c>
      <c r="AK1402" s="13">
        <f t="shared" si="1928"/>
        <v>6.591549872929218E-4</v>
      </c>
      <c r="AL1402" s="13">
        <f t="shared" si="1929"/>
        <v>8.4915475383905044E-6</v>
      </c>
      <c r="AM1402" s="13">
        <f t="shared" si="1930"/>
        <v>3.9078462194818255E-3</v>
      </c>
      <c r="AN1402" s="13">
        <f t="shared" si="1931"/>
        <v>2.9866449038578433E-3</v>
      </c>
      <c r="AO1402" s="13">
        <f t="shared" si="1932"/>
        <v>1.1412997442518105E-3</v>
      </c>
      <c r="AP1402" s="13">
        <f t="shared" si="1933"/>
        <v>2.9075325840192295E-4</v>
      </c>
      <c r="AQ1402" s="13">
        <f t="shared" si="1934"/>
        <v>5.5553410287554197E-5</v>
      </c>
      <c r="AR1402" s="13">
        <f t="shared" si="1935"/>
        <v>2.7623909796242204E-4</v>
      </c>
      <c r="AS1402" s="13">
        <f t="shared" si="1936"/>
        <v>3.5864248579255804E-4</v>
      </c>
      <c r="AT1402" s="13">
        <f t="shared" si="1937"/>
        <v>2.3281359077012792E-4</v>
      </c>
      <c r="AU1402" s="13">
        <f t="shared" si="1938"/>
        <v>1.0075431698599075E-4</v>
      </c>
      <c r="AV1402" s="13">
        <f t="shared" si="1939"/>
        <v>3.2702447775063535E-5</v>
      </c>
      <c r="AW1402" s="13">
        <f t="shared" si="1940"/>
        <v>2.3404914478640588E-7</v>
      </c>
      <c r="AX1402" s="13">
        <f t="shared" si="1941"/>
        <v>8.4559577348500856E-4</v>
      </c>
      <c r="AY1402" s="13">
        <f t="shared" si="1942"/>
        <v>6.4626245910403527E-4</v>
      </c>
      <c r="AZ1402" s="13">
        <f t="shared" si="1943"/>
        <v>2.4695911400188621E-4</v>
      </c>
      <c r="BA1402" s="13">
        <f t="shared" si="1944"/>
        <v>6.2914381125330271E-5</v>
      </c>
      <c r="BB1402" s="13">
        <f t="shared" si="1945"/>
        <v>1.2020874492871764E-5</v>
      </c>
      <c r="BC1402" s="13">
        <f t="shared" si="1946"/>
        <v>1.8374358420281321E-6</v>
      </c>
      <c r="BD1402" s="13">
        <f t="shared" si="1947"/>
        <v>3.5186820217520929E-5</v>
      </c>
      <c r="BE1402" s="13">
        <f t="shared" si="1948"/>
        <v>4.5683209810018368E-5</v>
      </c>
      <c r="BF1402" s="13">
        <f t="shared" si="1949"/>
        <v>2.9655360240636065E-5</v>
      </c>
      <c r="BG1402" s="13">
        <f t="shared" si="1950"/>
        <v>1.2833896664430332E-5</v>
      </c>
      <c r="BH1402" s="13">
        <f t="shared" si="1951"/>
        <v>4.1655767015665605E-6</v>
      </c>
      <c r="BI1402" s="13">
        <f t="shared" si="1952"/>
        <v>1.0816374611914091E-6</v>
      </c>
      <c r="BJ1402" s="14">
        <f t="shared" si="1953"/>
        <v>0.49168706197356576</v>
      </c>
      <c r="BK1402" s="14">
        <f t="shared" si="1954"/>
        <v>0.28887773411061435</v>
      </c>
      <c r="BL1402" s="14">
        <f t="shared" si="1955"/>
        <v>0.21020669391366678</v>
      </c>
      <c r="BM1402" s="14">
        <f t="shared" si="1956"/>
        <v>0.33983888859668382</v>
      </c>
      <c r="BN1402" s="14">
        <f t="shared" si="1957"/>
        <v>0.65974508658574771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1.8332999999999999</v>
      </c>
      <c r="F1403" s="10">
        <f>VLOOKUP(B1403,home!$B$2:$E$405,3,FALSE)</f>
        <v>1.8</v>
      </c>
      <c r="G1403" s="10">
        <f>VLOOKUP(C1403,away!$B$2:$E$405,4,FALSE)</f>
        <v>0.89259999999999995</v>
      </c>
      <c r="H1403" s="10">
        <f>VLOOKUP(A1403,away!$A$2:$E$405,3,FALSE)</f>
        <v>1.256</v>
      </c>
      <c r="I1403" s="10">
        <f>VLOOKUP(C1403,away!$B$2:$E$405,3,FALSE)</f>
        <v>1.0133000000000001</v>
      </c>
      <c r="J1403" s="10">
        <f>VLOOKUP(B1403,home!$B$2:$E$405,4,FALSE)</f>
        <v>0.87580000000000002</v>
      </c>
      <c r="K1403" s="12">
        <f t="shared" si="1902"/>
        <v>2.9455264439999995</v>
      </c>
      <c r="L1403" s="12">
        <f t="shared" si="1903"/>
        <v>1.1146348638400001</v>
      </c>
      <c r="M1403" s="13">
        <f t="shared" si="1904"/>
        <v>1.7246236937730228E-2</v>
      </c>
      <c r="N1403" s="13">
        <f t="shared" si="1905"/>
        <v>5.0799246959573968E-2</v>
      </c>
      <c r="O1403" s="13">
        <f t="shared" si="1906"/>
        <v>1.9223256960839315E-2</v>
      </c>
      <c r="P1403" s="13">
        <f t="shared" si="1907"/>
        <v>5.6622611717959272E-2</v>
      </c>
      <c r="Q1403" s="13">
        <f t="shared" si="1908"/>
        <v>7.4815262627355855E-2</v>
      </c>
      <c r="R1403" s="13">
        <f t="shared" si="1909"/>
        <v>1.0713456202553236E-2</v>
      </c>
      <c r="S1403" s="13">
        <f t="shared" si="1910"/>
        <v>4.6475648127456602E-2</v>
      </c>
      <c r="T1403" s="13">
        <f t="shared" si="1911"/>
        <v>8.3391700071796651E-2</v>
      </c>
      <c r="U1403" s="13">
        <f t="shared" si="1912"/>
        <v>3.1556768551256373E-2</v>
      </c>
      <c r="V1403" s="13">
        <f t="shared" si="1913"/>
        <v>1.6954246552213153E-2</v>
      </c>
      <c r="W1403" s="13">
        <f t="shared" si="1914"/>
        <v>7.3456778161227171E-2</v>
      </c>
      <c r="X1403" s="13">
        <f t="shared" si="1915"/>
        <v>8.1877485923864554E-2</v>
      </c>
      <c r="Y1403" s="13">
        <f t="shared" si="1916"/>
        <v>4.5631750187154152E-2</v>
      </c>
      <c r="Z1403" s="13">
        <f t="shared" si="1917"/>
        <v>3.9805305985295752E-3</v>
      </c>
      <c r="AA1403" s="13">
        <f t="shared" si="1918"/>
        <v>1.1724758139120011E-2</v>
      </c>
      <c r="AB1403" s="13">
        <f t="shared" si="1919"/>
        <v>1.726779257414111E-2</v>
      </c>
      <c r="AC1403" s="13">
        <f t="shared" si="1920"/>
        <v>3.4789970522362979E-3</v>
      </c>
      <c r="AD1403" s="13">
        <f t="shared" si="1921"/>
        <v>5.409222064123409E-2</v>
      </c>
      <c r="AE1403" s="13">
        <f t="shared" si="1922"/>
        <v>6.0293074989245209E-2</v>
      </c>
      <c r="AF1403" s="13">
        <f t="shared" si="1923"/>
        <v>3.3602381715566135E-2</v>
      </c>
      <c r="AG1403" s="13">
        <f t="shared" si="1924"/>
        <v>1.2484795389409917E-2</v>
      </c>
      <c r="AH1403" s="13">
        <f t="shared" si="1925"/>
        <v>1.1092095454257424E-3</v>
      </c>
      <c r="AI1403" s="13">
        <f t="shared" si="1926"/>
        <v>3.2672060479887436E-3</v>
      </c>
      <c r="AJ1403" s="13">
        <f t="shared" si="1927"/>
        <v>4.8118209061737884E-3</v>
      </c>
      <c r="AK1403" s="13">
        <f t="shared" si="1928"/>
        <v>4.7244485743089771E-3</v>
      </c>
      <c r="AL1403" s="13">
        <f t="shared" si="1929"/>
        <v>4.5688784160384256E-4</v>
      </c>
      <c r="AM1403" s="13">
        <f t="shared" si="1930"/>
        <v>3.1866013262687516E-2</v>
      </c>
      <c r="AN1403" s="13">
        <f t="shared" si="1931"/>
        <v>3.5518969354179343E-2</v>
      </c>
      <c r="AO1403" s="13">
        <f t="shared" si="1932"/>
        <v>1.9795340784916418E-2</v>
      </c>
      <c r="AP1403" s="13">
        <f t="shared" si="1933"/>
        <v>7.3548589934872349E-3</v>
      </c>
      <c r="AQ1403" s="13">
        <f t="shared" si="1934"/>
        <v>2.0494955631920123E-3</v>
      </c>
      <c r="AR1403" s="13">
        <f t="shared" si="1935"/>
        <v>2.4727272612713014E-4</v>
      </c>
      <c r="AS1403" s="13">
        <f t="shared" si="1936"/>
        <v>7.2834835368743153E-4</v>
      </c>
      <c r="AT1403" s="13">
        <f t="shared" si="1937"/>
        <v>1.0726846681150973E-3</v>
      </c>
      <c r="AU1403" s="13">
        <f t="shared" si="1938"/>
        <v>1.0532070186687937E-3</v>
      </c>
      <c r="AV1403" s="13">
        <f t="shared" si="1939"/>
        <v>7.7556228112383356E-4</v>
      </c>
      <c r="AW1403" s="13">
        <f t="shared" si="1940"/>
        <v>4.1667999400549499E-5</v>
      </c>
      <c r="AX1403" s="13">
        <f t="shared" si="1941"/>
        <v>1.5643697455016793E-2</v>
      </c>
      <c r="AY1403" s="13">
        <f t="shared" si="1942"/>
        <v>1.74370105827268E-2</v>
      </c>
      <c r="AZ1403" s="13">
        <f t="shared" si="1943"/>
        <v>9.7179499583271677E-3</v>
      </c>
      <c r="BA1403" s="13">
        <f t="shared" si="1944"/>
        <v>3.6106552762013113E-3</v>
      </c>
      <c r="BB1403" s="13">
        <f t="shared" si="1945"/>
        <v>1.0061405630404571E-3</v>
      </c>
      <c r="BC1403" s="13">
        <f t="shared" si="1946"/>
        <v>2.2429586989770018E-4</v>
      </c>
      <c r="BD1403" s="13">
        <f t="shared" si="1947"/>
        <v>4.5936466903009814E-5</v>
      </c>
      <c r="BE1403" s="13">
        <f t="shared" si="1948"/>
        <v>1.3530707800674617E-4</v>
      </c>
      <c r="BF1403" s="13">
        <f t="shared" si="1949"/>
        <v>1.9927528816462083E-4</v>
      </c>
      <c r="BG1403" s="13">
        <f t="shared" si="1950"/>
        <v>1.9565687697487024E-4</v>
      </c>
      <c r="BH1403" s="13">
        <f t="shared" si="1951"/>
        <v>1.4407812626998377E-4</v>
      </c>
      <c r="BI1403" s="13">
        <f t="shared" si="1952"/>
        <v>8.4877186186041621E-5</v>
      </c>
      <c r="BJ1403" s="14">
        <f t="shared" si="1953"/>
        <v>0.71466912433010055</v>
      </c>
      <c r="BK1403" s="14">
        <f t="shared" si="1954"/>
        <v>0.1586716388119262</v>
      </c>
      <c r="BL1403" s="14">
        <f t="shared" si="1955"/>
        <v>0.10908092357203485</v>
      </c>
      <c r="BM1403" s="14">
        <f t="shared" si="1956"/>
        <v>0.73958680332325299</v>
      </c>
      <c r="BN1403" s="14">
        <f t="shared" si="1957"/>
        <v>0.22942007140601187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1.6092</v>
      </c>
      <c r="F1404" s="10">
        <f>VLOOKUP(B1404,home!$B$2:$E$405,3,FALSE)</f>
        <v>0.62139999999999995</v>
      </c>
      <c r="G1404" s="10">
        <f>VLOOKUP(C1404,away!$B$2:$E$405,4,FALSE)</f>
        <v>0.31069999999999998</v>
      </c>
      <c r="H1404" s="10">
        <f>VLOOKUP(A1404,away!$A$2:$E$405,3,FALSE)</f>
        <v>1.1609</v>
      </c>
      <c r="I1404" s="10">
        <f>VLOOKUP(C1404,away!$B$2:$E$405,3,FALSE)</f>
        <v>0.64610000000000001</v>
      </c>
      <c r="J1404" s="10">
        <f>VLOOKUP(B1404,home!$B$2:$E$405,4,FALSE)</f>
        <v>2.4119000000000002</v>
      </c>
      <c r="K1404" s="12">
        <f t="shared" si="1902"/>
        <v>0.31068660261599995</v>
      </c>
      <c r="L1404" s="12">
        <f t="shared" si="1903"/>
        <v>1.8090636601310002</v>
      </c>
      <c r="M1404" s="13">
        <f t="shared" si="1904"/>
        <v>0.12006160862405395</v>
      </c>
      <c r="N1404" s="13">
        <f t="shared" si="1905"/>
        <v>3.7301533288019162E-2</v>
      </c>
      <c r="O1404" s="13">
        <f t="shared" si="1906"/>
        <v>0.21719909313864666</v>
      </c>
      <c r="P1404" s="13">
        <f t="shared" si="1907"/>
        <v>6.7480848338522276E-2</v>
      </c>
      <c r="Q1404" s="13">
        <f t="shared" si="1908"/>
        <v>5.7945433248111512E-3</v>
      </c>
      <c r="R1404" s="13">
        <f t="shared" si="1909"/>
        <v>0.19646349320526713</v>
      </c>
      <c r="S1404" s="13">
        <f t="shared" si="1910"/>
        <v>9.4819337852315236E-3</v>
      </c>
      <c r="T1404" s="13">
        <f t="shared" si="1911"/>
        <v>1.0482697755970515E-2</v>
      </c>
      <c r="U1404" s="13">
        <f t="shared" si="1912"/>
        <v>6.1038575242016037E-2</v>
      </c>
      <c r="V1404" s="13">
        <f t="shared" si="1913"/>
        <v>5.9214870603147571E-4</v>
      </c>
      <c r="W1404" s="13">
        <f t="shared" si="1914"/>
        <v>6.0009565976559918E-4</v>
      </c>
      <c r="X1404" s="13">
        <f t="shared" si="1915"/>
        <v>1.0856112506842819E-3</v>
      </c>
      <c r="Y1404" s="13">
        <f t="shared" si="1916"/>
        <v>9.8196993132115026E-4</v>
      </c>
      <c r="Z1404" s="13">
        <f t="shared" si="1917"/>
        <v>0.11847165536668082</v>
      </c>
      <c r="AA1404" s="13">
        <f t="shared" si="1918"/>
        <v>3.6807556112167655E-2</v>
      </c>
      <c r="AB1404" s="13">
        <f t="shared" si="1919"/>
        <v>5.7178072795435768E-3</v>
      </c>
      <c r="AC1404" s="13">
        <f t="shared" si="1920"/>
        <v>2.0801141953026349E-5</v>
      </c>
      <c r="AD1404" s="13">
        <f t="shared" si="1921"/>
        <v>4.661042044429524E-5</v>
      </c>
      <c r="AE1404" s="13">
        <f t="shared" si="1922"/>
        <v>8.4321217809201537E-5</v>
      </c>
      <c r="AF1404" s="13">
        <f t="shared" si="1923"/>
        <v>7.6271225458308722E-5</v>
      </c>
      <c r="AG1404" s="13">
        <f t="shared" si="1924"/>
        <v>4.5993167430094899E-5</v>
      </c>
      <c r="AH1404" s="13">
        <f t="shared" si="1925"/>
        <v>5.358069161985652E-2</v>
      </c>
      <c r="AI1404" s="13">
        <f t="shared" si="1926"/>
        <v>1.6646803045188799E-2</v>
      </c>
      <c r="AJ1404" s="13">
        <f t="shared" si="1927"/>
        <v>2.5859693412636953E-3</v>
      </c>
      <c r="AK1404" s="13">
        <f t="shared" si="1928"/>
        <v>2.678086763687843E-4</v>
      </c>
      <c r="AL1404" s="13">
        <f t="shared" si="1929"/>
        <v>4.6765280641726256E-7</v>
      </c>
      <c r="AM1404" s="13">
        <f t="shared" si="1930"/>
        <v>2.8962466348682891E-6</v>
      </c>
      <c r="AN1404" s="13">
        <f t="shared" si="1931"/>
        <v>5.2394945379169186E-6</v>
      </c>
      <c r="AO1404" s="13">
        <f t="shared" si="1932"/>
        <v>4.7392895830001835E-6</v>
      </c>
      <c r="AP1404" s="13">
        <f t="shared" si="1933"/>
        <v>2.8578921864810114E-6</v>
      </c>
      <c r="AQ1404" s="13">
        <f t="shared" si="1934"/>
        <v>1.2925272247837814E-6</v>
      </c>
      <c r="AR1404" s="13">
        <f t="shared" si="1935"/>
        <v>1.9386176418833619E-2</v>
      </c>
      <c r="AS1404" s="13">
        <f t="shared" si="1936"/>
        <v>6.023025289281829E-3</v>
      </c>
      <c r="AT1404" s="13">
        <f t="shared" si="1937"/>
        <v>9.3563663229861082E-4</v>
      </c>
      <c r="AU1404" s="13">
        <f t="shared" si="1938"/>
        <v>9.6896588857310327E-5</v>
      </c>
      <c r="AV1404" s="13">
        <f t="shared" si="1939"/>
        <v>7.526117999289274E-6</v>
      </c>
      <c r="AW1404" s="13">
        <f t="shared" si="1940"/>
        <v>7.30125337468827E-9</v>
      </c>
      <c r="AX1404" s="13">
        <f t="shared" si="1941"/>
        <v>1.4997083788754175E-7</v>
      </c>
      <c r="AY1404" s="13">
        <f t="shared" si="1942"/>
        <v>2.7130679290174913E-7</v>
      </c>
      <c r="AZ1404" s="13">
        <f t="shared" si="1943"/>
        <v>2.4540562989262084E-7</v>
      </c>
      <c r="BA1404" s="13">
        <f t="shared" si="1944"/>
        <v>1.4798480234343275E-7</v>
      </c>
      <c r="BB1404" s="13">
        <f t="shared" si="1945"/>
        <v>6.6928482042793273E-8</v>
      </c>
      <c r="BC1404" s="13">
        <f t="shared" si="1946"/>
        <v>2.4215576938269513E-8</v>
      </c>
      <c r="BD1404" s="13">
        <f t="shared" si="1947"/>
        <v>5.8451378780333962E-3</v>
      </c>
      <c r="BE1404" s="13">
        <f t="shared" si="1948"/>
        <v>1.8160060291482908E-3</v>
      </c>
      <c r="BF1404" s="13">
        <f t="shared" si="1949"/>
        <v>2.8210437176312753E-4</v>
      </c>
      <c r="BG1404" s="13">
        <f t="shared" si="1950"/>
        <v>2.9215349615402374E-5</v>
      </c>
      <c r="BH1404" s="13">
        <f t="shared" si="1951"/>
        <v>2.2692044290620054E-6</v>
      </c>
      <c r="BI1404" s="13">
        <f t="shared" si="1952"/>
        <v>1.4100228294129096E-7</v>
      </c>
      <c r="BJ1404" s="14">
        <f t="shared" si="1953"/>
        <v>5.6517578504002797E-2</v>
      </c>
      <c r="BK1404" s="14">
        <f t="shared" si="1954"/>
        <v>0.19763807955539153</v>
      </c>
      <c r="BL1404" s="14">
        <f t="shared" si="1955"/>
        <v>0.62473193254286186</v>
      </c>
      <c r="BM1404" s="14">
        <f t="shared" si="1956"/>
        <v>0.35305786204407708</v>
      </c>
      <c r="BN1404" s="14">
        <f t="shared" si="1957"/>
        <v>0.64430111991932026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1.6092</v>
      </c>
      <c r="F1405" s="10">
        <f>VLOOKUP(B1405,home!$B$2:$E$405,3,FALSE)</f>
        <v>0.99429999999999996</v>
      </c>
      <c r="G1405" s="10">
        <f>VLOOKUP(C1405,away!$B$2:$E$405,4,FALSE)</f>
        <v>0.74570000000000003</v>
      </c>
      <c r="H1405" s="10">
        <f>VLOOKUP(A1405,away!$A$2:$E$405,3,FALSE)</f>
        <v>1.1609</v>
      </c>
      <c r="I1405" s="10">
        <f>VLOOKUP(C1405,away!$B$2:$E$405,3,FALSE)</f>
        <v>1.3782000000000001</v>
      </c>
      <c r="J1405" s="10">
        <f>VLOOKUP(B1405,home!$B$2:$E$405,4,FALSE)</f>
        <v>1.5505</v>
      </c>
      <c r="K1405" s="12">
        <f t="shared" si="1902"/>
        <v>1.1931405514919999</v>
      </c>
      <c r="L1405" s="12">
        <f t="shared" si="1903"/>
        <v>2.4807261651900001</v>
      </c>
      <c r="M1405" s="13">
        <f t="shared" si="1904"/>
        <v>2.5378149865790862E-2</v>
      </c>
      <c r="N1405" s="13">
        <f t="shared" si="1905"/>
        <v>3.0279699726716333E-2</v>
      </c>
      <c r="O1405" s="13">
        <f t="shared" si="1906"/>
        <v>6.2956240396180474E-2</v>
      </c>
      <c r="P1405" s="13">
        <f t="shared" si="1907"/>
        <v>7.5115643386161696E-2</v>
      </c>
      <c r="Q1405" s="13">
        <f t="shared" si="1908"/>
        <v>1.8063968815473251E-2</v>
      </c>
      <c r="R1405" s="13">
        <f t="shared" si="1909"/>
        <v>7.8088596406398314E-2</v>
      </c>
      <c r="S1405" s="13">
        <f t="shared" si="1910"/>
        <v>5.5582852878912861E-2</v>
      </c>
      <c r="T1405" s="13">
        <f t="shared" si="1911"/>
        <v>4.4811760087720705E-2</v>
      </c>
      <c r="U1405" s="13">
        <f t="shared" si="1912"/>
        <v>9.3170670981566284E-2</v>
      </c>
      <c r="V1405" s="13">
        <f t="shared" si="1913"/>
        <v>1.8279687129447178E-2</v>
      </c>
      <c r="W1405" s="13">
        <f t="shared" si="1914"/>
        <v>7.1842845715426821E-3</v>
      </c>
      <c r="X1405" s="13">
        <f t="shared" si="1915"/>
        <v>1.7822242714796762E-2</v>
      </c>
      <c r="Y1405" s="13">
        <f t="shared" si="1916"/>
        <v>2.2106051912481599E-2</v>
      </c>
      <c r="Z1405" s="13">
        <f t="shared" si="1917"/>
        <v>6.4572141436104694E-2</v>
      </c>
      <c r="AA1405" s="13">
        <f t="shared" si="1918"/>
        <v>7.704364044409337E-2</v>
      </c>
      <c r="AB1405" s="13">
        <f t="shared" si="1919"/>
        <v>4.5961945824208476E-2</v>
      </c>
      <c r="AC1405" s="13">
        <f t="shared" si="1920"/>
        <v>3.3815764419578937E-3</v>
      </c>
      <c r="AD1405" s="13">
        <f t="shared" si="1921"/>
        <v>2.1429653139414754E-3</v>
      </c>
      <c r="AE1405" s="13">
        <f t="shared" si="1922"/>
        <v>5.3161101253892205E-3</v>
      </c>
      <c r="AF1405" s="13">
        <f t="shared" si="1923"/>
        <v>6.5939067425422682E-3</v>
      </c>
      <c r="AG1405" s="13">
        <f t="shared" si="1924"/>
        <v>5.4525589956824537E-3</v>
      </c>
      <c r="AH1405" s="13">
        <f t="shared" si="1925"/>
        <v>4.0046450200723581E-2</v>
      </c>
      <c r="AI1405" s="13">
        <f t="shared" si="1926"/>
        <v>4.7781043677788244E-2</v>
      </c>
      <c r="AJ1405" s="13">
        <f t="shared" si="1927"/>
        <v>2.8504750402289811E-2</v>
      </c>
      <c r="AK1405" s="13">
        <f t="shared" si="1928"/>
        <v>1.1336724538376627E-2</v>
      </c>
      <c r="AL1405" s="13">
        <f t="shared" si="1929"/>
        <v>4.0035903553324451E-4</v>
      </c>
      <c r="AM1405" s="13">
        <f t="shared" si="1930"/>
        <v>5.1137176330087112E-4</v>
      </c>
      <c r="AN1405" s="13">
        <f t="shared" si="1931"/>
        <v>1.2685733133598184E-3</v>
      </c>
      <c r="AO1405" s="13">
        <f t="shared" si="1932"/>
        <v>1.5734915054567377E-3</v>
      </c>
      <c r="AP1405" s="13">
        <f t="shared" si="1933"/>
        <v>1.3011338494302441E-3</v>
      </c>
      <c r="AQ1405" s="13">
        <f t="shared" si="1934"/>
        <v>8.0693919617399828E-4</v>
      </c>
      <c r="AR1405" s="13">
        <f t="shared" si="1935"/>
        <v>1.986885536718265E-2</v>
      </c>
      <c r="AS1405" s="13">
        <f t="shared" si="1936"/>
        <v>2.370633705031509E-2</v>
      </c>
      <c r="AT1405" s="13">
        <f t="shared" si="1937"/>
        <v>1.4142496031034095E-2</v>
      </c>
      <c r="AU1405" s="13">
        <f t="shared" si="1938"/>
        <v>5.6246618379804814E-3</v>
      </c>
      <c r="AV1405" s="13">
        <f t="shared" si="1939"/>
        <v>1.6777530318310091E-3</v>
      </c>
      <c r="AW1405" s="13">
        <f t="shared" si="1940"/>
        <v>3.2916796862416121E-5</v>
      </c>
      <c r="AX1405" s="13">
        <f t="shared" si="1941"/>
        <v>1.0168973128037302E-4</v>
      </c>
      <c r="AY1405" s="13">
        <f t="shared" si="1942"/>
        <v>2.5226437711836137E-4</v>
      </c>
      <c r="AZ1405" s="13">
        <f t="shared" si="1943"/>
        <v>3.1289942043143836E-4</v>
      </c>
      <c r="BA1405" s="13">
        <f t="shared" si="1944"/>
        <v>2.5873925977901852E-4</v>
      </c>
      <c r="BB1405" s="13">
        <f t="shared" si="1945"/>
        <v>1.6046531292392599E-4</v>
      </c>
      <c r="BC1405" s="13">
        <f t="shared" si="1946"/>
        <v>7.9614100075156807E-5</v>
      </c>
      <c r="BD1405" s="13">
        <f t="shared" si="1947"/>
        <v>8.214864896957632E-3</v>
      </c>
      <c r="BE1405" s="13">
        <f t="shared" si="1948"/>
        <v>9.8014884335883012E-3</v>
      </c>
      <c r="BF1405" s="13">
        <f t="shared" si="1949"/>
        <v>5.847276657547004E-3</v>
      </c>
      <c r="BG1405" s="13">
        <f t="shared" si="1950"/>
        <v>2.3255409653039774E-3</v>
      </c>
      <c r="BH1405" s="13">
        <f t="shared" si="1951"/>
        <v>6.9367430746500628E-4</v>
      </c>
      <c r="BI1405" s="13">
        <f t="shared" si="1952"/>
        <v>1.6553018915292552E-4</v>
      </c>
      <c r="BJ1405" s="14">
        <f t="shared" si="1953"/>
        <v>0.16640073083561668</v>
      </c>
      <c r="BK1405" s="14">
        <f t="shared" si="1954"/>
        <v>0.17839053311492206</v>
      </c>
      <c r="BL1405" s="14">
        <f t="shared" si="1955"/>
        <v>0.5769585416399835</v>
      </c>
      <c r="BM1405" s="14">
        <f t="shared" si="1956"/>
        <v>0.69622030084965025</v>
      </c>
      <c r="BN1405" s="14">
        <f t="shared" si="1957"/>
        <v>0.28988229859672093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1.6092</v>
      </c>
      <c r="F1406" s="10">
        <f>VLOOKUP(B1406,home!$B$2:$E$405,3,FALSE)</f>
        <v>0.87</v>
      </c>
      <c r="G1406" s="10">
        <f>VLOOKUP(C1406,away!$B$2:$E$405,4,FALSE)</f>
        <v>1.3671</v>
      </c>
      <c r="H1406" s="10">
        <f>VLOOKUP(A1406,away!$A$2:$E$405,3,FALSE)</f>
        <v>1.1609</v>
      </c>
      <c r="I1406" s="10">
        <f>VLOOKUP(C1406,away!$B$2:$E$405,3,FALSE)</f>
        <v>1.0337000000000001</v>
      </c>
      <c r="J1406" s="10">
        <f>VLOOKUP(B1406,home!$B$2:$E$405,4,FALSE)</f>
        <v>1.0337000000000001</v>
      </c>
      <c r="K1406" s="12">
        <f t="shared" si="1902"/>
        <v>1.9139454683999999</v>
      </c>
      <c r="L1406" s="12">
        <f t="shared" si="1903"/>
        <v>1.2404630825210001</v>
      </c>
      <c r="M1406" s="13">
        <f t="shared" si="1904"/>
        <v>4.2663626894833086E-2</v>
      </c>
      <c r="N1406" s="13">
        <f t="shared" si="1905"/>
        <v>8.1655855360874149E-2</v>
      </c>
      <c r="O1406" s="13">
        <f t="shared" si="1906"/>
        <v>5.2922654129490494E-2</v>
      </c>
      <c r="P1406" s="13">
        <f t="shared" si="1907"/>
        <v>0.10129107404683886</v>
      </c>
      <c r="Q1406" s="13">
        <f t="shared" si="1908"/>
        <v>7.814242716813545E-2</v>
      </c>
      <c r="R1406" s="13">
        <f t="shared" si="1909"/>
        <v>3.2824299338330261E-2</v>
      </c>
      <c r="S1406" s="13">
        <f t="shared" si="1910"/>
        <v>6.0120777511796307E-2</v>
      </c>
      <c r="T1406" s="13">
        <f t="shared" si="1911"/>
        <v>9.6932796080658051E-2</v>
      </c>
      <c r="U1406" s="13">
        <f t="shared" si="1912"/>
        <v>6.2823918972002318E-2</v>
      </c>
      <c r="V1406" s="13">
        <f t="shared" si="1913"/>
        <v>1.5859718791768569E-2</v>
      </c>
      <c r="W1406" s="13">
        <f t="shared" si="1914"/>
        <v>4.9853448122743296E-2</v>
      </c>
      <c r="X1406" s="13">
        <f t="shared" si="1915"/>
        <v>6.1841361932638908E-2</v>
      </c>
      <c r="Y1406" s="13">
        <f t="shared" si="1916"/>
        <v>3.8355963225129054E-2</v>
      </c>
      <c r="Z1406" s="13">
        <f t="shared" si="1917"/>
        <v>1.3572443846272392E-2</v>
      </c>
      <c r="AA1406" s="13">
        <f t="shared" si="1918"/>
        <v>2.5976917394686508E-2</v>
      </c>
      <c r="AB1406" s="13">
        <f t="shared" si="1919"/>
        <v>2.4859201665280689E-2</v>
      </c>
      <c r="AC1406" s="13">
        <f t="shared" si="1920"/>
        <v>2.3533629045108619E-3</v>
      </c>
      <c r="AD1406" s="13">
        <f t="shared" si="1921"/>
        <v>2.3854195279659766E-2</v>
      </c>
      <c r="AE1406" s="13">
        <f t="shared" si="1922"/>
        <v>2.9590248607664644E-2</v>
      </c>
      <c r="AF1406" s="13">
        <f t="shared" si="1923"/>
        <v>1.8352805500213207E-2</v>
      </c>
      <c r="AG1406" s="13">
        <f t="shared" si="1924"/>
        <v>7.5886592279009474E-3</v>
      </c>
      <c r="AH1406" s="13">
        <f t="shared" si="1925"/>
        <v>4.2090288827225601E-3</v>
      </c>
      <c r="AI1406" s="13">
        <f t="shared" si="1926"/>
        <v>8.0558517564515587E-3</v>
      </c>
      <c r="AJ1406" s="13">
        <f t="shared" si="1927"/>
        <v>7.7092304816813208E-3</v>
      </c>
      <c r="AK1406" s="13">
        <f t="shared" si="1928"/>
        <v>4.91834891508837E-3</v>
      </c>
      <c r="AL1406" s="13">
        <f t="shared" si="1929"/>
        <v>2.2349216282759358E-4</v>
      </c>
      <c r="AM1406" s="13">
        <f t="shared" si="1930"/>
        <v>9.1311257915666945E-3</v>
      </c>
      <c r="AN1406" s="13">
        <f t="shared" si="1931"/>
        <v>1.1326824446293829E-2</v>
      </c>
      <c r="AO1406" s="13">
        <f t="shared" si="1932"/>
        <v>7.0252537839119323E-3</v>
      </c>
      <c r="AP1406" s="13">
        <f t="shared" si="1933"/>
        <v>2.9048559880945719E-3</v>
      </c>
      <c r="AQ1406" s="13">
        <f t="shared" si="1934"/>
        <v>9.0084165331784513E-4</v>
      </c>
      <c r="AR1406" s="13">
        <f t="shared" si="1935"/>
        <v>1.0442289884563891E-3</v>
      </c>
      <c r="AS1406" s="13">
        <f t="shared" si="1936"/>
        <v>1.9985973404280221E-3</v>
      </c>
      <c r="AT1406" s="13">
        <f t="shared" si="1937"/>
        <v>1.9126031614342522E-3</v>
      </c>
      <c r="AU1406" s="13">
        <f t="shared" si="1938"/>
        <v>1.2202060512248667E-3</v>
      </c>
      <c r="AV1406" s="13">
        <f t="shared" si="1939"/>
        <v>5.8385196056402332E-4</v>
      </c>
      <c r="AW1406" s="13">
        <f t="shared" si="1940"/>
        <v>1.4739175877733441E-5</v>
      </c>
      <c r="AX1406" s="13">
        <f t="shared" si="1941"/>
        <v>2.9127461383599063E-3</v>
      </c>
      <c r="AY1406" s="13">
        <f t="shared" si="1942"/>
        <v>3.6131540533910684E-3</v>
      </c>
      <c r="AZ1406" s="13">
        <f t="shared" si="1943"/>
        <v>2.2409921073463655E-3</v>
      </c>
      <c r="BA1406" s="13">
        <f t="shared" si="1944"/>
        <v>9.2662265912803491E-4</v>
      </c>
      <c r="BB1406" s="13">
        <f t="shared" si="1945"/>
        <v>2.8736030001894221E-4</v>
      </c>
      <c r="BC1406" s="13">
        <f t="shared" si="1946"/>
        <v>7.1291968711131268E-5</v>
      </c>
      <c r="BD1406" s="13">
        <f t="shared" si="1947"/>
        <v>2.1588791831306654E-4</v>
      </c>
      <c r="BE1406" s="13">
        <f t="shared" si="1948"/>
        <v>4.1319770293760306E-4</v>
      </c>
      <c r="BF1406" s="13">
        <f t="shared" si="1949"/>
        <v>3.9541893554535736E-4</v>
      </c>
      <c r="BG1406" s="13">
        <f t="shared" si="1950"/>
        <v>2.5227009326886276E-4</v>
      </c>
      <c r="BH1406" s="13">
        <f t="shared" si="1951"/>
        <v>1.2070780045619637E-4</v>
      </c>
      <c r="BI1406" s="13">
        <f t="shared" si="1952"/>
        <v>4.6205629536733699E-5</v>
      </c>
      <c r="BJ1406" s="14">
        <f t="shared" si="1953"/>
        <v>0.52750882939575783</v>
      </c>
      <c r="BK1406" s="14">
        <f t="shared" si="1954"/>
        <v>0.22612520636596636</v>
      </c>
      <c r="BL1406" s="14">
        <f t="shared" si="1955"/>
        <v>0.2325026271178994</v>
      </c>
      <c r="BM1406" s="14">
        <f t="shared" si="1956"/>
        <v>0.60661075490988037</v>
      </c>
      <c r="BN1406" s="14">
        <f t="shared" si="1957"/>
        <v>0.38949993693850232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1.6092</v>
      </c>
      <c r="F1407" s="10">
        <f>VLOOKUP(B1407,home!$B$2:$E$405,3,FALSE)</f>
        <v>0.87</v>
      </c>
      <c r="G1407" s="10">
        <f>VLOOKUP(C1407,away!$B$2:$E$405,4,FALSE)</f>
        <v>0.93210000000000004</v>
      </c>
      <c r="H1407" s="10">
        <f>VLOOKUP(A1407,away!$A$2:$E$405,3,FALSE)</f>
        <v>1.1609</v>
      </c>
      <c r="I1407" s="10">
        <f>VLOOKUP(C1407,away!$B$2:$E$405,3,FALSE)</f>
        <v>1.7228000000000001</v>
      </c>
      <c r="J1407" s="10">
        <f>VLOOKUP(B1407,home!$B$2:$E$405,4,FALSE)</f>
        <v>0.68910000000000005</v>
      </c>
      <c r="K1407" s="12">
        <f t="shared" si="1902"/>
        <v>1.3049437284000001</v>
      </c>
      <c r="L1407" s="12">
        <f t="shared" si="1903"/>
        <v>1.3781989801320003</v>
      </c>
      <c r="M1407" s="13">
        <f t="shared" si="1904"/>
        <v>6.8348018376326633E-2</v>
      </c>
      <c r="N1407" s="13">
        <f t="shared" si="1905"/>
        <v>8.9190317928755411E-2</v>
      </c>
      <c r="O1407" s="13">
        <f t="shared" si="1906"/>
        <v>9.4197169220296584E-2</v>
      </c>
      <c r="P1407" s="13">
        <f t="shared" si="1907"/>
        <v>0.12292200520705956</v>
      </c>
      <c r="Q1407" s="13">
        <f t="shared" si="1908"/>
        <v>5.8194173007565735E-2</v>
      </c>
      <c r="R1407" s="13">
        <f t="shared" si="1909"/>
        <v>6.4911221275367109E-2</v>
      </c>
      <c r="S1407" s="13">
        <f t="shared" si="1910"/>
        <v>5.5267949689957269E-2</v>
      </c>
      <c r="T1407" s="13">
        <f t="shared" si="1911"/>
        <v>8.0203149888652278E-2</v>
      </c>
      <c r="U1407" s="13">
        <f t="shared" si="1912"/>
        <v>8.4705491106074976E-2</v>
      </c>
      <c r="V1407" s="13">
        <f t="shared" si="1913"/>
        <v>1.1044207378261535E-2</v>
      </c>
      <c r="W1407" s="13">
        <f t="shared" si="1914"/>
        <v>2.531337369854916E-2</v>
      </c>
      <c r="X1407" s="13">
        <f t="shared" si="1915"/>
        <v>3.4886865815040656E-2</v>
      </c>
      <c r="Y1407" s="13">
        <f t="shared" si="1916"/>
        <v>2.4040521443145491E-2</v>
      </c>
      <c r="Z1407" s="13">
        <f t="shared" si="1917"/>
        <v>2.9820192986944525E-2</v>
      </c>
      <c r="AA1407" s="13">
        <f t="shared" si="1918"/>
        <v>3.8913673817990928E-2</v>
      </c>
      <c r="AB1407" s="13">
        <f t="shared" si="1919"/>
        <v>2.5390077298895277E-2</v>
      </c>
      <c r="AC1407" s="13">
        <f t="shared" si="1920"/>
        <v>1.2414186880514654E-3</v>
      </c>
      <c r="AD1407" s="13">
        <f t="shared" si="1921"/>
        <v>8.2581320631418126E-3</v>
      </c>
      <c r="AE1407" s="13">
        <f t="shared" si="1922"/>
        <v>1.1381349187217419E-2</v>
      </c>
      <c r="AF1407" s="13">
        <f t="shared" si="1923"/>
        <v>7.84288192117461E-3</v>
      </c>
      <c r="AG1407" s="13">
        <f t="shared" si="1924"/>
        <v>3.6030172883528507E-3</v>
      </c>
      <c r="AH1407" s="13">
        <f t="shared" si="1925"/>
        <v>1.0274539890486588E-2</v>
      </c>
      <c r="AI1407" s="13">
        <f t="shared" si="1926"/>
        <v>1.3407696392286098E-2</v>
      </c>
      <c r="AJ1407" s="13">
        <f t="shared" si="1927"/>
        <v>8.7481446597025263E-3</v>
      </c>
      <c r="AK1407" s="13">
        <f t="shared" si="1928"/>
        <v>3.805278836271588E-3</v>
      </c>
      <c r="AL1407" s="13">
        <f t="shared" si="1929"/>
        <v>8.9306275770334602E-5</v>
      </c>
      <c r="AM1407" s="13">
        <f t="shared" si="1930"/>
        <v>2.1552795288191703E-3</v>
      </c>
      <c r="AN1407" s="13">
        <f t="shared" si="1931"/>
        <v>2.9704040485179586E-3</v>
      </c>
      <c r="AO1407" s="13">
        <f t="shared" si="1932"/>
        <v>2.0469039151237078E-3</v>
      </c>
      <c r="AP1407" s="13">
        <f t="shared" si="1933"/>
        <v>9.4034696275056438E-4</v>
      </c>
      <c r="AQ1407" s="13">
        <f t="shared" si="1934"/>
        <v>3.2399630625826284E-4</v>
      </c>
      <c r="AR1407" s="13">
        <f t="shared" si="1935"/>
        <v>2.8320720796788336E-3</v>
      </c>
      <c r="AS1407" s="13">
        <f t="shared" si="1936"/>
        <v>3.6956946987536394E-3</v>
      </c>
      <c r="AT1407" s="13">
        <f t="shared" si="1937"/>
        <v>2.4113368096098449E-3</v>
      </c>
      <c r="AU1407" s="13">
        <f t="shared" si="1938"/>
        <v>1.0488862822534775E-3</v>
      </c>
      <c r="AV1407" s="13">
        <f t="shared" si="1939"/>
        <v>3.4218439395786708E-4</v>
      </c>
      <c r="AW1407" s="13">
        <f t="shared" si="1940"/>
        <v>4.4615235200547541E-6</v>
      </c>
      <c r="AX1407" s="13">
        <f t="shared" si="1941"/>
        <v>4.6875308401358063E-4</v>
      </c>
      <c r="AY1407" s="13">
        <f t="shared" si="1942"/>
        <v>6.4603502232124662E-4</v>
      </c>
      <c r="AZ1407" s="13">
        <f t="shared" si="1943"/>
        <v>4.4518240444634812E-4</v>
      </c>
      <c r="BA1407" s="13">
        <f t="shared" si="1944"/>
        <v>2.0451664526022296E-4</v>
      </c>
      <c r="BB1407" s="13">
        <f t="shared" si="1945"/>
        <v>7.0466157979414299E-5</v>
      </c>
      <c r="BC1407" s="13">
        <f t="shared" si="1946"/>
        <v>1.9423277412209839E-5</v>
      </c>
      <c r="BD1407" s="13">
        <f t="shared" si="1947"/>
        <v>6.5052647531228032E-4</v>
      </c>
      <c r="BE1407" s="13">
        <f t="shared" si="1948"/>
        <v>8.4890044411691781E-4</v>
      </c>
      <c r="BF1407" s="13">
        <f t="shared" si="1949"/>
        <v>5.5388365529317337E-4</v>
      </c>
      <c r="BG1407" s="13">
        <f t="shared" si="1950"/>
        <v>2.4092900074603138E-4</v>
      </c>
      <c r="BH1407" s="13">
        <f t="shared" si="1951"/>
        <v>7.8599697128303175E-5</v>
      </c>
      <c r="BI1407" s="13">
        <f t="shared" si="1952"/>
        <v>2.0513636364343722E-5</v>
      </c>
      <c r="BJ1407" s="14">
        <f t="shared" si="1953"/>
        <v>0.35320508959449798</v>
      </c>
      <c r="BK1407" s="14">
        <f t="shared" si="1954"/>
        <v>0.25955894063774804</v>
      </c>
      <c r="BL1407" s="14">
        <f t="shared" si="1955"/>
        <v>0.35707681967058641</v>
      </c>
      <c r="BM1407" s="14">
        <f t="shared" si="1956"/>
        <v>0.50125656437560484</v>
      </c>
      <c r="BN1407" s="14">
        <f t="shared" si="1957"/>
        <v>0.49776290501537102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1.25</v>
      </c>
      <c r="F1408" s="10">
        <f>VLOOKUP(B1408,home!$B$2:$E$405,3,FALSE)</f>
        <v>0.8</v>
      </c>
      <c r="G1408" s="10">
        <f>VLOOKUP(C1408,away!$B$2:$E$405,4,FALSE)</f>
        <v>1.44</v>
      </c>
      <c r="H1408" s="10">
        <f>VLOOKUP(A1408,away!$A$2:$E$405,3,FALSE)</f>
        <v>0.84089999999999998</v>
      </c>
      <c r="I1408" s="10">
        <f>VLOOKUP(C1408,away!$B$2:$E$405,3,FALSE)</f>
        <v>1.1892</v>
      </c>
      <c r="J1408" s="10">
        <f>VLOOKUP(B1408,home!$B$2:$E$405,4,FALSE)</f>
        <v>1.3874</v>
      </c>
      <c r="K1408" s="12">
        <f t="shared" si="1902"/>
        <v>1.44</v>
      </c>
      <c r="L1408" s="12">
        <f t="shared" si="1903"/>
        <v>1.3873976136720001</v>
      </c>
      <c r="M1408" s="13">
        <f t="shared" si="1904"/>
        <v>5.9166627916226948E-2</v>
      </c>
      <c r="N1408" s="13">
        <f t="shared" si="1905"/>
        <v>8.5199944199366801E-2</v>
      </c>
      <c r="O1408" s="13">
        <f t="shared" si="1906"/>
        <v>8.2087638379992403E-2</v>
      </c>
      <c r="P1408" s="13">
        <f t="shared" si="1907"/>
        <v>0.11820619926718906</v>
      </c>
      <c r="Q1408" s="13">
        <f t="shared" si="1908"/>
        <v>6.1343959823544104E-2</v>
      </c>
      <c r="R1408" s="13">
        <f t="shared" si="1909"/>
        <v>5.6944096800185792E-2</v>
      </c>
      <c r="S1408" s="13">
        <f t="shared" si="1910"/>
        <v>5.9039639562432633E-2</v>
      </c>
      <c r="T1408" s="13">
        <f t="shared" si="1911"/>
        <v>8.5108463472376134E-2</v>
      </c>
      <c r="U1408" s="13">
        <f t="shared" si="1912"/>
        <v>8.1999499392267541E-2</v>
      </c>
      <c r="V1408" s="13">
        <f t="shared" si="1913"/>
        <v>1.3105832806555848E-2</v>
      </c>
      <c r="W1408" s="13">
        <f t="shared" si="1914"/>
        <v>2.9445100715301167E-2</v>
      </c>
      <c r="X1408" s="13">
        <f t="shared" si="1915"/>
        <v>4.0852062466740544E-2</v>
      </c>
      <c r="Y1408" s="13">
        <f t="shared" si="1916"/>
        <v>2.8339026989967663E-2</v>
      </c>
      <c r="Z1408" s="13">
        <f t="shared" si="1917"/>
        <v>2.6334701337761716E-2</v>
      </c>
      <c r="AA1408" s="13">
        <f t="shared" si="1918"/>
        <v>3.7921969926376871E-2</v>
      </c>
      <c r="AB1408" s="13">
        <f t="shared" si="1919"/>
        <v>2.7303818346991353E-2</v>
      </c>
      <c r="AC1408" s="13">
        <f t="shared" si="1920"/>
        <v>1.6364701044899825E-3</v>
      </c>
      <c r="AD1408" s="13">
        <f t="shared" si="1921"/>
        <v>1.060023625750843E-2</v>
      </c>
      <c r="AE1408" s="13">
        <f t="shared" si="1922"/>
        <v>1.4706742488026607E-2</v>
      </c>
      <c r="AF1408" s="13">
        <f t="shared" si="1923"/>
        <v>1.0202049716388367E-2</v>
      </c>
      <c r="AG1408" s="13">
        <f t="shared" si="1924"/>
        <v>4.7180998103601088E-3</v>
      </c>
      <c r="AH1408" s="13">
        <f t="shared" si="1925"/>
        <v>9.1341754481938566E-3</v>
      </c>
      <c r="AI1408" s="13">
        <f t="shared" si="1926"/>
        <v>1.3153212645399153E-2</v>
      </c>
      <c r="AJ1408" s="13">
        <f t="shared" si="1927"/>
        <v>9.4703131046873917E-3</v>
      </c>
      <c r="AK1408" s="13">
        <f t="shared" si="1928"/>
        <v>4.5457502902499477E-3</v>
      </c>
      <c r="AL1408" s="13">
        <f t="shared" si="1929"/>
        <v>1.30777039746142E-4</v>
      </c>
      <c r="AM1408" s="13">
        <f t="shared" si="1930"/>
        <v>3.0528680421624227E-3</v>
      </c>
      <c r="AN1408" s="13">
        <f t="shared" si="1931"/>
        <v>4.2355418365516559E-3</v>
      </c>
      <c r="AO1408" s="13">
        <f t="shared" si="1932"/>
        <v>2.9381903183198451E-3</v>
      </c>
      <c r="AP1408" s="13">
        <f t="shared" si="1933"/>
        <v>1.3588127453837092E-3</v>
      </c>
      <c r="AQ1408" s="13">
        <f t="shared" si="1934"/>
        <v>4.7130339009311418E-4</v>
      </c>
      <c r="AR1408" s="13">
        <f t="shared" si="1935"/>
        <v>2.5345466439371041E-3</v>
      </c>
      <c r="AS1408" s="13">
        <f t="shared" si="1936"/>
        <v>3.6497471672694301E-3</v>
      </c>
      <c r="AT1408" s="13">
        <f t="shared" si="1937"/>
        <v>2.6278179604339899E-3</v>
      </c>
      <c r="AU1408" s="13">
        <f t="shared" si="1938"/>
        <v>1.2613526210083152E-3</v>
      </c>
      <c r="AV1408" s="13">
        <f t="shared" si="1939"/>
        <v>4.5408694356299383E-4</v>
      </c>
      <c r="AW1408" s="13">
        <f t="shared" si="1940"/>
        <v>7.2575901146754259E-6</v>
      </c>
      <c r="AX1408" s="13">
        <f t="shared" si="1941"/>
        <v>7.3268833011898142E-4</v>
      </c>
      <c r="AY1408" s="13">
        <f t="shared" si="1942"/>
        <v>1.0165300407723973E-3</v>
      </c>
      <c r="AZ1408" s="13">
        <f t="shared" si="1943"/>
        <v>7.0516567639676271E-4</v>
      </c>
      <c r="BA1408" s="13">
        <f t="shared" si="1944"/>
        <v>3.2611505889209018E-4</v>
      </c>
      <c r="BB1408" s="13">
        <f t="shared" si="1945"/>
        <v>1.1311281362234739E-4</v>
      </c>
      <c r="BC1408" s="13">
        <f t="shared" si="1946"/>
        <v>3.138648953907408E-5</v>
      </c>
      <c r="BD1408" s="13">
        <f t="shared" si="1947"/>
        <v>5.8607066092311892E-4</v>
      </c>
      <c r="BE1408" s="13">
        <f t="shared" si="1948"/>
        <v>8.439417517292913E-4</v>
      </c>
      <c r="BF1408" s="13">
        <f t="shared" si="1949"/>
        <v>6.0763806124508981E-4</v>
      </c>
      <c r="BG1408" s="13">
        <f t="shared" si="1950"/>
        <v>2.9166626939764308E-4</v>
      </c>
      <c r="BH1408" s="13">
        <f t="shared" si="1951"/>
        <v>1.049998569831516E-4</v>
      </c>
      <c r="BI1408" s="13">
        <f t="shared" si="1952"/>
        <v>3.0239958811147611E-5</v>
      </c>
      <c r="BJ1408" s="14">
        <f t="shared" si="1953"/>
        <v>0.38549740068143235</v>
      </c>
      <c r="BK1408" s="14">
        <f t="shared" si="1954"/>
        <v>0.25230207673741301</v>
      </c>
      <c r="BL1408" s="14">
        <f t="shared" si="1955"/>
        <v>0.33555258222964551</v>
      </c>
      <c r="BM1408" s="14">
        <f t="shared" si="1956"/>
        <v>0.53572902214909002</v>
      </c>
      <c r="BN1408" s="14">
        <f t="shared" si="1957"/>
        <v>0.46294846638650516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1.25</v>
      </c>
      <c r="F1409" s="10">
        <f>VLOOKUP(B1409,home!$B$2:$E$405,3,FALSE)</f>
        <v>2.56</v>
      </c>
      <c r="G1409" s="10">
        <f>VLOOKUP(C1409,away!$B$2:$E$405,4,FALSE)</f>
        <v>1.2</v>
      </c>
      <c r="H1409" s="10">
        <f>VLOOKUP(A1409,away!$A$2:$E$405,3,FALSE)</f>
        <v>0.84089999999999998</v>
      </c>
      <c r="I1409" s="10">
        <f>VLOOKUP(C1409,away!$B$2:$E$405,3,FALSE)</f>
        <v>0.99099999999999999</v>
      </c>
      <c r="J1409" s="10">
        <f>VLOOKUP(B1409,home!$B$2:$E$405,4,FALSE)</f>
        <v>1.1892</v>
      </c>
      <c r="K1409" s="12">
        <f t="shared" si="1902"/>
        <v>3.84</v>
      </c>
      <c r="L1409" s="12">
        <f t="shared" si="1903"/>
        <v>0.99099829548000007</v>
      </c>
      <c r="M1409" s="13">
        <f t="shared" si="1904"/>
        <v>7.9785523362098654E-3</v>
      </c>
      <c r="N1409" s="13">
        <f t="shared" si="1905"/>
        <v>3.0637640971045883E-2</v>
      </c>
      <c r="O1409" s="13">
        <f t="shared" si="1906"/>
        <v>7.906731765581947E-3</v>
      </c>
      <c r="P1409" s="13">
        <f t="shared" si="1907"/>
        <v>3.0361849979834682E-2</v>
      </c>
      <c r="Q1409" s="13">
        <f t="shared" si="1908"/>
        <v>5.8824270664408089E-2</v>
      </c>
      <c r="R1409" s="13">
        <f t="shared" si="1909"/>
        <v>3.9177788512546408E-3</v>
      </c>
      <c r="S1409" s="13">
        <f t="shared" si="1910"/>
        <v>2.8884999914530213E-2</v>
      </c>
      <c r="T1409" s="13">
        <f t="shared" si="1911"/>
        <v>5.8294751961282587E-2</v>
      </c>
      <c r="U1409" s="13">
        <f t="shared" si="1912"/>
        <v>1.504427078881782E-2</v>
      </c>
      <c r="V1409" s="13">
        <f t="shared" si="1913"/>
        <v>1.2213327223568807E-2</v>
      </c>
      <c r="W1409" s="13">
        <f t="shared" si="1914"/>
        <v>7.5295066450442358E-2</v>
      </c>
      <c r="X1409" s="13">
        <f t="shared" si="1915"/>
        <v>7.461728251044171E-2</v>
      </c>
      <c r="Y1409" s="13">
        <f t="shared" si="1916"/>
        <v>3.6972799890598672E-2</v>
      </c>
      <c r="Z1409" s="13">
        <f t="shared" si="1917"/>
        <v>1.294170721220314E-3</v>
      </c>
      <c r="AA1409" s="13">
        <f t="shared" si="1918"/>
        <v>4.9696155694860062E-3</v>
      </c>
      <c r="AB1409" s="13">
        <f t="shared" si="1919"/>
        <v>9.5416618934131316E-3</v>
      </c>
      <c r="AC1409" s="13">
        <f t="shared" si="1920"/>
        <v>2.9048127505670804E-3</v>
      </c>
      <c r="AD1409" s="13">
        <f t="shared" si="1921"/>
        <v>7.2283263792424668E-2</v>
      </c>
      <c r="AE1409" s="13">
        <f t="shared" si="1922"/>
        <v>7.1632591210024049E-2</v>
      </c>
      <c r="AF1409" s="13">
        <f t="shared" si="1923"/>
        <v>3.5493887894974728E-2</v>
      </c>
      <c r="AG1409" s="13">
        <f t="shared" si="1924"/>
        <v>1.1724794134626057E-2</v>
      </c>
      <c r="AH1409" s="13">
        <f t="shared" si="1925"/>
        <v>3.2063024469736331E-4</v>
      </c>
      <c r="AI1409" s="13">
        <f t="shared" si="1926"/>
        <v>1.2312201396378751E-3</v>
      </c>
      <c r="AJ1409" s="13">
        <f t="shared" si="1927"/>
        <v>2.3639426681047204E-3</v>
      </c>
      <c r="AK1409" s="13">
        <f t="shared" si="1928"/>
        <v>3.0258466151740415E-3</v>
      </c>
      <c r="AL1409" s="13">
        <f t="shared" si="1929"/>
        <v>4.4216286481928412E-4</v>
      </c>
      <c r="AM1409" s="13">
        <f t="shared" si="1930"/>
        <v>5.5513546592582126E-2</v>
      </c>
      <c r="AN1409" s="13">
        <f t="shared" si="1931"/>
        <v>5.5013830049298447E-2</v>
      </c>
      <c r="AO1409" s="13">
        <f t="shared" si="1932"/>
        <v>2.7259305903340584E-2</v>
      </c>
      <c r="AP1409" s="13">
        <f t="shared" si="1933"/>
        <v>9.0046418953928092E-3</v>
      </c>
      <c r="AQ1409" s="13">
        <f t="shared" si="1934"/>
        <v>2.2308961924355167E-3</v>
      </c>
      <c r="AR1409" s="13">
        <f t="shared" si="1935"/>
        <v>6.3548805194884504E-5</v>
      </c>
      <c r="AS1409" s="13">
        <f t="shared" si="1936"/>
        <v>2.4402741194835652E-4</v>
      </c>
      <c r="AT1409" s="13">
        <f t="shared" si="1937"/>
        <v>4.6853263094084451E-4</v>
      </c>
      <c r="AU1409" s="13">
        <f t="shared" si="1938"/>
        <v>5.9972176760428092E-4</v>
      </c>
      <c r="AV1409" s="13">
        <f t="shared" si="1939"/>
        <v>5.7573289690010976E-4</v>
      </c>
      <c r="AW1409" s="13">
        <f t="shared" si="1940"/>
        <v>4.6739482171782835E-5</v>
      </c>
      <c r="AX1409" s="13">
        <f t="shared" si="1941"/>
        <v>3.552866981925256E-2</v>
      </c>
      <c r="AY1409" s="13">
        <f t="shared" si="1942"/>
        <v>3.5208851231551007E-2</v>
      </c>
      <c r="AZ1409" s="13">
        <f t="shared" si="1943"/>
        <v>1.7445955778137973E-2</v>
      </c>
      <c r="BA1409" s="13">
        <f t="shared" si="1944"/>
        <v>5.762970813051398E-3</v>
      </c>
      <c r="BB1409" s="13">
        <f t="shared" si="1945"/>
        <v>1.4277735631587308E-3</v>
      </c>
      <c r="BC1409" s="13">
        <f t="shared" si="1946"/>
        <v>2.8298423348434185E-4</v>
      </c>
      <c r="BD1409" s="13">
        <f t="shared" si="1947"/>
        <v>1.0496126271320181E-5</v>
      </c>
      <c r="BE1409" s="13">
        <f t="shared" si="1948"/>
        <v>4.0305124881869502E-5</v>
      </c>
      <c r="BF1409" s="13">
        <f t="shared" si="1949"/>
        <v>7.7385839773189442E-5</v>
      </c>
      <c r="BG1409" s="13">
        <f t="shared" si="1950"/>
        <v>9.9053874909682465E-5</v>
      </c>
      <c r="BH1409" s="13">
        <f t="shared" si="1951"/>
        <v>9.5091719913295184E-5</v>
      </c>
      <c r="BI1409" s="13">
        <f t="shared" si="1952"/>
        <v>7.3030440893410672E-5</v>
      </c>
      <c r="BJ1409" s="14">
        <f t="shared" si="1953"/>
        <v>0.77045577555195444</v>
      </c>
      <c r="BK1409" s="14">
        <f t="shared" si="1954"/>
        <v>0.11799455630108094</v>
      </c>
      <c r="BL1409" s="14">
        <f t="shared" si="1955"/>
        <v>5.0668625175398788E-2</v>
      </c>
      <c r="BM1409" s="14">
        <f t="shared" si="1956"/>
        <v>0.76562419143194027</v>
      </c>
      <c r="BN1409" s="14">
        <f t="shared" si="1957"/>
        <v>0.13962682456833511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1.3125</v>
      </c>
      <c r="F1410" s="10">
        <f>VLOOKUP(B1410,home!$B$2:$E$405,3,FALSE)</f>
        <v>0.76190000000000002</v>
      </c>
      <c r="G1410" s="10">
        <f>VLOOKUP(C1410,away!$B$2:$E$405,4,FALSE)</f>
        <v>0.9143</v>
      </c>
      <c r="H1410" s="10">
        <f>VLOOKUP(A1410,away!$A$2:$E$405,3,FALSE)</f>
        <v>1.2</v>
      </c>
      <c r="I1410" s="10">
        <f>VLOOKUP(C1410,away!$B$2:$E$405,3,FALSE)</f>
        <v>2</v>
      </c>
      <c r="J1410" s="10">
        <f>VLOOKUP(B1410,home!$B$2:$E$405,4,FALSE)</f>
        <v>1.1667000000000001</v>
      </c>
      <c r="K1410" s="12">
        <f t="shared" si="1902"/>
        <v>0.91429428562500004</v>
      </c>
      <c r="L1410" s="12">
        <f t="shared" si="1903"/>
        <v>2.8000799999999999</v>
      </c>
      <c r="M1410" s="13">
        <f t="shared" si="1904"/>
        <v>2.4370685433436051E-2</v>
      </c>
      <c r="N1410" s="13">
        <f t="shared" si="1905"/>
        <v>2.2281978428555005E-2</v>
      </c>
      <c r="O1410" s="13">
        <f t="shared" si="1906"/>
        <v>6.8239868868455622E-2</v>
      </c>
      <c r="P1410" s="13">
        <f t="shared" si="1907"/>
        <v>6.2391322158228305E-2</v>
      </c>
      <c r="Q1410" s="13">
        <f t="shared" si="1908"/>
        <v>1.018614277482368E-2</v>
      </c>
      <c r="R1410" s="13">
        <f t="shared" si="1909"/>
        <v>9.5538546010592612E-2</v>
      </c>
      <c r="S1410" s="13">
        <f t="shared" si="1910"/>
        <v>3.9931961405886049E-2</v>
      </c>
      <c r="T1410" s="13">
        <f t="shared" si="1911"/>
        <v>2.852201466092829E-2</v>
      </c>
      <c r="U1410" s="13">
        <f t="shared" si="1912"/>
        <v>8.7350346674405957E-2</v>
      </c>
      <c r="V1410" s="13">
        <f t="shared" si="1913"/>
        <v>1.1358855591254359E-2</v>
      </c>
      <c r="W1410" s="13">
        <f t="shared" si="1914"/>
        <v>3.1043773771938913E-3</v>
      </c>
      <c r="X1410" s="13">
        <f t="shared" si="1915"/>
        <v>8.6925050063330726E-3</v>
      </c>
      <c r="Y1410" s="13">
        <f t="shared" si="1916"/>
        <v>1.2169854709066555E-2</v>
      </c>
      <c r="Z1410" s="13">
        <f t="shared" si="1917"/>
        <v>8.9171857304446725E-2</v>
      </c>
      <c r="AA1410" s="13">
        <f t="shared" si="1918"/>
        <v>8.1529319572023556E-2</v>
      </c>
      <c r="AB1410" s="13">
        <f t="shared" si="1919"/>
        <v>3.7270895497797801E-2</v>
      </c>
      <c r="AC1410" s="13">
        <f t="shared" si="1920"/>
        <v>1.8174858593903935E-3</v>
      </c>
      <c r="AD1410" s="13">
        <f t="shared" si="1921"/>
        <v>7.0957862409797489E-4</v>
      </c>
      <c r="AE1410" s="13">
        <f t="shared" si="1922"/>
        <v>1.9868769137642577E-3</v>
      </c>
      <c r="AF1410" s="13">
        <f t="shared" si="1923"/>
        <v>2.7817071543465113E-3</v>
      </c>
      <c r="AG1410" s="13">
        <f t="shared" si="1924"/>
        <v>2.5963341895808602E-3</v>
      </c>
      <c r="AH1410" s="13">
        <f t="shared" si="1925"/>
        <v>6.2422083550258786E-2</v>
      </c>
      <c r="AI1410" s="13">
        <f t="shared" si="1926"/>
        <v>5.7072154286807918E-2</v>
      </c>
      <c r="AJ1410" s="13">
        <f t="shared" si="1927"/>
        <v>2.6090372266368414E-2</v>
      </c>
      <c r="AK1410" s="13">
        <f t="shared" si="1928"/>
        <v>7.9514260909898764E-3</v>
      </c>
      <c r="AL1410" s="13">
        <f t="shared" si="1929"/>
        <v>1.861176142640198E-4</v>
      </c>
      <c r="AM1410" s="13">
        <f t="shared" si="1930"/>
        <v>1.2975273624288571E-4</v>
      </c>
      <c r="AN1410" s="13">
        <f t="shared" si="1931"/>
        <v>3.6331804169897945E-4</v>
      </c>
      <c r="AO1410" s="13">
        <f t="shared" si="1932"/>
        <v>5.086597911002392E-4</v>
      </c>
      <c r="AP1410" s="13">
        <f t="shared" si="1933"/>
        <v>4.7476270262131925E-4</v>
      </c>
      <c r="AQ1410" s="13">
        <f t="shared" si="1934"/>
        <v>3.3234338708897586E-4</v>
      </c>
      <c r="AR1410" s="13">
        <f t="shared" si="1935"/>
        <v>3.4957365541481704E-2</v>
      </c>
      <c r="AS1410" s="13">
        <f t="shared" si="1936"/>
        <v>3.1961319555081004E-2</v>
      </c>
      <c r="AT1410" s="13">
        <f t="shared" si="1937"/>
        <v>1.4611025915122564E-2</v>
      </c>
      <c r="AU1410" s="13">
        <f t="shared" si="1938"/>
        <v>4.4529258337717833E-3</v>
      </c>
      <c r="AV1410" s="13">
        <f t="shared" si="1939"/>
        <v>1.0178211610323699E-3</v>
      </c>
      <c r="AW1410" s="13">
        <f t="shared" si="1940"/>
        <v>1.3235532572049938E-5</v>
      </c>
      <c r="AX1410" s="13">
        <f t="shared" si="1941"/>
        <v>1.9772030881846366E-5</v>
      </c>
      <c r="AY1410" s="13">
        <f t="shared" si="1942"/>
        <v>5.5363268231640375E-5</v>
      </c>
      <c r="AZ1410" s="13">
        <f t="shared" si="1943"/>
        <v>7.751079005502579E-5</v>
      </c>
      <c r="BA1410" s="13">
        <f t="shared" si="1944"/>
        <v>7.2345471005758877E-5</v>
      </c>
      <c r="BB1410" s="13">
        <f t="shared" si="1945"/>
        <v>5.0643276613451324E-5</v>
      </c>
      <c r="BC1410" s="13">
        <f t="shared" si="1946"/>
        <v>2.8361045195958539E-5</v>
      </c>
      <c r="BD1410" s="13">
        <f t="shared" si="1947"/>
        <v>1.6313903350898693E-2</v>
      </c>
      <c r="BE1410" s="13">
        <f t="shared" si="1948"/>
        <v>1.4915708609965212E-2</v>
      </c>
      <c r="BF1410" s="13">
        <f t="shared" si="1949"/>
        <v>6.818673574069403E-3</v>
      </c>
      <c r="BG1410" s="13">
        <f t="shared" si="1950"/>
        <v>2.0780914281046171E-3</v>
      </c>
      <c r="BH1410" s="13">
        <f t="shared" si="1951"/>
        <v>4.7499677943058669E-4</v>
      </c>
      <c r="BI1410" s="13">
        <f t="shared" si="1952"/>
        <v>8.6857368224732808E-5</v>
      </c>
      <c r="BJ1410" s="14">
        <f t="shared" si="1953"/>
        <v>9.5144202379426168E-2</v>
      </c>
      <c r="BK1410" s="14">
        <f t="shared" si="1954"/>
        <v>0.14011179133069082</v>
      </c>
      <c r="BL1410" s="14">
        <f t="shared" si="1955"/>
        <v>0.6511537019348832</v>
      </c>
      <c r="BM1410" s="14">
        <f t="shared" si="1956"/>
        <v>0.69253088153969622</v>
      </c>
      <c r="BN1410" s="14">
        <f t="shared" si="1957"/>
        <v>0.28300854367409128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1.3125</v>
      </c>
      <c r="F1411" s="10">
        <f>VLOOKUP(B1411,home!$B$2:$E$405,3,FALSE)</f>
        <v>1.1429</v>
      </c>
      <c r="G1411" s="10">
        <f>VLOOKUP(C1411,away!$B$2:$E$405,4,FALSE)</f>
        <v>0.45710000000000001</v>
      </c>
      <c r="H1411" s="10">
        <f>VLOOKUP(A1411,away!$A$2:$E$405,3,FALSE)</f>
        <v>1.2</v>
      </c>
      <c r="I1411" s="10">
        <f>VLOOKUP(C1411,away!$B$2:$E$405,3,FALSE)</f>
        <v>0.66669999999999996</v>
      </c>
      <c r="J1411" s="10">
        <f>VLOOKUP(B1411,home!$B$2:$E$405,4,FALSE)</f>
        <v>0.83330000000000004</v>
      </c>
      <c r="K1411" s="12">
        <f t="shared" si="1902"/>
        <v>0.68567571187500009</v>
      </c>
      <c r="L1411" s="12">
        <f t="shared" si="1903"/>
        <v>0.66667333200000001</v>
      </c>
      <c r="M1411" s="13">
        <f t="shared" si="1904"/>
        <v>0.25863200858455232</v>
      </c>
      <c r="N1411" s="13">
        <f t="shared" si="1905"/>
        <v>0.17733768659987403</v>
      </c>
      <c r="O1411" s="13">
        <f t="shared" si="1906"/>
        <v>0.17242306292491613</v>
      </c>
      <c r="P1411" s="13">
        <f t="shared" si="1907"/>
        <v>0.11822630641470978</v>
      </c>
      <c r="Q1411" s="13">
        <f t="shared" si="1908"/>
        <v>6.0798072250817146E-2</v>
      </c>
      <c r="R1411" s="13">
        <f t="shared" si="1909"/>
        <v>5.7474928936899747E-2</v>
      </c>
      <c r="S1411" s="13">
        <f t="shared" si="1910"/>
        <v>1.3510952883366054E-2</v>
      </c>
      <c r="T1411" s="13">
        <f t="shared" si="1911"/>
        <v>4.0532453406629011E-2</v>
      </c>
      <c r="U1411" s="13">
        <f t="shared" si="1912"/>
        <v>3.9409162813773768E-2</v>
      </c>
      <c r="V1411" s="13">
        <f t="shared" si="1913"/>
        <v>6.8623887845968199E-4</v>
      </c>
      <c r="W1411" s="13">
        <f t="shared" si="1914"/>
        <v>1.3895920490402247E-2</v>
      </c>
      <c r="X1411" s="13">
        <f t="shared" si="1915"/>
        <v>9.264039614543541E-3</v>
      </c>
      <c r="Y1411" s="13">
        <f t="shared" si="1916"/>
        <v>3.0880440788038687E-3</v>
      </c>
      <c r="Z1411" s="13">
        <f t="shared" si="1917"/>
        <v>1.2772334126942057E-2</v>
      </c>
      <c r="AA1411" s="13">
        <f t="shared" si="1918"/>
        <v>8.7576792947963514E-3</v>
      </c>
      <c r="AB1411" s="13">
        <f t="shared" si="1919"/>
        <v>3.0024639924162186E-3</v>
      </c>
      <c r="AC1411" s="13">
        <f t="shared" si="1920"/>
        <v>1.9605918164016011E-5</v>
      </c>
      <c r="AD1411" s="13">
        <f t="shared" si="1921"/>
        <v>2.3820237936037401E-3</v>
      </c>
      <c r="AE1411" s="13">
        <f t="shared" si="1922"/>
        <v>1.5880317393850859E-3</v>
      </c>
      <c r="AF1411" s="13">
        <f t="shared" si="1923"/>
        <v>5.2934920550880532E-4</v>
      </c>
      <c r="AG1411" s="13">
        <f t="shared" si="1924"/>
        <v>1.17634332876036E-4</v>
      </c>
      <c r="AH1411" s="13">
        <f t="shared" si="1925"/>
        <v>2.1287436374564424E-3</v>
      </c>
      <c r="AI1411" s="13">
        <f t="shared" si="1926"/>
        <v>1.4596278090123231E-3</v>
      </c>
      <c r="AJ1411" s="13">
        <f t="shared" si="1927"/>
        <v>5.0041566850853557E-4</v>
      </c>
      <c r="AK1411" s="13">
        <f t="shared" si="1928"/>
        <v>1.1437428991266477E-4</v>
      </c>
      <c r="AL1411" s="13">
        <f t="shared" si="1929"/>
        <v>3.5849163467218716E-7</v>
      </c>
      <c r="AM1411" s="13">
        <f t="shared" si="1930"/>
        <v>3.2665917207648655E-4</v>
      </c>
      <c r="AN1411" s="13">
        <f t="shared" si="1931"/>
        <v>2.1777495867659268E-4</v>
      </c>
      <c r="AO1411" s="13">
        <f t="shared" si="1932"/>
        <v>7.2592378663543174E-5</v>
      </c>
      <c r="AP1411" s="13">
        <f t="shared" si="1933"/>
        <v>1.6131800987143344E-5</v>
      </c>
      <c r="AQ1411" s="13">
        <f t="shared" si="1934"/>
        <v>2.6886603788149349E-6</v>
      </c>
      <c r="AR1411" s="13">
        <f t="shared" si="1935"/>
        <v>2.8383532275137746E-4</v>
      </c>
      <c r="AS1411" s="13">
        <f t="shared" si="1936"/>
        <v>1.9461898698282113E-4</v>
      </c>
      <c r="AT1411" s="13">
        <f t="shared" si="1937"/>
        <v>6.6722756221918625E-5</v>
      </c>
      <c r="AU1411" s="13">
        <f t="shared" si="1938"/>
        <v>1.525005779024205E-5</v>
      </c>
      <c r="AV1411" s="13">
        <f t="shared" si="1939"/>
        <v>2.614148557864777E-6</v>
      </c>
      <c r="AW1411" s="13">
        <f t="shared" si="1940"/>
        <v>4.5520641556210047E-9</v>
      </c>
      <c r="AX1411" s="13">
        <f t="shared" si="1941"/>
        <v>3.733037672567384E-5</v>
      </c>
      <c r="AY1411" s="13">
        <f t="shared" si="1942"/>
        <v>2.488716663652023E-5</v>
      </c>
      <c r="AZ1411" s="13">
        <f t="shared" si="1943"/>
        <v>8.2958051528040862E-6</v>
      </c>
      <c r="BA1411" s="13">
        <f t="shared" si="1944"/>
        <v>1.8435306876142232E-6</v>
      </c>
      <c r="BB1411" s="13">
        <f t="shared" si="1945"/>
        <v>3.0725818653900624E-7</v>
      </c>
      <c r="BC1411" s="13">
        <f t="shared" si="1946"/>
        <v>4.0968167800847394E-8</v>
      </c>
      <c r="BD1411" s="13">
        <f t="shared" si="1947"/>
        <v>3.1537573392992693E-5</v>
      </c>
      <c r="BE1411" s="13">
        <f t="shared" si="1948"/>
        <v>2.1624548087050322E-5</v>
      </c>
      <c r="BF1411" s="13">
        <f t="shared" si="1949"/>
        <v>7.4137137017816999E-6</v>
      </c>
      <c r="BG1411" s="13">
        <f t="shared" si="1950"/>
        <v>1.6944678067022034E-6</v>
      </c>
      <c r="BH1411" s="13">
        <f t="shared" si="1951"/>
        <v>2.9046385490245079E-7</v>
      </c>
      <c r="BI1411" s="13">
        <f t="shared" si="1952"/>
        <v>3.9832802096838941E-8</v>
      </c>
      <c r="BJ1411" s="14">
        <f t="shared" si="1953"/>
        <v>0.310241807588783</v>
      </c>
      <c r="BK1411" s="14">
        <f t="shared" si="1954"/>
        <v>0.39110035833752305</v>
      </c>
      <c r="BL1411" s="14">
        <f t="shared" si="1955"/>
        <v>0.28589610123964199</v>
      </c>
      <c r="BM1411" s="14">
        <f t="shared" si="1956"/>
        <v>0.15509365296654859</v>
      </c>
      <c r="BN1411" s="14">
        <f t="shared" si="1957"/>
        <v>0.84489206571176911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1.3125</v>
      </c>
      <c r="F1412" s="10">
        <f>VLOOKUP(B1412,home!$B$2:$E$405,3,FALSE)</f>
        <v>1.5238</v>
      </c>
      <c r="G1412" s="10">
        <f>VLOOKUP(C1412,away!$B$2:$E$405,4,FALSE)</f>
        <v>1.2190000000000001</v>
      </c>
      <c r="H1412" s="10">
        <f>VLOOKUP(A1412,away!$A$2:$E$405,3,FALSE)</f>
        <v>1.2</v>
      </c>
      <c r="I1412" s="10">
        <f>VLOOKUP(C1412,away!$B$2:$E$405,3,FALSE)</f>
        <v>1.3332999999999999</v>
      </c>
      <c r="J1412" s="10">
        <f>VLOOKUP(B1412,home!$B$2:$E$405,4,FALSE)</f>
        <v>0.41670000000000001</v>
      </c>
      <c r="K1412" s="12">
        <f t="shared" si="1902"/>
        <v>2.4379847625000002</v>
      </c>
      <c r="L1412" s="12">
        <f t="shared" si="1903"/>
        <v>0.66670333199999998</v>
      </c>
      <c r="M1412" s="13">
        <f t="shared" si="1904"/>
        <v>4.4838501753744618E-2</v>
      </c>
      <c r="N1412" s="13">
        <f t="shared" si="1905"/>
        <v>0.10931558404895893</v>
      </c>
      <c r="O1412" s="13">
        <f t="shared" si="1906"/>
        <v>2.9893978521109379E-2</v>
      </c>
      <c r="P1412" s="13">
        <f t="shared" si="1907"/>
        <v>7.2881064124966963E-2</v>
      </c>
      <c r="Q1412" s="13">
        <f t="shared" si="1908"/>
        <v>0.13325486410757498</v>
      </c>
      <c r="R1412" s="13">
        <f t="shared" si="1909"/>
        <v>9.965207543380027E-3</v>
      </c>
      <c r="S1412" s="13">
        <f t="shared" si="1910"/>
        <v>2.9615449336149773E-2</v>
      </c>
      <c r="T1412" s="13">
        <f t="shared" si="1911"/>
        <v>8.8841461905727448E-2</v>
      </c>
      <c r="U1412" s="13">
        <f t="shared" si="1912"/>
        <v>2.4295024145910563E-2</v>
      </c>
      <c r="V1412" s="13">
        <f t="shared" si="1913"/>
        <v>5.3485914950001301E-3</v>
      </c>
      <c r="W1412" s="13">
        <f t="shared" si="1914"/>
        <v>0.10829110940775867</v>
      </c>
      <c r="X1412" s="13">
        <f t="shared" si="1915"/>
        <v>7.2198043468129247E-2</v>
      </c>
      <c r="Y1412" s="13">
        <f t="shared" si="1916"/>
        <v>2.4067338072041297E-2</v>
      </c>
      <c r="Z1412" s="13">
        <f t="shared" si="1917"/>
        <v>2.2146123577476665E-3</v>
      </c>
      <c r="AA1412" s="13">
        <f t="shared" si="1918"/>
        <v>5.39919118303301E-3</v>
      </c>
      <c r="AB1412" s="13">
        <f t="shared" si="1919"/>
        <v>6.581572917029415E-3</v>
      </c>
      <c r="AC1412" s="13">
        <f t="shared" si="1920"/>
        <v>5.4335423865495649E-4</v>
      </c>
      <c r="AD1412" s="13">
        <f t="shared" si="1921"/>
        <v>6.6003018662584026E-2</v>
      </c>
      <c r="AE1412" s="13">
        <f t="shared" si="1922"/>
        <v>4.400443246440295E-2</v>
      </c>
      <c r="AF1412" s="13">
        <f t="shared" si="1923"/>
        <v>1.4668950873393207E-2</v>
      </c>
      <c r="AG1412" s="13">
        <f t="shared" si="1924"/>
        <v>3.2599461414118541E-3</v>
      </c>
      <c r="AH1412" s="13">
        <f t="shared" si="1925"/>
        <v>3.6912235949968625E-4</v>
      </c>
      <c r="AI1412" s="13">
        <f t="shared" si="1926"/>
        <v>8.9991468795828228E-4</v>
      </c>
      <c r="AJ1412" s="13">
        <f t="shared" si="1927"/>
        <v>1.0969891483961175E-3</v>
      </c>
      <c r="AK1412" s="13">
        <f t="shared" si="1928"/>
        <v>8.9148094280586197E-4</v>
      </c>
      <c r="AL1412" s="13">
        <f t="shared" si="1929"/>
        <v>3.5326992259885043E-5</v>
      </c>
      <c r="AM1412" s="13">
        <f t="shared" si="1930"/>
        <v>3.2182870755676572E-2</v>
      </c>
      <c r="AN1412" s="13">
        <f t="shared" si="1931"/>
        <v>2.1456427166134925E-2</v>
      </c>
      <c r="AO1412" s="13">
        <f t="shared" si="1932"/>
        <v>7.1525357422387347E-3</v>
      </c>
      <c r="AP1412" s="13">
        <f t="shared" si="1933"/>
        <v>1.5895398038665528E-3</v>
      </c>
      <c r="AQ1412" s="13">
        <f t="shared" si="1934"/>
        <v>2.6493787089611431E-4</v>
      </c>
      <c r="AR1412" s="13">
        <f t="shared" si="1935"/>
        <v>4.9219021398828535E-5</v>
      </c>
      <c r="AS1412" s="13">
        <f t="shared" si="1936"/>
        <v>1.1999522419550541E-4</v>
      </c>
      <c r="AT1412" s="13">
        <f t="shared" si="1937"/>
        <v>1.4627326408070681E-4</v>
      </c>
      <c r="AU1412" s="13">
        <f t="shared" si="1938"/>
        <v>1.1887066299663392E-4</v>
      </c>
      <c r="AV1412" s="13">
        <f t="shared" si="1939"/>
        <v>7.245121627351654E-5</v>
      </c>
      <c r="AW1412" s="13">
        <f t="shared" si="1940"/>
        <v>1.595026030168291E-6</v>
      </c>
      <c r="AX1412" s="13">
        <f t="shared" si="1941"/>
        <v>1.3076891419307722E-2</v>
      </c>
      <c r="AY1412" s="13">
        <f t="shared" si="1942"/>
        <v>8.7184070814546669E-3</v>
      </c>
      <c r="AZ1412" s="13">
        <f t="shared" si="1943"/>
        <v>2.9062955254691106E-3</v>
      </c>
      <c r="BA1412" s="13">
        <f t="shared" si="1944"/>
        <v>6.4587897020231574E-4</v>
      </c>
      <c r="BB1412" s="13">
        <f t="shared" si="1945"/>
        <v>1.0765241537565314E-4</v>
      </c>
      <c r="BC1412" s="13">
        <f t="shared" si="1946"/>
        <v>1.4354444805759196E-5</v>
      </c>
      <c r="BD1412" s="13">
        <f t="shared" si="1947"/>
        <v>5.4690809273963799E-6</v>
      </c>
      <c r="BE1412" s="13">
        <f t="shared" si="1948"/>
        <v>1.3333535965871744E-5</v>
      </c>
      <c r="BF1412" s="13">
        <f t="shared" si="1949"/>
        <v>1.6253478757520521E-5</v>
      </c>
      <c r="BG1412" s="13">
        <f t="shared" si="1950"/>
        <v>1.3208577849484154E-5</v>
      </c>
      <c r="BH1412" s="13">
        <f t="shared" si="1951"/>
        <v>8.0505778828343491E-6</v>
      </c>
      <c r="BI1412" s="13">
        <f t="shared" si="1952"/>
        <v>3.9254372415339277E-6</v>
      </c>
      <c r="BJ1412" s="14">
        <f t="shared" si="1953"/>
        <v>0.75202054034741095</v>
      </c>
      <c r="BK1412" s="14">
        <f t="shared" si="1954"/>
        <v>0.16198069502223097</v>
      </c>
      <c r="BL1412" s="14">
        <f t="shared" si="1955"/>
        <v>7.9959531526692162E-2</v>
      </c>
      <c r="BM1412" s="14">
        <f t="shared" si="1956"/>
        <v>0.58730936709892223</v>
      </c>
      <c r="BN1412" s="14">
        <f t="shared" si="1957"/>
        <v>0.40014920009973493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1.3125</v>
      </c>
      <c r="F1413" s="10">
        <f>VLOOKUP(B1413,home!$B$2:$E$405,3,FALSE)</f>
        <v>1.2190000000000001</v>
      </c>
      <c r="G1413" s="10">
        <f>VLOOKUP(C1413,away!$B$2:$E$405,4,FALSE)</f>
        <v>0.60950000000000004</v>
      </c>
      <c r="H1413" s="10">
        <f>VLOOKUP(A1413,away!$A$2:$E$405,3,FALSE)</f>
        <v>1.2</v>
      </c>
      <c r="I1413" s="10">
        <f>VLOOKUP(C1413,away!$B$2:$E$405,3,FALSE)</f>
        <v>1.3332999999999999</v>
      </c>
      <c r="J1413" s="10">
        <f>VLOOKUP(B1413,home!$B$2:$E$405,4,FALSE)</f>
        <v>0.83330000000000004</v>
      </c>
      <c r="K1413" s="12">
        <f t="shared" si="1902"/>
        <v>0.9751619062500001</v>
      </c>
      <c r="L1413" s="12">
        <f t="shared" si="1903"/>
        <v>1.3332466679999999</v>
      </c>
      <c r="M1413" s="13">
        <f t="shared" si="1904"/>
        <v>9.9419344234365686E-2</v>
      </c>
      <c r="N1413" s="13">
        <f t="shared" si="1905"/>
        <v>9.6949957241708989E-2</v>
      </c>
      <c r="O1413" s="13">
        <f t="shared" si="1906"/>
        <v>0.13255050943521304</v>
      </c>
      <c r="P1413" s="13">
        <f t="shared" si="1907"/>
        <v>0.12925820745525099</v>
      </c>
      <c r="Q1413" s="13">
        <f t="shared" si="1908"/>
        <v>4.7270952557340463E-2</v>
      </c>
      <c r="R1413" s="13">
        <f t="shared" si="1909"/>
        <v>8.8361262523100212E-2</v>
      </c>
      <c r="S1413" s="13">
        <f t="shared" si="1910"/>
        <v>4.2013162335789826E-2</v>
      </c>
      <c r="T1413" s="13">
        <f t="shared" si="1911"/>
        <v>6.3023839990260247E-2</v>
      </c>
      <c r="U1413" s="13">
        <f t="shared" si="1912"/>
        <v>8.6166537200683097E-2</v>
      </c>
      <c r="V1413" s="13">
        <f t="shared" si="1913"/>
        <v>6.0691811089812657E-3</v>
      </c>
      <c r="W1413" s="13">
        <f t="shared" si="1914"/>
        <v>1.5365610735356486E-2</v>
      </c>
      <c r="X1413" s="13">
        <f t="shared" si="1915"/>
        <v>2.0486149314699064E-2</v>
      </c>
      <c r="Y1413" s="13">
        <f t="shared" si="1916"/>
        <v>1.3656545156986508E-2</v>
      </c>
      <c r="Z1413" s="13">
        <f t="shared" si="1917"/>
        <v>3.9269119613065534E-2</v>
      </c>
      <c r="AA1413" s="13">
        <f t="shared" si="1918"/>
        <v>3.8293749538636256E-2</v>
      </c>
      <c r="AB1413" s="13">
        <f t="shared" si="1919"/>
        <v>1.8671302898778292E-2</v>
      </c>
      <c r="AC1413" s="13">
        <f t="shared" si="1920"/>
        <v>4.9317079394206815E-4</v>
      </c>
      <c r="AD1413" s="13">
        <f t="shared" si="1921"/>
        <v>3.7459895638464235E-3</v>
      </c>
      <c r="AE1413" s="13">
        <f t="shared" si="1922"/>
        <v>4.9943281043610174E-3</v>
      </c>
      <c r="AF1413" s="13">
        <f t="shared" si="1923"/>
        <v>3.3293356520190422E-3</v>
      </c>
      <c r="AG1413" s="13">
        <f t="shared" si="1924"/>
        <v>1.4796085549026649E-3</v>
      </c>
      <c r="AH1413" s="13">
        <f t="shared" si="1925"/>
        <v>1.3088855719853265E-2</v>
      </c>
      <c r="AI1413" s="13">
        <f t="shared" si="1926"/>
        <v>1.2763753494403328E-2</v>
      </c>
      <c r="AJ1413" s="13">
        <f t="shared" si="1927"/>
        <v>6.2233630942537237E-3</v>
      </c>
      <c r="AK1413" s="13">
        <f t="shared" si="1928"/>
        <v>2.0229288727594539E-3</v>
      </c>
      <c r="AL1413" s="13">
        <f t="shared" si="1929"/>
        <v>2.5647472646354425E-5</v>
      </c>
      <c r="AM1413" s="13">
        <f t="shared" si="1930"/>
        <v>7.3058926477461729E-4</v>
      </c>
      <c r="AN1413" s="13">
        <f t="shared" si="1931"/>
        <v>9.7405570293732817E-4</v>
      </c>
      <c r="AO1413" s="13">
        <f t="shared" si="1932"/>
        <v>6.4932826019379556E-4</v>
      </c>
      <c r="AP1413" s="13">
        <f t="shared" si="1933"/>
        <v>2.8857157978053825E-4</v>
      </c>
      <c r="AQ1413" s="13">
        <f t="shared" si="1934"/>
        <v>9.6184274305474683E-5</v>
      </c>
      <c r="AR1413" s="13">
        <f t="shared" si="1935"/>
        <v>3.4901346552854216E-3</v>
      </c>
      <c r="AS1413" s="13">
        <f t="shared" si="1936"/>
        <v>3.4034463635173183E-3</v>
      </c>
      <c r="AT1413" s="13">
        <f t="shared" si="1937"/>
        <v>1.6594556218335892E-3</v>
      </c>
      <c r="AU1413" s="13">
        <f t="shared" si="1938"/>
        <v>5.3941263584150756E-4</v>
      </c>
      <c r="AV1413" s="13">
        <f t="shared" si="1939"/>
        <v>1.315036635556354E-4</v>
      </c>
      <c r="AW1413" s="13">
        <f t="shared" si="1940"/>
        <v>9.2625232084568794E-7</v>
      </c>
      <c r="AX1413" s="13">
        <f t="shared" si="1941"/>
        <v>1.1874047002056689E-4</v>
      </c>
      <c r="AY1413" s="13">
        <f t="shared" si="1942"/>
        <v>1.583103360116747E-4</v>
      </c>
      <c r="AZ1413" s="13">
        <f t="shared" si="1943"/>
        <v>1.0553336399876289E-4</v>
      </c>
      <c r="BA1413" s="13">
        <f t="shared" si="1944"/>
        <v>4.6900668638060584E-5</v>
      </c>
      <c r="BB1413" s="13">
        <f t="shared" si="1945"/>
        <v>1.5632540047166588E-5</v>
      </c>
      <c r="BC1413" s="13">
        <f t="shared" si="1946"/>
        <v>4.168406386052283E-6</v>
      </c>
      <c r="BD1413" s="13">
        <f t="shared" si="1947"/>
        <v>7.7553506667176928E-4</v>
      </c>
      <c r="BE1413" s="13">
        <f t="shared" si="1948"/>
        <v>7.5627225397936347E-4</v>
      </c>
      <c r="BF1413" s="13">
        <f t="shared" si="1949"/>
        <v>3.6874394641725006E-4</v>
      </c>
      <c r="BG1413" s="13">
        <f t="shared" si="1950"/>
        <v>1.1986168323546453E-4</v>
      </c>
      <c r="BH1413" s="13">
        <f t="shared" si="1951"/>
        <v>2.9221136877557313E-5</v>
      </c>
      <c r="BI1413" s="13">
        <f t="shared" si="1952"/>
        <v>5.6990679080621953E-6</v>
      </c>
      <c r="BJ1413" s="14">
        <f t="shared" si="1953"/>
        <v>0.27349033173857484</v>
      </c>
      <c r="BK1413" s="14">
        <f t="shared" si="1954"/>
        <v>0.27743702373698781</v>
      </c>
      <c r="BL1413" s="14">
        <f t="shared" si="1955"/>
        <v>0.40942154887280346</v>
      </c>
      <c r="BM1413" s="14">
        <f t="shared" si="1956"/>
        <v>0.40565040643076145</v>
      </c>
      <c r="BN1413" s="14">
        <f t="shared" si="1957"/>
        <v>0.59381023344697936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1.4943</v>
      </c>
      <c r="F1414" s="10">
        <f>VLOOKUP(B1414,home!$B$2:$E$405,3,FALSE)</f>
        <v>1.0038</v>
      </c>
      <c r="G1414" s="10">
        <f>VLOOKUP(C1414,away!$B$2:$E$405,4,FALSE)</f>
        <v>0.73</v>
      </c>
      <c r="H1414" s="10">
        <f>VLOOKUP(A1414,away!$A$2:$E$405,3,FALSE)</f>
        <v>1.0455000000000001</v>
      </c>
      <c r="I1414" s="10">
        <f>VLOOKUP(C1414,away!$B$2:$E$405,3,FALSE)</f>
        <v>0.60870000000000002</v>
      </c>
      <c r="J1414" s="10">
        <f>VLOOKUP(B1414,home!$B$2:$E$405,4,FALSE)</f>
        <v>1.2434000000000001</v>
      </c>
      <c r="K1414" s="12">
        <f t="shared" si="1902"/>
        <v>1.0949841882</v>
      </c>
      <c r="L1414" s="12">
        <f t="shared" si="1903"/>
        <v>0.79129459989000017</v>
      </c>
      <c r="M1414" s="13">
        <f t="shared" si="1904"/>
        <v>0.15163502632656867</v>
      </c>
      <c r="N1414" s="13">
        <f t="shared" si="1905"/>
        <v>0.1660379562048834</v>
      </c>
      <c r="O1414" s="13">
        <f t="shared" si="1906"/>
        <v>0.1199879774863918</v>
      </c>
      <c r="P1414" s="13">
        <f t="shared" si="1907"/>
        <v>0.13138493812169658</v>
      </c>
      <c r="Q1414" s="13">
        <f t="shared" si="1908"/>
        <v>9.0904468342695693E-2</v>
      </c>
      <c r="R1414" s="13">
        <f t="shared" si="1909"/>
        <v>4.7472919318352361E-2</v>
      </c>
      <c r="S1414" s="13">
        <f t="shared" si="1910"/>
        <v>2.8459786606403421E-2</v>
      </c>
      <c r="T1414" s="13">
        <f t="shared" si="1911"/>
        <v>7.1932214905446587E-2</v>
      </c>
      <c r="U1414" s="13">
        <f t="shared" si="1912"/>
        <v>5.1982096021290156E-2</v>
      </c>
      <c r="V1414" s="13">
        <f t="shared" si="1913"/>
        <v>2.7399029490031371E-3</v>
      </c>
      <c r="W1414" s="13">
        <f t="shared" si="1914"/>
        <v>3.3179651823993087E-2</v>
      </c>
      <c r="X1414" s="13">
        <f t="shared" si="1915"/>
        <v>2.6254879314556126E-2</v>
      </c>
      <c r="Y1414" s="13">
        <f t="shared" si="1916"/>
        <v>1.0387672111185962E-2</v>
      </c>
      <c r="Z1414" s="13">
        <f t="shared" si="1917"/>
        <v>1.2521688232541968E-2</v>
      </c>
      <c r="AA1414" s="13">
        <f t="shared" si="1918"/>
        <v>1.3711050624203457E-2</v>
      </c>
      <c r="AB1414" s="13">
        <f t="shared" si="1919"/>
        <v>7.5066918185562629E-3</v>
      </c>
      <c r="AC1414" s="13">
        <f t="shared" si="1920"/>
        <v>1.483751759632023E-4</v>
      </c>
      <c r="AD1414" s="13">
        <f t="shared" si="1921"/>
        <v>9.0827985293134277E-3</v>
      </c>
      <c r="AE1414" s="13">
        <f t="shared" si="1922"/>
        <v>7.1871694281345506E-3</v>
      </c>
      <c r="AF1414" s="13">
        <f t="shared" si="1923"/>
        <v>2.8435841784886845E-3</v>
      </c>
      <c r="AG1414" s="13">
        <f t="shared" si="1924"/>
        <v>7.5003760159024642E-4</v>
      </c>
      <c r="AH1414" s="13">
        <f t="shared" si="1925"/>
        <v>2.4770860699791543E-3</v>
      </c>
      <c r="AI1414" s="13">
        <f t="shared" si="1926"/>
        <v>2.7123700794376526E-3</v>
      </c>
      <c r="AJ1414" s="13">
        <f t="shared" si="1927"/>
        <v>1.4850011747655036E-3</v>
      </c>
      <c r="AK1414" s="13">
        <f t="shared" si="1928"/>
        <v>5.420176019422171E-4</v>
      </c>
      <c r="AL1414" s="13">
        <f t="shared" si="1929"/>
        <v>5.1424169692132703E-6</v>
      </c>
      <c r="AM1414" s="13">
        <f t="shared" si="1930"/>
        <v>1.9891041548408843E-3</v>
      </c>
      <c r="AN1414" s="13">
        <f t="shared" si="1931"/>
        <v>1.5739673763443545E-3</v>
      </c>
      <c r="AO1414" s="13">
        <f t="shared" si="1932"/>
        <v>6.2273594265215948E-4</v>
      </c>
      <c r="AP1414" s="13">
        <f t="shared" si="1933"/>
        <v>1.6425586285935426E-4</v>
      </c>
      <c r="AQ1414" s="13">
        <f t="shared" si="1934"/>
        <v>3.2493694320219858E-5</v>
      </c>
      <c r="AR1414" s="13">
        <f t="shared" si="1935"/>
        <v>3.9202096612744972E-4</v>
      </c>
      <c r="AS1414" s="13">
        <f t="shared" si="1936"/>
        <v>4.2925675935244517E-4</v>
      </c>
      <c r="AT1414" s="13">
        <f t="shared" si="1937"/>
        <v>2.3501468208444995E-4</v>
      </c>
      <c r="AU1414" s="13">
        <f t="shared" si="1938"/>
        <v>8.5779120292440851E-5</v>
      </c>
      <c r="AV1414" s="13">
        <f t="shared" si="1939"/>
        <v>2.3481695099482114E-5</v>
      </c>
      <c r="AW1414" s="13">
        <f t="shared" si="1940"/>
        <v>1.2376870225531689E-7</v>
      </c>
      <c r="AX1414" s="13">
        <f t="shared" si="1941"/>
        <v>3.6300626637228201E-4</v>
      </c>
      <c r="AY1414" s="13">
        <f t="shared" si="1942"/>
        <v>2.8724489830661771E-4</v>
      </c>
      <c r="AZ1414" s="13">
        <f t="shared" si="1943"/>
        <v>1.136476684379894E-4</v>
      </c>
      <c r="BA1414" s="13">
        <f t="shared" si="1944"/>
        <v>2.997626210835675E-5</v>
      </c>
      <c r="BB1414" s="13">
        <f t="shared" si="1945"/>
        <v>5.9300135828074802E-6</v>
      </c>
      <c r="BC1414" s="13">
        <f t="shared" si="1946"/>
        <v>9.3847754506998267E-7</v>
      </c>
      <c r="BD1414" s="13">
        <f t="shared" si="1947"/>
        <v>5.1700678923385254E-5</v>
      </c>
      <c r="BE1414" s="13">
        <f t="shared" si="1948"/>
        <v>5.6611425940311847E-5</v>
      </c>
      <c r="BF1414" s="13">
        <f t="shared" si="1949"/>
        <v>3.0994308138048391E-5</v>
      </c>
      <c r="BG1414" s="13">
        <f t="shared" si="1950"/>
        <v>1.1312759111787193E-5</v>
      </c>
      <c r="BH1414" s="13">
        <f t="shared" si="1951"/>
        <v>3.0968230880806122E-6</v>
      </c>
      <c r="BI1414" s="13">
        <f t="shared" si="1952"/>
        <v>6.7819446302019343E-7</v>
      </c>
      <c r="BJ1414" s="14">
        <f t="shared" si="1953"/>
        <v>0.42374373305765783</v>
      </c>
      <c r="BK1414" s="14">
        <f t="shared" si="1954"/>
        <v>0.31466041649491083</v>
      </c>
      <c r="BL1414" s="14">
        <f t="shared" si="1955"/>
        <v>0.24919715760753947</v>
      </c>
      <c r="BM1414" s="14">
        <f t="shared" si="1956"/>
        <v>0.29241258846245732</v>
      </c>
      <c r="BN1414" s="14">
        <f t="shared" si="1957"/>
        <v>0.70742328580058855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1.4943</v>
      </c>
      <c r="F1415" s="10">
        <f>VLOOKUP(B1415,home!$B$2:$E$405,3,FALSE)</f>
        <v>1.0342</v>
      </c>
      <c r="G1415" s="10">
        <f>VLOOKUP(C1415,away!$B$2:$E$405,4,FALSE)</f>
        <v>0.73609999999999998</v>
      </c>
      <c r="H1415" s="10">
        <f>VLOOKUP(A1415,away!$A$2:$E$405,3,FALSE)</f>
        <v>1.0455000000000001</v>
      </c>
      <c r="I1415" s="10">
        <f>VLOOKUP(C1415,away!$B$2:$E$405,3,FALSE)</f>
        <v>1.6259999999999999</v>
      </c>
      <c r="J1415" s="10">
        <f>VLOOKUP(B1415,home!$B$2:$E$405,4,FALSE)</f>
        <v>1.3912</v>
      </c>
      <c r="K1415" s="12">
        <f t="shared" si="1902"/>
        <v>1.137572664666</v>
      </c>
      <c r="L1415" s="12">
        <f t="shared" si="1903"/>
        <v>2.3650163495999998</v>
      </c>
      <c r="M1415" s="13">
        <f t="shared" si="1904"/>
        <v>3.0119303085010179E-2</v>
      </c>
      <c r="N1415" s="13">
        <f t="shared" si="1905"/>
        <v>3.4262895868297907E-2</v>
      </c>
      <c r="O1415" s="13">
        <f t="shared" si="1906"/>
        <v>7.123264423460679E-2</v>
      </c>
      <c r="P1415" s="13">
        <f t="shared" si="1907"/>
        <v>8.1032308913166831E-2</v>
      </c>
      <c r="Q1415" s="13">
        <f t="shared" si="1908"/>
        <v>1.9488266876036667E-2</v>
      </c>
      <c r="R1415" s="13">
        <f t="shared" si="1909"/>
        <v>8.4233184120042631E-2</v>
      </c>
      <c r="S1415" s="13">
        <f t="shared" si="1910"/>
        <v>5.4501884300460393E-2</v>
      </c>
      <c r="T1415" s="13">
        <f t="shared" si="1911"/>
        <v>4.6090069787194834E-2</v>
      </c>
      <c r="U1415" s="13">
        <f t="shared" si="1912"/>
        <v>9.5821367712738706E-2</v>
      </c>
      <c r="V1415" s="13">
        <f t="shared" si="1913"/>
        <v>1.6292296422070751E-2</v>
      </c>
      <c r="W1415" s="13">
        <f t="shared" si="1914"/>
        <v>7.3897732266317252E-3</v>
      </c>
      <c r="X1415" s="13">
        <f t="shared" si="1915"/>
        <v>1.7476934500820374E-2</v>
      </c>
      <c r="Y1415" s="13">
        <f t="shared" si="1916"/>
        <v>2.0666617917664255E-2</v>
      </c>
      <c r="Z1415" s="13">
        <f t="shared" si="1917"/>
        <v>6.6404285874255953E-2</v>
      </c>
      <c r="AA1415" s="13">
        <f t="shared" si="1918"/>
        <v>7.5539700427220177E-2</v>
      </c>
      <c r="AB1415" s="13">
        <f t="shared" si="1919"/>
        <v>4.2965949151532117E-2</v>
      </c>
      <c r="AC1415" s="13">
        <f t="shared" si="1920"/>
        <v>2.7395271913578075E-3</v>
      </c>
      <c r="AD1415" s="13">
        <f t="shared" si="1921"/>
        <v>2.1016010051742285E-3</v>
      </c>
      <c r="AE1415" s="13">
        <f t="shared" si="1922"/>
        <v>4.9703207375728442E-3</v>
      </c>
      <c r="AF1415" s="13">
        <f t="shared" si="1923"/>
        <v>5.8774449035578552E-3</v>
      </c>
      <c r="AG1415" s="13">
        <f t="shared" si="1924"/>
        <v>4.6334177635958393E-3</v>
      </c>
      <c r="AH1415" s="13">
        <f t="shared" si="1925"/>
        <v>3.9261805444031919E-2</v>
      </c>
      <c r="AI1415" s="13">
        <f t="shared" si="1926"/>
        <v>4.4663156638565467E-2</v>
      </c>
      <c r="AJ1415" s="13">
        <f t="shared" si="1927"/>
        <v>2.5403793054863934E-2</v>
      </c>
      <c r="AK1415" s="13">
        <f t="shared" si="1928"/>
        <v>9.6328868526817293E-3</v>
      </c>
      <c r="AL1415" s="13">
        <f t="shared" si="1929"/>
        <v>2.9481454204909123E-4</v>
      </c>
      <c r="AM1415" s="13">
        <f t="shared" si="1930"/>
        <v>4.7814477110415889E-4</v>
      </c>
      <c r="AN1415" s="13">
        <f t="shared" si="1931"/>
        <v>1.1308202011370853E-3</v>
      </c>
      <c r="AO1415" s="13">
        <f t="shared" si="1932"/>
        <v>1.3372041320735839E-3</v>
      </c>
      <c r="AP1415" s="13">
        <f t="shared" si="1933"/>
        <v>1.0541698783689008E-3</v>
      </c>
      <c r="AQ1415" s="13">
        <f t="shared" si="1934"/>
        <v>6.2328224939957365E-4</v>
      </c>
      <c r="AR1415" s="13">
        <f t="shared" si="1935"/>
        <v>1.8570962357989954E-2</v>
      </c>
      <c r="AS1415" s="13">
        <f t="shared" si="1936"/>
        <v>2.1125819134990616E-2</v>
      </c>
      <c r="AT1415" s="13">
        <f t="shared" si="1937"/>
        <v>1.2016077183321624E-2</v>
      </c>
      <c r="AU1415" s="13">
        <f t="shared" si="1938"/>
        <v>4.5563869800878338E-3</v>
      </c>
      <c r="AV1415" s="13">
        <f t="shared" si="1939"/>
        <v>1.2958053195469962E-3</v>
      </c>
      <c r="AW1415" s="13">
        <f t="shared" si="1940"/>
        <v>2.2032292875056891E-5</v>
      </c>
      <c r="AX1415" s="13">
        <f t="shared" si="1941"/>
        <v>9.0654070226845325E-5</v>
      </c>
      <c r="AY1415" s="13">
        <f t="shared" si="1942"/>
        <v>2.1439835824427577E-4</v>
      </c>
      <c r="AZ1415" s="13">
        <f t="shared" si="1943"/>
        <v>2.5352781128755512E-4</v>
      </c>
      <c r="BA1415" s="13">
        <f t="shared" si="1944"/>
        <v>1.9986580625779035E-4</v>
      </c>
      <c r="BB1415" s="13">
        <f t="shared" si="1945"/>
        <v>1.1817147488141508E-4</v>
      </c>
      <c r="BC1415" s="13">
        <f t="shared" si="1946"/>
        <v>5.589549403017846E-5</v>
      </c>
      <c r="BD1415" s="13">
        <f t="shared" si="1947"/>
        <v>7.3201049340754056E-3</v>
      </c>
      <c r="BE1415" s="13">
        <f t="shared" si="1948"/>
        <v>8.3271512754908936E-3</v>
      </c>
      <c r="BF1415" s="13">
        <f t="shared" si="1949"/>
        <v>4.7363698327685284E-3</v>
      </c>
      <c r="BG1415" s="13">
        <f t="shared" si="1950"/>
        <v>1.7959882838353841E-3</v>
      </c>
      <c r="BH1415" s="13">
        <f t="shared" si="1951"/>
        <v>5.1076679443788338E-4</v>
      </c>
      <c r="BI1415" s="13">
        <f t="shared" si="1952"/>
        <v>1.1620686867432298E-4</v>
      </c>
      <c r="BJ1415" s="14">
        <f t="shared" si="1953"/>
        <v>0.16851347683355791</v>
      </c>
      <c r="BK1415" s="14">
        <f t="shared" si="1954"/>
        <v>0.18519453281235934</v>
      </c>
      <c r="BL1415" s="14">
        <f t="shared" si="1955"/>
        <v>0.56912612660150286</v>
      </c>
      <c r="BM1415" s="14">
        <f t="shared" si="1956"/>
        <v>0.66867745295914571</v>
      </c>
      <c r="BN1415" s="14">
        <f t="shared" si="1957"/>
        <v>0.32036860309716098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1.4943</v>
      </c>
      <c r="F1416" s="10">
        <f>VLOOKUP(B1416,home!$B$2:$E$405,3,FALSE)</f>
        <v>0.73609999999999998</v>
      </c>
      <c r="G1416" s="10">
        <f>VLOOKUP(C1416,away!$B$2:$E$405,4,FALSE)</f>
        <v>0.91259999999999997</v>
      </c>
      <c r="H1416" s="10">
        <f>VLOOKUP(A1416,away!$A$2:$E$405,3,FALSE)</f>
        <v>1.0455000000000001</v>
      </c>
      <c r="I1416" s="10">
        <f>VLOOKUP(C1416,away!$B$2:$E$405,3,FALSE)</f>
        <v>1.2173</v>
      </c>
      <c r="J1416" s="10">
        <f>VLOOKUP(B1416,home!$B$2:$E$405,4,FALSE)</f>
        <v>1.0521</v>
      </c>
      <c r="K1416" s="12">
        <f t="shared" si="1902"/>
        <v>1.0038182302980001</v>
      </c>
      <c r="L1416" s="12">
        <f t="shared" si="1903"/>
        <v>1.3389941505150003</v>
      </c>
      <c r="M1416" s="13">
        <f t="shared" si="1904"/>
        <v>9.6057108823141585E-2</v>
      </c>
      <c r="N1416" s="13">
        <f t="shared" si="1905"/>
        <v>9.6423876986388393E-2</v>
      </c>
      <c r="O1416" s="13">
        <f t="shared" si="1906"/>
        <v>0.12861990682956939</v>
      </c>
      <c r="P1416" s="13">
        <f t="shared" si="1907"/>
        <v>0.129111007254752</v>
      </c>
      <c r="Q1416" s="13">
        <f t="shared" si="1908"/>
        <v>4.8396022777474228E-2</v>
      </c>
      <c r="R1416" s="13">
        <f t="shared" si="1909"/>
        <v>8.6110651442288882E-2</v>
      </c>
      <c r="S1416" s="13">
        <f t="shared" si="1910"/>
        <v>4.338474371800128E-2</v>
      </c>
      <c r="T1416" s="13">
        <f t="shared" si="1911"/>
        <v>6.4801991407228698E-2</v>
      </c>
      <c r="U1416" s="13">
        <f t="shared" si="1912"/>
        <v>8.643944174060636E-2</v>
      </c>
      <c r="V1416" s="13">
        <f t="shared" si="1913"/>
        <v>6.4793029312890833E-3</v>
      </c>
      <c r="W1416" s="13">
        <f t="shared" si="1914"/>
        <v>1.619360331264863E-2</v>
      </c>
      <c r="X1416" s="13">
        <f t="shared" si="1915"/>
        <v>2.1683140111396843E-2</v>
      </c>
      <c r="Y1416" s="13">
        <f t="shared" si="1916"/>
        <v>1.4516798886978774E-2</v>
      </c>
      <c r="Z1416" s="13">
        <f t="shared" si="1917"/>
        <v>3.843388619275364E-2</v>
      </c>
      <c r="AA1416" s="13">
        <f t="shared" si="1918"/>
        <v>3.8580635621484699E-2</v>
      </c>
      <c r="AB1416" s="13">
        <f t="shared" si="1919"/>
        <v>1.9363972686665377E-2</v>
      </c>
      <c r="AC1416" s="13">
        <f t="shared" si="1920"/>
        <v>5.4430467069050998E-4</v>
      </c>
      <c r="AD1416" s="13">
        <f t="shared" si="1921"/>
        <v>4.063858554862694E-3</v>
      </c>
      <c r="AE1416" s="13">
        <f t="shared" si="1922"/>
        <v>5.4414828334814888E-3</v>
      </c>
      <c r="AF1416" s="13">
        <f t="shared" si="1923"/>
        <v>3.6430568420797523E-3</v>
      </c>
      <c r="AG1416" s="13">
        <f t="shared" si="1924"/>
        <v>1.6260106005128127E-3</v>
      </c>
      <c r="AH1416" s="13">
        <f t="shared" si="1925"/>
        <v>1.2865687198414093E-2</v>
      </c>
      <c r="AI1416" s="13">
        <f t="shared" si="1926"/>
        <v>1.2914811355079671E-2</v>
      </c>
      <c r="AJ1416" s="13">
        <f t="shared" si="1927"/>
        <v>6.4820615395442954E-3</v>
      </c>
      <c r="AK1416" s="13">
        <f t="shared" si="1928"/>
        <v>2.168937181102695E-3</v>
      </c>
      <c r="AL1416" s="13">
        <f t="shared" si="1929"/>
        <v>2.9264143027959793E-5</v>
      </c>
      <c r="AM1416" s="13">
        <f t="shared" si="1930"/>
        <v>8.1587506054473175E-4</v>
      </c>
      <c r="AN1416" s="13">
        <f t="shared" si="1931"/>
        <v>1.0924519336204675E-3</v>
      </c>
      <c r="AO1416" s="13">
        <f t="shared" si="1932"/>
        <v>7.3139337441830376E-4</v>
      </c>
      <c r="AP1416" s="13">
        <f t="shared" si="1933"/>
        <v>3.2644381669051208E-4</v>
      </c>
      <c r="AQ1416" s="13">
        <f t="shared" si="1934"/>
        <v>1.0927659025509673E-4</v>
      </c>
      <c r="AR1416" s="13">
        <f t="shared" si="1935"/>
        <v>3.445415980206438E-3</v>
      </c>
      <c r="AS1416" s="13">
        <f t="shared" si="1936"/>
        <v>3.4585713718912761E-3</v>
      </c>
      <c r="AT1416" s="13">
        <f t="shared" si="1937"/>
        <v>1.7358884969456134E-3</v>
      </c>
      <c r="AU1416" s="13">
        <f t="shared" si="1938"/>
        <v>5.8083883966620036E-4</v>
      </c>
      <c r="AV1416" s="13">
        <f t="shared" si="1939"/>
        <v>1.4576415403051723E-4</v>
      </c>
      <c r="AW1416" s="13">
        <f t="shared" si="1940"/>
        <v>1.0926147733820134E-6</v>
      </c>
      <c r="AX1416" s="13">
        <f t="shared" si="1941"/>
        <v>1.3649837657004767E-4</v>
      </c>
      <c r="AY1416" s="13">
        <f t="shared" si="1942"/>
        <v>1.8277052778208761E-4</v>
      </c>
      <c r="AZ1416" s="13">
        <f t="shared" si="1943"/>
        <v>1.2236433379337735E-4</v>
      </c>
      <c r="BA1416" s="13">
        <f t="shared" si="1944"/>
        <v>5.4615042393665751E-5</v>
      </c>
      <c r="BB1416" s="13">
        <f t="shared" si="1945"/>
        <v>1.8282305573811807E-5</v>
      </c>
      <c r="BC1416" s="13">
        <f t="shared" si="1946"/>
        <v>4.8959800442523585E-6</v>
      </c>
      <c r="BD1416" s="13">
        <f t="shared" si="1947"/>
        <v>7.6889864059788773E-4</v>
      </c>
      <c r="BE1416" s="13">
        <f t="shared" si="1948"/>
        <v>7.7183447268350973E-4</v>
      </c>
      <c r="BF1416" s="13">
        <f t="shared" si="1949"/>
        <v>3.873907572260754E-4</v>
      </c>
      <c r="BG1416" s="13">
        <f t="shared" si="1950"/>
        <v>1.2962330145082707E-4</v>
      </c>
      <c r="BH1416" s="13">
        <f t="shared" si="1951"/>
        <v>3.2529558266938347E-5</v>
      </c>
      <c r="BI1416" s="13">
        <f t="shared" si="1952"/>
        <v>6.5307527223787487E-6</v>
      </c>
      <c r="BJ1416" s="14">
        <f t="shared" si="1953"/>
        <v>0.28038470965473877</v>
      </c>
      <c r="BK1416" s="14">
        <f t="shared" si="1954"/>
        <v>0.27578850206868449</v>
      </c>
      <c r="BL1416" s="14">
        <f t="shared" si="1955"/>
        <v>0.40500939192044311</v>
      </c>
      <c r="BM1416" s="14">
        <f t="shared" si="1956"/>
        <v>0.41471623780999672</v>
      </c>
      <c r="BN1416" s="14">
        <f t="shared" si="1957"/>
        <v>0.5847185741136145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2</v>
      </c>
      <c r="F1417" s="10">
        <f>VLOOKUP(B1417,home!$B$2:$E$405,3,FALSE)</f>
        <v>1</v>
      </c>
      <c r="G1417" s="10">
        <f>VLOOKUP(C1417,away!$B$2:$E$405,4,FALSE)</f>
        <v>1</v>
      </c>
      <c r="H1417" s="10">
        <f>VLOOKUP(A1417,away!$A$2:$E$405,3,FALSE)</f>
        <v>1.6135999999999999</v>
      </c>
      <c r="I1417" s="10">
        <f>VLOOKUP(C1417,away!$B$2:$E$405,3,FALSE)</f>
        <v>0.77470000000000006</v>
      </c>
      <c r="J1417" s="10">
        <f>VLOOKUP(B1417,home!$B$2:$E$405,4,FALSE)</f>
        <v>0.20660000000000001</v>
      </c>
      <c r="K1417" s="12">
        <f t="shared" si="1902"/>
        <v>2</v>
      </c>
      <c r="L1417" s="12">
        <f t="shared" si="1903"/>
        <v>0.25826155307200005</v>
      </c>
      <c r="M1417" s="13">
        <f t="shared" si="1904"/>
        <v>0.10453205030973564</v>
      </c>
      <c r="N1417" s="13">
        <f t="shared" si="1905"/>
        <v>0.20906410061947125</v>
      </c>
      <c r="O1417" s="13">
        <f t="shared" si="1906"/>
        <v>2.6996609658792768E-2</v>
      </c>
      <c r="P1417" s="13">
        <f t="shared" si="1907"/>
        <v>5.3993219317585529E-2</v>
      </c>
      <c r="Q1417" s="13">
        <f t="shared" si="1908"/>
        <v>0.20906410061947134</v>
      </c>
      <c r="R1417" s="13">
        <f t="shared" si="1909"/>
        <v>3.4860931690791886E-3</v>
      </c>
      <c r="S1417" s="13">
        <f t="shared" si="1910"/>
        <v>6.9721863381583789E-3</v>
      </c>
      <c r="T1417" s="13">
        <f t="shared" si="1911"/>
        <v>5.399321931758555E-2</v>
      </c>
      <c r="U1417" s="13">
        <f t="shared" si="1912"/>
        <v>6.9721863381583754E-3</v>
      </c>
      <c r="V1417" s="13">
        <f t="shared" si="1913"/>
        <v>4.0014392711114756E-4</v>
      </c>
      <c r="W1417" s="13">
        <f t="shared" si="1914"/>
        <v>0.13937606707964756</v>
      </c>
      <c r="X1417" s="13">
        <f t="shared" si="1915"/>
        <v>3.5995479545057031E-2</v>
      </c>
      <c r="Y1417" s="13">
        <f t="shared" si="1916"/>
        <v>4.6481242254389193E-3</v>
      </c>
      <c r="Z1417" s="13">
        <f t="shared" si="1917"/>
        <v>3.0010794533336061E-4</v>
      </c>
      <c r="AA1417" s="13">
        <f t="shared" si="1918"/>
        <v>6.0021589066672112E-4</v>
      </c>
      <c r="AB1417" s="13">
        <f t="shared" si="1919"/>
        <v>6.0021589066672134E-4</v>
      </c>
      <c r="AC1417" s="13">
        <f t="shared" si="1920"/>
        <v>1.2917724008506768E-5</v>
      </c>
      <c r="AD1417" s="13">
        <f t="shared" si="1921"/>
        <v>6.9688033539823779E-2</v>
      </c>
      <c r="AE1417" s="13">
        <f t="shared" si="1922"/>
        <v>1.7997739772528516E-2</v>
      </c>
      <c r="AF1417" s="13">
        <f t="shared" si="1923"/>
        <v>2.3240621127194596E-3</v>
      </c>
      <c r="AG1417" s="13">
        <f t="shared" si="1924"/>
        <v>2.0007196355557378E-4</v>
      </c>
      <c r="AH1417" s="13">
        <f t="shared" si="1925"/>
        <v>1.937658601276015E-5</v>
      </c>
      <c r="AI1417" s="13">
        <f t="shared" si="1926"/>
        <v>3.8753172025520286E-5</v>
      </c>
      <c r="AJ1417" s="13">
        <f t="shared" si="1927"/>
        <v>3.8753172025520307E-5</v>
      </c>
      <c r="AK1417" s="13">
        <f t="shared" si="1928"/>
        <v>2.5835448017013536E-5</v>
      </c>
      <c r="AL1417" s="13">
        <f t="shared" si="1929"/>
        <v>2.6689211716739354E-7</v>
      </c>
      <c r="AM1417" s="13">
        <f t="shared" si="1930"/>
        <v>2.7875213415929502E-2</v>
      </c>
      <c r="AN1417" s="13">
        <f t="shared" si="1931"/>
        <v>7.1990959090114043E-3</v>
      </c>
      <c r="AO1417" s="13">
        <f t="shared" si="1932"/>
        <v>9.2962484508778349E-4</v>
      </c>
      <c r="AP1417" s="13">
        <f t="shared" si="1933"/>
        <v>8.0028785422229479E-5</v>
      </c>
      <c r="AQ1417" s="13">
        <f t="shared" si="1934"/>
        <v>5.1670896034027054E-6</v>
      </c>
      <c r="AR1417" s="13">
        <f t="shared" si="1935"/>
        <v>1.0008454393777259E-6</v>
      </c>
      <c r="AS1417" s="13">
        <f t="shared" si="1936"/>
        <v>2.0016908787554517E-6</v>
      </c>
      <c r="AT1417" s="13">
        <f t="shared" si="1937"/>
        <v>2.0016908787554522E-6</v>
      </c>
      <c r="AU1417" s="13">
        <f t="shared" si="1938"/>
        <v>1.3344605858369682E-6</v>
      </c>
      <c r="AV1417" s="13">
        <f t="shared" si="1939"/>
        <v>6.6723029291848412E-7</v>
      </c>
      <c r="AW1417" s="13">
        <f t="shared" si="1940"/>
        <v>3.8293318156847355E-9</v>
      </c>
      <c r="AX1417" s="13">
        <f t="shared" si="1941"/>
        <v>9.291737805309834E-3</v>
      </c>
      <c r="AY1417" s="13">
        <f t="shared" si="1942"/>
        <v>2.3996986363371349E-3</v>
      </c>
      <c r="AZ1417" s="13">
        <f t="shared" si="1943"/>
        <v>3.0987494836259448E-4</v>
      </c>
      <c r="BA1417" s="13">
        <f t="shared" si="1944"/>
        <v>2.6676261807409827E-5</v>
      </c>
      <c r="BB1417" s="13">
        <f t="shared" si="1945"/>
        <v>1.7223632011342353E-6</v>
      </c>
      <c r="BC1417" s="13">
        <f t="shared" si="1946"/>
        <v>8.8964039055797856E-8</v>
      </c>
      <c r="BD1417" s="13">
        <f t="shared" si="1947"/>
        <v>4.3079982926453278E-8</v>
      </c>
      <c r="BE1417" s="13">
        <f t="shared" si="1948"/>
        <v>8.6159965852906542E-8</v>
      </c>
      <c r="BF1417" s="13">
        <f t="shared" si="1949"/>
        <v>8.6159965852906582E-8</v>
      </c>
      <c r="BG1417" s="13">
        <f t="shared" si="1950"/>
        <v>5.743997723527105E-8</v>
      </c>
      <c r="BH1417" s="13">
        <f t="shared" si="1951"/>
        <v>2.8719988617635525E-8</v>
      </c>
      <c r="BI1417" s="13">
        <f t="shared" si="1952"/>
        <v>1.1487995447054207E-8</v>
      </c>
      <c r="BJ1417" s="14">
        <f t="shared" si="1953"/>
        <v>0.79046992781941006</v>
      </c>
      <c r="BK1417" s="14">
        <f t="shared" si="1954"/>
        <v>0.16831048314505348</v>
      </c>
      <c r="BL1417" s="14">
        <f t="shared" si="1955"/>
        <v>3.8785358291396184E-2</v>
      </c>
      <c r="BM1417" s="14">
        <f t="shared" si="1956"/>
        <v>0.38833000870005235</v>
      </c>
      <c r="BN1417" s="14">
        <f t="shared" si="1957"/>
        <v>0.60713617369413575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2</v>
      </c>
      <c r="F1418" s="10">
        <f>VLOOKUP(B1418,home!$B$2:$E$405,3,FALSE)</f>
        <v>1.625</v>
      </c>
      <c r="G1418" s="10">
        <f>VLOOKUP(C1418,away!$B$2:$E$405,4,FALSE)</f>
        <v>0.83330000000000004</v>
      </c>
      <c r="H1418" s="10">
        <f>VLOOKUP(A1418,away!$A$2:$E$405,3,FALSE)</f>
        <v>1.6135999999999999</v>
      </c>
      <c r="I1418" s="10">
        <f>VLOOKUP(C1418,away!$B$2:$E$405,3,FALSE)</f>
        <v>1.446</v>
      </c>
      <c r="J1418" s="10">
        <f>VLOOKUP(B1418,home!$B$2:$E$405,4,FALSE)</f>
        <v>0.92959999999999998</v>
      </c>
      <c r="K1418" s="12">
        <f t="shared" si="1902"/>
        <v>2.7082250000000001</v>
      </c>
      <c r="L1418" s="12">
        <f t="shared" si="1903"/>
        <v>2.1690037017599999</v>
      </c>
      <c r="M1418" s="13">
        <f t="shared" si="1904"/>
        <v>7.6180968190397349E-3</v>
      </c>
      <c r="N1418" s="13">
        <f t="shared" si="1905"/>
        <v>2.0631520257743886E-2</v>
      </c>
      <c r="O1418" s="13">
        <f t="shared" si="1906"/>
        <v>1.6523680200863262E-2</v>
      </c>
      <c r="P1418" s="13">
        <f t="shared" si="1907"/>
        <v>4.4749843811982909E-2</v>
      </c>
      <c r="Q1418" s="13">
        <f t="shared" si="1908"/>
        <v>2.7937399475014224E-2</v>
      </c>
      <c r="R1418" s="13">
        <f t="shared" si="1909"/>
        <v>1.7919961761185422E-2</v>
      </c>
      <c r="S1418" s="13">
        <f t="shared" si="1910"/>
        <v>6.5716824318638969E-2</v>
      </c>
      <c r="T1418" s="13">
        <f t="shared" si="1911"/>
        <v>6.0596322878853727E-2</v>
      </c>
      <c r="U1418" s="13">
        <f t="shared" si="1912"/>
        <v>4.8531288440686389E-2</v>
      </c>
      <c r="V1418" s="13">
        <f t="shared" si="1913"/>
        <v>4.2892276318916706E-2</v>
      </c>
      <c r="W1418" s="13">
        <f t="shared" si="1914"/>
        <v>2.52202545644068E-2</v>
      </c>
      <c r="X1418" s="13">
        <f t="shared" si="1915"/>
        <v>5.4702825509527875E-2</v>
      </c>
      <c r="Y1418" s="13">
        <f t="shared" si="1916"/>
        <v>5.9325315513448669E-2</v>
      </c>
      <c r="Z1418" s="13">
        <f t="shared" si="1917"/>
        <v>1.2956154465136276E-2</v>
      </c>
      <c r="AA1418" s="13">
        <f t="shared" si="1918"/>
        <v>3.5088181426343693E-2</v>
      </c>
      <c r="AB1418" s="13">
        <f t="shared" si="1919"/>
        <v>4.7513345071679834E-2</v>
      </c>
      <c r="AC1418" s="13">
        <f t="shared" si="1920"/>
        <v>1.5747229193244561E-2</v>
      </c>
      <c r="AD1418" s="13">
        <f t="shared" si="1921"/>
        <v>1.7075530979422653E-2</v>
      </c>
      <c r="AE1418" s="13">
        <f t="shared" si="1922"/>
        <v>3.7036889903885289E-2</v>
      </c>
      <c r="AF1418" s="13">
        <f t="shared" si="1923"/>
        <v>4.0166575651602386E-2</v>
      </c>
      <c r="AG1418" s="13">
        <f t="shared" si="1924"/>
        <v>2.9040483758449552E-2</v>
      </c>
      <c r="AH1418" s="13">
        <f t="shared" si="1925"/>
        <v>7.0254867488637341E-3</v>
      </c>
      <c r="AI1418" s="13">
        <f t="shared" si="1926"/>
        <v>1.9026598850441487E-2</v>
      </c>
      <c r="AJ1418" s="13">
        <f t="shared" si="1927"/>
        <v>2.5764155335868455E-2</v>
      </c>
      <c r="AK1418" s="13">
        <f t="shared" si="1928"/>
        <v>2.325837652816078E-2</v>
      </c>
      <c r="AL1418" s="13">
        <f t="shared" si="1929"/>
        <v>3.7000634862396921E-3</v>
      </c>
      <c r="AM1418" s="13">
        <f t="shared" si="1930"/>
        <v>9.2488759773493787E-3</v>
      </c>
      <c r="AN1418" s="13">
        <f t="shared" si="1931"/>
        <v>2.0060846231989938E-2</v>
      </c>
      <c r="AO1418" s="13">
        <f t="shared" si="1932"/>
        <v>2.1756024868812167E-2</v>
      </c>
      <c r="AP1418" s="13">
        <f t="shared" si="1933"/>
        <v>1.57296328253454E-2</v>
      </c>
      <c r="AQ1418" s="13">
        <f t="shared" si="1934"/>
        <v>8.5294079563749455E-3</v>
      </c>
      <c r="AR1418" s="13">
        <f t="shared" si="1935"/>
        <v>3.0476613529902543E-3</v>
      </c>
      <c r="AS1418" s="13">
        <f t="shared" si="1936"/>
        <v>8.2537526677020304E-3</v>
      </c>
      <c r="AT1418" s="13">
        <f t="shared" si="1937"/>
        <v>1.1176509659243669E-2</v>
      </c>
      <c r="AU1418" s="13">
        <f t="shared" si="1938"/>
        <v>1.0089500957301729E-2</v>
      </c>
      <c r="AV1418" s="13">
        <f t="shared" si="1939"/>
        <v>6.8311596825221203E-3</v>
      </c>
      <c r="AW1418" s="13">
        <f t="shared" si="1940"/>
        <v>6.0374244759539618E-4</v>
      </c>
      <c r="AX1418" s="13">
        <f t="shared" si="1941"/>
        <v>4.1746728572928347E-3</v>
      </c>
      <c r="AY1418" s="13">
        <f t="shared" si="1942"/>
        <v>9.0548808811051536E-3</v>
      </c>
      <c r="AZ1418" s="13">
        <f t="shared" si="1943"/>
        <v>9.8200350750564658E-3</v>
      </c>
      <c r="BA1418" s="13">
        <f t="shared" si="1944"/>
        <v>7.0998974764035043E-3</v>
      </c>
      <c r="BB1418" s="13">
        <f t="shared" si="1945"/>
        <v>3.8499259771089213E-3</v>
      </c>
      <c r="BC1418" s="13">
        <f t="shared" si="1946"/>
        <v>1.6701007391702475E-3</v>
      </c>
      <c r="BD1418" s="13">
        <f t="shared" si="1947"/>
        <v>1.1017314593911246E-3</v>
      </c>
      <c r="BE1418" s="13">
        <f t="shared" si="1948"/>
        <v>2.9837366816095287E-3</v>
      </c>
      <c r="BF1418" s="13">
        <f t="shared" si="1949"/>
        <v>4.040315137275984E-3</v>
      </c>
      <c r="BG1418" s="13">
        <f t="shared" si="1950"/>
        <v>3.6473608208830838E-3</v>
      </c>
      <c r="BH1418" s="13">
        <f t="shared" si="1951"/>
        <v>2.4694684397840228E-3</v>
      </c>
      <c r="BI1418" s="13">
        <f t="shared" si="1952"/>
        <v>1.3375752330668164E-3</v>
      </c>
      <c r="BJ1418" s="14">
        <f t="shared" si="1953"/>
        <v>0.482727419358364</v>
      </c>
      <c r="BK1418" s="14">
        <f t="shared" si="1954"/>
        <v>0.18947921482916771</v>
      </c>
      <c r="BL1418" s="14">
        <f t="shared" si="1955"/>
        <v>0.29562984645586338</v>
      </c>
      <c r="BM1418" s="14">
        <f t="shared" si="1956"/>
        <v>0.83696099434919202</v>
      </c>
      <c r="BN1418" s="14">
        <f t="shared" si="1957"/>
        <v>0.13538050232582943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1.6236999999999999</v>
      </c>
      <c r="F1419" s="10">
        <f>VLOOKUP(B1419,home!$B$2:$E$405,3,FALSE)</f>
        <v>1.0998000000000001</v>
      </c>
      <c r="G1419" s="10">
        <f>VLOOKUP(C1419,away!$B$2:$E$405,4,FALSE)</f>
        <v>0.8054</v>
      </c>
      <c r="H1419" s="10">
        <f>VLOOKUP(A1419,away!$A$2:$E$405,3,FALSE)</f>
        <v>1.1289</v>
      </c>
      <c r="I1419" s="10">
        <f>VLOOKUP(C1419,away!$B$2:$E$405,3,FALSE)</f>
        <v>1.0902000000000001</v>
      </c>
      <c r="J1419" s="10">
        <f>VLOOKUP(B1419,home!$B$2:$E$405,4,FALSE)</f>
        <v>1.2021999999999999</v>
      </c>
      <c r="K1419" s="12">
        <f t="shared" si="1902"/>
        <v>1.4382392324040001</v>
      </c>
      <c r="L1419" s="12">
        <f t="shared" si="1903"/>
        <v>1.479579734916</v>
      </c>
      <c r="M1419" s="13">
        <f t="shared" si="1904"/>
        <v>5.4051446806896178E-2</v>
      </c>
      <c r="N1419" s="13">
        <f t="shared" si="1905"/>
        <v>7.7738911365876018E-2</v>
      </c>
      <c r="O1419" s="13">
        <f t="shared" si="1906"/>
        <v>7.9973425338373719E-2</v>
      </c>
      <c r="P1419" s="13">
        <f t="shared" si="1907"/>
        <v>0.11502091787138125</v>
      </c>
      <c r="Q1419" s="13">
        <f t="shared" si="1908"/>
        <v>5.5903576105390054E-2</v>
      </c>
      <c r="R1419" s="13">
        <f t="shared" si="1909"/>
        <v>5.9163529731237764E-2</v>
      </c>
      <c r="S1419" s="13">
        <f t="shared" si="1910"/>
        <v>6.1190829892305024E-2</v>
      </c>
      <c r="T1419" s="13">
        <f t="shared" si="1911"/>
        <v>8.2713798314869441E-2</v>
      </c>
      <c r="U1419" s="13">
        <f t="shared" si="1912"/>
        <v>8.5091309586966646E-2</v>
      </c>
      <c r="V1419" s="13">
        <f t="shared" si="1913"/>
        <v>1.4468161220691982E-2</v>
      </c>
      <c r="W1419" s="13">
        <f t="shared" si="1914"/>
        <v>2.6800905462151602E-2</v>
      </c>
      <c r="X1419" s="13">
        <f t="shared" si="1915"/>
        <v>3.9654076599199041E-2</v>
      </c>
      <c r="Y1419" s="13">
        <f t="shared" si="1916"/>
        <v>2.9335684071490845E-2</v>
      </c>
      <c r="Z1419" s="13">
        <f t="shared" si="1917"/>
        <v>2.9179053212146554E-2</v>
      </c>
      <c r="AA1419" s="13">
        <f t="shared" si="1918"/>
        <v>4.1966459094113139E-2</v>
      </c>
      <c r="AB1419" s="13">
        <f t="shared" si="1919"/>
        <v>3.0178903957115571E-2</v>
      </c>
      <c r="AC1419" s="13">
        <f t="shared" si="1920"/>
        <v>1.9242560581454176E-3</v>
      </c>
      <c r="AD1419" s="13">
        <f t="shared" si="1921"/>
        <v>9.6365284249042768E-3</v>
      </c>
      <c r="AE1419" s="13">
        <f t="shared" si="1922"/>
        <v>1.4258012172430367E-2</v>
      </c>
      <c r="AF1419" s="13">
        <f t="shared" si="1923"/>
        <v>1.0547932935256814E-2</v>
      </c>
      <c r="AG1419" s="13">
        <f t="shared" si="1924"/>
        <v>5.2021692720863408E-3</v>
      </c>
      <c r="AH1419" s="13">
        <f t="shared" si="1925"/>
        <v>1.0793183954181915E-2</v>
      </c>
      <c r="AI1419" s="13">
        <f t="shared" si="1926"/>
        <v>1.552318060545777E-2</v>
      </c>
      <c r="AJ1419" s="13">
        <f t="shared" si="1927"/>
        <v>1.1163023679231122E-2</v>
      </c>
      <c r="AK1419" s="13">
        <f t="shared" si="1928"/>
        <v>5.3516995359083495E-3</v>
      </c>
      <c r="AL1419" s="13">
        <f t="shared" si="1929"/>
        <v>1.6379187688956581E-4</v>
      </c>
      <c r="AM1419" s="13">
        <f t="shared" si="1930"/>
        <v>2.7719266489747273E-3</v>
      </c>
      <c r="AN1419" s="13">
        <f t="shared" si="1931"/>
        <v>4.1012864964966225E-3</v>
      </c>
      <c r="AO1419" s="13">
        <f t="shared" si="1932"/>
        <v>3.0340901936505224E-3</v>
      </c>
      <c r="AP1419" s="13">
        <f t="shared" si="1933"/>
        <v>1.496392788144225E-3</v>
      </c>
      <c r="AQ1419" s="13">
        <f t="shared" si="1934"/>
        <v>5.5350811120316178E-4</v>
      </c>
      <c r="AR1419" s="13">
        <f t="shared" si="1935"/>
        <v>3.1938752507656171E-3</v>
      </c>
      <c r="AS1419" s="13">
        <f t="shared" si="1936"/>
        <v>4.593556689055275E-3</v>
      </c>
      <c r="AT1419" s="13">
        <f t="shared" si="1937"/>
        <v>3.3033167232355593E-3</v>
      </c>
      <c r="AU1419" s="13">
        <f t="shared" si="1938"/>
        <v>1.5836532361378694E-3</v>
      </c>
      <c r="AV1419" s="13">
        <f t="shared" si="1939"/>
        <v>5.6941805368426019E-4</v>
      </c>
      <c r="AW1419" s="13">
        <f t="shared" si="1940"/>
        <v>9.6818726173869667E-6</v>
      </c>
      <c r="AX1419" s="13">
        <f t="shared" si="1941"/>
        <v>6.6444894265026643E-4</v>
      </c>
      <c r="AY1419" s="13">
        <f t="shared" si="1942"/>
        <v>9.8310519043169771E-4</v>
      </c>
      <c r="AZ1419" s="13">
        <f t="shared" si="1943"/>
        <v>7.2729125852673759E-4</v>
      </c>
      <c r="BA1419" s="13">
        <f t="shared" si="1944"/>
        <v>3.586951358325715E-4</v>
      </c>
      <c r="BB1419" s="13">
        <f t="shared" si="1945"/>
        <v>1.3267951349770369E-4</v>
      </c>
      <c r="BC1419" s="13">
        <f t="shared" si="1946"/>
        <v>3.9261983881943218E-5</v>
      </c>
      <c r="BD1419" s="13">
        <f t="shared" si="1947"/>
        <v>7.8759884948042744E-4</v>
      </c>
      <c r="BE1419" s="13">
        <f t="shared" si="1948"/>
        <v>1.1327555647190036E-3</v>
      </c>
      <c r="BF1419" s="13">
        <f t="shared" si="1949"/>
        <v>8.1458674695140964E-4</v>
      </c>
      <c r="BG1419" s="13">
        <f t="shared" si="1950"/>
        <v>3.9052353922062235E-4</v>
      </c>
      <c r="BH1419" s="13">
        <f t="shared" si="1951"/>
        <v>1.4041656882109039E-4</v>
      </c>
      <c r="BI1419" s="13">
        <f t="shared" si="1952"/>
        <v>4.0390523631609641E-5</v>
      </c>
      <c r="BJ1419" s="14">
        <f t="shared" si="1953"/>
        <v>0.36665428098694497</v>
      </c>
      <c r="BK1419" s="14">
        <f t="shared" si="1954"/>
        <v>0.24780250891674108</v>
      </c>
      <c r="BL1419" s="14">
        <f t="shared" si="1955"/>
        <v>0.35575480722828873</v>
      </c>
      <c r="BM1419" s="14">
        <f t="shared" si="1956"/>
        <v>0.55656541980715213</v>
      </c>
      <c r="BN1419" s="14">
        <f t="shared" si="1957"/>
        <v>0.44185180721915496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1.6236999999999999</v>
      </c>
      <c r="F1420" s="10">
        <f>VLOOKUP(B1420,home!$B$2:$E$405,3,FALSE)</f>
        <v>1.1878</v>
      </c>
      <c r="G1420" s="10">
        <f>VLOOKUP(C1420,away!$B$2:$E$405,4,FALSE)</f>
        <v>0.96779999999999999</v>
      </c>
      <c r="H1420" s="10">
        <f>VLOOKUP(A1420,away!$A$2:$E$405,3,FALSE)</f>
        <v>1.1289</v>
      </c>
      <c r="I1420" s="10">
        <f>VLOOKUP(C1420,away!$B$2:$E$405,3,FALSE)</f>
        <v>1.0124</v>
      </c>
      <c r="J1420" s="10">
        <f>VLOOKUP(B1420,home!$B$2:$E$405,4,FALSE)</f>
        <v>1.3287</v>
      </c>
      <c r="K1420" s="12">
        <f t="shared" si="1902"/>
        <v>1.8665289463079999</v>
      </c>
      <c r="L1420" s="12">
        <f t="shared" si="1903"/>
        <v>1.518569050932</v>
      </c>
      <c r="M1420" s="13">
        <f t="shared" si="1904"/>
        <v>3.3874322592892699E-2</v>
      </c>
      <c r="N1420" s="13">
        <f t="shared" si="1905"/>
        <v>6.3227403656209283E-2</v>
      </c>
      <c r="O1420" s="13">
        <f t="shared" si="1906"/>
        <v>5.1440497910853478E-2</v>
      </c>
      <c r="P1420" s="13">
        <f t="shared" si="1907"/>
        <v>9.6015178363104206E-2</v>
      </c>
      <c r="Q1420" s="13">
        <f t="shared" si="1908"/>
        <v>5.9007889562107466E-2</v>
      </c>
      <c r="R1420" s="13">
        <f t="shared" si="1909"/>
        <v>3.9057974045977155E-2</v>
      </c>
      <c r="S1420" s="13">
        <f t="shared" si="1910"/>
        <v>6.8037629762321597E-2</v>
      </c>
      <c r="T1420" s="13">
        <f t="shared" si="1911"/>
        <v>8.960755484982981E-2</v>
      </c>
      <c r="U1420" s="13">
        <f t="shared" si="1912"/>
        <v>7.2902839140962947E-2</v>
      </c>
      <c r="V1420" s="13">
        <f t="shared" si="1913"/>
        <v>2.1427718883587507E-2</v>
      </c>
      <c r="W1420" s="13">
        <f t="shared" si="1914"/>
        <v>3.6713311309406423E-2</v>
      </c>
      <c r="X1420" s="13">
        <f t="shared" si="1915"/>
        <v>5.5751698311696379E-2</v>
      </c>
      <c r="Y1420" s="13">
        <f t="shared" si="1916"/>
        <v>4.2331401796519987E-2</v>
      </c>
      <c r="Z1420" s="13">
        <f t="shared" si="1917"/>
        <v>1.977074352610874E-2</v>
      </c>
      <c r="AA1420" s="13">
        <f t="shared" si="1918"/>
        <v>3.6902665081513464E-2</v>
      </c>
      <c r="AB1420" s="13">
        <f t="shared" si="1919"/>
        <v>3.4439946285277176E-2</v>
      </c>
      <c r="AC1420" s="13">
        <f t="shared" si="1920"/>
        <v>3.7959915007897802E-3</v>
      </c>
      <c r="AD1420" s="13">
        <f t="shared" si="1921"/>
        <v>1.7131614568455987E-2</v>
      </c>
      <c r="AE1420" s="13">
        <f t="shared" si="1922"/>
        <v>2.6015539676153034E-2</v>
      </c>
      <c r="AF1420" s="13">
        <f t="shared" si="1923"/>
        <v>1.9753196697749754E-2</v>
      </c>
      <c r="AG1420" s="13">
        <f t="shared" si="1924"/>
        <v>9.9988643873916566E-3</v>
      </c>
      <c r="AH1420" s="13">
        <f t="shared" si="1925"/>
        <v>7.5058098081657336E-3</v>
      </c>
      <c r="AI1420" s="13">
        <f t="shared" si="1926"/>
        <v>1.4009811272423837E-2</v>
      </c>
      <c r="AJ1420" s="13">
        <f t="shared" si="1927"/>
        <v>1.3074859136145605E-2</v>
      </c>
      <c r="AK1420" s="13">
        <f t="shared" si="1928"/>
        <v>8.1348676821717935E-3</v>
      </c>
      <c r="AL1420" s="13">
        <f t="shared" si="1929"/>
        <v>4.3038239364187847E-4</v>
      </c>
      <c r="AM1420" s="13">
        <f t="shared" si="1930"/>
        <v>6.3953308978029868E-3</v>
      </c>
      <c r="AN1420" s="13">
        <f t="shared" si="1931"/>
        <v>9.7117515718727777E-3</v>
      </c>
      <c r="AO1420" s="13">
        <f t="shared" si="1932"/>
        <v>7.3739826836931033E-3</v>
      </c>
      <c r="AP1420" s="13">
        <f t="shared" si="1933"/>
        <v>3.7326339618549468E-3</v>
      </c>
      <c r="AQ1420" s="13">
        <f t="shared" si="1934"/>
        <v>1.4170656032326543E-3</v>
      </c>
      <c r="AR1420" s="13">
        <f t="shared" si="1935"/>
        <v>2.2796180953724653E-3</v>
      </c>
      <c r="AS1420" s="13">
        <f t="shared" si="1936"/>
        <v>4.2549731615402174E-3</v>
      </c>
      <c r="AT1420" s="13">
        <f t="shared" si="1937"/>
        <v>3.9710152858892407E-3</v>
      </c>
      <c r="AU1420" s="13">
        <f t="shared" si="1938"/>
        <v>2.4706716591146021E-3</v>
      </c>
      <c r="AV1420" s="13">
        <f t="shared" si="1939"/>
        <v>1.152895042140054E-3</v>
      </c>
      <c r="AW1420" s="13">
        <f t="shared" si="1940"/>
        <v>3.3886075160244551E-5</v>
      </c>
      <c r="AX1420" s="13">
        <f t="shared" si="1941"/>
        <v>1.9895117069945352E-3</v>
      </c>
      <c r="AY1420" s="13">
        <f t="shared" si="1942"/>
        <v>3.0212109047087943E-3</v>
      </c>
      <c r="AZ1420" s="13">
        <f t="shared" si="1943"/>
        <v>2.293958688114522E-3</v>
      </c>
      <c r="BA1420" s="13">
        <f t="shared" si="1944"/>
        <v>1.1611782226290954E-3</v>
      </c>
      <c r="BB1420" s="13">
        <f t="shared" si="1945"/>
        <v>4.4083232787519298E-4</v>
      </c>
      <c r="BC1420" s="13">
        <f t="shared" si="1946"/>
        <v>1.3388686595231509E-4</v>
      </c>
      <c r="BD1420" s="13">
        <f t="shared" si="1947"/>
        <v>5.7695958126286373E-4</v>
      </c>
      <c r="BE1420" s="13">
        <f t="shared" si="1948"/>
        <v>1.076911759276878E-3</v>
      </c>
      <c r="BF1420" s="13">
        <f t="shared" si="1949"/>
        <v>1.0050434856548828E-3</v>
      </c>
      <c r="BG1420" s="13">
        <f t="shared" si="1950"/>
        <v>6.2531425275770926E-4</v>
      </c>
      <c r="BH1420" s="13">
        <f t="shared" si="1951"/>
        <v>2.9179178832780534E-4</v>
      </c>
      <c r="BI1420" s="13">
        <f t="shared" si="1952"/>
        <v>1.089275638417651E-4</v>
      </c>
      <c r="BJ1420" s="14">
        <f t="shared" si="1953"/>
        <v>0.45720981825025081</v>
      </c>
      <c r="BK1420" s="14">
        <f t="shared" si="1954"/>
        <v>0.22660243440104649</v>
      </c>
      <c r="BL1420" s="14">
        <f t="shared" si="1955"/>
        <v>0.29528339203866966</v>
      </c>
      <c r="BM1420" s="14">
        <f t="shared" si="1956"/>
        <v>0.65325579725538274</v>
      </c>
      <c r="BN1420" s="14">
        <f t="shared" si="1957"/>
        <v>0.3426232661311443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1.6236999999999999</v>
      </c>
      <c r="F1421" s="10">
        <f>VLOOKUP(B1421,home!$B$2:$E$405,3,FALSE)</f>
        <v>1.0895999999999999</v>
      </c>
      <c r="G1421" s="10">
        <f>VLOOKUP(C1421,away!$B$2:$E$405,4,FALSE)</f>
        <v>0.52790000000000004</v>
      </c>
      <c r="H1421" s="10">
        <f>VLOOKUP(A1421,away!$A$2:$E$405,3,FALSE)</f>
        <v>1.1289</v>
      </c>
      <c r="I1421" s="10">
        <f>VLOOKUP(C1421,away!$B$2:$E$405,3,FALSE)</f>
        <v>0.50619999999999998</v>
      </c>
      <c r="J1421" s="10">
        <f>VLOOKUP(B1421,home!$B$2:$E$405,4,FALSE)</f>
        <v>1.2264999999999999</v>
      </c>
      <c r="K1421" s="12">
        <f t="shared" si="1902"/>
        <v>0.93395198020799985</v>
      </c>
      <c r="L1421" s="12">
        <f t="shared" si="1903"/>
        <v>0.70088241926999995</v>
      </c>
      <c r="M1421" s="13">
        <f t="shared" si="1904"/>
        <v>0.19498465818692376</v>
      </c>
      <c r="N1421" s="13">
        <f t="shared" si="1905"/>
        <v>0.18210630762385746</v>
      </c>
      <c r="O1421" s="13">
        <f t="shared" si="1906"/>
        <v>0.13666131895058514</v>
      </c>
      <c r="P1421" s="13">
        <f t="shared" si="1907"/>
        <v>0.12763510945173603</v>
      </c>
      <c r="Q1421" s="13">
        <f t="shared" si="1908"/>
        <v>8.5039273306834418E-2</v>
      </c>
      <c r="R1421" s="13">
        <f t="shared" si="1909"/>
        <v>4.7891757923357592E-2</v>
      </c>
      <c r="S1421" s="13">
        <f t="shared" si="1910"/>
        <v>2.0887183274105842E-2</v>
      </c>
      <c r="T1421" s="13">
        <f t="shared" si="1911"/>
        <v>5.9602531608256834E-2</v>
      </c>
      <c r="U1421" s="13">
        <f t="shared" si="1912"/>
        <v>4.4728602148161989E-2</v>
      </c>
      <c r="V1421" s="13">
        <f t="shared" si="1913"/>
        <v>1.519172470125114E-3</v>
      </c>
      <c r="W1421" s="13">
        <f t="shared" si="1914"/>
        <v>2.6474199233455769E-2</v>
      </c>
      <c r="X1421" s="13">
        <f t="shared" si="1915"/>
        <v>1.8555300806980458E-2</v>
      </c>
      <c r="Y1421" s="13">
        <f t="shared" si="1916"/>
        <v>6.5025420599395221E-3</v>
      </c>
      <c r="Z1421" s="13">
        <f t="shared" si="1917"/>
        <v>1.1188830385472021E-2</v>
      </c>
      <c r="AA1421" s="13">
        <f t="shared" si="1918"/>
        <v>1.0449830294723033E-2</v>
      </c>
      <c r="AB1421" s="13">
        <f t="shared" si="1919"/>
        <v>4.8798198482970616E-3</v>
      </c>
      <c r="AC1421" s="13">
        <f t="shared" si="1920"/>
        <v>6.2152243894298906E-5</v>
      </c>
      <c r="AD1421" s="13">
        <f t="shared" si="1921"/>
        <v>6.1814076996267809E-3</v>
      </c>
      <c r="AE1421" s="13">
        <f t="shared" si="1922"/>
        <v>4.3324399830086228E-3</v>
      </c>
      <c r="AF1421" s="13">
        <f t="shared" si="1923"/>
        <v>1.5182655083165804E-3</v>
      </c>
      <c r="AG1421" s="13">
        <f t="shared" si="1924"/>
        <v>3.5470853418770711E-4</v>
      </c>
      <c r="AH1421" s="13">
        <f t="shared" si="1925"/>
        <v>1.9605136273428288E-3</v>
      </c>
      <c r="AI1421" s="13">
        <f t="shared" si="1926"/>
        <v>1.8310255844816038E-3</v>
      </c>
      <c r="AJ1421" s="13">
        <f t="shared" si="1927"/>
        <v>8.5504498521905207E-4</v>
      </c>
      <c r="AK1421" s="13">
        <f t="shared" si="1928"/>
        <v>2.6619031903741787E-4</v>
      </c>
      <c r="AL1421" s="13">
        <f t="shared" si="1929"/>
        <v>1.6273707943760335E-6</v>
      </c>
      <c r="AM1421" s="13">
        <f t="shared" si="1930"/>
        <v>1.1546275923078821E-3</v>
      </c>
      <c r="AN1421" s="13">
        <f t="shared" si="1931"/>
        <v>8.0925818025264363E-4</v>
      </c>
      <c r="AO1421" s="13">
        <f t="shared" si="1932"/>
        <v>2.8359741559475524E-4</v>
      </c>
      <c r="AP1421" s="13">
        <f t="shared" si="1933"/>
        <v>6.625614758025723E-5</v>
      </c>
      <c r="AQ1421" s="13">
        <f t="shared" si="1934"/>
        <v>1.1609442251890208E-5</v>
      </c>
      <c r="AR1421" s="13">
        <f t="shared" si="1935"/>
        <v>2.7481790682876909E-4</v>
      </c>
      <c r="AS1421" s="13">
        <f t="shared" si="1936"/>
        <v>2.5666672827934651E-4</v>
      </c>
      <c r="AT1421" s="13">
        <f t="shared" si="1937"/>
        <v>1.1985719956500214E-4</v>
      </c>
      <c r="AU1421" s="13">
        <f t="shared" si="1938"/>
        <v>3.7313622958639724E-5</v>
      </c>
      <c r="AV1421" s="13">
        <f t="shared" si="1939"/>
        <v>8.7122830127390619E-6</v>
      </c>
      <c r="AW1421" s="13">
        <f t="shared" si="1940"/>
        <v>2.9590597222443578E-8</v>
      </c>
      <c r="AX1421" s="13">
        <f t="shared" si="1941"/>
        <v>1.7972778770645686E-4</v>
      </c>
      <c r="AY1421" s="13">
        <f t="shared" si="1942"/>
        <v>1.2596804665774644E-4</v>
      </c>
      <c r="AZ1421" s="13">
        <f t="shared" si="1943"/>
        <v>4.4144394646098776E-5</v>
      </c>
      <c r="BA1421" s="13">
        <f t="shared" si="1944"/>
        <v>1.0313343372255782E-5</v>
      </c>
      <c r="BB1421" s="13">
        <f t="shared" si="1945"/>
        <v>1.8071102633772129E-6</v>
      </c>
      <c r="BC1421" s="13">
        <f t="shared" si="1946"/>
        <v>2.5331436265669361E-7</v>
      </c>
      <c r="BD1421" s="13">
        <f t="shared" si="1947"/>
        <v>3.2102506566144173E-5</v>
      </c>
      <c r="BE1421" s="13">
        <f t="shared" si="1948"/>
        <v>2.9982199577090668E-5</v>
      </c>
      <c r="BF1421" s="13">
        <f t="shared" si="1949"/>
        <v>1.4000967333007641E-5</v>
      </c>
      <c r="BG1421" s="13">
        <f t="shared" si="1950"/>
        <v>4.3587437218300016E-6</v>
      </c>
      <c r="BH1421" s="13">
        <f t="shared" si="1951"/>
        <v>1.0177143325555792E-6</v>
      </c>
      <c r="BI1421" s="13">
        <f t="shared" si="1952"/>
        <v>1.9009926323526927E-7</v>
      </c>
      <c r="BJ1421" s="14">
        <f t="shared" si="1953"/>
        <v>0.39335453913946022</v>
      </c>
      <c r="BK1421" s="14">
        <f t="shared" si="1954"/>
        <v>0.34521587104423718</v>
      </c>
      <c r="BL1421" s="14">
        <f t="shared" si="1955"/>
        <v>0.25030312365264407</v>
      </c>
      <c r="BM1421" s="14">
        <f t="shared" si="1956"/>
        <v>0.22561800032245849</v>
      </c>
      <c r="BN1421" s="14">
        <f t="shared" si="1957"/>
        <v>0.77431842544329443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1.2513000000000001</v>
      </c>
      <c r="F1422" s="10">
        <f>VLOOKUP(B1422,home!$B$2:$E$405,3,FALSE)</f>
        <v>0.69930000000000003</v>
      </c>
      <c r="G1422" s="10">
        <f>VLOOKUP(C1422,away!$B$2:$E$405,4,FALSE)</f>
        <v>0.69930000000000003</v>
      </c>
      <c r="H1422" s="10">
        <f>VLOOKUP(A1422,away!$A$2:$E$405,3,FALSE)</f>
        <v>0.94869999999999999</v>
      </c>
      <c r="I1422" s="10">
        <f>VLOOKUP(C1422,away!$B$2:$E$405,3,FALSE)</f>
        <v>1.1858</v>
      </c>
      <c r="J1422" s="10">
        <f>VLOOKUP(B1422,home!$B$2:$E$405,4,FALSE)</f>
        <v>0.65880000000000005</v>
      </c>
      <c r="K1422" s="12">
        <f t="shared" si="1902"/>
        <v>0.61191133913700013</v>
      </c>
      <c r="L1422" s="12">
        <f t="shared" si="1903"/>
        <v>0.74112922144800009</v>
      </c>
      <c r="M1422" s="13">
        <f t="shared" si="1904"/>
        <v>0.25845322205293686</v>
      </c>
      <c r="N1422" s="13">
        <f t="shared" si="1905"/>
        <v>0.15815045721068505</v>
      </c>
      <c r="O1422" s="13">
        <f t="shared" si="1906"/>
        <v>0.19154723524082018</v>
      </c>
      <c r="P1422" s="13">
        <f t="shared" si="1907"/>
        <v>0.11720992522420025</v>
      </c>
      <c r="Q1422" s="13">
        <f t="shared" si="1908"/>
        <v>4.8387029028459559E-2</v>
      </c>
      <c r="R1422" s="13">
        <f t="shared" si="1909"/>
        <v>7.0980626662272991E-2</v>
      </c>
      <c r="S1422" s="13">
        <f t="shared" si="1910"/>
        <v>1.3288832754664534E-2</v>
      </c>
      <c r="T1422" s="13">
        <f t="shared" si="1911"/>
        <v>3.5861041152044013E-2</v>
      </c>
      <c r="U1422" s="13">
        <f t="shared" si="1912"/>
        <v>4.343385031369492E-2</v>
      </c>
      <c r="V1422" s="13">
        <f t="shared" si="1913"/>
        <v>6.6961745259354539E-4</v>
      </c>
      <c r="W1422" s="13">
        <f t="shared" si="1914"/>
        <v>9.8695239098885324E-3</v>
      </c>
      <c r="X1422" s="13">
        <f t="shared" si="1915"/>
        <v>7.3145925713981094E-3</v>
      </c>
      <c r="Y1422" s="13">
        <f t="shared" si="1916"/>
        <v>2.7105291488248029E-3</v>
      </c>
      <c r="Z1422" s="13">
        <f t="shared" si="1917"/>
        <v>1.7535272192033845E-2</v>
      </c>
      <c r="AA1422" s="13">
        <f t="shared" si="1918"/>
        <v>1.0730031889159228E-2</v>
      </c>
      <c r="AB1422" s="13">
        <f t="shared" si="1919"/>
        <v>3.2829140911390694E-3</v>
      </c>
      <c r="AC1422" s="13">
        <f t="shared" si="1920"/>
        <v>1.8979694595187051E-5</v>
      </c>
      <c r="AD1422" s="13">
        <f t="shared" si="1921"/>
        <v>1.5098183980861326E-3</v>
      </c>
      <c r="AE1422" s="13">
        <f t="shared" si="1922"/>
        <v>1.1189705339014419E-3</v>
      </c>
      <c r="AF1422" s="13">
        <f t="shared" si="1923"/>
        <v>4.1465088030681434E-4</v>
      </c>
      <c r="AG1422" s="13">
        <f t="shared" si="1924"/>
        <v>1.0243662803150571E-4</v>
      </c>
      <c r="AH1422" s="13">
        <f t="shared" si="1925"/>
        <v>3.2489756568902023E-3</v>
      </c>
      <c r="AI1422" s="13">
        <f t="shared" si="1926"/>
        <v>1.9880850450311981E-3</v>
      </c>
      <c r="AJ1422" s="13">
        <f t="shared" si="1927"/>
        <v>6.0826589111164181E-4</v>
      </c>
      <c r="AK1422" s="13">
        <f t="shared" si="1928"/>
        <v>1.2406826532716184E-4</v>
      </c>
      <c r="AL1422" s="13">
        <f t="shared" si="1929"/>
        <v>3.4429574011259724E-7</v>
      </c>
      <c r="AM1422" s="13">
        <f t="shared" si="1930"/>
        <v>1.8477499956531319E-4</v>
      </c>
      <c r="AN1422" s="13">
        <f t="shared" si="1931"/>
        <v>1.3694215157089508E-4</v>
      </c>
      <c r="AO1422" s="13">
        <f t="shared" si="1932"/>
        <v>5.0745915088575752E-5</v>
      </c>
      <c r="AP1422" s="13">
        <f t="shared" si="1933"/>
        <v>1.2536426847087488E-5</v>
      </c>
      <c r="AQ1422" s="13">
        <f t="shared" si="1934"/>
        <v>2.3227780672304389E-6</v>
      </c>
      <c r="AR1422" s="13">
        <f t="shared" si="1935"/>
        <v>4.815821598189082E-4</v>
      </c>
      <c r="AS1422" s="13">
        <f t="shared" si="1936"/>
        <v>2.9468558431927693E-4</v>
      </c>
      <c r="AT1422" s="13">
        <f t="shared" si="1937"/>
        <v>9.0160725262589044E-5</v>
      </c>
      <c r="AU1422" s="13">
        <f t="shared" si="1938"/>
        <v>1.8390123377664681E-5</v>
      </c>
      <c r="AV1422" s="13">
        <f t="shared" si="1939"/>
        <v>2.8132812557303602E-6</v>
      </c>
      <c r="AW1422" s="13">
        <f t="shared" si="1940"/>
        <v>4.337221347602597E-9</v>
      </c>
      <c r="AX1422" s="13">
        <f t="shared" si="1941"/>
        <v>1.8844319570508234E-5</v>
      </c>
      <c r="AY1422" s="13">
        <f t="shared" si="1942"/>
        <v>1.3966075892008078E-5</v>
      </c>
      <c r="AZ1422" s="13">
        <f t="shared" si="1943"/>
        <v>5.1753334762638153E-6</v>
      </c>
      <c r="BA1422" s="13">
        <f t="shared" si="1944"/>
        <v>1.2785302899990576E-6</v>
      </c>
      <c r="BB1422" s="13">
        <f t="shared" si="1945"/>
        <v>2.3688903960617183E-7</v>
      </c>
      <c r="BC1422" s="13">
        <f t="shared" si="1946"/>
        <v>3.511307789857733E-8</v>
      </c>
      <c r="BD1422" s="13">
        <f t="shared" si="1947"/>
        <v>5.9485768528305608E-5</v>
      </c>
      <c r="BE1422" s="13">
        <f t="shared" si="1948"/>
        <v>3.6400016279749098E-5</v>
      </c>
      <c r="BF1422" s="13">
        <f t="shared" si="1949"/>
        <v>1.1136791353174938E-5</v>
      </c>
      <c r="BG1422" s="13">
        <f t="shared" si="1950"/>
        <v>2.2715763035368805E-6</v>
      </c>
      <c r="BH1422" s="13">
        <f t="shared" si="1951"/>
        <v>3.4750082446228213E-7</v>
      </c>
      <c r="BI1422" s="13">
        <f t="shared" si="1952"/>
        <v>4.2527938969585342E-8</v>
      </c>
      <c r="BJ1422" s="14">
        <f t="shared" si="1953"/>
        <v>0.26586590799411119</v>
      </c>
      <c r="BK1422" s="14">
        <f t="shared" si="1954"/>
        <v>0.3896548875506225</v>
      </c>
      <c r="BL1422" s="14">
        <f t="shared" si="1955"/>
        <v>0.32694136911070892</v>
      </c>
      <c r="BM1422" s="14">
        <f t="shared" si="1956"/>
        <v>0.15525497968943108</v>
      </c>
      <c r="BN1422" s="14">
        <f t="shared" si="1957"/>
        <v>0.844728495419375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1.2513000000000001</v>
      </c>
      <c r="F1423" s="10">
        <f>VLOOKUP(B1423,home!$B$2:$E$405,3,FALSE)</f>
        <v>0.68500000000000005</v>
      </c>
      <c r="G1423" s="10">
        <f>VLOOKUP(C1423,away!$B$2:$E$405,4,FALSE)</f>
        <v>0.39960000000000001</v>
      </c>
      <c r="H1423" s="10">
        <f>VLOOKUP(A1423,away!$A$2:$E$405,3,FALSE)</f>
        <v>0.94869999999999999</v>
      </c>
      <c r="I1423" s="10">
        <f>VLOOKUP(C1423,away!$B$2:$E$405,3,FALSE)</f>
        <v>0.52700000000000002</v>
      </c>
      <c r="J1423" s="10">
        <f>VLOOKUP(B1423,home!$B$2:$E$405,4,FALSE)</f>
        <v>0.60229999999999995</v>
      </c>
      <c r="K1423" s="12">
        <f t="shared" si="1902"/>
        <v>0.34251334380000004</v>
      </c>
      <c r="L1423" s="12">
        <f t="shared" si="1903"/>
        <v>0.30112885926999999</v>
      </c>
      <c r="M1423" s="13">
        <f t="shared" si="1904"/>
        <v>0.52537541115173059</v>
      </c>
      <c r="N1423" s="13">
        <f t="shared" si="1905"/>
        <v>0.17994808882387903</v>
      </c>
      <c r="O1423" s="13">
        <f t="shared" si="1906"/>
        <v>0.15820569824862785</v>
      </c>
      <c r="P1423" s="13">
        <f t="shared" si="1907"/>
        <v>5.4187562715351321E-2</v>
      </c>
      <c r="Q1423" s="13">
        <f t="shared" si="1908"/>
        <v>3.081731080674311E-2</v>
      </c>
      <c r="R1423" s="13">
        <f t="shared" si="1909"/>
        <v>2.3820150721811567E-2</v>
      </c>
      <c r="S1423" s="13">
        <f t="shared" si="1910"/>
        <v>1.3972351440054928E-3</v>
      </c>
      <c r="T1423" s="13">
        <f t="shared" si="1911"/>
        <v>9.2799816490035953E-3</v>
      </c>
      <c r="U1423" s="13">
        <f t="shared" si="1912"/>
        <v>8.1587194735476629E-3</v>
      </c>
      <c r="V1423" s="13">
        <f t="shared" si="1913"/>
        <v>1.6012416050355034E-5</v>
      </c>
      <c r="W1423" s="13">
        <f t="shared" si="1914"/>
        <v>3.5184467237804867E-3</v>
      </c>
      <c r="X1423" s="13">
        <f t="shared" si="1915"/>
        <v>1.0595058483342866E-3</v>
      </c>
      <c r="Y1423" s="13">
        <f t="shared" si="1916"/>
        <v>1.5952389374939866E-4</v>
      </c>
      <c r="Z1423" s="13">
        <f t="shared" si="1917"/>
        <v>2.3909782714995284E-3</v>
      </c>
      <c r="AA1423" s="13">
        <f t="shared" si="1918"/>
        <v>8.1894196272444758E-4</v>
      </c>
      <c r="AB1423" s="13">
        <f t="shared" si="1919"/>
        <v>1.4024927501544277E-4</v>
      </c>
      <c r="AC1423" s="13">
        <f t="shared" si="1920"/>
        <v>1.0322068997419302E-7</v>
      </c>
      <c r="AD1423" s="13">
        <f t="shared" si="1921"/>
        <v>3.0127873808605233E-4</v>
      </c>
      <c r="AE1423" s="13">
        <f t="shared" si="1922"/>
        <v>9.0723722722158031E-5</v>
      </c>
      <c r="AF1423" s="13">
        <f t="shared" si="1923"/>
        <v>1.3659765566025612E-5</v>
      </c>
      <c r="AG1423" s="13">
        <f t="shared" si="1924"/>
        <v>1.371116540930973E-6</v>
      </c>
      <c r="AH1423" s="13">
        <f t="shared" si="1925"/>
        <v>1.7999813985900229E-4</v>
      </c>
      <c r="AI1423" s="13">
        <f t="shared" si="1926"/>
        <v>6.1651764760886925E-5</v>
      </c>
      <c r="AJ1423" s="13">
        <f t="shared" si="1927"/>
        <v>1.0558276049711196E-5</v>
      </c>
      <c r="AK1423" s="13">
        <f t="shared" si="1928"/>
        <v>1.2054501448500125E-6</v>
      </c>
      <c r="AL1423" s="13">
        <f t="shared" si="1929"/>
        <v>4.2584997263094715E-10</v>
      </c>
      <c r="AM1423" s="13">
        <f t="shared" si="1930"/>
        <v>2.0638397599539648E-5</v>
      </c>
      <c r="AN1423" s="13">
        <f t="shared" si="1931"/>
        <v>6.2148171263100791E-6</v>
      </c>
      <c r="AO1423" s="13">
        <f t="shared" si="1932"/>
        <v>9.3573039590870672E-7</v>
      </c>
      <c r="AP1423" s="13">
        <f t="shared" si="1933"/>
        <v>9.3925142234751464E-8</v>
      </c>
      <c r="AQ1423" s="13">
        <f t="shared" si="1934"/>
        <v>7.0708927344807995E-9</v>
      </c>
      <c r="AR1423" s="13">
        <f t="shared" si="1935"/>
        <v>1.0840526905292663E-5</v>
      </c>
      <c r="AS1423" s="13">
        <f t="shared" si="1936"/>
        <v>3.7130251188856561E-6</v>
      </c>
      <c r="AT1423" s="13">
        <f t="shared" si="1937"/>
        <v>6.3588032454145926E-7</v>
      </c>
      <c r="AU1423" s="13">
        <f t="shared" si="1938"/>
        <v>7.2599165405108161E-8</v>
      </c>
      <c r="AV1423" s="13">
        <f t="shared" si="1939"/>
        <v>6.2165457249982181E-9</v>
      </c>
      <c r="AW1423" s="13">
        <f t="shared" si="1940"/>
        <v>1.2200678901568293E-12</v>
      </c>
      <c r="AX1423" s="13">
        <f t="shared" si="1941"/>
        <v>1.1781544287487027E-6</v>
      </c>
      <c r="AY1423" s="13">
        <f t="shared" si="1942"/>
        <v>3.5477629917299528E-7</v>
      </c>
      <c r="AZ1423" s="13">
        <f t="shared" si="1943"/>
        <v>5.3416691132998147E-8</v>
      </c>
      <c r="BA1423" s="13">
        <f t="shared" si="1944"/>
        <v>5.3617690889525524E-9</v>
      </c>
      <c r="BB1423" s="13">
        <f t="shared" si="1945"/>
        <v>4.0364585235635722E-10</v>
      </c>
      <c r="BC1423" s="13">
        <f t="shared" si="1946"/>
        <v>2.4309883013827359E-11</v>
      </c>
      <c r="BD1423" s="13">
        <f t="shared" si="1947"/>
        <v>5.4406591681275335E-7</v>
      </c>
      <c r="BE1423" s="13">
        <f t="shared" si="1948"/>
        <v>1.8634983641514878E-7</v>
      </c>
      <c r="BF1423" s="13">
        <f t="shared" si="1949"/>
        <v>3.1913652793567809E-8</v>
      </c>
      <c r="BG1423" s="13">
        <f t="shared" si="1950"/>
        <v>3.6436173103990411E-9</v>
      </c>
      <c r="BH1423" s="13">
        <f t="shared" si="1951"/>
        <v>3.119968871280845E-10</v>
      </c>
      <c r="BI1423" s="13">
        <f t="shared" si="1952"/>
        <v>2.1372619413086288E-11</v>
      </c>
      <c r="BJ1423" s="14">
        <f t="shared" si="1953"/>
        <v>0.22521937316670565</v>
      </c>
      <c r="BK1423" s="14">
        <f t="shared" si="1954"/>
        <v>0.58097667984997692</v>
      </c>
      <c r="BL1423" s="14">
        <f t="shared" si="1955"/>
        <v>0.19141320786699409</v>
      </c>
      <c r="BM1423" s="14">
        <f t="shared" si="1956"/>
        <v>2.7645661911953629E-2</v>
      </c>
      <c r="BN1423" s="14">
        <f t="shared" si="1957"/>
        <v>0.9723542224681434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1.2513000000000001</v>
      </c>
      <c r="F1424" s="10">
        <f>VLOOKUP(B1424,home!$B$2:$E$405,3,FALSE)</f>
        <v>0.68500000000000005</v>
      </c>
      <c r="G1424" s="10">
        <f>VLOOKUP(C1424,away!$B$2:$E$405,4,FALSE)</f>
        <v>1.0989</v>
      </c>
      <c r="H1424" s="10">
        <f>VLOOKUP(A1424,away!$A$2:$E$405,3,FALSE)</f>
        <v>0.94869999999999999</v>
      </c>
      <c r="I1424" s="10">
        <f>VLOOKUP(C1424,away!$B$2:$E$405,3,FALSE)</f>
        <v>1.3176000000000001</v>
      </c>
      <c r="J1424" s="10">
        <f>VLOOKUP(B1424,home!$B$2:$E$405,4,FALSE)</f>
        <v>0.90349999999999997</v>
      </c>
      <c r="K1424" s="12">
        <f t="shared" si="1902"/>
        <v>0.94191169545000009</v>
      </c>
      <c r="L1424" s="12">
        <f t="shared" si="1903"/>
        <v>1.12938143292</v>
      </c>
      <c r="M1424" s="13">
        <f t="shared" si="1904"/>
        <v>0.12602271274809596</v>
      </c>
      <c r="N1424" s="13">
        <f t="shared" si="1905"/>
        <v>0.1187022670297674</v>
      </c>
      <c r="O1424" s="13">
        <f t="shared" si="1906"/>
        <v>0.14232771190391016</v>
      </c>
      <c r="P1424" s="13">
        <f t="shared" si="1907"/>
        <v>0.13406013642893119</v>
      </c>
      <c r="Q1424" s="13">
        <f t="shared" si="1908"/>
        <v>5.5903526795883424E-2</v>
      </c>
      <c r="R1424" s="13">
        <f t="shared" si="1909"/>
        <v>8.0371137607131549E-2</v>
      </c>
      <c r="S1424" s="13">
        <f t="shared" si="1910"/>
        <v>3.5652541885976788E-2</v>
      </c>
      <c r="T1424" s="13">
        <f t="shared" si="1911"/>
        <v>6.3136405198016443E-2</v>
      </c>
      <c r="U1424" s="13">
        <f t="shared" si="1912"/>
        <v>7.570251448877853E-2</v>
      </c>
      <c r="V1424" s="13">
        <f t="shared" si="1913"/>
        <v>4.2140416376336845E-3</v>
      </c>
      <c r="W1424" s="13">
        <f t="shared" si="1914"/>
        <v>1.7552061901981691E-2</v>
      </c>
      <c r="X1424" s="13">
        <f t="shared" si="1915"/>
        <v>1.9822972821560623E-2</v>
      </c>
      <c r="Y1424" s="13">
        <f t="shared" si="1916"/>
        <v>1.1193848724974181E-2</v>
      </c>
      <c r="Z1424" s="13">
        <f t="shared" si="1917"/>
        <v>3.0256556852050902E-2</v>
      </c>
      <c r="AA1424" s="13">
        <f t="shared" si="1918"/>
        <v>2.8499004762994586E-2</v>
      </c>
      <c r="AB1424" s="13">
        <f t="shared" si="1919"/>
        <v>1.3421772947474927E-2</v>
      </c>
      <c r="AC1424" s="13">
        <f t="shared" si="1920"/>
        <v>2.8017518853308039E-4</v>
      </c>
      <c r="AD1424" s="13">
        <f t="shared" si="1921"/>
        <v>4.133123096184731E-3</v>
      </c>
      <c r="AE1424" s="13">
        <f t="shared" si="1922"/>
        <v>4.6678724848038585E-3</v>
      </c>
      <c r="AF1424" s="13">
        <f t="shared" si="1923"/>
        <v>2.6359042577878125E-3</v>
      </c>
      <c r="AG1424" s="13">
        <f t="shared" si="1924"/>
        <v>9.9231377590010945E-4</v>
      </c>
      <c r="AH1424" s="13">
        <f t="shared" si="1925"/>
        <v>8.5427983831986749E-3</v>
      </c>
      <c r="AI1424" s="13">
        <f t="shared" si="1926"/>
        <v>8.0465617090061826E-3</v>
      </c>
      <c r="AJ1424" s="13">
        <f t="shared" si="1927"/>
        <v>3.7895752909365317E-3</v>
      </c>
      <c r="AK1424" s="13">
        <f t="shared" si="1928"/>
        <v>1.1898150957738187E-3</v>
      </c>
      <c r="AL1424" s="13">
        <f t="shared" si="1929"/>
        <v>1.1921763364616601E-5</v>
      </c>
      <c r="AM1424" s="13">
        <f t="shared" si="1930"/>
        <v>7.7860739660618307E-4</v>
      </c>
      <c r="AN1424" s="13">
        <f t="shared" si="1931"/>
        <v>8.7934473726120174E-4</v>
      </c>
      <c r="AO1424" s="13">
        <f t="shared" si="1932"/>
        <v>4.9655780969935868E-4</v>
      </c>
      <c r="AP1424" s="13">
        <f t="shared" si="1933"/>
        <v>1.8693439021529279E-4</v>
      </c>
      <c r="AQ1424" s="13">
        <f t="shared" si="1934"/>
        <v>5.2780057370843461E-5</v>
      </c>
      <c r="AR1424" s="13">
        <f t="shared" si="1935"/>
        <v>1.9296155758327161E-3</v>
      </c>
      <c r="AS1424" s="13">
        <f t="shared" si="1936"/>
        <v>1.8175274785993218E-3</v>
      </c>
      <c r="AT1424" s="13">
        <f t="shared" si="1937"/>
        <v>8.5597519444722539E-4</v>
      </c>
      <c r="AU1424" s="13">
        <f t="shared" si="1938"/>
        <v>2.6875101555497654E-4</v>
      </c>
      <c r="AV1424" s="13">
        <f t="shared" si="1939"/>
        <v>6.3284931178824314E-5</v>
      </c>
      <c r="AW1424" s="13">
        <f t="shared" si="1940"/>
        <v>3.5228068291163399E-7</v>
      </c>
      <c r="AX1424" s="13">
        <f t="shared" si="1941"/>
        <v>1.222299021712067E-4</v>
      </c>
      <c r="AY1424" s="13">
        <f t="shared" si="1942"/>
        <v>1.3804418205978886E-4</v>
      </c>
      <c r="AZ1424" s="13">
        <f t="shared" si="1943"/>
        <v>7.7952268070476883E-5</v>
      </c>
      <c r="BA1424" s="13">
        <f t="shared" si="1944"/>
        <v>2.9345948070933047E-5</v>
      </c>
      <c r="BB1424" s="13">
        <f t="shared" si="1945"/>
        <v>8.2856922206865696E-6</v>
      </c>
      <c r="BC1424" s="13">
        <f t="shared" si="1946"/>
        <v>1.8715413905866194E-6</v>
      </c>
      <c r="BD1424" s="13">
        <f t="shared" si="1947"/>
        <v>3.6321200066978369E-4</v>
      </c>
      <c r="BE1424" s="13">
        <f t="shared" si="1948"/>
        <v>3.4211363135866252E-4</v>
      </c>
      <c r="BF1424" s="13">
        <f t="shared" si="1949"/>
        <v>1.6112041527479706E-4</v>
      </c>
      <c r="BG1424" s="13">
        <f t="shared" si="1950"/>
        <v>5.0587067841030728E-5</v>
      </c>
      <c r="BH1424" s="13">
        <f t="shared" si="1951"/>
        <v>1.1912137709497355E-5</v>
      </c>
      <c r="BI1424" s="13">
        <f t="shared" si="1952"/>
        <v>2.2440363652773077E-6</v>
      </c>
      <c r="BJ1424" s="14">
        <f t="shared" si="1953"/>
        <v>0.30151225001199694</v>
      </c>
      <c r="BK1424" s="14">
        <f t="shared" si="1954"/>
        <v>0.30037957383459513</v>
      </c>
      <c r="BL1424" s="14">
        <f t="shared" si="1955"/>
        <v>0.36775723567403712</v>
      </c>
      <c r="BM1424" s="14">
        <f t="shared" si="1956"/>
        <v>0.34238043195758339</v>
      </c>
      <c r="BN1424" s="14">
        <f t="shared" si="1957"/>
        <v>0.65738749251371964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1.2513000000000001</v>
      </c>
      <c r="F1425" s="10">
        <f>VLOOKUP(B1425,home!$B$2:$E$405,3,FALSE)</f>
        <v>0.89910000000000001</v>
      </c>
      <c r="G1425" s="10">
        <f>VLOOKUP(C1425,away!$B$2:$E$405,4,FALSE)</f>
        <v>0.9133</v>
      </c>
      <c r="H1425" s="10">
        <f>VLOOKUP(A1425,away!$A$2:$E$405,3,FALSE)</f>
        <v>0.94869999999999999</v>
      </c>
      <c r="I1425" s="10">
        <f>VLOOKUP(C1425,away!$B$2:$E$405,3,FALSE)</f>
        <v>1.3552</v>
      </c>
      <c r="J1425" s="10">
        <f>VLOOKUP(B1425,home!$B$2:$E$405,4,FALSE)</f>
        <v>2.1080999999999999</v>
      </c>
      <c r="K1425" s="12">
        <f t="shared" si="1902"/>
        <v>1.0275025299390002</v>
      </c>
      <c r="L1425" s="12">
        <f t="shared" si="1903"/>
        <v>2.7103382977439998</v>
      </c>
      <c r="M1425" s="13">
        <f t="shared" si="1904"/>
        <v>2.3805447744187171E-2</v>
      </c>
      <c r="N1425" s="13">
        <f t="shared" si="1905"/>
        <v>2.446015778348298E-2</v>
      </c>
      <c r="O1425" s="13">
        <f t="shared" si="1906"/>
        <v>6.4520816716013993E-2</v>
      </c>
      <c r="P1425" s="13">
        <f t="shared" si="1907"/>
        <v>6.6295302409434903E-2</v>
      </c>
      <c r="Q1425" s="13">
        <f t="shared" si="1908"/>
        <v>1.2566437002617944E-2</v>
      </c>
      <c r="R1425" s="13">
        <f t="shared" si="1909"/>
        <v>8.7436620273567023E-2</v>
      </c>
      <c r="S1425" s="13">
        <f t="shared" si="1910"/>
        <v>4.6156106459199216E-2</v>
      </c>
      <c r="T1425" s="13">
        <f t="shared" si="1911"/>
        <v>3.4059295474382724E-2</v>
      </c>
      <c r="U1425" s="13">
        <f t="shared" si="1912"/>
        <v>8.9841348540405777E-2</v>
      </c>
      <c r="V1425" s="13">
        <f t="shared" si="1913"/>
        <v>1.4282132526212105E-2</v>
      </c>
      <c r="W1425" s="13">
        <f t="shared" si="1914"/>
        <v>4.3040152708363338E-3</v>
      </c>
      <c r="X1425" s="13">
        <f t="shared" si="1915"/>
        <v>1.1665337422622728E-2</v>
      </c>
      <c r="Y1425" s="13">
        <f t="shared" si="1916"/>
        <v>1.5808505386320337E-2</v>
      </c>
      <c r="Z1425" s="13">
        <f t="shared" si="1917"/>
        <v>7.8994273517582703E-2</v>
      </c>
      <c r="AA1425" s="13">
        <f t="shared" si="1918"/>
        <v>8.1166815890009583E-2</v>
      </c>
      <c r="AB1425" s="13">
        <f t="shared" si="1919"/>
        <v>4.1699554337038945E-2</v>
      </c>
      <c r="AC1425" s="13">
        <f t="shared" si="1920"/>
        <v>2.4858760929734498E-3</v>
      </c>
      <c r="AD1425" s="13">
        <f t="shared" si="1921"/>
        <v>1.105596644920106E-3</v>
      </c>
      <c r="AE1425" s="13">
        <f t="shared" si="1922"/>
        <v>2.9965409285842371E-3</v>
      </c>
      <c r="AF1425" s="13">
        <f t="shared" si="1923"/>
        <v>4.0608198197496148E-3</v>
      </c>
      <c r="AG1425" s="13">
        <f t="shared" si="1924"/>
        <v>3.6687318259017551E-3</v>
      </c>
      <c r="AH1425" s="13">
        <f t="shared" si="1925"/>
        <v>5.3525301204292261E-2</v>
      </c>
      <c r="AI1425" s="13">
        <f t="shared" si="1926"/>
        <v>5.4997382403157304E-2</v>
      </c>
      <c r="AJ1425" s="13">
        <f t="shared" si="1927"/>
        <v>2.8254974779633388E-2</v>
      </c>
      <c r="AK1425" s="13">
        <f t="shared" si="1928"/>
        <v>9.677352689811982E-3</v>
      </c>
      <c r="AL1425" s="13">
        <f t="shared" si="1929"/>
        <v>2.7691461065049833E-4</v>
      </c>
      <c r="AM1425" s="13">
        <f t="shared" si="1930"/>
        <v>2.2720066994949594E-4</v>
      </c>
      <c r="AN1425" s="13">
        <f t="shared" si="1931"/>
        <v>6.1579067703721303E-4</v>
      </c>
      <c r="AO1425" s="13">
        <f t="shared" si="1932"/>
        <v>8.3450052768383289E-4</v>
      </c>
      <c r="AP1425" s="13">
        <f t="shared" si="1933"/>
        <v>7.5392624655635642E-4</v>
      </c>
      <c r="AQ1425" s="13">
        <f t="shared" si="1934"/>
        <v>5.1084879492901958E-4</v>
      </c>
      <c r="AR1425" s="13">
        <f t="shared" si="1935"/>
        <v>2.9014334750455256E-2</v>
      </c>
      <c r="AS1425" s="13">
        <f t="shared" si="1936"/>
        <v>2.9812302360589821E-2</v>
      </c>
      <c r="AT1425" s="13">
        <f t="shared" si="1937"/>
        <v>1.5316108049406233E-2</v>
      </c>
      <c r="AU1425" s="13">
        <f t="shared" si="1938"/>
        <v>5.245779923194663E-3</v>
      </c>
      <c r="AV1425" s="13">
        <f t="shared" si="1939"/>
        <v>1.3475130356464323E-3</v>
      </c>
      <c r="AW1425" s="13">
        <f t="shared" si="1940"/>
        <v>2.1421494744421836E-5</v>
      </c>
      <c r="AX1425" s="13">
        <f t="shared" si="1941"/>
        <v>3.8908210529490462E-5</v>
      </c>
      <c r="AY1425" s="13">
        <f t="shared" si="1942"/>
        <v>1.0545441309476435E-4</v>
      </c>
      <c r="AZ1425" s="13">
        <f t="shared" si="1943"/>
        <v>1.4290856723842813E-4</v>
      </c>
      <c r="BA1425" s="13">
        <f t="shared" si="1944"/>
        <v>1.2911018762067842E-4</v>
      </c>
      <c r="BB1425" s="13">
        <f t="shared" si="1945"/>
        <v>8.7483071534309498E-5</v>
      </c>
      <c r="BC1425" s="13">
        <f t="shared" si="1946"/>
        <v>4.7421743836743365E-5</v>
      </c>
      <c r="BD1425" s="13">
        <f t="shared" si="1947"/>
        <v>1.3106443776287245E-2</v>
      </c>
      <c r="BE1425" s="13">
        <f t="shared" si="1948"/>
        <v>1.3466904138638406E-2</v>
      </c>
      <c r="BF1425" s="13">
        <f t="shared" si="1949"/>
        <v>6.9186390364484769E-3</v>
      </c>
      <c r="BG1425" s="13">
        <f t="shared" si="1950"/>
        <v>2.3696397045618453E-3</v>
      </c>
      <c r="BH1425" s="13">
        <f t="shared" si="1951"/>
        <v>6.087026978703002E-4</v>
      </c>
      <c r="BI1425" s="13">
        <f t="shared" si="1952"/>
        <v>1.250887124084857E-4</v>
      </c>
      <c r="BJ1425" s="14">
        <f t="shared" si="1953"/>
        <v>0.11818899066942909</v>
      </c>
      <c r="BK1425" s="14">
        <f t="shared" si="1954"/>
        <v>0.15340723425575209</v>
      </c>
      <c r="BL1425" s="14">
        <f t="shared" si="1955"/>
        <v>0.62845162301943724</v>
      </c>
      <c r="BM1425" s="14">
        <f t="shared" si="1956"/>
        <v>0.69987330661454672</v>
      </c>
      <c r="BN1425" s="14">
        <f t="shared" si="1957"/>
        <v>0.27908478192930403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1.7</v>
      </c>
      <c r="F1426" s="10">
        <f>VLOOKUP(B1426,home!$B$2:$E$405,3,FALSE)</f>
        <v>0.70589999999999997</v>
      </c>
      <c r="G1426" s="10">
        <f>VLOOKUP(C1426,away!$B$2:$E$405,4,FALSE)</f>
        <v>1.1765000000000001</v>
      </c>
      <c r="H1426" s="10">
        <f>VLOOKUP(A1426,away!$A$2:$E$405,3,FALSE)</f>
        <v>1.3667</v>
      </c>
      <c r="I1426" s="10">
        <f>VLOOKUP(C1426,away!$B$2:$E$405,3,FALSE)</f>
        <v>1.0974999999999999</v>
      </c>
      <c r="J1426" s="10">
        <f>VLOOKUP(B1426,home!$B$2:$E$405,4,FALSE)</f>
        <v>1.1707000000000001</v>
      </c>
      <c r="K1426" s="12">
        <f t="shared" si="1902"/>
        <v>1.4118352949999999</v>
      </c>
      <c r="L1426" s="12">
        <f t="shared" si="1903"/>
        <v>1.7559952697750001</v>
      </c>
      <c r="M1426" s="13">
        <f t="shared" si="1904"/>
        <v>4.209482090373106E-2</v>
      </c>
      <c r="N1426" s="13">
        <f t="shared" si="1905"/>
        <v>5.9430953888591306E-2</v>
      </c>
      <c r="O1426" s="13">
        <f t="shared" si="1906"/>
        <v>7.3918306388977534E-2</v>
      </c>
      <c r="P1426" s="13">
        <f t="shared" si="1907"/>
        <v>0.10436047390658247</v>
      </c>
      <c r="Q1426" s="13">
        <f t="shared" si="1908"/>
        <v>4.1953359157715357E-2</v>
      </c>
      <c r="R1426" s="13">
        <f t="shared" si="1909"/>
        <v>6.4900098184411864E-2</v>
      </c>
      <c r="S1426" s="13">
        <f t="shared" si="1910"/>
        <v>6.4681998166199323E-2</v>
      </c>
      <c r="T1426" s="13">
        <f t="shared" si="1911"/>
        <v>7.3669900232119834E-2</v>
      </c>
      <c r="U1426" s="13">
        <f t="shared" si="1912"/>
        <v>9.1628249265718095E-2</v>
      </c>
      <c r="V1426" s="13">
        <f t="shared" si="1913"/>
        <v>1.7817562659540473E-2</v>
      </c>
      <c r="W1426" s="13">
        <f t="shared" si="1914"/>
        <v>1.9743744400891338E-2</v>
      </c>
      <c r="X1426" s="13">
        <f t="shared" si="1915"/>
        <v>3.4669921775611831E-2</v>
      </c>
      <c r="Y1426" s="13">
        <f t="shared" si="1916"/>
        <v>3.0440109320721827E-2</v>
      </c>
      <c r="Z1426" s="13">
        <f t="shared" si="1917"/>
        <v>3.7988088473253433E-2</v>
      </c>
      <c r="AA1426" s="13">
        <f t="shared" si="1918"/>
        <v>5.3632924096121859E-2</v>
      </c>
      <c r="AB1426" s="13">
        <f t="shared" si="1919"/>
        <v>3.786042760648041E-2</v>
      </c>
      <c r="AC1426" s="13">
        <f t="shared" si="1920"/>
        <v>2.760804718801317E-3</v>
      </c>
      <c r="AD1426" s="13">
        <f t="shared" si="1921"/>
        <v>6.9687288001592552E-3</v>
      </c>
      <c r="AE1426" s="13">
        <f t="shared" si="1922"/>
        <v>1.2237054809424462E-2</v>
      </c>
      <c r="AF1426" s="13">
        <f t="shared" si="1923"/>
        <v>1.0744105180663387E-2</v>
      </c>
      <c r="AG1426" s="13">
        <f t="shared" si="1924"/>
        <v>6.2888659584033274E-3</v>
      </c>
      <c r="AH1426" s="13">
        <f t="shared" si="1925"/>
        <v>1.6676725916706815E-2</v>
      </c>
      <c r="AI1426" s="13">
        <f t="shared" si="1926"/>
        <v>2.3544790254247907E-2</v>
      </c>
      <c r="AJ1426" s="13">
        <f t="shared" si="1927"/>
        <v>1.6620682947159612E-2</v>
      </c>
      <c r="AK1426" s="13">
        <f t="shared" si="1928"/>
        <v>7.8218889372681875E-3</v>
      </c>
      <c r="AL1426" s="13">
        <f t="shared" si="1929"/>
        <v>2.7378084299401037E-4</v>
      </c>
      <c r="AM1426" s="13">
        <f t="shared" si="1930"/>
        <v>1.9677394562695673E-3</v>
      </c>
      <c r="AN1426" s="13">
        <f t="shared" si="1931"/>
        <v>3.4553411773589901E-3</v>
      </c>
      <c r="AO1426" s="13">
        <f t="shared" si="1932"/>
        <v>3.0337813814505839E-3</v>
      </c>
      <c r="AP1426" s="13">
        <f t="shared" si="1933"/>
        <v>1.7757685851195635E-3</v>
      </c>
      <c r="AQ1426" s="13">
        <f t="shared" si="1934"/>
        <v>7.7956030892124969E-4</v>
      </c>
      <c r="AR1426" s="13">
        <f t="shared" si="1935"/>
        <v>5.8568503650142613E-3</v>
      </c>
      <c r="AS1426" s="13">
        <f t="shared" si="1936"/>
        <v>8.2689080628607671E-3</v>
      </c>
      <c r="AT1426" s="13">
        <f t="shared" si="1937"/>
        <v>5.8371681271284555E-3</v>
      </c>
      <c r="AU1426" s="13">
        <f t="shared" si="1938"/>
        <v>2.747039994909667E-3</v>
      </c>
      <c r="AV1426" s="13">
        <f t="shared" si="1939"/>
        <v>9.6959200539752197E-4</v>
      </c>
      <c r="AW1426" s="13">
        <f t="shared" si="1940"/>
        <v>1.8854192292009026E-5</v>
      </c>
      <c r="AX1426" s="13">
        <f t="shared" si="1941"/>
        <v>4.6302066928758089E-4</v>
      </c>
      <c r="AY1426" s="13">
        <f t="shared" si="1942"/>
        <v>8.1306210507704659E-4</v>
      </c>
      <c r="AZ1426" s="13">
        <f t="shared" si="1943"/>
        <v>7.1386660527429906E-4</v>
      </c>
      <c r="BA1426" s="13">
        <f t="shared" si="1944"/>
        <v>4.1784879403733546E-4</v>
      </c>
      <c r="BB1426" s="13">
        <f t="shared" si="1945"/>
        <v>1.8343512645268737E-4</v>
      </c>
      <c r="BC1426" s="13">
        <f t="shared" si="1946"/>
        <v>6.4422242872299584E-5</v>
      </c>
      <c r="BD1426" s="13">
        <f t="shared" si="1947"/>
        <v>1.7141002561241691E-3</v>
      </c>
      <c r="BE1426" s="13">
        <f t="shared" si="1948"/>
        <v>2.4200272407646417E-3</v>
      </c>
      <c r="BF1426" s="13">
        <f t="shared" si="1949"/>
        <v>1.7083399366864919E-3</v>
      </c>
      <c r="BG1426" s="13">
        <f t="shared" si="1950"/>
        <v>8.0396487282401825E-4</v>
      </c>
      <c r="BH1426" s="13">
        <f t="shared" si="1951"/>
        <v>2.8376649584828384E-4</v>
      </c>
      <c r="BI1426" s="13">
        <f t="shared" si="1952"/>
        <v>8.0126310875415605E-5</v>
      </c>
      <c r="BJ1426" s="14">
        <f t="shared" si="1953"/>
        <v>0.30981458997642308</v>
      </c>
      <c r="BK1426" s="14">
        <f t="shared" si="1954"/>
        <v>0.23280250330292571</v>
      </c>
      <c r="BL1426" s="14">
        <f t="shared" si="1955"/>
        <v>0.41729397726552603</v>
      </c>
      <c r="BM1426" s="14">
        <f t="shared" si="1956"/>
        <v>0.61044693867533328</v>
      </c>
      <c r="BN1426" s="14">
        <f t="shared" si="1957"/>
        <v>0.38665801243000963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1.7</v>
      </c>
      <c r="F1427" s="10">
        <f>VLOOKUP(B1427,home!$B$2:$E$405,3,FALSE)</f>
        <v>0.82350000000000001</v>
      </c>
      <c r="G1427" s="10">
        <f>VLOOKUP(C1427,away!$B$2:$E$405,4,FALSE)</f>
        <v>0.82350000000000001</v>
      </c>
      <c r="H1427" s="10">
        <f>VLOOKUP(A1427,away!$A$2:$E$405,3,FALSE)</f>
        <v>1.3667</v>
      </c>
      <c r="I1427" s="10">
        <f>VLOOKUP(C1427,away!$B$2:$E$405,3,FALSE)</f>
        <v>1.4634</v>
      </c>
      <c r="J1427" s="10">
        <f>VLOOKUP(B1427,home!$B$2:$E$405,4,FALSE)</f>
        <v>1.0244</v>
      </c>
      <c r="K1427" s="12">
        <f t="shared" si="1902"/>
        <v>1.152858825</v>
      </c>
      <c r="L1427" s="12">
        <f t="shared" si="1903"/>
        <v>2.0488294822320001</v>
      </c>
      <c r="M1427" s="13">
        <f t="shared" si="1904"/>
        <v>4.069344291582979E-2</v>
      </c>
      <c r="N1427" s="13">
        <f t="shared" si="1905"/>
        <v>4.6913794785148108E-2</v>
      </c>
      <c r="O1427" s="13">
        <f t="shared" si="1906"/>
        <v>8.337392557947701E-2</v>
      </c>
      <c r="P1427" s="13">
        <f t="shared" si="1907"/>
        <v>9.6118365879193299E-2</v>
      </c>
      <c r="Q1427" s="13">
        <f t="shared" si="1908"/>
        <v>2.7042491166148489E-2</v>
      </c>
      <c r="R1427" s="13">
        <f t="shared" si="1909"/>
        <v>8.5409478388324606E-2</v>
      </c>
      <c r="S1427" s="13">
        <f t="shared" si="1910"/>
        <v>5.6758162969866306E-2</v>
      </c>
      <c r="T1427" s="13">
        <f t="shared" si="1911"/>
        <v>5.5405453174203451E-2</v>
      </c>
      <c r="U1427" s="13">
        <f t="shared" si="1912"/>
        <v>9.84650708986268E-2</v>
      </c>
      <c r="V1427" s="13">
        <f t="shared" si="1913"/>
        <v>1.4895934862289552E-2</v>
      </c>
      <c r="W1427" s="13">
        <f t="shared" si="1914"/>
        <v>1.0392058196959609E-2</v>
      </c>
      <c r="X1427" s="13">
        <f t="shared" si="1915"/>
        <v>2.1291555215001569E-2</v>
      </c>
      <c r="Y1427" s="13">
        <f t="shared" si="1916"/>
        <v>2.181138302353286E-2</v>
      </c>
      <c r="Z1427" s="13">
        <f t="shared" si="1917"/>
        <v>5.832981912801876E-2</v>
      </c>
      <c r="AA1427" s="13">
        <f t="shared" si="1918"/>
        <v>6.7246046742390236E-2</v>
      </c>
      <c r="AB1427" s="13">
        <f t="shared" si="1919"/>
        <v>3.876259921666355E-2</v>
      </c>
      <c r="AC1427" s="13">
        <f t="shared" si="1920"/>
        <v>2.1990227641951647E-3</v>
      </c>
      <c r="AD1427" s="13">
        <f t="shared" si="1921"/>
        <v>2.9951440005696194E-3</v>
      </c>
      <c r="AE1427" s="13">
        <f t="shared" si="1922"/>
        <v>6.136539331897335E-3</v>
      </c>
      <c r="AF1427" s="13">
        <f t="shared" si="1923"/>
        <v>6.2863613510337618E-3</v>
      </c>
      <c r="AG1427" s="13">
        <f t="shared" si="1924"/>
        <v>4.2932274906539187E-3</v>
      </c>
      <c r="AH1427" s="13">
        <f t="shared" si="1925"/>
        <v>2.9876963280686224E-2</v>
      </c>
      <c r="AI1427" s="13">
        <f t="shared" si="1926"/>
        <v>3.4443920782340064E-2</v>
      </c>
      <c r="AJ1427" s="13">
        <f t="shared" si="1927"/>
        <v>1.9854489020760827E-2</v>
      </c>
      <c r="AK1427" s="13">
        <f t="shared" si="1928"/>
        <v>7.6298076278165754E-3</v>
      </c>
      <c r="AL1427" s="13">
        <f t="shared" si="1929"/>
        <v>2.0776465148232928E-4</v>
      </c>
      <c r="AM1427" s="13">
        <f t="shared" si="1930"/>
        <v>6.9059563864049835E-4</v>
      </c>
      <c r="AN1427" s="13">
        <f t="shared" si="1931"/>
        <v>1.4149127047474897E-3</v>
      </c>
      <c r="AO1427" s="13">
        <f t="shared" si="1932"/>
        <v>1.4494574321356395E-3</v>
      </c>
      <c r="AP1427" s="13">
        <f t="shared" si="1933"/>
        <v>9.8989704006659522E-4</v>
      </c>
      <c r="AQ1427" s="13">
        <f t="shared" si="1934"/>
        <v>5.0703256001565801E-4</v>
      </c>
      <c r="AR1427" s="13">
        <f t="shared" si="1935"/>
        <v>1.2242560641806571E-2</v>
      </c>
      <c r="AS1427" s="13">
        <f t="shared" si="1936"/>
        <v>1.4113944076504369E-2</v>
      </c>
      <c r="AT1427" s="13">
        <f t="shared" si="1937"/>
        <v>8.1356924920772695E-3</v>
      </c>
      <c r="AU1427" s="13">
        <f t="shared" si="1938"/>
        <v>3.1264349623258405E-3</v>
      </c>
      <c r="AV1427" s="13">
        <f t="shared" si="1939"/>
        <v>9.0108453427647237E-4</v>
      </c>
      <c r="AW1427" s="13">
        <f t="shared" si="1940"/>
        <v>1.3631733979877757E-5</v>
      </c>
      <c r="AX1427" s="13">
        <f t="shared" si="1941"/>
        <v>1.3269321275220149E-4</v>
      </c>
      <c r="AY1427" s="13">
        <f t="shared" si="1942"/>
        <v>2.7186576637879358E-4</v>
      </c>
      <c r="AZ1427" s="13">
        <f t="shared" si="1943"/>
        <v>2.7850329868323487E-4</v>
      </c>
      <c r="BA1427" s="13">
        <f t="shared" si="1944"/>
        <v>1.9020192308035868E-4</v>
      </c>
      <c r="BB1427" s="13">
        <f t="shared" si="1945"/>
        <v>9.7422826896065499E-5</v>
      </c>
      <c r="BC1427" s="13">
        <f t="shared" si="1946"/>
        <v>3.9920551997408737E-5</v>
      </c>
      <c r="BD1427" s="13">
        <f t="shared" si="1947"/>
        <v>4.1804865301577343E-3</v>
      </c>
      <c r="BE1427" s="13">
        <f t="shared" si="1948"/>
        <v>4.8195107890859727E-3</v>
      </c>
      <c r="BF1427" s="13">
        <f t="shared" si="1949"/>
        <v>2.7781077726902388E-3</v>
      </c>
      <c r="BG1427" s="13">
        <f t="shared" si="1950"/>
        <v>1.0675886875156787E-3</v>
      </c>
      <c r="BH1427" s="13">
        <f t="shared" si="1951"/>
        <v>3.0769475996815445E-4</v>
      </c>
      <c r="BI1427" s="13">
        <f t="shared" si="1952"/>
        <v>7.0945723887108736E-5</v>
      </c>
      <c r="BJ1427" s="14">
        <f t="shared" si="1953"/>
        <v>0.2086305106905427</v>
      </c>
      <c r="BK1427" s="14">
        <f t="shared" si="1954"/>
        <v>0.21114455980923524</v>
      </c>
      <c r="BL1427" s="14">
        <f t="shared" si="1955"/>
        <v>0.51680635250738116</v>
      </c>
      <c r="BM1427" s="14">
        <f t="shared" si="1956"/>
        <v>0.6151015093886576</v>
      </c>
      <c r="BN1427" s="14">
        <f t="shared" si="1957"/>
        <v>0.3795514987141213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1.7</v>
      </c>
      <c r="F1428" s="10">
        <f>VLOOKUP(B1428,home!$B$2:$E$405,3,FALSE)</f>
        <v>1.5294000000000001</v>
      </c>
      <c r="G1428" s="10">
        <f>VLOOKUP(C1428,away!$B$2:$E$405,4,FALSE)</f>
        <v>1.8824000000000001</v>
      </c>
      <c r="H1428" s="10">
        <f>VLOOKUP(A1428,away!$A$2:$E$405,3,FALSE)</f>
        <v>1.3667</v>
      </c>
      <c r="I1428" s="10">
        <f>VLOOKUP(C1428,away!$B$2:$E$405,3,FALSE)</f>
        <v>0.73170000000000002</v>
      </c>
      <c r="J1428" s="10">
        <f>VLOOKUP(B1428,home!$B$2:$E$405,4,FALSE)</f>
        <v>1.0244</v>
      </c>
      <c r="K1428" s="12">
        <f t="shared" si="1902"/>
        <v>4.8942023519999998</v>
      </c>
      <c r="L1428" s="12">
        <f t="shared" si="1903"/>
        <v>1.0244147411160001</v>
      </c>
      <c r="M1428" s="13">
        <f t="shared" si="1904"/>
        <v>2.6889161275780891E-3</v>
      </c>
      <c r="N1428" s="13">
        <f t="shared" si="1905"/>
        <v>1.3160099635923418E-2</v>
      </c>
      <c r="O1428" s="13">
        <f t="shared" si="1906"/>
        <v>2.7545653187155462E-3</v>
      </c>
      <c r="P1428" s="13">
        <f t="shared" si="1907"/>
        <v>1.3481400061595256E-2</v>
      </c>
      <c r="Q1428" s="13">
        <f t="shared" si="1908"/>
        <v>3.2204095295345361E-2</v>
      </c>
      <c r="R1428" s="13">
        <f t="shared" si="1909"/>
        <v>1.4109086589295487E-3</v>
      </c>
      <c r="S1428" s="13">
        <f t="shared" si="1910"/>
        <v>1.6897900399043063E-2</v>
      </c>
      <c r="T1428" s="13">
        <f t="shared" si="1911"/>
        <v>3.2990349944856223E-2</v>
      </c>
      <c r="U1428" s="13">
        <f t="shared" si="1912"/>
        <v>6.905272476990164E-3</v>
      </c>
      <c r="V1428" s="13">
        <f t="shared" si="1913"/>
        <v>9.413431727050392E-3</v>
      </c>
      <c r="W1428" s="13">
        <f t="shared" si="1914"/>
        <v>5.2537786312837134E-2</v>
      </c>
      <c r="X1428" s="13">
        <f t="shared" si="1915"/>
        <v>5.3820482764472793E-2</v>
      </c>
      <c r="Y1428" s="13">
        <f t="shared" si="1916"/>
        <v>2.7567247958952761E-2</v>
      </c>
      <c r="Z1428" s="13">
        <f t="shared" si="1917"/>
        <v>4.8178520952521221E-4</v>
      </c>
      <c r="AA1428" s="13">
        <f t="shared" si="1918"/>
        <v>2.3579543056171065E-3</v>
      </c>
      <c r="AB1428" s="13">
        <f t="shared" si="1919"/>
        <v>5.7701527542298849E-3</v>
      </c>
      <c r="AC1428" s="13">
        <f t="shared" si="1920"/>
        <v>2.9497535680664873E-3</v>
      </c>
      <c r="AD1428" s="13">
        <f t="shared" si="1921"/>
        <v>6.4282639335290229E-2</v>
      </c>
      <c r="AE1428" s="13">
        <f t="shared" si="1922"/>
        <v>6.5852083332914549E-2</v>
      </c>
      <c r="AF1428" s="13">
        <f t="shared" si="1923"/>
        <v>3.3729922449718452E-2</v>
      </c>
      <c r="AG1428" s="13">
        <f t="shared" si="1924"/>
        <v>1.1517809924730364E-2</v>
      </c>
      <c r="AH1428" s="13">
        <f t="shared" si="1925"/>
        <v>1.2338696767232201E-4</v>
      </c>
      <c r="AI1428" s="13">
        <f t="shared" si="1926"/>
        <v>6.0388078738802641E-4</v>
      </c>
      <c r="AJ1428" s="13">
        <f t="shared" si="1927"/>
        <v>1.4777573849810454E-3</v>
      </c>
      <c r="AK1428" s="13">
        <f t="shared" si="1928"/>
        <v>2.4108145564198671E-3</v>
      </c>
      <c r="AL1428" s="13">
        <f t="shared" si="1929"/>
        <v>5.9156635681367124E-4</v>
      </c>
      <c r="AM1428" s="13">
        <f t="shared" si="1930"/>
        <v>6.2922448925509022E-2</v>
      </c>
      <c r="AN1428" s="13">
        <f t="shared" si="1931"/>
        <v>6.4458684226410073E-2</v>
      </c>
      <c r="AO1428" s="13">
        <f t="shared" si="1932"/>
        <v>3.3016213157237927E-2</v>
      </c>
      <c r="AP1428" s="13">
        <f t="shared" si="1933"/>
        <v>1.1274098484700856E-2</v>
      </c>
      <c r="AQ1428" s="13">
        <f t="shared" si="1934"/>
        <v>2.8873381701302785E-3</v>
      </c>
      <c r="AR1428" s="13">
        <f t="shared" si="1935"/>
        <v>2.5279885709026015E-5</v>
      </c>
      <c r="AS1428" s="13">
        <f t="shared" si="1936"/>
        <v>1.2372487609540634E-4</v>
      </c>
      <c r="AT1428" s="13">
        <f t="shared" si="1937"/>
        <v>3.0276728979352312E-4</v>
      </c>
      <c r="AU1428" s="13">
        <f t="shared" si="1938"/>
        <v>4.9393479393870874E-4</v>
      </c>
      <c r="AV1428" s="13">
        <f t="shared" si="1939"/>
        <v>6.0435420755736591E-4</v>
      </c>
      <c r="AW1428" s="13">
        <f t="shared" si="1940"/>
        <v>8.2387003420270776E-5</v>
      </c>
      <c r="AX1428" s="13">
        <f t="shared" si="1941"/>
        <v>5.1325866254137681E-2</v>
      </c>
      <c r="AY1428" s="13">
        <f t="shared" si="1942"/>
        <v>5.2578973991286908E-2</v>
      </c>
      <c r="AZ1428" s="13">
        <f t="shared" si="1943"/>
        <v>2.6931338014714531E-2</v>
      </c>
      <c r="BA1428" s="13">
        <f t="shared" si="1944"/>
        <v>9.1962865534170931E-3</v>
      </c>
      <c r="BB1428" s="13">
        <f t="shared" si="1945"/>
        <v>2.3552028772118308E-3</v>
      </c>
      <c r="BC1428" s="13">
        <f t="shared" si="1946"/>
        <v>4.8254090914692343E-4</v>
      </c>
      <c r="BD1428" s="13">
        <f t="shared" si="1947"/>
        <v>4.3161812623423236E-6</v>
      </c>
      <c r="BE1428" s="13">
        <f t="shared" si="1948"/>
        <v>2.1124264485814133E-5</v>
      </c>
      <c r="BF1428" s="13">
        <f t="shared" si="1949"/>
        <v>5.1693212465370799E-5</v>
      </c>
      <c r="BG1428" s="13">
        <f t="shared" si="1950"/>
        <v>8.4332347343484478E-5</v>
      </c>
      <c r="BH1428" s="13">
        <f t="shared" si="1951"/>
        <v>1.0318489317954068E-4</v>
      </c>
      <c r="BI1428" s="13">
        <f t="shared" si="1952"/>
        <v>1.0100154937803532E-4</v>
      </c>
      <c r="BJ1428" s="14">
        <f t="shared" si="1953"/>
        <v>0.70509150851894431</v>
      </c>
      <c r="BK1428" s="14">
        <f t="shared" si="1954"/>
        <v>9.860194223143387E-2</v>
      </c>
      <c r="BL1428" s="14">
        <f t="shared" si="1955"/>
        <v>2.5730406712152123E-2</v>
      </c>
      <c r="BM1428" s="14">
        <f t="shared" si="1956"/>
        <v>0.71170907058610144</v>
      </c>
      <c r="BN1428" s="14">
        <f t="shared" si="1957"/>
        <v>6.5699985098087221E-2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1.1861999999999999</v>
      </c>
      <c r="F1429" s="10">
        <f>VLOOKUP(B1429,home!$B$2:$E$405,3,FALSE)</f>
        <v>0.7782</v>
      </c>
      <c r="G1429" s="10">
        <f>VLOOKUP(C1429,away!$B$2:$E$405,4,FALSE)</f>
        <v>1.3617999999999999</v>
      </c>
      <c r="H1429" s="10">
        <f>VLOOKUP(A1429,away!$A$2:$E$405,3,FALSE)</f>
        <v>1.0607</v>
      </c>
      <c r="I1429" s="10">
        <f>VLOOKUP(C1429,away!$B$2:$E$405,3,FALSE)</f>
        <v>0.94279999999999997</v>
      </c>
      <c r="J1429" s="10">
        <f>VLOOKUP(B1429,home!$B$2:$E$405,4,FALSE)</f>
        <v>0.65269999999999995</v>
      </c>
      <c r="K1429" s="12">
        <f t="shared" si="1902"/>
        <v>1.2570787239119998</v>
      </c>
      <c r="L1429" s="12">
        <f t="shared" si="1903"/>
        <v>0.65271824949199986</v>
      </c>
      <c r="M1429" s="13">
        <f t="shared" si="1904"/>
        <v>0.14811045390441574</v>
      </c>
      <c r="N1429" s="13">
        <f t="shared" si="1905"/>
        <v>0.18618650039219001</v>
      </c>
      <c r="O1429" s="13">
        <f t="shared" si="1906"/>
        <v>9.6674396203955792E-2</v>
      </c>
      <c r="P1429" s="13">
        <f t="shared" si="1907"/>
        <v>0.12152732661503182</v>
      </c>
      <c r="Q1429" s="13">
        <f t="shared" si="1908"/>
        <v>0.11702554416132767</v>
      </c>
      <c r="R1429" s="13">
        <f t="shared" si="1909"/>
        <v>3.1550571330471018E-2</v>
      </c>
      <c r="S1429" s="13">
        <f t="shared" si="1910"/>
        <v>2.4928846554828334E-2</v>
      </c>
      <c r="T1429" s="13">
        <f t="shared" si="1911"/>
        <v>7.6384708330830525E-2</v>
      </c>
      <c r="U1429" s="13">
        <f t="shared" si="1912"/>
        <v>3.9661551946803035E-2</v>
      </c>
      <c r="V1429" s="13">
        <f t="shared" si="1913"/>
        <v>2.2727303227958718E-3</v>
      </c>
      <c r="W1429" s="13">
        <f t="shared" si="1914"/>
        <v>4.9036773906476365E-2</v>
      </c>
      <c r="X1429" s="13">
        <f t="shared" si="1915"/>
        <v>3.2007197224970238E-2</v>
      </c>
      <c r="Y1429" s="13">
        <f t="shared" si="1916"/>
        <v>1.0445840871913881E-2</v>
      </c>
      <c r="Z1429" s="13">
        <f t="shared" si="1917"/>
        <v>6.8645445630991751E-3</v>
      </c>
      <c r="AA1429" s="13">
        <f t="shared" si="1918"/>
        <v>8.6292729196177677E-3</v>
      </c>
      <c r="AB1429" s="13">
        <f t="shared" si="1919"/>
        <v>5.4238376950407419E-3</v>
      </c>
      <c r="AC1429" s="13">
        <f t="shared" si="1920"/>
        <v>1.1655104052637795E-4</v>
      </c>
      <c r="AD1429" s="13">
        <f t="shared" si="1921"/>
        <v>1.5410771291778647E-2</v>
      </c>
      <c r="AE1429" s="13">
        <f t="shared" si="1922"/>
        <v>1.0058891660891325E-2</v>
      </c>
      <c r="AF1429" s="13">
        <f t="shared" si="1923"/>
        <v>3.2828110783633293E-3</v>
      </c>
      <c r="AG1429" s="13">
        <f t="shared" si="1924"/>
        <v>7.1425023349408576E-4</v>
      </c>
      <c r="AH1429" s="13">
        <f t="shared" si="1925"/>
        <v>1.1201533776964796E-3</v>
      </c>
      <c r="AI1429" s="13">
        <f t="shared" si="1926"/>
        <v>1.4081209786204068E-3</v>
      </c>
      <c r="AJ1429" s="13">
        <f t="shared" si="1927"/>
        <v>8.8505946145892901E-4</v>
      </c>
      <c r="AK1429" s="13">
        <f t="shared" si="1928"/>
        <v>3.7086313946567726E-4</v>
      </c>
      <c r="AL1429" s="13">
        <f t="shared" si="1929"/>
        <v>3.8252901118004477E-6</v>
      </c>
      <c r="AM1429" s="13">
        <f t="shared" si="1930"/>
        <v>3.8745105419937548E-3</v>
      </c>
      <c r="AN1429" s="13">
        <f t="shared" si="1931"/>
        <v>2.5289637386084638E-3</v>
      </c>
      <c r="AO1429" s="13">
        <f t="shared" si="1932"/>
        <v>8.2535039224662968E-4</v>
      </c>
      <c r="AP1429" s="13">
        <f t="shared" si="1933"/>
        <v>1.7957375441491857E-4</v>
      </c>
      <c r="AQ1429" s="13">
        <f t="shared" si="1934"/>
        <v>2.9302766659102981E-5</v>
      </c>
      <c r="AR1429" s="13">
        <f t="shared" si="1935"/>
        <v>1.4622891037051943E-4</v>
      </c>
      <c r="AS1429" s="13">
        <f t="shared" si="1936"/>
        <v>1.8382125204761477E-4</v>
      </c>
      <c r="AT1429" s="13">
        <f t="shared" si="1937"/>
        <v>1.1553889247596087E-4</v>
      </c>
      <c r="AU1429" s="13">
        <f t="shared" si="1938"/>
        <v>4.8413827838628857E-5</v>
      </c>
      <c r="AV1429" s="13">
        <f t="shared" si="1939"/>
        <v>1.5214998229769712E-5</v>
      </c>
      <c r="AW1429" s="13">
        <f t="shared" si="1940"/>
        <v>8.718667359377092E-8</v>
      </c>
      <c r="AX1429" s="13">
        <f t="shared" si="1941"/>
        <v>8.1176079465218229E-4</v>
      </c>
      <c r="AY1429" s="13">
        <f t="shared" si="1942"/>
        <v>5.2985108489160733E-4</v>
      </c>
      <c r="AZ1429" s="13">
        <f t="shared" si="1943"/>
        <v>1.729217363109434E-4</v>
      </c>
      <c r="BA1429" s="13">
        <f t="shared" si="1944"/>
        <v>3.76230576746654E-5</v>
      </c>
      <c r="BB1429" s="13">
        <f t="shared" si="1945"/>
        <v>6.1393140864860371E-6</v>
      </c>
      <c r="BC1429" s="13">
        <f t="shared" si="1946"/>
        <v>8.0144846872254856E-7</v>
      </c>
      <c r="BD1429" s="13">
        <f t="shared" si="1947"/>
        <v>1.5907713067027996E-5</v>
      </c>
      <c r="BE1429" s="13">
        <f t="shared" si="1948"/>
        <v>1.9997247642657796E-5</v>
      </c>
      <c r="BF1429" s="13">
        <f t="shared" si="1949"/>
        <v>1.2569057274192258E-5</v>
      </c>
      <c r="BG1429" s="13">
        <f t="shared" si="1950"/>
        <v>5.2667648263394783E-6</v>
      </c>
      <c r="BH1429" s="13">
        <f t="shared" si="1951"/>
        <v>1.65518450175986E-6</v>
      </c>
      <c r="BI1429" s="13">
        <f t="shared" si="1952"/>
        <v>4.1613944426224062E-7</v>
      </c>
      <c r="BJ1429" s="14">
        <f t="shared" si="1953"/>
        <v>0.50955008778224331</v>
      </c>
      <c r="BK1429" s="14">
        <f t="shared" si="1954"/>
        <v>0.29748958481260152</v>
      </c>
      <c r="BL1429" s="14">
        <f t="shared" si="1955"/>
        <v>0.18628885704084858</v>
      </c>
      <c r="BM1429" s="14">
        <f t="shared" si="1956"/>
        <v>0.29858851769318279</v>
      </c>
      <c r="BN1429" s="14">
        <f t="shared" si="1957"/>
        <v>0.70107479260739214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1.1861999999999999</v>
      </c>
      <c r="F1430" s="10">
        <f>VLOOKUP(B1430,home!$B$2:$E$405,3,FALSE)</f>
        <v>1.2645</v>
      </c>
      <c r="G1430" s="10">
        <f>VLOOKUP(C1430,away!$B$2:$E$405,4,FALSE)</f>
        <v>1.0729</v>
      </c>
      <c r="H1430" s="10">
        <f>VLOOKUP(A1430,away!$A$2:$E$405,3,FALSE)</f>
        <v>1.0607</v>
      </c>
      <c r="I1430" s="10">
        <f>VLOOKUP(C1430,away!$B$2:$E$405,3,FALSE)</f>
        <v>1.0285</v>
      </c>
      <c r="J1430" s="10">
        <f>VLOOKUP(B1430,home!$B$2:$E$405,4,FALSE)</f>
        <v>1.1785000000000001</v>
      </c>
      <c r="K1430" s="12">
        <f t="shared" si="1902"/>
        <v>1.6092962477099997</v>
      </c>
      <c r="L1430" s="12">
        <f t="shared" si="1903"/>
        <v>1.2856609460750001</v>
      </c>
      <c r="M1430" s="13">
        <f t="shared" si="1904"/>
        <v>5.5301392287313796E-2</v>
      </c>
      <c r="N1430" s="13">
        <f t="shared" si="1905"/>
        <v>8.8996323101112815E-2</v>
      </c>
      <c r="O1430" s="13">
        <f t="shared" si="1906"/>
        <v>7.1098840327372584E-2</v>
      </c>
      <c r="P1430" s="13">
        <f t="shared" si="1907"/>
        <v>0.1144190969553731</v>
      </c>
      <c r="Q1430" s="13">
        <f t="shared" si="1908"/>
        <v>7.1610724413303822E-2</v>
      </c>
      <c r="R1430" s="13">
        <f t="shared" si="1909"/>
        <v>4.5704501160062604E-2</v>
      </c>
      <c r="S1430" s="13">
        <f t="shared" si="1910"/>
        <v>5.9183544964230186E-2</v>
      </c>
      <c r="T1430" s="13">
        <f t="shared" si="1911"/>
        <v>9.2067111698324322E-2</v>
      </c>
      <c r="U1430" s="13">
        <f t="shared" si="1912"/>
        <v>7.3552082220346079E-2</v>
      </c>
      <c r="V1430" s="13">
        <f t="shared" si="1913"/>
        <v>1.3605700787670316E-2</v>
      </c>
      <c r="W1430" s="13">
        <f t="shared" si="1914"/>
        <v>3.8414290031374893E-2</v>
      </c>
      <c r="X1430" s="13">
        <f t="shared" si="1915"/>
        <v>4.9387752464536895E-2</v>
      </c>
      <c r="Y1430" s="13">
        <f t="shared" si="1916"/>
        <v>3.174795227903722E-2</v>
      </c>
      <c r="Z1430" s="13">
        <f t="shared" si="1917"/>
        <v>1.9586830733777344E-2</v>
      </c>
      <c r="AA1430" s="13">
        <f t="shared" si="1918"/>
        <v>3.1521013204398783E-2</v>
      </c>
      <c r="AB1430" s="13">
        <f t="shared" si="1919"/>
        <v>2.5363324136928163E-2</v>
      </c>
      <c r="AC1430" s="13">
        <f t="shared" si="1920"/>
        <v>1.7593951223260692E-3</v>
      </c>
      <c r="AD1430" s="13">
        <f t="shared" si="1921"/>
        <v>1.5454993201483814E-2</v>
      </c>
      <c r="AE1430" s="13">
        <f t="shared" si="1922"/>
        <v>1.9869881181002379E-2</v>
      </c>
      <c r="AF1430" s="13">
        <f t="shared" si="1923"/>
        <v>1.2772965118782681E-2</v>
      </c>
      <c r="AG1430" s="13">
        <f t="shared" si="1924"/>
        <v>5.4739008062657064E-3</v>
      </c>
      <c r="AH1430" s="13">
        <f t="shared" si="1925"/>
        <v>6.2955058329497706E-3</v>
      </c>
      <c r="AI1430" s="13">
        <f t="shared" si="1926"/>
        <v>1.0131333914402482E-2</v>
      </c>
      <c r="AJ1430" s="13">
        <f t="shared" si="1927"/>
        <v>8.1521588263724909E-3</v>
      </c>
      <c r="AK1430" s="13">
        <f t="shared" si="1928"/>
        <v>4.3730795366724003E-3</v>
      </c>
      <c r="AL1430" s="13">
        <f t="shared" si="1929"/>
        <v>1.4560819737655486E-4</v>
      </c>
      <c r="AM1430" s="13">
        <f t="shared" si="1930"/>
        <v>4.9743325135062936E-3</v>
      </c>
      <c r="AN1430" s="13">
        <f t="shared" si="1931"/>
        <v>6.395305045406135E-3</v>
      </c>
      <c r="AO1430" s="13">
        <f t="shared" si="1932"/>
        <v>4.1110969675575374E-3</v>
      </c>
      <c r="AP1430" s="13">
        <f t="shared" si="1933"/>
        <v>1.7618256055720292E-3</v>
      </c>
      <c r="AQ1430" s="13">
        <f t="shared" si="1934"/>
        <v>5.6627759371972401E-4</v>
      </c>
      <c r="AR1430" s="13">
        <f t="shared" si="1935"/>
        <v>1.6187771970421754E-3</v>
      </c>
      <c r="AS1430" s="13">
        <f t="shared" si="1936"/>
        <v>2.6050920690784836E-3</v>
      </c>
      <c r="AT1430" s="13">
        <f t="shared" si="1937"/>
        <v>2.0961824458535423E-3</v>
      </c>
      <c r="AU1430" s="13">
        <f t="shared" si="1938"/>
        <v>1.1244595148758912E-3</v>
      </c>
      <c r="AV1430" s="13">
        <f t="shared" si="1939"/>
        <v>4.523971194978946E-4</v>
      </c>
      <c r="AW1430" s="13">
        <f t="shared" si="1940"/>
        <v>8.3684644394603436E-6</v>
      </c>
      <c r="AX1430" s="13">
        <f t="shared" si="1941"/>
        <v>1.3341957748079223E-3</v>
      </c>
      <c r="AY1430" s="13">
        <f t="shared" si="1942"/>
        <v>1.7153234020888214E-3</v>
      </c>
      <c r="AZ1430" s="13">
        <f t="shared" si="1943"/>
        <v>1.1026621539770511E-3</v>
      </c>
      <c r="BA1430" s="13">
        <f t="shared" si="1944"/>
        <v>4.7254988936107768E-4</v>
      </c>
      <c r="BB1430" s="13">
        <f t="shared" si="1945"/>
        <v>1.5188473445590001E-4</v>
      </c>
      <c r="BC1430" s="13">
        <f t="shared" si="1946"/>
        <v>3.9054454278984488E-5</v>
      </c>
      <c r="BD1430" s="13">
        <f t="shared" si="1947"/>
        <v>3.4686643710564685E-4</v>
      </c>
      <c r="BE1430" s="13">
        <f t="shared" si="1948"/>
        <v>5.5821085569065414E-4</v>
      </c>
      <c r="BF1430" s="13">
        <f t="shared" si="1949"/>
        <v>4.4916331774697905E-4</v>
      </c>
      <c r="BG1430" s="13">
        <f t="shared" si="1950"/>
        <v>2.4094561395306249E-4</v>
      </c>
      <c r="BH1430" s="13">
        <f t="shared" si="1951"/>
        <v>9.6938218109211396E-5</v>
      </c>
      <c r="BI1430" s="13">
        <f t="shared" si="1952"/>
        <v>3.1200462132569503E-5</v>
      </c>
      <c r="BJ1430" s="14">
        <f t="shared" si="1953"/>
        <v>0.4484204024299559</v>
      </c>
      <c r="BK1430" s="14">
        <f t="shared" si="1954"/>
        <v>0.24613006171637883</v>
      </c>
      <c r="BL1430" s="14">
        <f t="shared" si="1955"/>
        <v>0.28581207241059131</v>
      </c>
      <c r="BM1430" s="14">
        <f t="shared" si="1956"/>
        <v>0.55111153410851532</v>
      </c>
      <c r="BN1430" s="14">
        <f t="shared" si="1957"/>
        <v>0.44713087824453873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1.1861999999999999</v>
      </c>
      <c r="F1431" s="10">
        <f>VLOOKUP(B1431,home!$B$2:$E$405,3,FALSE)</f>
        <v>1.4915</v>
      </c>
      <c r="G1431" s="10">
        <f>VLOOKUP(C1431,away!$B$2:$E$405,4,FALSE)</f>
        <v>0.84299999999999997</v>
      </c>
      <c r="H1431" s="10">
        <f>VLOOKUP(A1431,away!$A$2:$E$405,3,FALSE)</f>
        <v>1.0607</v>
      </c>
      <c r="I1431" s="10">
        <f>VLOOKUP(C1431,away!$B$2:$E$405,3,FALSE)</f>
        <v>1.0153000000000001</v>
      </c>
      <c r="J1431" s="10">
        <f>VLOOKUP(B1431,home!$B$2:$E$405,4,FALSE)</f>
        <v>1.5228999999999999</v>
      </c>
      <c r="K1431" s="12">
        <f t="shared" si="1902"/>
        <v>1.4914501838999998</v>
      </c>
      <c r="L1431" s="12">
        <f t="shared" si="1903"/>
        <v>1.640054732459</v>
      </c>
      <c r="M1431" s="13">
        <f t="shared" si="1904"/>
        <v>4.3652055105110152E-2</v>
      </c>
      <c r="N1431" s="13">
        <f t="shared" si="1905"/>
        <v>6.5104865614129453E-2</v>
      </c>
      <c r="O1431" s="13">
        <f t="shared" si="1906"/>
        <v>7.1591759556696957E-2</v>
      </c>
      <c r="P1431" s="13">
        <f t="shared" si="1907"/>
        <v>0.10677554295656023</v>
      </c>
      <c r="Q1431" s="13">
        <f t="shared" si="1908"/>
        <v>4.8550331896489086E-2</v>
      </c>
      <c r="R1431" s="13">
        <f t="shared" si="1909"/>
        <v>5.8707202033013849E-2</v>
      </c>
      <c r="S1431" s="13">
        <f t="shared" si="1910"/>
        <v>6.5294844344760183E-2</v>
      </c>
      <c r="T1431" s="13">
        <f t="shared" si="1911"/>
        <v>7.9625201589292066E-2</v>
      </c>
      <c r="U1431" s="13">
        <f t="shared" si="1912"/>
        <v>8.7558867268392945E-2</v>
      </c>
      <c r="V1431" s="13">
        <f t="shared" si="1913"/>
        <v>1.7746122504397246E-2</v>
      </c>
      <c r="W1431" s="13">
        <f t="shared" si="1914"/>
        <v>2.4136800478474892E-2</v>
      </c>
      <c r="X1431" s="13">
        <f t="shared" si="1915"/>
        <v>3.9585673851141402E-2</v>
      </c>
      <c r="Y1431" s="13">
        <f t="shared" si="1916"/>
        <v>3.246133586857148E-2</v>
      </c>
      <c r="Z1431" s="13">
        <f t="shared" si="1917"/>
        <v>3.2094341507890325E-2</v>
      </c>
      <c r="AA1431" s="13">
        <f t="shared" si="1918"/>
        <v>4.7867111544092428E-2</v>
      </c>
      <c r="AB1431" s="13">
        <f t="shared" si="1919"/>
        <v>3.5695706157599233E-2</v>
      </c>
      <c r="AC1431" s="13">
        <f t="shared" si="1920"/>
        <v>2.7130049507663768E-3</v>
      </c>
      <c r="AD1431" s="13">
        <f t="shared" si="1921"/>
        <v>8.9997088780947466E-3</v>
      </c>
      <c r="AE1431" s="13">
        <f t="shared" si="1922"/>
        <v>1.4760015136272567E-2</v>
      </c>
      <c r="AF1431" s="13">
        <f t="shared" si="1923"/>
        <v>1.2103616337705151E-2</v>
      </c>
      <c r="AG1431" s="13">
        <f t="shared" si="1924"/>
        <v>6.6168644181738004E-3</v>
      </c>
      <c r="AH1431" s="13">
        <f t="shared" si="1925"/>
        <v>1.3159119168792713E-2</v>
      </c>
      <c r="AI1431" s="13">
        <f t="shared" si="1926"/>
        <v>1.9626170704257904E-2</v>
      </c>
      <c r="AJ1431" s="13">
        <f t="shared" si="1927"/>
        <v>1.4635727953059122E-2</v>
      </c>
      <c r="AK1431" s="13">
        <f t="shared" si="1928"/>
        <v>7.2761530490334653E-3</v>
      </c>
      <c r="AL1431" s="13">
        <f t="shared" si="1929"/>
        <v>2.6544690825152343E-4</v>
      </c>
      <c r="AM1431" s="13">
        <f t="shared" si="1930"/>
        <v>2.6845234922561727E-3</v>
      </c>
      <c r="AN1431" s="13">
        <f t="shared" si="1931"/>
        <v>4.4027654578720973E-3</v>
      </c>
      <c r="AO1431" s="13">
        <f t="shared" si="1932"/>
        <v>3.6103881625450759E-3</v>
      </c>
      <c r="AP1431" s="13">
        <f t="shared" si="1933"/>
        <v>1.9737447306653346E-3</v>
      </c>
      <c r="AQ1431" s="13">
        <f t="shared" si="1934"/>
        <v>8.0926234654842412E-4</v>
      </c>
      <c r="AR1431" s="13">
        <f t="shared" si="1935"/>
        <v>4.316335133554082E-3</v>
      </c>
      <c r="AS1431" s="13">
        <f t="shared" si="1936"/>
        <v>6.4375988287132665E-3</v>
      </c>
      <c r="AT1431" s="13">
        <f t="shared" si="1937"/>
        <v>4.800678978479413E-3</v>
      </c>
      <c r="AU1431" s="13">
        <f t="shared" si="1938"/>
        <v>2.3866578484326613E-3</v>
      </c>
      <c r="AV1431" s="13">
        <f t="shared" si="1939"/>
        <v>8.8989532173781784E-4</v>
      </c>
      <c r="AW1431" s="13">
        <f t="shared" si="1940"/>
        <v>1.8036084623207518E-5</v>
      </c>
      <c r="AX1431" s="13">
        <f t="shared" si="1941"/>
        <v>6.6730550936822293E-4</v>
      </c>
      <c r="AY1431" s="13">
        <f t="shared" si="1942"/>
        <v>1.0944175586353176E-3</v>
      </c>
      <c r="AZ1431" s="13">
        <f t="shared" si="1943"/>
        <v>8.9745234816303906E-4</v>
      </c>
      <c r="BA1431" s="13">
        <f t="shared" si="1944"/>
        <v>4.9062365692041144E-4</v>
      </c>
      <c r="BB1431" s="13">
        <f t="shared" si="1945"/>
        <v>2.0116241259716537E-4</v>
      </c>
      <c r="BC1431" s="13">
        <f t="shared" si="1946"/>
        <v>6.5983473354570149E-5</v>
      </c>
      <c r="BD1431" s="13">
        <f t="shared" si="1947"/>
        <v>1.1798376437774038E-3</v>
      </c>
      <c r="BE1431" s="13">
        <f t="shared" si="1948"/>
        <v>1.7596690707839511E-3</v>
      </c>
      <c r="BF1431" s="13">
        <f t="shared" si="1949"/>
        <v>1.3122293796119333E-3</v>
      </c>
      <c r="BG1431" s="13">
        <f t="shared" si="1950"/>
        <v>6.5237491651373345E-4</v>
      </c>
      <c r="BH1431" s="13">
        <f t="shared" si="1951"/>
        <v>2.4324617230153875E-4</v>
      </c>
      <c r="BI1431" s="13">
        <f t="shared" si="1952"/>
        <v>7.2557909682420161E-5</v>
      </c>
      <c r="BJ1431" s="14">
        <f t="shared" si="1953"/>
        <v>0.34884204321727041</v>
      </c>
      <c r="BK1431" s="14">
        <f t="shared" si="1954"/>
        <v>0.23754143432848104</v>
      </c>
      <c r="BL1431" s="14">
        <f t="shared" si="1955"/>
        <v>0.38016889863852676</v>
      </c>
      <c r="BM1431" s="14">
        <f t="shared" si="1956"/>
        <v>0.60318857905615686</v>
      </c>
      <c r="BN1431" s="14">
        <f t="shared" si="1957"/>
        <v>0.39438175716199975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1.1861999999999999</v>
      </c>
      <c r="F1432" s="10">
        <f>VLOOKUP(B1432,home!$B$2:$E$405,3,FALSE)</f>
        <v>0.58360000000000001</v>
      </c>
      <c r="G1432" s="10">
        <f>VLOOKUP(C1432,away!$B$2:$E$405,4,FALSE)</f>
        <v>0.64849999999999997</v>
      </c>
      <c r="H1432" s="10">
        <f>VLOOKUP(A1432,away!$A$2:$E$405,3,FALSE)</f>
        <v>1.0607</v>
      </c>
      <c r="I1432" s="10">
        <f>VLOOKUP(C1432,away!$B$2:$E$405,3,FALSE)</f>
        <v>1.0878000000000001</v>
      </c>
      <c r="J1432" s="10">
        <f>VLOOKUP(B1432,home!$B$2:$E$405,4,FALSE)</f>
        <v>0.79769999999999996</v>
      </c>
      <c r="K1432" s="12">
        <f t="shared" ref="K1432:K1487" si="1958">E1432*F1432*G1432</f>
        <v>0.44893470851999995</v>
      </c>
      <c r="L1432" s="12">
        <f t="shared" ref="L1432:L1487" si="1959">H1432*I1432*J1432</f>
        <v>0.92040976024200005</v>
      </c>
      <c r="M1432" s="13">
        <f t="shared" ref="M1432:M1487" si="1960">_xlfn.POISSON.DIST(0,K1432,FALSE) * _xlfn.POISSON.DIST(0,L1432,FALSE)</f>
        <v>0.25427358921208676</v>
      </c>
      <c r="N1432" s="13">
        <f t="shared" ref="N1432:N1487" si="1961">_xlfn.POISSON.DIST(1,K1432,FALSE) * _xlfn.POISSON.DIST(0,L1432,FALSE)</f>
        <v>0.11415223965726237</v>
      </c>
      <c r="O1432" s="13">
        <f t="shared" ref="O1432:O1487" si="1962">_xlfn.POISSON.DIST(0,K1432,FALSE) * _xlfn.POISSON.DIST(1,L1432,FALSE)</f>
        <v>0.23403589328256955</v>
      </c>
      <c r="P1432" s="13">
        <f t="shared" ref="P1432:P1487" si="1963">_xlfn.POISSON.DIST(1,K1432,FALSE) * _xlfn.POISSON.DIST(1,L1432,FALSE)</f>
        <v>0.10506683553402818</v>
      </c>
      <c r="Q1432" s="13">
        <f t="shared" ref="Q1432:Q1487" si="1964">_xlfn.POISSON.DIST(2,K1432,FALSE) * _xlfn.POISSON.DIST(0,L1432,FALSE)</f>
        <v>2.5623451218719132E-2</v>
      </c>
      <c r="R1432" s="13">
        <f t="shared" ref="R1432:R1487" si="1965">_xlfn.POISSON.DIST(0,K1432,FALSE) * _xlfn.POISSON.DIST(2,L1432,FALSE)</f>
        <v>0.10770446021211606</v>
      </c>
      <c r="S1432" s="13">
        <f t="shared" ref="S1432:S1487" si="1966">_xlfn.POISSON.DIST(2,K1432,FALSE) * _xlfn.POISSON.DIST(2,L1432,FALSE)</f>
        <v>1.0853506220741419E-2</v>
      </c>
      <c r="T1432" s="13">
        <f t="shared" ref="T1432:T1487" si="1967">_xlfn.POISSON.DIST(2,K1432,FALSE) * _xlfn.POISSON.DIST(1,L1432,FALSE)</f>
        <v>2.3584074592793859E-2</v>
      </c>
      <c r="U1432" s="13">
        <f t="shared" ref="U1432:U1487" si="1968">_xlfn.POISSON.DIST(1,K1432,FALSE) * _xlfn.POISSON.DIST(2,L1432,FALSE)</f>
        <v>4.8352270451630264E-2</v>
      </c>
      <c r="V1432" s="13">
        <f t="shared" ref="V1432:V1487" si="1969">_xlfn.POISSON.DIST(3,K1432,FALSE) * _xlfn.POISSON.DIST(3,L1432,FALSE)</f>
        <v>4.9830121807675927E-4</v>
      </c>
      <c r="W1432" s="13">
        <f t="shared" ref="W1432:W1487" si="1970">_xlfn.POISSON.DIST(3,K1432,FALSE) * _xlfn.POISSON.DIST(0,L1432,FALSE)</f>
        <v>3.8344188680507038E-3</v>
      </c>
      <c r="X1432" s="13">
        <f t="shared" ref="X1432:X1487" si="1971">_xlfn.POISSON.DIST(3,K1432,FALSE) * _xlfn.POISSON.DIST(1,L1432,FALSE)</f>
        <v>3.5292365510099493E-3</v>
      </c>
      <c r="Y1432" s="13">
        <f t="shared" ref="Y1432:Y1487" si="1972">_xlfn.POISSON.DIST(3,K1432,FALSE) * _xlfn.POISSON.DIST(2,L1432,FALSE)</f>
        <v>1.6241718838761851E-3</v>
      </c>
      <c r="Z1432" s="13">
        <f t="shared" ref="Z1432:Z1487" si="1973">_xlfn.POISSON.DIST(0,K1432,FALSE) * _xlfn.POISSON.DIST(3,L1432,FALSE)</f>
        <v>3.304407880027594E-2</v>
      </c>
      <c r="AA1432" s="13">
        <f t="shared" ref="AA1432:AA1487" si="1974">_xlfn.POISSON.DIST(1,K1432,FALSE) * _xlfn.POISSON.DIST(3,L1432,FALSE)</f>
        <v>1.4834633884513788E-2</v>
      </c>
      <c r="AB1432" s="13">
        <f t="shared" ref="AB1432:AB1487" si="1975">_xlfn.POISSON.DIST(2,K1432,FALSE) * _xlfn.POISSON.DIST(3,L1432,FALSE)</f>
        <v>3.3298910194725566E-3</v>
      </c>
      <c r="AC1432" s="13">
        <f t="shared" ref="AC1432:AC1487" si="1976">_xlfn.POISSON.DIST(4,K1432,FALSE) * _xlfn.POISSON.DIST(4,L1432,FALSE)</f>
        <v>1.2868750026376141E-5</v>
      </c>
      <c r="AD1432" s="13">
        <f t="shared" ref="AD1432:AD1487" si="1977">_xlfn.POISSON.DIST(4,K1432,FALSE) * _xlfn.POISSON.DIST(0,L1432,FALSE)</f>
        <v>4.3035092921798275E-4</v>
      </c>
      <c r="AE1432" s="13">
        <f t="shared" ref="AE1432:AE1487" si="1978">_xlfn.POISSON.DIST(4,K1432,FALSE) * _xlfn.POISSON.DIST(1,L1432,FALSE)</f>
        <v>3.9609919558144537E-4</v>
      </c>
      <c r="AF1432" s="13">
        <f t="shared" ref="AF1432:AF1487" si="1979">_xlfn.POISSON.DIST(4,K1432,FALSE) * _xlfn.POISSON.DIST(2,L1432,FALSE)</f>
        <v>1.8228678281858359E-4</v>
      </c>
      <c r="AG1432" s="13">
        <f t="shared" ref="AG1432:AG1487" si="1980">_xlfn.POISSON.DIST(4,K1432,FALSE) * _xlfn.POISSON.DIST(3,L1432,FALSE)</f>
        <v>5.592617802311271E-5</v>
      </c>
      <c r="AH1432" s="13">
        <f t="shared" ref="AH1432:AH1487" si="1981">_xlfn.POISSON.DIST(0,K1432,FALSE) * _xlfn.POISSON.DIST(4,L1432,FALSE)</f>
        <v>7.6035231614949312E-3</v>
      </c>
      <c r="AI1432" s="13">
        <f t="shared" ref="AI1432:AI1487" si="1982">_xlfn.POISSON.DIST(1,K1432,FALSE) * _xlfn.POISSON.DIST(4,L1432,FALSE)</f>
        <v>3.4134854542307957E-3</v>
      </c>
      <c r="AJ1432" s="13">
        <f t="shared" ref="AJ1432:AJ1487" si="1983">_xlfn.POISSON.DIST(2,K1432,FALSE) * _xlfn.POISSON.DIST(4,L1432,FALSE)</f>
        <v>7.6621604871618095E-4</v>
      </c>
      <c r="AK1432" s="13">
        <f t="shared" ref="AK1432:AK1487" si="1984">_xlfn.POISSON.DIST(3,K1432,FALSE) * _xlfn.POISSON.DIST(4,L1432,FALSE)</f>
        <v>1.1466032616458161E-4</v>
      </c>
      <c r="AL1432" s="13">
        <f t="shared" ref="AL1432:AL1487" si="1985">_xlfn.POISSON.DIST(5,K1432,FALSE) * _xlfn.POISSON.DIST(5,L1432,FALSE)</f>
        <v>2.1269670149219162E-7</v>
      </c>
      <c r="AM1432" s="13">
        <f t="shared" ref="AM1432:AM1487" si="1986">_xlfn.POISSON.DIST(5,K1432,FALSE) * _xlfn.POISSON.DIST(0,L1432,FALSE)</f>
        <v>3.8639893793957263E-5</v>
      </c>
      <c r="AN1432" s="13">
        <f t="shared" ref="AN1432:AN1487" si="1987">_xlfn.POISSON.DIST(5,K1432,FALSE) * _xlfn.POISSON.DIST(1,L1432,FALSE)</f>
        <v>3.5564535382672549E-5</v>
      </c>
      <c r="AO1432" s="13">
        <f t="shared" ref="AO1432:AO1487" si="1988">_xlfn.POISSON.DIST(5,K1432,FALSE) * _xlfn.POISSON.DIST(2,L1432,FALSE)</f>
        <v>1.6366972742341882E-5</v>
      </c>
      <c r="AP1432" s="13">
        <f t="shared" ref="AP1432:AP1487" si="1989">_xlfn.POISSON.DIST(5,K1432,FALSE) * _xlfn.POISSON.DIST(3,L1432,FALSE)</f>
        <v>5.0214404858887494E-6</v>
      </c>
      <c r="AQ1432" s="13">
        <f t="shared" ref="AQ1432:AQ1487" si="1990">_xlfn.POISSON.DIST(5,K1432,FALSE) * _xlfn.POISSON.DIST(4,L1432,FALSE)</f>
        <v>1.1554457084215837E-6</v>
      </c>
      <c r="AR1432" s="13">
        <f t="shared" ref="AR1432:AR1487" si="1991">_xlfn.POISSON.DIST(0,K1432,FALSE) * _xlfn.POISSON.DIST(5,L1432,FALSE)</f>
        <v>1.3996713860132094E-3</v>
      </c>
      <c r="AS1432" s="13">
        <f t="shared" ref="AS1432:AS1487" si="1992">_xlfn.POISSON.DIST(1,K1432,FALSE) * _xlfn.POISSON.DIST(5,L1432,FALSE)</f>
        <v>6.2836106570362442E-4</v>
      </c>
      <c r="AT1432" s="13">
        <f t="shared" ref="AT1432:AT1487" si="1993">_xlfn.POISSON.DIST(2,K1432,FALSE) * _xlfn.POISSON.DIST(5,L1432,FALSE)</f>
        <v>1.4104654593848662E-4</v>
      </c>
      <c r="AU1432" s="13">
        <f t="shared" ref="AU1432:AU1487" si="1994">_xlfn.POISSON.DIST(3,K1432,FALSE) * _xlfn.POISSON.DIST(5,L1432,FALSE)</f>
        <v>2.1106896662882423E-5</v>
      </c>
      <c r="AV1432" s="13">
        <f t="shared" ref="AV1432:AV1487" si="1995">_xlfn.POISSON.DIST(4,K1432,FALSE) * _xlfn.POISSON.DIST(5,L1432,FALSE)</f>
        <v>2.3689046252782199E-6</v>
      </c>
      <c r="AW1432" s="13">
        <f t="shared" ref="AW1432:AW1487" si="1996">_xlfn.POISSON.DIST(6,K1432,FALSE) * _xlfn.POISSON.DIST(6,L1432,FALSE)</f>
        <v>2.4413084416887097E-9</v>
      </c>
      <c r="AX1432" s="13">
        <f t="shared" ref="AX1432:AX1487" si="1997">_xlfn.POISSON.DIST(6,K1432,FALSE) * _xlfn.POISSON.DIST(0,L1432,FALSE)</f>
        <v>2.8911315762723252E-6</v>
      </c>
      <c r="AY1432" s="13">
        <f t="shared" ref="AY1432:AY1487" si="1998">_xlfn.POISSON.DIST(6,K1432,FALSE) * _xlfn.POISSON.DIST(1,L1432,FALSE)</f>
        <v>2.6610257209448861E-6</v>
      </c>
      <c r="AZ1432" s="13">
        <f t="shared" ref="AZ1432:AZ1487" si="1999">_xlfn.POISSON.DIST(6,K1432,FALSE) * _xlfn.POISSON.DIST(2,L1432,FALSE)</f>
        <v>1.224617022906339E-6</v>
      </c>
      <c r="BA1432" s="13">
        <f t="shared" ref="BA1432:BA1487" si="2000">_xlfn.POISSON.DIST(6,K1432,FALSE) * _xlfn.POISSON.DIST(3,L1432,FALSE)</f>
        <v>3.7571648681383195E-7</v>
      </c>
      <c r="BB1432" s="13">
        <f t="shared" ref="BB1432:BB1487" si="2001">_xlfn.POISSON.DIST(6,K1432,FALSE) * _xlfn.POISSON.DIST(4,L1432,FALSE)</f>
        <v>8.6453280386821375E-8</v>
      </c>
      <c r="BC1432" s="13">
        <f t="shared" ref="BC1432:BC1487" si="2002">_xlfn.POISSON.DIST(6,K1432,FALSE) * _xlfn.POISSON.DIST(5,L1432,FALSE)</f>
        <v>1.5914488614593739E-8</v>
      </c>
      <c r="BD1432" s="13">
        <f t="shared" ref="BD1432:BD1487" si="2003">_xlfn.POISSON.DIST(0,K1432,FALSE) * _xlfn.POISSON.DIST(6,L1432,FALSE)</f>
        <v>2.1471186746966755E-4</v>
      </c>
      <c r="BE1432" s="13">
        <f t="shared" ref="BE1432:BE1487" si="2004">_xlfn.POISSON.DIST(1,K1432,FALSE) * _xlfn.POISSON.DIST(6,L1432,FALSE)</f>
        <v>9.6391609638280063E-5</v>
      </c>
      <c r="BF1432" s="13">
        <f t="shared" ref="BF1432:BF1487" si="2005">_xlfn.POISSON.DIST(2,K1432,FALSE) * _xlfn.POISSON.DIST(6,L1432,FALSE)</f>
        <v>2.1636769588367443E-5</v>
      </c>
      <c r="BG1432" s="13">
        <f t="shared" ref="BG1432:BG1487" si="2006">_xlfn.POISSON.DIST(3,K1432,FALSE) * _xlfn.POISSON.DIST(6,L1432,FALSE)</f>
        <v>3.2378322828227122E-6</v>
      </c>
      <c r="BH1432" s="13">
        <f t="shared" ref="BH1432:BH1487" si="2007">_xlfn.POISSON.DIST(4,K1432,FALSE) * _xlfn.POISSON.DIST(6,L1432,FALSE)</f>
        <v>3.633938230314151E-7</v>
      </c>
      <c r="BI1432" s="13">
        <f t="shared" ref="BI1432:BI1487" si="2008">_xlfn.POISSON.DIST(5,K1432,FALSE) * _xlfn.POISSON.DIST(6,L1432,FALSE)</f>
        <v>3.2628020004115382E-8</v>
      </c>
      <c r="BJ1432" s="14">
        <f t="shared" ref="BJ1432:BJ1487" si="2009">SUM(N1432,Q1432,T1432,W1432,X1432,Y1432,AD1432,AE1432,AF1432,AG1432,AM1432,AN1432,AO1432,AP1432,AQ1432,AX1432,AY1432,AZ1432,BA1432,BB1432,BC1432)</f>
        <v>0.17351625900404255</v>
      </c>
      <c r="BK1432" s="14">
        <f t="shared" ref="BK1432:BK1487" si="2010">SUM(M1432,P1432,S1432,V1432,AC1432,AL1432,AY1432)</f>
        <v>0.37070797465738192</v>
      </c>
      <c r="BL1432" s="14">
        <f t="shared" ref="BL1432:BL1487" si="2011">SUM(O1432,R1432,U1432,AA1432,AB1432,AH1432,AI1432,AJ1432,AK1432,AR1432,AS1432,AT1432,AU1432,AV1432,BD1432,BE1432,BF1432,BG1432,BH1432,BI1432)</f>
        <v>0.42268396274067449</v>
      </c>
      <c r="BM1432" s="14">
        <f t="shared" ref="BM1432:BM1487" si="2012">SUM(S1432:BI1432)</f>
        <v>0.15909314750118023</v>
      </c>
      <c r="BN1432" s="14">
        <f t="shared" ref="BN1432:BN1487" si="2013">SUM(M1432:R1432)</f>
        <v>0.84085646911678213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1.1861999999999999</v>
      </c>
      <c r="F1433" s="10">
        <f>VLOOKUP(B1433,home!$B$2:$E$405,3,FALSE)</f>
        <v>0.97270000000000001</v>
      </c>
      <c r="G1433" s="10">
        <f>VLOOKUP(C1433,away!$B$2:$E$405,4,FALSE)</f>
        <v>0.90790000000000004</v>
      </c>
      <c r="H1433" s="10">
        <f>VLOOKUP(A1433,away!$A$2:$E$405,3,FALSE)</f>
        <v>1.0607</v>
      </c>
      <c r="I1433" s="10">
        <f>VLOOKUP(C1433,away!$B$2:$E$405,3,FALSE)</f>
        <v>1.5954999999999999</v>
      </c>
      <c r="J1433" s="10">
        <f>VLOOKUP(B1433,home!$B$2:$E$405,4,FALSE)</f>
        <v>0.72519999999999996</v>
      </c>
      <c r="K1433" s="12">
        <f t="shared" si="1958"/>
        <v>1.0475502182459999</v>
      </c>
      <c r="L1433" s="12">
        <f t="shared" si="1959"/>
        <v>1.2272899356199998</v>
      </c>
      <c r="M1433" s="13">
        <f t="shared" si="1960"/>
        <v>0.10281334143702786</v>
      </c>
      <c r="N1433" s="13">
        <f t="shared" si="1961"/>
        <v>0.10770213826095902</v>
      </c>
      <c r="O1433" s="13">
        <f t="shared" si="1962"/>
        <v>0.12618177919312698</v>
      </c>
      <c r="P1433" s="13">
        <f t="shared" si="1963"/>
        <v>0.13218175033242871</v>
      </c>
      <c r="Q1433" s="13">
        <f t="shared" si="1964"/>
        <v>5.6411699220414245E-2</v>
      </c>
      <c r="R1433" s="13">
        <f t="shared" si="1965"/>
        <v>7.7430813831174922E-2</v>
      </c>
      <c r="S1433" s="13">
        <f t="shared" si="1966"/>
        <v>4.2484795447597527E-2</v>
      </c>
      <c r="T1433" s="13">
        <f t="shared" si="1967"/>
        <v>6.9233510704436993E-2</v>
      </c>
      <c r="U1433" s="13">
        <f t="shared" si="1968"/>
        <v>8.1112665927812674E-2</v>
      </c>
      <c r="V1433" s="13">
        <f t="shared" si="1969"/>
        <v>6.0689428329128445E-3</v>
      </c>
      <c r="W1433" s="13">
        <f t="shared" si="1970"/>
        <v>1.969802927665755E-2</v>
      </c>
      <c r="X1433" s="13">
        <f t="shared" si="1971"/>
        <v>2.4175193082789915E-2</v>
      </c>
      <c r="Y1433" s="13">
        <f t="shared" si="1972"/>
        <v>1.4834985581089153E-2</v>
      </c>
      <c r="Z1433" s="13">
        <f t="shared" si="1973"/>
        <v>3.1676686173955623E-2</v>
      </c>
      <c r="AA1433" s="13">
        <f t="shared" si="1974"/>
        <v>3.3182919514837261E-2</v>
      </c>
      <c r="AB1433" s="13">
        <f t="shared" si="1975"/>
        <v>1.7380387289903612E-2</v>
      </c>
      <c r="AC1433" s="13">
        <f t="shared" si="1976"/>
        <v>4.8765770272942251E-4</v>
      </c>
      <c r="AD1433" s="13">
        <f t="shared" si="1977"/>
        <v>5.158668716944678E-3</v>
      </c>
      <c r="AE1433" s="13">
        <f t="shared" si="1978"/>
        <v>6.3311821975039406E-3</v>
      </c>
      <c r="AF1433" s="13">
        <f t="shared" si="1979"/>
        <v>3.8850980957865506E-3</v>
      </c>
      <c r="AG1433" s="13">
        <f t="shared" si="1980"/>
        <v>1.5893805972850867E-3</v>
      </c>
      <c r="AH1433" s="13">
        <f t="shared" si="1981"/>
        <v>9.7191195337722296E-3</v>
      </c>
      <c r="AI1433" s="13">
        <f t="shared" si="1982"/>
        <v>1.0181265788762059E-2</v>
      </c>
      <c r="AJ1433" s="13">
        <f t="shared" si="1983"/>
        <v>5.3326935995191144E-3</v>
      </c>
      <c r="AK1433" s="13">
        <f t="shared" si="1984"/>
        <v>1.8620881146717649E-3</v>
      </c>
      <c r="AL1433" s="13">
        <f t="shared" si="1985"/>
        <v>2.5078242885179274E-5</v>
      </c>
      <c r="AM1433" s="13">
        <f t="shared" si="1986"/>
        <v>1.0807929080588422E-3</v>
      </c>
      <c r="AN1433" s="13">
        <f t="shared" si="1987"/>
        <v>1.3264462585500887E-3</v>
      </c>
      <c r="AO1433" s="13">
        <f t="shared" si="1988"/>
        <v>8.1396707162966408E-4</v>
      </c>
      <c r="AP1433" s="13">
        <f t="shared" si="1989"/>
        <v>3.3299119831239009E-4</v>
      </c>
      <c r="AQ1433" s="13">
        <f t="shared" si="1990"/>
        <v>1.0216918658470991E-4</v>
      </c>
      <c r="AR1433" s="13">
        <f t="shared" si="1991"/>
        <v>2.3856355173772804E-3</v>
      </c>
      <c r="AS1433" s="13">
        <f t="shared" si="1992"/>
        <v>2.4990730068839787E-3</v>
      </c>
      <c r="AT1433" s="13">
        <f t="shared" si="1993"/>
        <v>1.3089522368869998E-3</v>
      </c>
      <c r="AU1433" s="13">
        <f t="shared" si="1994"/>
        <v>4.5706440047485545E-4</v>
      </c>
      <c r="AV1433" s="13">
        <f t="shared" si="1995"/>
        <v>1.1969947811747798E-4</v>
      </c>
      <c r="AW1433" s="13">
        <f t="shared" si="1996"/>
        <v>8.9560524427959215E-7</v>
      </c>
      <c r="AX1433" s="13">
        <f t="shared" si="1997"/>
        <v>1.8869747445262808E-4</v>
      </c>
      <c r="AY1433" s="13">
        <f t="shared" si="1998"/>
        <v>2.3158651127262248E-4</v>
      </c>
      <c r="AZ1433" s="13">
        <f t="shared" si="1999"/>
        <v>1.4211189725511861E-4</v>
      </c>
      <c r="BA1433" s="13">
        <f t="shared" si="2000"/>
        <v>5.8137500411023521E-5</v>
      </c>
      <c r="BB1433" s="13">
        <f t="shared" si="2001"/>
        <v>1.7837892284138184E-5</v>
      </c>
      <c r="BC1433" s="13">
        <f t="shared" si="2002"/>
        <v>4.3784531345992886E-6</v>
      </c>
      <c r="BD1433" s="13">
        <f t="shared" si="2003"/>
        <v>4.8797774342245842E-4</v>
      </c>
      <c r="BE1433" s="13">
        <f t="shared" si="2004"/>
        <v>5.1118119162138682E-4</v>
      </c>
      <c r="BF1433" s="13">
        <f t="shared" si="2005"/>
        <v>2.6774398442311705E-4</v>
      </c>
      <c r="BG1433" s="13">
        <f t="shared" si="2006"/>
        <v>9.3491756438829953E-5</v>
      </c>
      <c r="BH1433" s="13">
        <f t="shared" si="2007"/>
        <v>2.4484327465424546E-5</v>
      </c>
      <c r="BI1433" s="13">
        <f t="shared" si="2008"/>
        <v>5.1297125160024033E-6</v>
      </c>
      <c r="BJ1433" s="14">
        <f t="shared" si="2009"/>
        <v>0.31331900208581304</v>
      </c>
      <c r="BK1433" s="14">
        <f t="shared" si="2010"/>
        <v>0.28429315250685416</v>
      </c>
      <c r="BL1433" s="14">
        <f t="shared" si="2011"/>
        <v>0.37054416614920849</v>
      </c>
      <c r="BM1433" s="14">
        <f t="shared" si="2012"/>
        <v>0.39688079373467122</v>
      </c>
      <c r="BN1433" s="14">
        <f t="shared" si="2013"/>
        <v>0.60272152227513176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1.1861999999999999</v>
      </c>
      <c r="F1434" s="10">
        <f>VLOOKUP(B1434,home!$B$2:$E$405,3,FALSE)</f>
        <v>0.84299999999999997</v>
      </c>
      <c r="G1434" s="10">
        <f>VLOOKUP(C1434,away!$B$2:$E$405,4,FALSE)</f>
        <v>1.1240000000000001</v>
      </c>
      <c r="H1434" s="10">
        <f>VLOOKUP(A1434,away!$A$2:$E$405,3,FALSE)</f>
        <v>1.0607</v>
      </c>
      <c r="I1434" s="10">
        <f>VLOOKUP(C1434,away!$B$2:$E$405,3,FALSE)</f>
        <v>0.78559999999999997</v>
      </c>
      <c r="J1434" s="10">
        <f>VLOOKUP(B1434,home!$B$2:$E$405,4,FALSE)</f>
        <v>0.86419999999999997</v>
      </c>
      <c r="K1434" s="12">
        <f t="shared" si="1958"/>
        <v>1.1239624584000001</v>
      </c>
      <c r="L1434" s="12">
        <f t="shared" si="1959"/>
        <v>0.7201256920639999</v>
      </c>
      <c r="M1434" s="13">
        <f t="shared" si="1960"/>
        <v>0.1581694819217736</v>
      </c>
      <c r="N1434" s="13">
        <f t="shared" si="1961"/>
        <v>0.17777655974465101</v>
      </c>
      <c r="O1434" s="13">
        <f t="shared" si="1962"/>
        <v>0.11390190763232154</v>
      </c>
      <c r="P1434" s="13">
        <f t="shared" si="1963"/>
        <v>0.12802146811887385</v>
      </c>
      <c r="Q1434" s="13">
        <f t="shared" si="1964"/>
        <v>9.9907089568246246E-2</v>
      </c>
      <c r="R1434" s="13">
        <f t="shared" si="1965"/>
        <v>4.1011845030567672E-2</v>
      </c>
      <c r="S1434" s="13">
        <f t="shared" si="1966"/>
        <v>2.5904959825653412E-2</v>
      </c>
      <c r="T1434" s="13">
        <f t="shared" si="1967"/>
        <v>7.1945662017433354E-2</v>
      </c>
      <c r="U1434" s="13">
        <f t="shared" si="1968"/>
        <v>4.6095774164076661E-2</v>
      </c>
      <c r="V1434" s="13">
        <f t="shared" si="1969"/>
        <v>2.3297028170500994E-3</v>
      </c>
      <c r="W1434" s="13">
        <f t="shared" si="1970"/>
        <v>3.7430606000905024E-2</v>
      </c>
      <c r="X1434" s="13">
        <f t="shared" si="1971"/>
        <v>2.6954741050776637E-2</v>
      </c>
      <c r="Y1434" s="13">
        <f t="shared" si="1972"/>
        <v>9.7054007767982172E-3</v>
      </c>
      <c r="Z1434" s="13">
        <f t="shared" si="1973"/>
        <v>9.8445610951530191E-3</v>
      </c>
      <c r="AA1434" s="13">
        <f t="shared" si="1974"/>
        <v>1.1064917090377184E-2</v>
      </c>
      <c r="AB1434" s="13">
        <f t="shared" si="1975"/>
        <v>6.2182757074462592E-3</v>
      </c>
      <c r="AC1434" s="13">
        <f t="shared" si="1976"/>
        <v>1.1785300303179581E-4</v>
      </c>
      <c r="AD1434" s="13">
        <f t="shared" si="1977"/>
        <v>1.0517648985044748E-2</v>
      </c>
      <c r="AE1434" s="13">
        <f t="shared" si="1978"/>
        <v>7.5740292542415761E-3</v>
      </c>
      <c r="AF1434" s="13">
        <f t="shared" si="1979"/>
        <v>2.7271265292118478E-3</v>
      </c>
      <c r="AG1434" s="13">
        <f t="shared" si="1980"/>
        <v>6.546246263982587E-4</v>
      </c>
      <c r="AH1434" s="13">
        <f t="shared" si="1981"/>
        <v>1.7723303429283488E-3</v>
      </c>
      <c r="AI1434" s="13">
        <f t="shared" si="1982"/>
        <v>1.9920327693346619E-3</v>
      </c>
      <c r="AJ1434" s="13">
        <f t="shared" si="1983"/>
        <v>1.1194850243173738E-3</v>
      </c>
      <c r="AK1434" s="13">
        <f t="shared" si="1984"/>
        <v>4.1941971335791314E-4</v>
      </c>
      <c r="AL1434" s="13">
        <f t="shared" si="1985"/>
        <v>3.8155816879543348E-6</v>
      </c>
      <c r="AM1434" s="13">
        <f t="shared" si="1986"/>
        <v>2.3642885219638315E-3</v>
      </c>
      <c r="AN1434" s="13">
        <f t="shared" si="1987"/>
        <v>1.7025849081181755E-3</v>
      </c>
      <c r="AO1434" s="13">
        <f t="shared" si="1988"/>
        <v>6.1303756762816136E-4</v>
      </c>
      <c r="AP1434" s="13">
        <f t="shared" si="1989"/>
        <v>1.4715470088315363E-4</v>
      </c>
      <c r="AQ1434" s="13">
        <f t="shared" si="1990"/>
        <v>2.6492470203487969E-5</v>
      </c>
      <c r="AR1434" s="13">
        <f t="shared" si="1991"/>
        <v>2.5526012295346072E-4</v>
      </c>
      <c r="AS1434" s="13">
        <f t="shared" si="1992"/>
        <v>2.8690279532625799E-4</v>
      </c>
      <c r="AT1434" s="13">
        <f t="shared" si="1993"/>
        <v>1.6123398557836652E-4</v>
      </c>
      <c r="AU1434" s="13">
        <f t="shared" si="1994"/>
        <v>6.0406982269430342E-5</v>
      </c>
      <c r="AV1434" s="13">
        <f t="shared" si="1995"/>
        <v>1.6973795074018533E-5</v>
      </c>
      <c r="AW1434" s="13">
        <f t="shared" si="1996"/>
        <v>8.578638479791364E-8</v>
      </c>
      <c r="AX1434" s="13">
        <f t="shared" si="1997"/>
        <v>4.42895256585562E-4</v>
      </c>
      <c r="AY1434" s="13">
        <f t="shared" si="1998"/>
        <v>3.1894025316054069E-4</v>
      </c>
      <c r="AZ1434" s="13">
        <f t="shared" si="1999"/>
        <v>1.1483853526715083E-4</v>
      </c>
      <c r="BA1434" s="13">
        <f t="shared" si="2000"/>
        <v>2.7566059894957683E-5</v>
      </c>
      <c r="BB1434" s="13">
        <f t="shared" si="2001"/>
        <v>4.9627569898335176E-6</v>
      </c>
      <c r="BC1434" s="13">
        <f t="shared" si="2002"/>
        <v>7.1476176236986309E-7</v>
      </c>
      <c r="BD1434" s="13">
        <f t="shared" si="2003"/>
        <v>3.0636562116367101E-5</v>
      </c>
      <c r="BE1434" s="13">
        <f t="shared" si="2004"/>
        <v>3.4434345673236267E-5</v>
      </c>
      <c r="BF1434" s="13">
        <f t="shared" si="2005"/>
        <v>1.9351455908143026E-5</v>
      </c>
      <c r="BG1434" s="13">
        <f t="shared" si="2006"/>
        <v>7.2501033187118819E-6</v>
      </c>
      <c r="BH1434" s="13">
        <f t="shared" si="2007"/>
        <v>2.0372109874383509E-6</v>
      </c>
      <c r="BI1434" s="13">
        <f t="shared" si="2008"/>
        <v>4.5794973394413996E-7</v>
      </c>
      <c r="BJ1434" s="14">
        <f t="shared" si="2009"/>
        <v>0.45095696434616422</v>
      </c>
      <c r="BK1434" s="14">
        <f t="shared" si="2010"/>
        <v>0.31486622152123123</v>
      </c>
      <c r="BL1434" s="14">
        <f t="shared" si="2011"/>
        <v>0.22447093278366695</v>
      </c>
      <c r="BM1434" s="14">
        <f t="shared" si="2012"/>
        <v>0.28103147326300593</v>
      </c>
      <c r="BN1434" s="14">
        <f t="shared" si="2013"/>
        <v>0.71878835201643387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1.4847999999999999</v>
      </c>
      <c r="F1435" s="10">
        <f>VLOOKUP(B1435,home!$B$2:$E$405,3,FALSE)</f>
        <v>1.0775999999999999</v>
      </c>
      <c r="G1435" s="10">
        <f>VLOOKUP(C1435,away!$B$2:$E$405,4,FALSE)</f>
        <v>0.26939999999999997</v>
      </c>
      <c r="H1435" s="10">
        <f>VLOOKUP(A1435,away!$A$2:$E$405,3,FALSE)</f>
        <v>1.1818</v>
      </c>
      <c r="I1435" s="10">
        <f>VLOOKUP(C1435,away!$B$2:$E$405,3,FALSE)</f>
        <v>1.0154000000000001</v>
      </c>
      <c r="J1435" s="10">
        <f>VLOOKUP(B1435,home!$B$2:$E$405,4,FALSE)</f>
        <v>1.5230999999999999</v>
      </c>
      <c r="K1435" s="12">
        <f t="shared" si="1958"/>
        <v>0.43104551731199992</v>
      </c>
      <c r="L1435" s="12">
        <f t="shared" si="1959"/>
        <v>1.827719573532</v>
      </c>
      <c r="M1435" s="13">
        <f t="shared" si="1960"/>
        <v>0.10447942772386179</v>
      </c>
      <c r="N1435" s="13">
        <f t="shared" si="1961"/>
        <v>4.50353889716937E-2</v>
      </c>
      <c r="O1435" s="13">
        <f t="shared" si="1962"/>
        <v>0.19095909508232409</v>
      </c>
      <c r="P1435" s="13">
        <f t="shared" si="1963"/>
        <v>8.2312061925191748E-2</v>
      </c>
      <c r="Q1435" s="13">
        <f t="shared" si="1964"/>
        <v>9.706151268325424E-3</v>
      </c>
      <c r="R1435" s="13">
        <f t="shared" si="1965"/>
        <v>0.17450983791296104</v>
      </c>
      <c r="S1435" s="13">
        <f t="shared" si="1966"/>
        <v>1.6211984708328412E-2</v>
      </c>
      <c r="T1435" s="13">
        <f t="shared" si="1967"/>
        <v>1.7740122656780821E-2</v>
      </c>
      <c r="U1435" s="13">
        <f t="shared" si="1968"/>
        <v>7.5221683359225522E-2</v>
      </c>
      <c r="V1435" s="13">
        <f t="shared" si="1969"/>
        <v>1.419143694190112E-3</v>
      </c>
      <c r="W1435" s="13">
        <f t="shared" si="1970"/>
        <v>1.3945976648546191E-3</v>
      </c>
      <c r="X1435" s="13">
        <f t="shared" si="1971"/>
        <v>2.5489334492568073E-3</v>
      </c>
      <c r="Y1435" s="13">
        <f t="shared" si="1972"/>
        <v>2.3293677784185511E-3</v>
      </c>
      <c r="Z1435" s="13">
        <f t="shared" si="1973"/>
        <v>0.10631834884247185</v>
      </c>
      <c r="AA1435" s="13">
        <f t="shared" si="1974"/>
        <v>4.5828047676560936E-2</v>
      </c>
      <c r="AB1435" s="13">
        <f t="shared" si="1975"/>
        <v>9.8769872590711016E-3</v>
      </c>
      <c r="AC1435" s="13">
        <f t="shared" si="1976"/>
        <v>6.9877777724850715E-5</v>
      </c>
      <c r="AD1435" s="13">
        <f t="shared" si="1977"/>
        <v>1.5028376797234153E-4</v>
      </c>
      <c r="AE1435" s="13">
        <f t="shared" si="1978"/>
        <v>2.746765843071901E-4</v>
      </c>
      <c r="AF1435" s="13">
        <f t="shared" si="1979"/>
        <v>2.5101588476458201E-4</v>
      </c>
      <c r="AG1435" s="13">
        <f t="shared" si="1980"/>
        <v>1.5292888195055982E-4</v>
      </c>
      <c r="AH1435" s="13">
        <f t="shared" si="1981"/>
        <v>4.858003180124728E-2</v>
      </c>
      <c r="AI1435" s="13">
        <f t="shared" si="1982"/>
        <v>2.0940204938802037E-2</v>
      </c>
      <c r="AJ1435" s="13">
        <f t="shared" si="1983"/>
        <v>4.5130907352326092E-3</v>
      </c>
      <c r="AK1435" s="13">
        <f t="shared" si="1984"/>
        <v>6.4844917688144487E-4</v>
      </c>
      <c r="AL1435" s="13">
        <f t="shared" si="1985"/>
        <v>2.202073304798192E-6</v>
      </c>
      <c r="AM1435" s="13">
        <f t="shared" si="1986"/>
        <v>1.2955828901846918E-5</v>
      </c>
      <c r="AN1435" s="13">
        <f t="shared" si="1987"/>
        <v>2.3679622075237206E-5</v>
      </c>
      <c r="AO1435" s="13">
        <f t="shared" si="1988"/>
        <v>2.1639854380375744E-5</v>
      </c>
      <c r="AP1435" s="13">
        <f t="shared" si="1989"/>
        <v>1.3183861806464976E-5</v>
      </c>
      <c r="AQ1435" s="13">
        <f t="shared" si="1990"/>
        <v>6.0241005696042499E-6</v>
      </c>
      <c r="AR1435" s="13">
        <f t="shared" si="1991"/>
        <v>1.7758135001189338E-2</v>
      </c>
      <c r="AS1435" s="13">
        <f t="shared" si="1992"/>
        <v>7.654564488083989E-3</v>
      </c>
      <c r="AT1435" s="13">
        <f t="shared" si="1993"/>
        <v>1.6497328547821133E-3</v>
      </c>
      <c r="AU1435" s="13">
        <f t="shared" si="1994"/>
        <v>2.370366506053862E-4</v>
      </c>
      <c r="AV1435" s="13">
        <f t="shared" si="1995"/>
        <v>2.5543396420525613E-5</v>
      </c>
      <c r="AW1435" s="13">
        <f t="shared" si="1996"/>
        <v>4.8190559343473368E-8</v>
      </c>
      <c r="AX1435" s="13">
        <f t="shared" si="1997"/>
        <v>9.3075866186705989E-7</v>
      </c>
      <c r="AY1435" s="13">
        <f t="shared" si="1998"/>
        <v>1.7011658245288777E-6</v>
      </c>
      <c r="AZ1435" s="13">
        <f t="shared" si="1999"/>
        <v>1.554627037657567E-6</v>
      </c>
      <c r="BA1435" s="13">
        <f t="shared" si="2000"/>
        <v>9.471407554229347E-7</v>
      </c>
      <c r="BB1435" s="13">
        <f t="shared" si="2001"/>
        <v>4.3277692439409579E-7</v>
      </c>
      <c r="BC1435" s="13">
        <f t="shared" si="2002"/>
        <v>1.581989711376135E-7</v>
      </c>
      <c r="BD1435" s="13">
        <f t="shared" si="2003"/>
        <v>5.4094818218495778E-3</v>
      </c>
      <c r="BE1435" s="13">
        <f t="shared" si="2004"/>
        <v>2.3317328902890105E-3</v>
      </c>
      <c r="BF1435" s="13">
        <f t="shared" si="2005"/>
        <v>5.025415049640156E-4</v>
      </c>
      <c r="BG1435" s="13">
        <f t="shared" si="2006"/>
        <v>7.2206087659321702E-5</v>
      </c>
      <c r="BH1435" s="13">
        <f t="shared" si="2007"/>
        <v>7.7810276020469829E-6</v>
      </c>
      <c r="BI1435" s="13">
        <f t="shared" si="2008"/>
        <v>6.7079541358865898E-7</v>
      </c>
      <c r="BJ1435" s="14">
        <f t="shared" si="2009"/>
        <v>7.9666674844233107E-2</v>
      </c>
      <c r="BK1435" s="14">
        <f t="shared" si="2010"/>
        <v>0.20449639906842623</v>
      </c>
      <c r="BL1435" s="14">
        <f t="shared" si="2011"/>
        <v>0.60672685446116492</v>
      </c>
      <c r="BM1435" s="14">
        <f t="shared" si="2012"/>
        <v>0.3902046613566732</v>
      </c>
      <c r="BN1435" s="14">
        <f t="shared" si="2013"/>
        <v>0.6070019628843577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1.4847999999999999</v>
      </c>
      <c r="F1436" s="10">
        <f>VLOOKUP(B1436,home!$B$2:$E$405,3,FALSE)</f>
        <v>1.4817</v>
      </c>
      <c r="G1436" s="10">
        <f>VLOOKUP(C1436,away!$B$2:$E$405,4,FALSE)</f>
        <v>0.67349999999999999</v>
      </c>
      <c r="H1436" s="10">
        <f>VLOOKUP(A1436,away!$A$2:$E$405,3,FALSE)</f>
        <v>1.1818</v>
      </c>
      <c r="I1436" s="10">
        <f>VLOOKUP(C1436,away!$B$2:$E$405,3,FALSE)</f>
        <v>1.1846000000000001</v>
      </c>
      <c r="J1436" s="10">
        <f>VLOOKUP(B1436,home!$B$2:$E$405,4,FALSE)</f>
        <v>1.0154000000000001</v>
      </c>
      <c r="K1436" s="12">
        <f t="shared" si="1958"/>
        <v>1.4817189657600001</v>
      </c>
      <c r="L1436" s="12">
        <f t="shared" si="1959"/>
        <v>1.4215196683120004</v>
      </c>
      <c r="M1436" s="13">
        <f t="shared" si="1960"/>
        <v>5.4845308232335029E-2</v>
      </c>
      <c r="N1436" s="13">
        <f t="shared" si="1961"/>
        <v>8.1265333390803871E-2</v>
      </c>
      <c r="O1436" s="13">
        <f t="shared" si="1962"/>
        <v>7.7963684366898309E-2</v>
      </c>
      <c r="P1436" s="13">
        <f t="shared" si="1963"/>
        <v>0.11552026976695964</v>
      </c>
      <c r="Q1436" s="13">
        <f t="shared" si="1964"/>
        <v>6.020619287198177E-2</v>
      </c>
      <c r="R1436" s="13">
        <f t="shared" si="1965"/>
        <v>5.5413455370807406E-2</v>
      </c>
      <c r="S1436" s="13">
        <f t="shared" si="1966"/>
        <v>6.0829873863136562E-2</v>
      </c>
      <c r="T1436" s="13">
        <f t="shared" si="1967"/>
        <v>8.558428732170785E-2</v>
      </c>
      <c r="U1436" s="13">
        <f t="shared" si="1968"/>
        <v>8.2107167781220666E-2</v>
      </c>
      <c r="V1436" s="13">
        <f t="shared" si="1969"/>
        <v>1.4236168487216648E-2</v>
      </c>
      <c r="W1436" s="13">
        <f t="shared" si="1970"/>
        <v>2.9736219278206636E-2</v>
      </c>
      <c r="X1436" s="13">
        <f t="shared" si="1971"/>
        <v>4.2270620565209208E-2</v>
      </c>
      <c r="Y1436" s="13">
        <f t="shared" si="1972"/>
        <v>3.0044259262599318E-2</v>
      </c>
      <c r="Z1436" s="13">
        <f t="shared" si="1973"/>
        <v>2.6257105566244002E-2</v>
      </c>
      <c r="AA1436" s="13">
        <f t="shared" si="1974"/>
        <v>3.8905651303466203E-2</v>
      </c>
      <c r="AB1436" s="13">
        <f t="shared" si="1975"/>
        <v>2.8823620705795579E-2</v>
      </c>
      <c r="AC1436" s="13">
        <f t="shared" si="1976"/>
        <v>1.8740960679859645E-3</v>
      </c>
      <c r="AD1436" s="13">
        <f t="shared" si="1977"/>
        <v>1.1015180018629235E-2</v>
      </c>
      <c r="AE1436" s="13">
        <f t="shared" si="1978"/>
        <v>1.5658295046478806E-2</v>
      </c>
      <c r="AF1436" s="13">
        <f t="shared" si="1979"/>
        <v>1.1129287190400999E-2</v>
      </c>
      <c r="AG1436" s="13">
        <f t="shared" si="1980"/>
        <v>5.2735002118159419E-3</v>
      </c>
      <c r="AH1436" s="13">
        <f t="shared" si="1981"/>
        <v>9.3312479988400844E-3</v>
      </c>
      <c r="AI1436" s="13">
        <f t="shared" si="1982"/>
        <v>1.3826287134091397E-2</v>
      </c>
      <c r="AJ1436" s="13">
        <f t="shared" si="1983"/>
        <v>1.0243335936313354E-2</v>
      </c>
      <c r="AK1436" s="13">
        <f t="shared" si="1984"/>
        <v>5.0592483764954873E-3</v>
      </c>
      <c r="AL1436" s="13">
        <f t="shared" si="1985"/>
        <v>1.57895791141017E-4</v>
      </c>
      <c r="AM1436" s="13">
        <f t="shared" si="1986"/>
        <v>3.2642802289727028E-3</v>
      </c>
      <c r="AN1436" s="13">
        <f t="shared" si="1987"/>
        <v>4.6402385483666981E-3</v>
      </c>
      <c r="AO1436" s="13">
        <f t="shared" si="1988"/>
        <v>3.2980951810813943E-3</v>
      </c>
      <c r="AP1436" s="13">
        <f t="shared" si="1989"/>
        <v>1.5627690559574107E-3</v>
      </c>
      <c r="AQ1436" s="13">
        <f t="shared" si="1990"/>
        <v>5.5537673751820873E-4</v>
      </c>
      <c r="AR1436" s="13">
        <f t="shared" si="1991"/>
        <v>2.6529105120496341E-3</v>
      </c>
      <c r="AS1436" s="13">
        <f t="shared" si="1992"/>
        <v>3.9308678201680162E-3</v>
      </c>
      <c r="AT1436" s="13">
        <f t="shared" si="1993"/>
        <v>2.9122207005193102E-3</v>
      </c>
      <c r="AU1436" s="13">
        <f t="shared" si="1994"/>
        <v>1.4383642148127782E-3</v>
      </c>
      <c r="AV1436" s="13">
        <f t="shared" si="1995"/>
        <v>5.3281288418964643E-4</v>
      </c>
      <c r="AW1436" s="13">
        <f t="shared" si="1996"/>
        <v>9.2381873549638138E-6</v>
      </c>
      <c r="AX1436" s="13">
        <f t="shared" si="1997"/>
        <v>8.0612432080404194E-4</v>
      </c>
      <c r="AY1436" s="13">
        <f t="shared" si="1998"/>
        <v>1.1459215771275984E-3</v>
      </c>
      <c r="AZ1436" s="13">
        <f t="shared" si="1999"/>
        <v>8.1447503011499421E-4</v>
      </c>
      <c r="BA1436" s="13">
        <f t="shared" si="2000"/>
        <v>3.8593075821915786E-4</v>
      </c>
      <c r="BB1436" s="13">
        <f t="shared" si="2001"/>
        <v>1.3715204085377393E-4</v>
      </c>
      <c r="BC1436" s="13">
        <f t="shared" si="2002"/>
        <v>3.899286472455413E-5</v>
      </c>
      <c r="BD1436" s="13">
        <f t="shared" si="2003"/>
        <v>6.2852741185836917E-4</v>
      </c>
      <c r="BE1436" s="13">
        <f t="shared" si="2004"/>
        <v>9.3130098665059231E-4</v>
      </c>
      <c r="BF1436" s="13">
        <f t="shared" si="2005"/>
        <v>6.8996316737559194E-4</v>
      </c>
      <c r="BG1436" s="13">
        <f t="shared" si="2006"/>
        <v>3.4077717025875187E-4</v>
      </c>
      <c r="BH1436" s="13">
        <f t="shared" si="2007"/>
        <v>1.262339990676044E-4</v>
      </c>
      <c r="BI1436" s="13">
        <f t="shared" si="2008"/>
        <v>3.7408662108439891E-5</v>
      </c>
      <c r="BJ1436" s="14">
        <f t="shared" si="2009"/>
        <v>0.38883253150157415</v>
      </c>
      <c r="BK1436" s="14">
        <f t="shared" si="2010"/>
        <v>0.24860953378590245</v>
      </c>
      <c r="BL1436" s="14">
        <f t="shared" si="2011"/>
        <v>0.33589508650298727</v>
      </c>
      <c r="BM1436" s="14">
        <f t="shared" si="2012"/>
        <v>0.55324332996714909</v>
      </c>
      <c r="BN1436" s="14">
        <f t="shared" si="2013"/>
        <v>0.44521424399978604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1.4847999999999999</v>
      </c>
      <c r="F1437" s="10">
        <f>VLOOKUP(B1437,home!$B$2:$E$405,3,FALSE)</f>
        <v>0.80820000000000003</v>
      </c>
      <c r="G1437" s="10">
        <f>VLOOKUP(C1437,away!$B$2:$E$405,4,FALSE)</f>
        <v>2.0205000000000002</v>
      </c>
      <c r="H1437" s="10">
        <f>VLOOKUP(A1437,away!$A$2:$E$405,3,FALSE)</f>
        <v>1.1818</v>
      </c>
      <c r="I1437" s="10">
        <f>VLOOKUP(C1437,away!$B$2:$E$405,3,FALSE)</f>
        <v>0.33850000000000002</v>
      </c>
      <c r="J1437" s="10">
        <f>VLOOKUP(B1437,home!$B$2:$E$405,4,FALSE)</f>
        <v>0.67689999999999995</v>
      </c>
      <c r="K1437" s="12">
        <f t="shared" si="1958"/>
        <v>2.42463103488</v>
      </c>
      <c r="L1437" s="12">
        <f t="shared" si="1959"/>
        <v>0.27078660216999995</v>
      </c>
      <c r="M1437" s="13">
        <f t="shared" si="1960"/>
        <v>6.7514179462725352E-2</v>
      </c>
      <c r="N1437" s="13">
        <f t="shared" si="1961"/>
        <v>0.16369697481978179</v>
      </c>
      <c r="O1437" s="13">
        <f t="shared" si="1962"/>
        <v>1.8281935255006994E-2</v>
      </c>
      <c r="P1437" s="13">
        <f t="shared" si="1963"/>
        <v>4.4326947596956753E-2</v>
      </c>
      <c r="Q1437" s="13">
        <f t="shared" si="1964"/>
        <v>0.19845238273200649</v>
      </c>
      <c r="R1437" s="13">
        <f t="shared" si="1965"/>
        <v>2.4752515643976375E-3</v>
      </c>
      <c r="S1437" s="13">
        <f t="shared" si="1966"/>
        <v>7.2757985763130034E-3</v>
      </c>
      <c r="T1437" s="13">
        <f t="shared" si="1967"/>
        <v>5.3738246412540415E-2</v>
      </c>
      <c r="U1437" s="13">
        <f t="shared" si="1968"/>
        <v>6.0015717621737814E-3</v>
      </c>
      <c r="V1437" s="13">
        <f t="shared" si="1969"/>
        <v>5.3077564970596615E-4</v>
      </c>
      <c r="W1437" s="13">
        <f t="shared" si="1970"/>
        <v>0.1603912687059689</v>
      </c>
      <c r="X1437" s="13">
        <f t="shared" si="1971"/>
        <v>4.3431806670624774E-2</v>
      </c>
      <c r="Y1437" s="13">
        <f t="shared" si="1972"/>
        <v>5.8803756772214093E-3</v>
      </c>
      <c r="Z1437" s="13">
        <f t="shared" si="1973"/>
        <v>2.2342165354640443E-4</v>
      </c>
      <c r="AA1437" s="13">
        <f t="shared" si="1974"/>
        <v>5.4171507505281933E-4</v>
      </c>
      <c r="AB1437" s="13">
        <f t="shared" si="1975"/>
        <v>6.5672959151770731E-4</v>
      </c>
      <c r="AC1437" s="13">
        <f t="shared" si="1976"/>
        <v>2.1780299151127472E-5</v>
      </c>
      <c r="AD1437" s="13">
        <f t="shared" si="1977"/>
        <v>9.7222411957067392E-2</v>
      </c>
      <c r="AE1437" s="13">
        <f t="shared" si="1978"/>
        <v>2.6326526588626255E-2</v>
      </c>
      <c r="AF1437" s="13">
        <f t="shared" si="1979"/>
        <v>3.5644353409361317E-3</v>
      </c>
      <c r="AG1437" s="13">
        <f t="shared" si="1980"/>
        <v>3.2173377820892026E-4</v>
      </c>
      <c r="AH1437" s="13">
        <f t="shared" si="1981"/>
        <v>1.5124897603758444E-5</v>
      </c>
      <c r="AI1437" s="13">
        <f t="shared" si="1982"/>
        <v>3.6672296129454858E-5</v>
      </c>
      <c r="AJ1437" s="13">
        <f t="shared" si="1983"/>
        <v>4.4458393657892993E-5</v>
      </c>
      <c r="AK1437" s="13">
        <f t="shared" si="1984"/>
        <v>3.5931733674613174E-5</v>
      </c>
      <c r="AL1437" s="13">
        <f t="shared" si="1985"/>
        <v>5.7200083703963135E-7</v>
      </c>
      <c r="AM1437" s="13">
        <f t="shared" si="1986"/>
        <v>4.7145695463398814E-2</v>
      </c>
      <c r="AN1437" s="13">
        <f t="shared" si="1987"/>
        <v>1.2766422681475348E-2</v>
      </c>
      <c r="AO1437" s="13">
        <f t="shared" si="1988"/>
        <v>1.7284881098913643E-3</v>
      </c>
      <c r="AP1437" s="13">
        <f t="shared" si="1989"/>
        <v>1.5601714072290939E-4</v>
      </c>
      <c r="AQ1437" s="13">
        <f t="shared" si="1990"/>
        <v>1.0561837854158841E-5</v>
      </c>
      <c r="AR1437" s="13">
        <f t="shared" si="1991"/>
        <v>8.1912392605818502E-7</v>
      </c>
      <c r="AS1437" s="13">
        <f t="shared" si="1992"/>
        <v>1.9860732925334254E-6</v>
      </c>
      <c r="AT1437" s="13">
        <f t="shared" si="1993"/>
        <v>2.407747471311425E-6</v>
      </c>
      <c r="AU1437" s="13">
        <f t="shared" si="1994"/>
        <v>1.9459664143651746E-6</v>
      </c>
      <c r="AV1437" s="13">
        <f t="shared" si="1995"/>
        <v>1.1795626402759889E-6</v>
      </c>
      <c r="AW1437" s="13">
        <f t="shared" si="1996"/>
        <v>1.0431986012520888E-8</v>
      </c>
      <c r="AX1437" s="13">
        <f t="shared" si="1997"/>
        <v>1.9051819396926326E-2</v>
      </c>
      <c r="AY1437" s="13">
        <f t="shared" si="1998"/>
        <v>5.1589774396501786E-3</v>
      </c>
      <c r="AZ1437" s="13">
        <f t="shared" si="1999"/>
        <v>6.9849098577727889E-4</v>
      </c>
      <c r="BA1437" s="13">
        <f t="shared" si="2000"/>
        <v>6.3047333561667716E-5</v>
      </c>
      <c r="BB1437" s="13">
        <f t="shared" si="2001"/>
        <v>4.2680933077606502E-6</v>
      </c>
      <c r="BC1437" s="13">
        <f t="shared" si="2002"/>
        <v>2.3114849691060457E-7</v>
      </c>
      <c r="BD1437" s="13">
        <f t="shared" si="2003"/>
        <v>3.6967964115574356E-8</v>
      </c>
      <c r="BE1437" s="13">
        <f t="shared" si="2004"/>
        <v>8.9633673090951736E-8</v>
      </c>
      <c r="BF1437" s="13">
        <f t="shared" si="2005"/>
        <v>1.08664292773305E-7</v>
      </c>
      <c r="BG1437" s="13">
        <f t="shared" si="2006"/>
        <v>8.7823605547147274E-8</v>
      </c>
      <c r="BH1437" s="13">
        <f t="shared" si="2007"/>
        <v>5.323495990116815E-8</v>
      </c>
      <c r="BI1437" s="13">
        <f t="shared" si="2008"/>
        <v>2.5815027183392935E-8</v>
      </c>
      <c r="BJ1437" s="14">
        <f t="shared" si="2009"/>
        <v>0.83981018231404514</v>
      </c>
      <c r="BK1437" s="14">
        <f t="shared" si="2010"/>
        <v>0.12482903102533942</v>
      </c>
      <c r="BL1437" s="14">
        <f t="shared" si="2011"/>
        <v>2.8098131182481813E-2</v>
      </c>
      <c r="BM1437" s="14">
        <f t="shared" si="2012"/>
        <v>0.49305412773687352</v>
      </c>
      <c r="BN1437" s="14">
        <f t="shared" si="2013"/>
        <v>0.49474767143087506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1.4847999999999999</v>
      </c>
      <c r="F1438" s="10">
        <f>VLOOKUP(B1438,home!$B$2:$E$405,3,FALSE)</f>
        <v>0.53879999999999995</v>
      </c>
      <c r="G1438" s="10">
        <f>VLOOKUP(C1438,away!$B$2:$E$405,4,FALSE)</f>
        <v>0.26939999999999997</v>
      </c>
      <c r="H1438" s="10">
        <f>VLOOKUP(A1438,away!$A$2:$E$405,3,FALSE)</f>
        <v>1.1818</v>
      </c>
      <c r="I1438" s="10">
        <f>VLOOKUP(C1438,away!$B$2:$E$405,3,FALSE)</f>
        <v>2.7077</v>
      </c>
      <c r="J1438" s="10">
        <f>VLOOKUP(B1438,home!$B$2:$E$405,4,FALSE)</f>
        <v>1.0154000000000001</v>
      </c>
      <c r="K1438" s="12">
        <f t="shared" si="1958"/>
        <v>0.21552275865599996</v>
      </c>
      <c r="L1438" s="12">
        <f t="shared" si="1959"/>
        <v>3.2492392418440001</v>
      </c>
      <c r="M1438" s="13">
        <f t="shared" si="1960"/>
        <v>3.1280449271767624E-2</v>
      </c>
      <c r="N1438" s="13">
        <f t="shared" si="1961"/>
        <v>6.7416487190504219E-3</v>
      </c>
      <c r="O1438" s="13">
        <f t="shared" si="1962"/>
        <v>0.10163766327633796</v>
      </c>
      <c r="P1438" s="13">
        <f t="shared" si="1963"/>
        <v>2.1905229572665968E-2</v>
      </c>
      <c r="Q1438" s="13">
        <f t="shared" si="1964"/>
        <v>7.2648936490971765E-4</v>
      </c>
      <c r="R1438" s="13">
        <f t="shared" si="1965"/>
        <v>0.16512254198340209</v>
      </c>
      <c r="S1438" s="13">
        <f t="shared" si="1966"/>
        <v>3.8349759498521796E-3</v>
      </c>
      <c r="T1438" s="13">
        <f t="shared" si="1967"/>
        <v>2.3605377532469802E-3</v>
      </c>
      <c r="U1438" s="13">
        <f t="shared" si="1968"/>
        <v>3.558766576455398E-2</v>
      </c>
      <c r="V1438" s="13">
        <f t="shared" si="1969"/>
        <v>2.9839735021888248E-4</v>
      </c>
      <c r="W1438" s="13">
        <f t="shared" si="1970"/>
        <v>5.2191664019862555E-5</v>
      </c>
      <c r="X1438" s="13">
        <f t="shared" si="1971"/>
        <v>1.69583202830475E-4</v>
      </c>
      <c r="Y1438" s="13">
        <f t="shared" si="1972"/>
        <v>2.75508198697185E-4</v>
      </c>
      <c r="Z1438" s="13">
        <f t="shared" si="1973"/>
        <v>0.17884088104183446</v>
      </c>
      <c r="AA1438" s="13">
        <f t="shared" si="1974"/>
        <v>3.8544280042605676E-2</v>
      </c>
      <c r="AB1438" s="13">
        <f t="shared" si="1975"/>
        <v>4.1535847825958892E-3</v>
      </c>
      <c r="AC1438" s="13">
        <f t="shared" si="1976"/>
        <v>1.3060199366924052E-5</v>
      </c>
      <c r="AD1438" s="13">
        <f t="shared" si="1977"/>
        <v>2.8121228521019692E-6</v>
      </c>
      <c r="AE1438" s="13">
        <f t="shared" si="1978"/>
        <v>9.137259923935991E-6</v>
      </c>
      <c r="AF1438" s="13">
        <f t="shared" si="1979"/>
        <v>1.4844571753890676E-5</v>
      </c>
      <c r="AG1438" s="13">
        <f t="shared" si="1980"/>
        <v>1.607785502370353E-5</v>
      </c>
      <c r="AH1438" s="13">
        <f t="shared" si="1981"/>
        <v>0.14527420218177081</v>
      </c>
      <c r="AI1438" s="13">
        <f t="shared" si="1982"/>
        <v>3.1309896815764723E-2</v>
      </c>
      <c r="AJ1438" s="13">
        <f t="shared" si="1983"/>
        <v>3.3739976674841609E-3</v>
      </c>
      <c r="AK1438" s="13">
        <f t="shared" si="1984"/>
        <v>2.4239109499836505E-4</v>
      </c>
      <c r="AL1438" s="13">
        <f t="shared" si="1985"/>
        <v>3.6583447112502657E-7</v>
      </c>
      <c r="AM1438" s="13">
        <f t="shared" si="1986"/>
        <v>1.2121529495291908E-7</v>
      </c>
      <c r="AN1438" s="13">
        <f t="shared" si="1987"/>
        <v>3.938574930727197E-7</v>
      </c>
      <c r="AO1438" s="13">
        <f t="shared" si="1988"/>
        <v>6.3986861109309132E-7</v>
      </c>
      <c r="AP1438" s="13">
        <f t="shared" si="1989"/>
        <v>6.9302873359596297E-7</v>
      </c>
      <c r="AQ1438" s="13">
        <f t="shared" si="1990"/>
        <v>5.6295403923136354E-7</v>
      </c>
      <c r="AR1438" s="13">
        <f t="shared" si="1991"/>
        <v>9.4406127711317761E-2</v>
      </c>
      <c r="AS1438" s="13">
        <f t="shared" si="1992"/>
        <v>2.0346669078373843E-2</v>
      </c>
      <c r="AT1438" s="13">
        <f t="shared" si="1993"/>
        <v>2.1925851246159312E-3</v>
      </c>
      <c r="AU1438" s="13">
        <f t="shared" si="1994"/>
        <v>1.575173315484449E-4</v>
      </c>
      <c r="AV1438" s="13">
        <f t="shared" si="1995"/>
        <v>8.4871424578631568E-6</v>
      </c>
      <c r="AW1438" s="13">
        <f t="shared" si="1996"/>
        <v>7.1163442893717403E-9</v>
      </c>
      <c r="AX1438" s="13">
        <f t="shared" si="1997"/>
        <v>4.3541091265922963E-9</v>
      </c>
      <c r="AY1438" s="13">
        <f t="shared" si="1998"/>
        <v>1.4147542237394796E-8</v>
      </c>
      <c r="AZ1438" s="13">
        <f t="shared" si="1999"/>
        <v>2.2984374706694324E-8</v>
      </c>
      <c r="BA1438" s="13">
        <f t="shared" si="2000"/>
        <v>2.4893910748745953E-8</v>
      </c>
      <c r="BB1438" s="13">
        <f t="shared" si="2001"/>
        <v>2.0221567921946879E-8</v>
      </c>
      <c r="BC1438" s="13">
        <f t="shared" si="2002"/>
        <v>1.3140942404720721E-8</v>
      </c>
      <c r="BD1438" s="13">
        <f t="shared" si="2003"/>
        <v>5.1124682471691683E-2</v>
      </c>
      <c r="BE1438" s="13">
        <f t="shared" si="2004"/>
        <v>1.1018532601711034E-2</v>
      </c>
      <c r="BF1438" s="13">
        <f t="shared" si="2005"/>
        <v>1.1873722713309173E-3</v>
      </c>
      <c r="BG1438" s="13">
        <f t="shared" si="2006"/>
        <v>8.5301915822959869E-5</v>
      </c>
      <c r="BH1438" s="13">
        <f t="shared" si="2007"/>
        <v>4.596126054201553E-6</v>
      </c>
      <c r="BI1438" s="13">
        <f t="shared" si="2008"/>
        <v>1.9811395326644706E-7</v>
      </c>
      <c r="BJ1438" s="14">
        <f t="shared" si="2009"/>
        <v>1.0371341378927368E-2</v>
      </c>
      <c r="BK1438" s="14">
        <f t="shared" si="2010"/>
        <v>5.7332492325884936E-2</v>
      </c>
      <c r="BL1438" s="14">
        <f t="shared" si="2011"/>
        <v>0.70577829349839138</v>
      </c>
      <c r="BM1438" s="14">
        <f t="shared" si="2012"/>
        <v>0.62490897902570652</v>
      </c>
      <c r="BN1438" s="14">
        <f t="shared" si="2013"/>
        <v>0.32741402218813376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1.2939000000000001</v>
      </c>
      <c r="F1439" s="10">
        <f>VLOOKUP(B1439,home!$B$2:$E$405,3,FALSE)</f>
        <v>0.62790000000000001</v>
      </c>
      <c r="G1439" s="10">
        <f>VLOOKUP(C1439,away!$B$2:$E$405,4,FALSE)</f>
        <v>1.4974000000000001</v>
      </c>
      <c r="H1439" s="10">
        <f>VLOOKUP(A1439,away!$A$2:$E$405,3,FALSE)</f>
        <v>1.1342000000000001</v>
      </c>
      <c r="I1439" s="10">
        <f>VLOOKUP(C1439,away!$B$2:$E$405,3,FALSE)</f>
        <v>0.8266</v>
      </c>
      <c r="J1439" s="10">
        <f>VLOOKUP(B1439,home!$B$2:$E$405,4,FALSE)</f>
        <v>0.9919</v>
      </c>
      <c r="K1439" s="12">
        <f t="shared" si="1958"/>
        <v>1.2165473714940003</v>
      </c>
      <c r="L1439" s="12">
        <f t="shared" si="1959"/>
        <v>0.92993572926800017</v>
      </c>
      <c r="M1439" s="13">
        <f t="shared" si="1960"/>
        <v>0.11689454203627098</v>
      </c>
      <c r="N1439" s="13">
        <f t="shared" si="1961"/>
        <v>0.14220774785622037</v>
      </c>
      <c r="O1439" s="13">
        <f t="shared" si="1962"/>
        <v>0.10870441119594854</v>
      </c>
      <c r="P1439" s="13">
        <f t="shared" si="1963"/>
        <v>0.13224406571023417</v>
      </c>
      <c r="Q1439" s="13">
        <f t="shared" si="1964"/>
        <v>8.6501230930283238E-2</v>
      </c>
      <c r="R1439" s="13">
        <f t="shared" si="1965"/>
        <v>5.0544057950076479E-2</v>
      </c>
      <c r="S1439" s="13">
        <f t="shared" si="1966"/>
        <v>3.7402287161846841E-2</v>
      </c>
      <c r="T1439" s="13">
        <f t="shared" si="1967"/>
        <v>8.0440585267732623E-2</v>
      </c>
      <c r="U1439" s="13">
        <f t="shared" si="1968"/>
        <v>6.1489240843805963E-2</v>
      </c>
      <c r="V1439" s="13">
        <f t="shared" si="1969"/>
        <v>4.7015126578408397E-3</v>
      </c>
      <c r="W1439" s="13">
        <f t="shared" si="1970"/>
        <v>3.5077615039743874E-2</v>
      </c>
      <c r="X1439" s="13">
        <f t="shared" si="1971"/>
        <v>3.2619927522966385E-2</v>
      </c>
      <c r="Y1439" s="13">
        <f t="shared" si="1972"/>
        <v>1.5167218044869526E-2</v>
      </c>
      <c r="Z1439" s="13">
        <f t="shared" si="1973"/>
        <v>1.5667575129989481E-2</v>
      </c>
      <c r="AA1439" s="13">
        <f t="shared" si="1974"/>
        <v>1.9060347342073472E-2</v>
      </c>
      <c r="AB1439" s="13">
        <f t="shared" si="1975"/>
        <v>1.1593907729381072E-2</v>
      </c>
      <c r="AC1439" s="13">
        <f t="shared" si="1976"/>
        <v>3.3242952260127792E-4</v>
      </c>
      <c r="AD1439" s="13">
        <f t="shared" si="1977"/>
        <v>1.0668395093719699E-2</v>
      </c>
      <c r="AE1439" s="13">
        <f t="shared" si="1978"/>
        <v>9.9209217715973824E-3</v>
      </c>
      <c r="AF1439" s="13">
        <f t="shared" si="1979"/>
        <v>4.6129098113405955E-3</v>
      </c>
      <c r="AG1439" s="13">
        <f t="shared" si="1980"/>
        <v>1.4299032164855102E-3</v>
      </c>
      <c r="AH1439" s="13">
        <f t="shared" si="1981"/>
        <v>3.6424594760919868E-3</v>
      </c>
      <c r="AI1439" s="13">
        <f t="shared" si="1982"/>
        <v>4.4312245014131195E-3</v>
      </c>
      <c r="AJ1439" s="13">
        <f t="shared" si="1983"/>
        <v>2.6953972598469716E-3</v>
      </c>
      <c r="AK1439" s="13">
        <f t="shared" si="1984"/>
        <v>1.0930261505329884E-3</v>
      </c>
      <c r="AL1439" s="13">
        <f t="shared" si="1985"/>
        <v>1.5043245258538882E-5</v>
      </c>
      <c r="AM1439" s="13">
        <f t="shared" si="1986"/>
        <v>2.5957216018648371E-3</v>
      </c>
      <c r="AN1439" s="13">
        <f t="shared" si="1987"/>
        <v>2.4138542608068787E-3</v>
      </c>
      <c r="AO1439" s="13">
        <f t="shared" si="1988"/>
        <v>1.1223646611850571E-3</v>
      </c>
      <c r="AP1439" s="13">
        <f t="shared" si="1989"/>
        <v>3.4790899990125274E-4</v>
      </c>
      <c r="AQ1439" s="13">
        <f t="shared" si="1990"/>
        <v>8.0883252385517993E-5</v>
      </c>
      <c r="AR1439" s="13">
        <f t="shared" si="1991"/>
        <v>6.7745064184574811E-4</v>
      </c>
      <c r="AS1439" s="13">
        <f t="shared" si="1992"/>
        <v>8.2415079765436818E-4</v>
      </c>
      <c r="AT1439" s="13">
        <f t="shared" si="1993"/>
        <v>5.0130924330055279E-4</v>
      </c>
      <c r="AU1439" s="13">
        <f t="shared" si="1994"/>
        <v>2.0328881408097796E-4</v>
      </c>
      <c r="AV1439" s="13">
        <f t="shared" si="1995"/>
        <v>6.1827618106086526E-5</v>
      </c>
      <c r="AW1439" s="13">
        <f t="shared" si="1996"/>
        <v>4.7273852326182516E-7</v>
      </c>
      <c r="AX1439" s="13">
        <f t="shared" si="1997"/>
        <v>5.2630304864647801E-4</v>
      </c>
      <c r="AY1439" s="13">
        <f t="shared" si="1998"/>
        <v>4.8942800935903425E-4</v>
      </c>
      <c r="AZ1439" s="13">
        <f t="shared" si="1999"/>
        <v>2.2756829640373954E-4</v>
      </c>
      <c r="BA1439" s="13">
        <f t="shared" si="2000"/>
        <v>7.0541296558162671E-5</v>
      </c>
      <c r="BB1439" s="13">
        <f t="shared" si="2001"/>
        <v>1.6399718014581314E-5</v>
      </c>
      <c r="BC1439" s="13">
        <f t="shared" si="2002"/>
        <v>3.0501367463358476E-6</v>
      </c>
      <c r="BD1439" s="13">
        <f t="shared" si="2003"/>
        <v>1.0499759277798339E-4</v>
      </c>
      <c r="BE1439" s="13">
        <f t="shared" si="2004"/>
        <v>1.2773454550725312E-4</v>
      </c>
      <c r="BF1439" s="13">
        <f t="shared" si="2005"/>
        <v>7.7697562792914781E-5</v>
      </c>
      <c r="BG1439" s="13">
        <f t="shared" si="2006"/>
        <v>3.1507588595736849E-5</v>
      </c>
      <c r="BH1439" s="13">
        <f t="shared" si="2007"/>
        <v>9.5826185220644944E-6</v>
      </c>
      <c r="BI1439" s="13">
        <f t="shared" si="2008"/>
        <v>2.3315418750094563E-6</v>
      </c>
      <c r="BJ1439" s="14">
        <f t="shared" si="2009"/>
        <v>0.42654047783683102</v>
      </c>
      <c r="BK1439" s="14">
        <f t="shared" si="2010"/>
        <v>0.29207930834341167</v>
      </c>
      <c r="BL1439" s="14">
        <f t="shared" si="2011"/>
        <v>0.26587595101422928</v>
      </c>
      <c r="BM1439" s="14">
        <f t="shared" si="2012"/>
        <v>0.3625783013745919</v>
      </c>
      <c r="BN1439" s="14">
        <f t="shared" si="2013"/>
        <v>0.63709605567903371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1.8332999999999999</v>
      </c>
      <c r="F1445" s="10">
        <f>VLOOKUP(B1445,home!$B$2:$E$405,3,FALSE)</f>
        <v>1.3389</v>
      </c>
      <c r="G1445" s="10">
        <f>VLOOKUP(C1445,away!$B$2:$E$405,4,FALSE)</f>
        <v>1.2545999999999999</v>
      </c>
      <c r="H1445" s="10">
        <f>VLOOKUP(A1445,away!$A$2:$E$405,3,FALSE)</f>
        <v>1.256</v>
      </c>
      <c r="I1445" s="10">
        <f>VLOOKUP(C1445,away!$B$2:$E$405,3,FALSE)</f>
        <v>0.63690000000000002</v>
      </c>
      <c r="J1445" s="10">
        <f>VLOOKUP(B1445,home!$B$2:$E$405,4,FALSE)</f>
        <v>0.7238</v>
      </c>
      <c r="K1445" s="12">
        <f t="shared" si="1958"/>
        <v>3.0795478972019996</v>
      </c>
      <c r="L1445" s="12">
        <f t="shared" si="1959"/>
        <v>0.57900120432000002</v>
      </c>
      <c r="M1445" s="13">
        <f t="shared" si="1960"/>
        <v>2.5769875087852147E-2</v>
      </c>
      <c r="N1445" s="13">
        <f t="shared" si="1961"/>
        <v>7.9359564637953281E-2</v>
      </c>
      <c r="O1445" s="13">
        <f t="shared" si="1962"/>
        <v>1.4920788711042356E-2</v>
      </c>
      <c r="P1445" s="13">
        <f t="shared" si="1963"/>
        <v>4.5949283499685821E-2</v>
      </c>
      <c r="Q1445" s="13">
        <f t="shared" si="1964"/>
        <v>0.1221957902018376</v>
      </c>
      <c r="R1445" s="13">
        <f t="shared" si="1965"/>
        <v>4.3195773165488928E-3</v>
      </c>
      <c r="S1445" s="13">
        <f t="shared" si="1966"/>
        <v>2.0482604658896651E-2</v>
      </c>
      <c r="T1445" s="13">
        <f t="shared" si="1967"/>
        <v>7.0751509689698011E-2</v>
      </c>
      <c r="U1445" s="13">
        <f t="shared" si="1968"/>
        <v>1.3302345241979598E-2</v>
      </c>
      <c r="V1445" s="13">
        <f t="shared" si="1969"/>
        <v>4.0579725360850982E-3</v>
      </c>
      <c r="W1445" s="13">
        <f t="shared" si="1970"/>
        <v>0.12543592958766858</v>
      </c>
      <c r="X1445" s="13">
        <f t="shared" si="1971"/>
        <v>7.2627554296258806E-2</v>
      </c>
      <c r="Y1445" s="13">
        <f t="shared" si="1972"/>
        <v>2.1025720702175021E-2</v>
      </c>
      <c r="Z1445" s="13">
        <f t="shared" si="1973"/>
        <v>8.336801561450543E-4</v>
      </c>
      <c r="AA1445" s="13">
        <f t="shared" si="1974"/>
        <v>2.5673579717955365E-3</v>
      </c>
      <c r="AB1445" s="13">
        <f t="shared" si="1975"/>
        <v>3.9531509217038685E-3</v>
      </c>
      <c r="AC1445" s="13">
        <f t="shared" si="1976"/>
        <v>4.5222602423093054E-4</v>
      </c>
      <c r="AD1445" s="13">
        <f t="shared" si="1977"/>
        <v>9.6571488298820729E-2</v>
      </c>
      <c r="AE1445" s="13">
        <f t="shared" si="1978"/>
        <v>5.5915008027991972E-2</v>
      </c>
      <c r="AF1445" s="13">
        <f t="shared" si="1979"/>
        <v>1.6187428493884912E-2</v>
      </c>
      <c r="AG1445" s="13">
        <f t="shared" si="1980"/>
        <v>3.1241801976010829E-3</v>
      </c>
      <c r="AH1445" s="13">
        <f t="shared" si="1981"/>
        <v>1.2067545360641799E-4</v>
      </c>
      <c r="AI1445" s="13">
        <f t="shared" si="1982"/>
        <v>3.7162583939754197E-4</v>
      </c>
      <c r="AJ1445" s="13">
        <f t="shared" si="1983"/>
        <v>5.7221978613131435E-4</v>
      </c>
      <c r="AK1445" s="13">
        <f t="shared" si="1984"/>
        <v>5.8739274637268897E-4</v>
      </c>
      <c r="AL1445" s="13">
        <f t="shared" si="1985"/>
        <v>3.2253880505797557E-5</v>
      </c>
      <c r="AM1445" s="13">
        <f t="shared" si="1986"/>
        <v>5.9479304744060144E-2</v>
      </c>
      <c r="AN1445" s="13">
        <f t="shared" si="1987"/>
        <v>3.4438589078927107E-2</v>
      </c>
      <c r="AO1445" s="13">
        <f t="shared" si="1988"/>
        <v>9.9699922758901965E-3</v>
      </c>
      <c r="AP1445" s="13">
        <f t="shared" si="1989"/>
        <v>1.9242125116005074E-3</v>
      </c>
      <c r="AQ1445" s="13">
        <f t="shared" si="1990"/>
        <v>2.7853034039607638E-4</v>
      </c>
      <c r="AR1445" s="13">
        <f t="shared" si="1991"/>
        <v>1.3974246593995664E-5</v>
      </c>
      <c r="AS1445" s="13">
        <f t="shared" si="1992"/>
        <v>4.3034361713521557E-5</v>
      </c>
      <c r="AT1445" s="13">
        <f t="shared" si="1993"/>
        <v>6.6263189061152773E-5</v>
      </c>
      <c r="AU1445" s="13">
        <f t="shared" si="1994"/>
        <v>6.8020221511723856E-5</v>
      </c>
      <c r="AV1445" s="13">
        <f t="shared" si="1995"/>
        <v>5.2367882530910867E-5</v>
      </c>
      <c r="AW1445" s="13">
        <f t="shared" si="1996"/>
        <v>1.5975185218673703E-6</v>
      </c>
      <c r="AX1445" s="13">
        <f t="shared" si="1997"/>
        <v>3.0528227975267927E-2</v>
      </c>
      <c r="AY1445" s="13">
        <f t="shared" si="1998"/>
        <v>1.7675880763435643E-2</v>
      </c>
      <c r="AZ1445" s="13">
        <f t="shared" si="1999"/>
        <v>5.1171781247229785E-3</v>
      </c>
      <c r="BA1445" s="13">
        <f t="shared" si="2000"/>
        <v>9.8761743231152131E-4</v>
      </c>
      <c r="BB1445" s="13">
        <f t="shared" si="2001"/>
        <v>1.4295792067894921E-4</v>
      </c>
      <c r="BC1445" s="13">
        <f t="shared" si="2002"/>
        <v>1.655456164803893E-5</v>
      </c>
      <c r="BD1445" s="13">
        <f t="shared" si="2003"/>
        <v>1.3485176012313576E-6</v>
      </c>
      <c r="BE1445" s="13">
        <f t="shared" si="2004"/>
        <v>4.1528245432119125E-6</v>
      </c>
      <c r="BF1445" s="13">
        <f t="shared" si="2005"/>
        <v>6.3944110447485501E-6</v>
      </c>
      <c r="BG1445" s="13">
        <f t="shared" si="2006"/>
        <v>6.563965028900213E-6</v>
      </c>
      <c r="BH1445" s="13">
        <f t="shared" si="2007"/>
        <v>5.053511175514279E-6</v>
      </c>
      <c r="BI1445" s="13">
        <f t="shared" si="2008"/>
        <v>3.1125059428083591E-6</v>
      </c>
      <c r="BJ1445" s="14">
        <f t="shared" si="2009"/>
        <v>0.82375321986282912</v>
      </c>
      <c r="BK1445" s="14">
        <f t="shared" si="2010"/>
        <v>0.11442009645069209</v>
      </c>
      <c r="BL1445" s="14">
        <f t="shared" si="2011"/>
        <v>4.0985419625325939E-2</v>
      </c>
      <c r="BM1445" s="14">
        <f t="shared" si="2012"/>
        <v>0.66980325339515834</v>
      </c>
      <c r="BN1445" s="14">
        <f t="shared" si="2013"/>
        <v>0.29251487945492011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1.8332999999999999</v>
      </c>
      <c r="F1446" s="10">
        <f>VLOOKUP(B1446,home!$B$2:$E$405,3,FALSE)</f>
        <v>0.81820000000000004</v>
      </c>
      <c r="G1446" s="10">
        <f>VLOOKUP(C1446,away!$B$2:$E$405,4,FALSE)</f>
        <v>1.3090999999999999</v>
      </c>
      <c r="H1446" s="10">
        <f>VLOOKUP(A1446,away!$A$2:$E$405,3,FALSE)</f>
        <v>1.256</v>
      </c>
      <c r="I1446" s="10">
        <f>VLOOKUP(C1446,away!$B$2:$E$405,3,FALSE)</f>
        <v>1.1942999999999999</v>
      </c>
      <c r="J1446" s="10">
        <f>VLOOKUP(B1446,home!$B$2:$E$405,4,FALSE)</f>
        <v>1.3534999999999999</v>
      </c>
      <c r="K1446" s="12">
        <f t="shared" si="1958"/>
        <v>1.963657933146</v>
      </c>
      <c r="L1446" s="12">
        <f t="shared" si="1959"/>
        <v>2.0303052227999996</v>
      </c>
      <c r="M1446" s="13">
        <f t="shared" si="1960"/>
        <v>1.8426541959920106E-2</v>
      </c>
      <c r="N1446" s="13">
        <f t="shared" si="1961"/>
        <v>3.6183425300044772E-2</v>
      </c>
      <c r="O1446" s="13">
        <f t="shared" si="1962"/>
        <v>3.7411504379369138E-2</v>
      </c>
      <c r="P1446" s="13">
        <f t="shared" si="1963"/>
        <v>7.3463397365474539E-2</v>
      </c>
      <c r="Q1446" s="13">
        <f t="shared" si="1964"/>
        <v>3.5525935069414302E-2</v>
      </c>
      <c r="R1446" s="13">
        <f t="shared" si="1965"/>
        <v>3.7978386367119109E-2</v>
      </c>
      <c r="S1446" s="13">
        <f t="shared" si="1966"/>
        <v>7.3221426519099991E-2</v>
      </c>
      <c r="T1446" s="13">
        <f t="shared" si="1967"/>
        <v>7.2128491516285531E-2</v>
      </c>
      <c r="U1446" s="13">
        <f t="shared" si="1968"/>
        <v>7.4576559677877352E-2</v>
      </c>
      <c r="V1446" s="13">
        <f t="shared" si="1969"/>
        <v>3.2435667851899601E-2</v>
      </c>
      <c r="W1446" s="13">
        <f t="shared" si="1970"/>
        <v>2.3253594743828366E-2</v>
      </c>
      <c r="X1446" s="13">
        <f t="shared" si="1971"/>
        <v>4.7211894857269357E-2</v>
      </c>
      <c r="Y1446" s="13">
        <f t="shared" si="1972"/>
        <v>4.7927278353499213E-2</v>
      </c>
      <c r="Z1446" s="13">
        <f t="shared" si="1973"/>
        <v>2.5702572064892744E-2</v>
      </c>
      <c r="AA1446" s="13">
        <f t="shared" si="1974"/>
        <v>5.0471059537483411E-2</v>
      </c>
      <c r="AB1446" s="13">
        <f t="shared" si="1975"/>
        <v>4.9553948227531702E-2</v>
      </c>
      <c r="AC1446" s="13">
        <f t="shared" si="1976"/>
        <v>8.0822081314876979E-3</v>
      </c>
      <c r="AD1446" s="13">
        <f t="shared" si="1977"/>
        <v>1.1415526448220177E-2</v>
      </c>
      <c r="AE1446" s="13">
        <f t="shared" si="1978"/>
        <v>2.3177002968832953E-2</v>
      </c>
      <c r="AF1446" s="13">
        <f t="shared" si="1979"/>
        <v>2.3528195088236323E-2</v>
      </c>
      <c r="AG1446" s="13">
        <f t="shared" si="1980"/>
        <v>1.5923139123567836E-2</v>
      </c>
      <c r="AH1446" s="13">
        <f t="shared" si="1981"/>
        <v>1.304601657568628E-2</v>
      </c>
      <c r="AI1446" s="13">
        <f t="shared" si="1982"/>
        <v>2.5617913944800581E-2</v>
      </c>
      <c r="AJ1446" s="13">
        <f t="shared" si="1983"/>
        <v>2.5152409974179602E-2</v>
      </c>
      <c r="AK1446" s="13">
        <f t="shared" si="1984"/>
        <v>1.6463576461179456E-2</v>
      </c>
      <c r="AL1446" s="13">
        <f t="shared" si="1985"/>
        <v>1.2888939635997214E-3</v>
      </c>
      <c r="AM1446" s="13">
        <f t="shared" si="1986"/>
        <v>4.4832378142171045E-3</v>
      </c>
      <c r="AN1446" s="13">
        <f t="shared" si="1987"/>
        <v>9.1023411492594433E-3</v>
      </c>
      <c r="AO1446" s="13">
        <f t="shared" si="1988"/>
        <v>9.240265387524399E-3</v>
      </c>
      <c r="AP1446" s="13">
        <f t="shared" si="1989"/>
        <v>6.2535196921162835E-3</v>
      </c>
      <c r="AQ1446" s="13">
        <f t="shared" si="1990"/>
        <v>3.1741384229465844E-3</v>
      </c>
      <c r="AR1446" s="13">
        <f t="shared" si="1991"/>
        <v>5.2974791180702462E-3</v>
      </c>
      <c r="AS1446" s="13">
        <f t="shared" si="1992"/>
        <v>1.0402436895873918E-2</v>
      </c>
      <c r="AT1446" s="13">
        <f t="shared" si="1993"/>
        <v>1.0213413867316735E-2</v>
      </c>
      <c r="AU1446" s="13">
        <f t="shared" si="1994"/>
        <v>6.6852170550199593E-3</v>
      </c>
      <c r="AV1446" s="13">
        <f t="shared" si="1995"/>
        <v>3.2818698762232213E-3</v>
      </c>
      <c r="AW1446" s="13">
        <f t="shared" si="1996"/>
        <v>1.4273873948882188E-4</v>
      </c>
      <c r="AX1446" s="13">
        <f t="shared" si="1997"/>
        <v>1.4672575833445916E-3</v>
      </c>
      <c r="AY1446" s="13">
        <f t="shared" si="1998"/>
        <v>2.9789807346574304E-3</v>
      </c>
      <c r="AZ1446" s="13">
        <f t="shared" si="1999"/>
        <v>3.0241200720977804E-3</v>
      </c>
      <c r="BA1446" s="13">
        <f t="shared" si="2000"/>
        <v>2.0466289255848115E-3</v>
      </c>
      <c r="BB1446" s="13">
        <f t="shared" si="2001"/>
        <v>1.0388203491870989E-3</v>
      </c>
      <c r="BC1446" s="13">
        <f t="shared" si="2002"/>
        <v>4.2182447610109741E-4</v>
      </c>
      <c r="BD1446" s="13">
        <f t="shared" si="2003"/>
        <v>1.7925832535153252E-3</v>
      </c>
      <c r="BE1446" s="13">
        <f t="shared" si="2004"/>
        <v>3.5200203265900363E-3</v>
      </c>
      <c r="BF1446" s="13">
        <f t="shared" si="2005"/>
        <v>3.4560579195718494E-3</v>
      </c>
      <c r="BG1446" s="13">
        <f t="shared" si="2006"/>
        <v>2.2621718503931082E-3</v>
      </c>
      <c r="BH1446" s="13">
        <f t="shared" si="2007"/>
        <v>1.1105329250409985E-3</v>
      </c>
      <c r="BI1446" s="13">
        <f t="shared" si="2008"/>
        <v>4.361413576553176E-4</v>
      </c>
      <c r="BJ1446" s="14">
        <f t="shared" si="2009"/>
        <v>0.37950561807623556</v>
      </c>
      <c r="BK1446" s="14">
        <f t="shared" si="2010"/>
        <v>0.2098971165261391</v>
      </c>
      <c r="BL1446" s="14">
        <f t="shared" si="2011"/>
        <v>0.37872929959049734</v>
      </c>
      <c r="BM1446" s="14">
        <f t="shared" si="2012"/>
        <v>0.7520091738212541</v>
      </c>
      <c r="BN1446" s="14">
        <f t="shared" si="2013"/>
        <v>0.23898919044134201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1.8332999999999999</v>
      </c>
      <c r="F1447" s="10">
        <f>VLOOKUP(B1447,home!$B$2:$E$405,3,FALSE)</f>
        <v>1.0364</v>
      </c>
      <c r="G1447" s="10">
        <f>VLOOKUP(C1447,away!$B$2:$E$405,4,FALSE)</f>
        <v>0.92730000000000001</v>
      </c>
      <c r="H1447" s="10">
        <f>VLOOKUP(A1447,away!$A$2:$E$405,3,FALSE)</f>
        <v>1.256</v>
      </c>
      <c r="I1447" s="10">
        <f>VLOOKUP(C1447,away!$B$2:$E$405,3,FALSE)</f>
        <v>0.79620000000000002</v>
      </c>
      <c r="J1447" s="10">
        <f>VLOOKUP(B1447,home!$B$2:$E$405,4,FALSE)</f>
        <v>0.87580000000000002</v>
      </c>
      <c r="K1447" s="12">
        <f t="shared" si="1958"/>
        <v>1.7618997848759999</v>
      </c>
      <c r="L1447" s="12">
        <f t="shared" si="1959"/>
        <v>0.87582382176000018</v>
      </c>
      <c r="M1447" s="13">
        <f t="shared" si="1960"/>
        <v>7.1523900913092228E-2</v>
      </c>
      <c r="N1447" s="13">
        <f t="shared" si="1961"/>
        <v>0.12601794563226953</v>
      </c>
      <c r="O1447" s="13">
        <f t="shared" si="1962"/>
        <v>6.2642336244888019E-2</v>
      </c>
      <c r="P1447" s="13">
        <f t="shared" si="1963"/>
        <v>0.11036951875399824</v>
      </c>
      <c r="Q1447" s="13">
        <f t="shared" si="1964"/>
        <v>0.11101549565000557</v>
      </c>
      <c r="R1447" s="13">
        <f t="shared" si="1965"/>
        <v>2.7431825166986397E-2</v>
      </c>
      <c r="S1447" s="13">
        <f t="shared" si="1966"/>
        <v>4.2578181959030265E-2</v>
      </c>
      <c r="T1447" s="13">
        <f t="shared" si="1967"/>
        <v>9.7230015674768577E-2</v>
      </c>
      <c r="U1447" s="13">
        <f t="shared" si="1968"/>
        <v>4.8332126860469372E-2</v>
      </c>
      <c r="V1447" s="13">
        <f t="shared" si="1969"/>
        <v>7.3003311437706822E-3</v>
      </c>
      <c r="W1447" s="13">
        <f t="shared" si="1970"/>
        <v>6.5199392634549116E-2</v>
      </c>
      <c r="X1447" s="13">
        <f t="shared" si="1971"/>
        <v>5.7103181233621625E-2</v>
      </c>
      <c r="Y1447" s="13">
        <f t="shared" si="1972"/>
        <v>2.5006163211342206E-2</v>
      </c>
      <c r="Z1447" s="13">
        <f t="shared" si="1973"/>
        <v>8.0084819852007261E-3</v>
      </c>
      <c r="AA1447" s="13">
        <f t="shared" si="1974"/>
        <v>1.4110142686908481E-2</v>
      </c>
      <c r="AB1447" s="13">
        <f t="shared" si="1975"/>
        <v>1.2430328682316857E-2</v>
      </c>
      <c r="AC1447" s="13">
        <f t="shared" si="1976"/>
        <v>7.0407760971908588E-4</v>
      </c>
      <c r="AD1447" s="13">
        <f t="shared" si="1977"/>
        <v>2.8718698964214494E-2</v>
      </c>
      <c r="AE1447" s="13">
        <f t="shared" si="1978"/>
        <v>2.51525206828133E-2</v>
      </c>
      <c r="AF1447" s="13">
        <f t="shared" si="1979"/>
        <v>1.1014588395659495E-2</v>
      </c>
      <c r="AG1447" s="13">
        <f t="shared" si="1980"/>
        <v>3.2156129679332826E-3</v>
      </c>
      <c r="AH1447" s="13">
        <f t="shared" si="1981"/>
        <v>1.7535048246936529E-3</v>
      </c>
      <c r="AI1447" s="13">
        <f t="shared" si="1982"/>
        <v>3.0894997734067751E-3</v>
      </c>
      <c r="AJ1447" s="13">
        <f t="shared" si="1983"/>
        <v>2.7216944930699236E-3</v>
      </c>
      <c r="AK1447" s="13">
        <f t="shared" si="1984"/>
        <v>1.5984509806126978E-3</v>
      </c>
      <c r="AL1447" s="13">
        <f t="shared" si="1985"/>
        <v>4.3458875121805062E-5</v>
      </c>
      <c r="AM1447" s="13">
        <f t="shared" si="1986"/>
        <v>1.0119893905393614E-2</v>
      </c>
      <c r="AN1447" s="13">
        <f t="shared" si="1987"/>
        <v>8.8632441560275704E-3</v>
      </c>
      <c r="AO1447" s="13">
        <f t="shared" si="1988"/>
        <v>3.8813201849620263E-3</v>
      </c>
      <c r="AP1447" s="13">
        <f t="shared" si="1989"/>
        <v>1.133117559289224E-3</v>
      </c>
      <c r="AQ1447" s="13">
        <f t="shared" si="1990"/>
        <v>2.481028378200129E-4</v>
      </c>
      <c r="AR1447" s="13">
        <f t="shared" si="1991"/>
        <v>3.0715225940755901E-4</v>
      </c>
      <c r="AS1447" s="13">
        <f t="shared" si="1992"/>
        <v>5.4117149977435549E-4</v>
      </c>
      <c r="AT1447" s="13">
        <f t="shared" si="1993"/>
        <v>4.767449745167296E-4</v>
      </c>
      <c r="AU1447" s="13">
        <f t="shared" si="1994"/>
        <v>2.799922893472467E-4</v>
      </c>
      <c r="AV1447" s="13">
        <f t="shared" si="1995"/>
        <v>1.2332958859196318E-4</v>
      </c>
      <c r="AW1447" s="13">
        <f t="shared" si="1996"/>
        <v>1.8628330574931173E-6</v>
      </c>
      <c r="AX1447" s="13">
        <f t="shared" si="1997"/>
        <v>2.971706482480161E-3</v>
      </c>
      <c r="AY1447" s="13">
        <f t="shared" si="1998"/>
        <v>2.6026913286347421E-3</v>
      </c>
      <c r="AZ1447" s="13">
        <f t="shared" si="1999"/>
        <v>1.1397495331532462E-3</v>
      </c>
      <c r="BA1447" s="13">
        <f t="shared" si="2000"/>
        <v>3.3273993065848395E-4</v>
      </c>
      <c r="BB1447" s="13">
        <f t="shared" si="2001"/>
        <v>7.2855389430367707E-5</v>
      </c>
      <c r="BC1447" s="13">
        <f t="shared" si="2002"/>
        <v>1.2761697121343558E-5</v>
      </c>
      <c r="BD1447" s="13">
        <f t="shared" si="2003"/>
        <v>4.4835210949424527E-5</v>
      </c>
      <c r="BE1447" s="13">
        <f t="shared" si="2004"/>
        <v>7.8995148526661156E-5</v>
      </c>
      <c r="BF1447" s="13">
        <f t="shared" si="2005"/>
        <v>6.9590767597685964E-5</v>
      </c>
      <c r="BG1447" s="13">
        <f t="shared" si="2006"/>
        <v>4.0870652819906213E-5</v>
      </c>
      <c r="BH1447" s="13">
        <f t="shared" si="2007"/>
        <v>1.8002498602783611E-5</v>
      </c>
      <c r="BI1447" s="13">
        <f t="shared" si="2008"/>
        <v>6.3437196830949815E-6</v>
      </c>
      <c r="BJ1447" s="14">
        <f t="shared" si="2009"/>
        <v>0.58105179805214802</v>
      </c>
      <c r="BK1447" s="14">
        <f t="shared" si="2010"/>
        <v>0.23512216058336705</v>
      </c>
      <c r="BL1447" s="14">
        <f t="shared" si="2011"/>
        <v>0.17609693832316958</v>
      </c>
      <c r="BM1447" s="14">
        <f t="shared" si="2012"/>
        <v>0.48867752808706799</v>
      </c>
      <c r="BN1447" s="14">
        <f t="shared" si="2013"/>
        <v>0.50900102236124001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1.8332999999999999</v>
      </c>
      <c r="F1448" s="10">
        <f>VLOOKUP(B1448,home!$B$2:$E$405,3,FALSE)</f>
        <v>0.69420000000000004</v>
      </c>
      <c r="G1448" s="10">
        <f>VLOOKUP(C1448,away!$B$2:$E$405,4,FALSE)</f>
        <v>1.1405000000000001</v>
      </c>
      <c r="H1448" s="10">
        <f>VLOOKUP(A1448,away!$A$2:$E$405,3,FALSE)</f>
        <v>1.256</v>
      </c>
      <c r="I1448" s="10">
        <f>VLOOKUP(C1448,away!$B$2:$E$405,3,FALSE)</f>
        <v>0.86860000000000004</v>
      </c>
      <c r="J1448" s="10">
        <f>VLOOKUP(B1448,home!$B$2:$E$405,4,FALSE)</f>
        <v>1.0133000000000001</v>
      </c>
      <c r="K1448" s="12">
        <f t="shared" si="1958"/>
        <v>1.45148795883</v>
      </c>
      <c r="L1448" s="12">
        <f t="shared" si="1959"/>
        <v>1.1054713892800001</v>
      </c>
      <c r="M1448" s="13">
        <f t="shared" si="1960"/>
        <v>7.7540154973874953E-2</v>
      </c>
      <c r="N1448" s="13">
        <f t="shared" si="1961"/>
        <v>0.11254860127039164</v>
      </c>
      <c r="O1448" s="13">
        <f t="shared" si="1962"/>
        <v>8.571842284395606E-2</v>
      </c>
      <c r="P1448" s="13">
        <f t="shared" si="1963"/>
        <v>0.12441925860790064</v>
      </c>
      <c r="Q1448" s="13">
        <f t="shared" si="1964"/>
        <v>8.1681469763566175E-2</v>
      </c>
      <c r="R1448" s="13">
        <f t="shared" si="1965"/>
        <v>4.7379631994099315E-2</v>
      </c>
      <c r="S1448" s="13">
        <f t="shared" si="1966"/>
        <v>4.9910114049150661E-2</v>
      </c>
      <c r="T1448" s="13">
        <f t="shared" si="1967"/>
        <v>9.0296527857961828E-2</v>
      </c>
      <c r="U1448" s="13">
        <f t="shared" si="1968"/>
        <v>6.8770965333231779E-2</v>
      </c>
      <c r="V1448" s="13">
        <f t="shared" si="1969"/>
        <v>8.8982990513801173E-3</v>
      </c>
      <c r="W1448" s="13">
        <f t="shared" si="1970"/>
        <v>3.9519889940451004E-2</v>
      </c>
      <c r="X1448" s="13">
        <f t="shared" si="1971"/>
        <v>4.368810763666308E-2</v>
      </c>
      <c r="Y1448" s="13">
        <f t="shared" si="1972"/>
        <v>2.4147976522058065E-2</v>
      </c>
      <c r="Z1448" s="13">
        <f t="shared" si="1973"/>
        <v>1.7458942534697371E-2</v>
      </c>
      <c r="AA1448" s="13">
        <f t="shared" si="1974"/>
        <v>2.5341444863018155E-2</v>
      </c>
      <c r="AB1448" s="13">
        <f t="shared" si="1975"/>
        <v>1.8391401039012611E-2</v>
      </c>
      <c r="AC1448" s="13">
        <f t="shared" si="1976"/>
        <v>8.9237615917932582E-4</v>
      </c>
      <c r="AD1448" s="13">
        <f t="shared" si="1977"/>
        <v>1.4340661095712869E-2</v>
      </c>
      <c r="AE1448" s="13">
        <f t="shared" si="1978"/>
        <v>1.5853190544671356E-2</v>
      </c>
      <c r="AF1448" s="13">
        <f t="shared" si="1979"/>
        <v>8.7626242879692059E-3</v>
      </c>
      <c r="AG1448" s="13">
        <f t="shared" si="1980"/>
        <v>3.2289434817866628E-3</v>
      </c>
      <c r="AH1448" s="13">
        <f t="shared" si="1981"/>
        <v>4.8250903647978974E-3</v>
      </c>
      <c r="AI1448" s="13">
        <f t="shared" si="1982"/>
        <v>7.0035605647708003E-3</v>
      </c>
      <c r="AJ1448" s="13">
        <f t="shared" si="1983"/>
        <v>5.0827919143507276E-3</v>
      </c>
      <c r="AK1448" s="13">
        <f t="shared" si="1984"/>
        <v>2.4592037536395215E-3</v>
      </c>
      <c r="AL1448" s="13">
        <f t="shared" si="1985"/>
        <v>5.7275500757957381E-5</v>
      </c>
      <c r="AM1448" s="13">
        <f t="shared" si="1986"/>
        <v>4.1630593804178146E-3</v>
      </c>
      <c r="AN1448" s="13">
        <f t="shared" si="1987"/>
        <v>4.6021430369256183E-3</v>
      </c>
      <c r="AO1448" s="13">
        <f t="shared" si="1988"/>
        <v>2.5437687283477216E-3</v>
      </c>
      <c r="AP1448" s="13">
        <f t="shared" si="1989"/>
        <v>9.3735451671119168E-4</v>
      </c>
      <c r="AQ1448" s="13">
        <f t="shared" si="1990"/>
        <v>2.5905464995915105E-4</v>
      </c>
      <c r="AR1448" s="13">
        <f t="shared" si="1991"/>
        <v>1.0667998697949351E-3</v>
      </c>
      <c r="AS1448" s="13">
        <f t="shared" si="1992"/>
        <v>1.5484471654887602E-3</v>
      </c>
      <c r="AT1448" s="13">
        <f t="shared" si="1993"/>
        <v>1.1237762077956903E-3</v>
      </c>
      <c r="AU1448" s="13">
        <f t="shared" si="1994"/>
        <v>5.4371587801169477E-4</v>
      </c>
      <c r="AV1448" s="13">
        <f t="shared" si="1995"/>
        <v>1.9729926248966402E-4</v>
      </c>
      <c r="AW1448" s="13">
        <f t="shared" si="1996"/>
        <v>2.5528619988723772E-6</v>
      </c>
      <c r="AX1448" s="13">
        <f t="shared" si="1997"/>
        <v>1.0071050937617882E-3</v>
      </c>
      <c r="AY1448" s="13">
        <f t="shared" si="1998"/>
        <v>1.1133258671518088E-3</v>
      </c>
      <c r="AZ1448" s="13">
        <f t="shared" si="1999"/>
        <v>6.1537494654083564E-4</v>
      </c>
      <c r="BA1448" s="13">
        <f t="shared" si="2000"/>
        <v>2.267597990268678E-4</v>
      </c>
      <c r="BB1448" s="13">
        <f t="shared" si="2001"/>
        <v>6.266911751577129E-5</v>
      </c>
      <c r="BC1448" s="13">
        <f t="shared" si="2002"/>
        <v>1.3855783281022259E-5</v>
      </c>
      <c r="BD1448" s="13">
        <f t="shared" si="2003"/>
        <v>1.9655278902432153E-4</v>
      </c>
      <c r="BE1448" s="13">
        <f t="shared" si="2004"/>
        <v>2.8529400654325607E-4</v>
      </c>
      <c r="BF1448" s="13">
        <f t="shared" si="2005"/>
        <v>2.0705040761195181E-4</v>
      </c>
      <c r="BG1448" s="13">
        <f t="shared" si="2006"/>
        <v>1.0017705783986378E-4</v>
      </c>
      <c r="BH1448" s="13">
        <f t="shared" si="2007"/>
        <v>3.6351448301394682E-5</v>
      </c>
      <c r="BI1448" s="13">
        <f t="shared" si="2008"/>
        <v>1.0552737899101132E-5</v>
      </c>
      <c r="BJ1448" s="14">
        <f t="shared" si="2009"/>
        <v>0.44961246332087157</v>
      </c>
      <c r="BK1448" s="14">
        <f t="shared" si="2010"/>
        <v>0.26283080420939547</v>
      </c>
      <c r="BL1448" s="14">
        <f t="shared" si="2011"/>
        <v>0.27028852950167748</v>
      </c>
      <c r="BM1448" s="14">
        <f t="shared" si="2012"/>
        <v>0.46979242710770008</v>
      </c>
      <c r="BN1448" s="14">
        <f t="shared" si="2013"/>
        <v>0.5292875394537887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1.8332999999999999</v>
      </c>
      <c r="F1449" s="10">
        <f>VLOOKUP(B1449,home!$B$2:$E$405,3,FALSE)</f>
        <v>1.3636999999999999</v>
      </c>
      <c r="G1449" s="10">
        <f>VLOOKUP(C1449,away!$B$2:$E$405,4,FALSE)</f>
        <v>1.2545999999999999</v>
      </c>
      <c r="H1449" s="10">
        <f>VLOOKUP(A1449,away!$A$2:$E$405,3,FALSE)</f>
        <v>1.256</v>
      </c>
      <c r="I1449" s="10">
        <f>VLOOKUP(C1449,away!$B$2:$E$405,3,FALSE)</f>
        <v>1.3534999999999999</v>
      </c>
      <c r="J1449" s="10">
        <f>VLOOKUP(B1449,home!$B$2:$E$405,4,FALSE)</f>
        <v>0.63690000000000002</v>
      </c>
      <c r="K1449" s="12">
        <f t="shared" si="1958"/>
        <v>3.1365893400659997</v>
      </c>
      <c r="L1449" s="12">
        <f t="shared" si="1959"/>
        <v>1.0827274523999999</v>
      </c>
      <c r="M1449" s="13">
        <f t="shared" si="1960"/>
        <v>1.4708690160810271E-2</v>
      </c>
      <c r="N1449" s="13">
        <f t="shared" si="1961"/>
        <v>4.6135120764731148E-2</v>
      </c>
      <c r="O1449" s="13">
        <f t="shared" si="1962"/>
        <v>1.5925502625955049E-2</v>
      </c>
      <c r="P1449" s="13">
        <f t="shared" si="1963"/>
        <v>4.9951761771763685E-2</v>
      </c>
      <c r="Q1449" s="13">
        <f t="shared" si="1964"/>
        <v>7.2353463996656653E-2</v>
      </c>
      <c r="R1449" s="13">
        <f t="shared" si="1965"/>
        <v>8.6214894431949074E-3</v>
      </c>
      <c r="S1449" s="13">
        <f t="shared" si="1966"/>
        <v>4.2409937200784349E-2</v>
      </c>
      <c r="T1449" s="13">
        <f t="shared" si="1967"/>
        <v>7.8339081745415165E-2</v>
      </c>
      <c r="U1449" s="13">
        <f t="shared" si="1968"/>
        <v>2.7042071883016699E-2</v>
      </c>
      <c r="V1449" s="13">
        <f t="shared" si="1969"/>
        <v>1.6003019353774236E-2</v>
      </c>
      <c r="W1449" s="13">
        <f t="shared" si="1970"/>
        <v>7.5647701296254116E-2</v>
      </c>
      <c r="X1449" s="13">
        <f t="shared" si="1971"/>
        <v>8.1905842904409373E-2</v>
      </c>
      <c r="Y1449" s="13">
        <f t="shared" si="1972"/>
        <v>4.434085231228288E-2</v>
      </c>
      <c r="Z1449" s="13">
        <f t="shared" si="1973"/>
        <v>3.1115744335746395E-3</v>
      </c>
      <c r="AA1449" s="13">
        <f t="shared" si="1974"/>
        <v>9.7597311991721152E-3</v>
      </c>
      <c r="AB1449" s="13">
        <f t="shared" si="1975"/>
        <v>1.5306134420616411E-2</v>
      </c>
      <c r="AC1449" s="13">
        <f t="shared" si="1976"/>
        <v>3.3967122567043467E-3</v>
      </c>
      <c r="AD1449" s="13">
        <f t="shared" si="1977"/>
        <v>5.9318943371581882E-2</v>
      </c>
      <c r="AE1449" s="13">
        <f t="shared" si="1978"/>
        <v>6.4226248435772709E-2</v>
      </c>
      <c r="AF1449" s="13">
        <f t="shared" si="1979"/>
        <v>3.4769761173036831E-2</v>
      </c>
      <c r="AG1449" s="13">
        <f t="shared" si="1980"/>
        <v>1.2548724978479536E-2</v>
      </c>
      <c r="AH1449" s="13">
        <f t="shared" si="1981"/>
        <v>8.4224676485431026E-4</v>
      </c>
      <c r="AI1449" s="13">
        <f t="shared" si="1982"/>
        <v>2.6417822243471039E-3</v>
      </c>
      <c r="AJ1449" s="13">
        <f t="shared" si="1983"/>
        <v>4.1430929818314869E-3</v>
      </c>
      <c r="AK1449" s="13">
        <f t="shared" si="1984"/>
        <v>4.3317270939049659E-3</v>
      </c>
      <c r="AL1449" s="13">
        <f t="shared" si="1985"/>
        <v>4.6141909197651779E-4</v>
      </c>
      <c r="AM1449" s="13">
        <f t="shared" si="1986"/>
        <v>3.7211833088656485E-2</v>
      </c>
      <c r="AN1449" s="13">
        <f t="shared" si="1987"/>
        <v>4.0290273239215052E-2</v>
      </c>
      <c r="AO1449" s="13">
        <f t="shared" si="1988"/>
        <v>2.1811692450397598E-2</v>
      </c>
      <c r="AP1449" s="13">
        <f t="shared" si="1989"/>
        <v>7.8720393997837694E-3</v>
      </c>
      <c r="AQ1449" s="13">
        <f t="shared" si="1990"/>
        <v>2.1308182911300754E-3</v>
      </c>
      <c r="AR1449" s="13">
        <f t="shared" si="1991"/>
        <v>1.8238473880056991E-4</v>
      </c>
      <c r="AS1449" s="13">
        <f t="shared" si="1992"/>
        <v>5.7206602751258919E-4</v>
      </c>
      <c r="AT1449" s="13">
        <f t="shared" si="1993"/>
        <v>8.9716810185494543E-4</v>
      </c>
      <c r="AU1449" s="13">
        <f t="shared" si="1994"/>
        <v>9.3801596817515609E-4</v>
      </c>
      <c r="AV1449" s="13">
        <f t="shared" si="1995"/>
        <v>7.3554272164747068E-4</v>
      </c>
      <c r="AW1449" s="13">
        <f t="shared" si="1996"/>
        <v>4.3528115970451016E-5</v>
      </c>
      <c r="AX1449" s="13">
        <f t="shared" si="1997"/>
        <v>1.9453039831699191E-2</v>
      </c>
      <c r="AY1449" s="13">
        <f t="shared" si="1998"/>
        <v>2.1062340258411385E-2</v>
      </c>
      <c r="AZ1449" s="13">
        <f t="shared" si="1999"/>
        <v>1.1402387004785857E-2</v>
      </c>
      <c r="BA1449" s="13">
        <f t="shared" si="2000"/>
        <v>4.1152258109902196E-3</v>
      </c>
      <c r="BB1449" s="13">
        <f t="shared" si="2001"/>
        <v>1.1139169895960407E-3</v>
      </c>
      <c r="BC1449" s="13">
        <f t="shared" si="2002"/>
        <v>2.4121370086607977E-4</v>
      </c>
      <c r="BD1449" s="13">
        <f t="shared" si="2003"/>
        <v>3.2912160599696735E-5</v>
      </c>
      <c r="BE1449" s="13">
        <f t="shared" si="2004"/>
        <v>1.0323193209554897E-4</v>
      </c>
      <c r="BF1449" s="13">
        <f t="shared" si="2005"/>
        <v>1.6189808888265804E-4</v>
      </c>
      <c r="BG1449" s="13">
        <f t="shared" si="2006"/>
        <v>1.6926927325546765E-4</v>
      </c>
      <c r="BH1449" s="13">
        <f t="shared" si="2007"/>
        <v>1.3273204952345463E-4</v>
      </c>
      <c r="BI1449" s="13">
        <f t="shared" si="2008"/>
        <v>8.3265186324076024E-5</v>
      </c>
      <c r="BJ1449" s="14">
        <f t="shared" si="2009"/>
        <v>0.73629052104415216</v>
      </c>
      <c r="BK1449" s="14">
        <f t="shared" si="2010"/>
        <v>0.14799388009422482</v>
      </c>
      <c r="BL1449" s="14">
        <f t="shared" si="2011"/>
        <v>9.2622264885564687E-2</v>
      </c>
      <c r="BM1449" s="14">
        <f t="shared" si="2012"/>
        <v>0.75130339955196357</v>
      </c>
      <c r="BN1449" s="14">
        <f t="shared" si="2013"/>
        <v>0.20769602876311172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1.8332999999999999</v>
      </c>
      <c r="F1450" s="10">
        <f>VLOOKUP(B1450,home!$B$2:$E$405,3,FALSE)</f>
        <v>1.4181999999999999</v>
      </c>
      <c r="G1450" s="10">
        <f>VLOOKUP(C1450,away!$B$2:$E$405,4,FALSE)</f>
        <v>0.87270000000000003</v>
      </c>
      <c r="H1450" s="10">
        <f>VLOOKUP(A1450,away!$A$2:$E$405,3,FALSE)</f>
        <v>1.256</v>
      </c>
      <c r="I1450" s="10">
        <f>VLOOKUP(C1450,away!$B$2:$E$405,3,FALSE)</f>
        <v>1.0349999999999999</v>
      </c>
      <c r="J1450" s="10">
        <f>VLOOKUP(B1450,home!$B$2:$E$405,4,FALSE)</f>
        <v>0.87580000000000002</v>
      </c>
      <c r="K1450" s="12">
        <f t="shared" si="1958"/>
        <v>2.2690078345619997</v>
      </c>
      <c r="L1450" s="12">
        <f t="shared" si="1959"/>
        <v>1.1385049680000001</v>
      </c>
      <c r="M1450" s="13">
        <f t="shared" si="1960"/>
        <v>3.3123482648521593E-2</v>
      </c>
      <c r="N1450" s="13">
        <f t="shared" si="1961"/>
        <v>7.5157441637473954E-2</v>
      </c>
      <c r="O1450" s="13">
        <f t="shared" si="1962"/>
        <v>3.7711249552803638E-2</v>
      </c>
      <c r="P1450" s="13">
        <f t="shared" si="1963"/>
        <v>8.556712068643417E-2</v>
      </c>
      <c r="Q1450" s="13">
        <f t="shared" si="1964"/>
        <v>8.5266411950532334E-2</v>
      </c>
      <c r="R1450" s="13">
        <f t="shared" si="1965"/>
        <v>2.1467222482677368E-2</v>
      </c>
      <c r="S1450" s="13">
        <f t="shared" si="1966"/>
        <v>5.526088711941031E-2</v>
      </c>
      <c r="T1450" s="13">
        <f t="shared" si="1967"/>
        <v>9.7076233609215648E-2</v>
      </c>
      <c r="U1450" s="13">
        <f t="shared" si="1968"/>
        <v>4.8709295999480449E-2</v>
      </c>
      <c r="V1450" s="13">
        <f t="shared" si="1969"/>
        <v>1.5861573519913699E-2</v>
      </c>
      <c r="W1450" s="13">
        <f t="shared" si="1970"/>
        <v>6.4490052246916271E-2</v>
      </c>
      <c r="X1450" s="13">
        <f t="shared" si="1971"/>
        <v>7.3422244869693745E-2</v>
      </c>
      <c r="Y1450" s="13">
        <f t="shared" si="1972"/>
        <v>4.1795795272929433E-2</v>
      </c>
      <c r="Z1450" s="13">
        <f t="shared" si="1973"/>
        <v>8.1468464818964959E-3</v>
      </c>
      <c r="AA1450" s="13">
        <f t="shared" si="1974"/>
        <v>1.8485258494397014E-2</v>
      </c>
      <c r="AB1450" s="13">
        <f t="shared" si="1975"/>
        <v>2.097159817384529E-2</v>
      </c>
      <c r="AC1450" s="13">
        <f t="shared" si="1976"/>
        <v>2.5609270733564071E-3</v>
      </c>
      <c r="AD1450" s="13">
        <f t="shared" si="1977"/>
        <v>3.6582108449891411E-2</v>
      </c>
      <c r="AE1450" s="13">
        <f t="shared" si="1978"/>
        <v>4.1648912210116157E-2</v>
      </c>
      <c r="AF1450" s="13">
        <f t="shared" si="1979"/>
        <v>2.3708746731506559E-2</v>
      </c>
      <c r="AG1450" s="13">
        <f t="shared" si="1980"/>
        <v>8.9975086462913308E-3</v>
      </c>
      <c r="AH1450" s="13">
        <f t="shared" si="1981"/>
        <v>2.318806298293119E-3</v>
      </c>
      <c r="AI1450" s="13">
        <f t="shared" si="1982"/>
        <v>5.2613896576587963E-3</v>
      </c>
      <c r="AJ1450" s="13">
        <f t="shared" si="1983"/>
        <v>5.9690671769556444E-3</v>
      </c>
      <c r="AK1450" s="13">
        <f t="shared" si="1984"/>
        <v>4.5146200631797457E-3</v>
      </c>
      <c r="AL1450" s="13">
        <f t="shared" si="1985"/>
        <v>2.6462332874870552E-4</v>
      </c>
      <c r="AM1450" s="13">
        <f t="shared" si="1986"/>
        <v>1.660101813552008E-2</v>
      </c>
      <c r="AN1450" s="13">
        <f t="shared" si="1987"/>
        <v>1.8900341621147707E-2</v>
      </c>
      <c r="AO1450" s="13">
        <f t="shared" si="1988"/>
        <v>1.0759066416286923E-2</v>
      </c>
      <c r="AP1450" s="13">
        <f t="shared" si="1989"/>
        <v>4.0830835219948748E-3</v>
      </c>
      <c r="AQ1450" s="13">
        <f t="shared" si="1990"/>
        <v>1.1621527186375248E-3</v>
      </c>
      <c r="AR1450" s="13">
        <f t="shared" si="1991"/>
        <v>5.27994498087281E-4</v>
      </c>
      <c r="AS1450" s="13">
        <f t="shared" si="1992"/>
        <v>1.1980236527656713E-3</v>
      </c>
      <c r="AT1450" s="13">
        <f t="shared" si="1993"/>
        <v>1.3591625270579467E-3</v>
      </c>
      <c r="AU1450" s="13">
        <f t="shared" si="1994"/>
        <v>1.0279834741125224E-3</v>
      </c>
      <c r="AV1450" s="13">
        <f t="shared" si="1995"/>
        <v>5.8312563914039381E-4</v>
      </c>
      <c r="AW1450" s="13">
        <f t="shared" si="1996"/>
        <v>1.8988757703808074E-5</v>
      </c>
      <c r="AX1450" s="13">
        <f t="shared" si="1997"/>
        <v>6.2779733685334807E-3</v>
      </c>
      <c r="AY1450" s="13">
        <f t="shared" si="1998"/>
        <v>7.147503869047063E-3</v>
      </c>
      <c r="AZ1450" s="13">
        <f t="shared" si="1999"/>
        <v>4.0687343318546523E-3</v>
      </c>
      <c r="BA1450" s="13">
        <f t="shared" si="2000"/>
        <v>1.5440914167628949E-3</v>
      </c>
      <c r="BB1450" s="13">
        <f t="shared" si="2001"/>
        <v>4.3948893725767829E-4</v>
      </c>
      <c r="BC1450" s="13">
        <f t="shared" si="2002"/>
        <v>1.0007206768978137E-4</v>
      </c>
      <c r="BD1450" s="13">
        <f t="shared" si="2003"/>
        <v>1.0018739319150604E-4</v>
      </c>
      <c r="BE1450" s="13">
        <f t="shared" si="2004"/>
        <v>2.2732598007587076E-4</v>
      </c>
      <c r="BF1450" s="13">
        <f t="shared" si="2005"/>
        <v>2.5790221489581795E-4</v>
      </c>
      <c r="BG1450" s="13">
        <f t="shared" si="2006"/>
        <v>1.9506071538316782E-4</v>
      </c>
      <c r="BH1450" s="13">
        <f t="shared" si="2007"/>
        <v>1.1064857285491899E-4</v>
      </c>
      <c r="BI1450" s="13">
        <f t="shared" si="2008"/>
        <v>5.0212495738183109E-5</v>
      </c>
      <c r="BJ1450" s="14">
        <f t="shared" si="2009"/>
        <v>0.61922898202929944</v>
      </c>
      <c r="BK1450" s="14">
        <f t="shared" si="2010"/>
        <v>0.19978611824543194</v>
      </c>
      <c r="BL1450" s="14">
        <f t="shared" si="2011"/>
        <v>0.17104613506259431</v>
      </c>
      <c r="BM1450" s="14">
        <f t="shared" si="2012"/>
        <v>0.65278663774943602</v>
      </c>
      <c r="BN1450" s="14">
        <f t="shared" si="2013"/>
        <v>0.33829292895844304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1.6092</v>
      </c>
      <c r="F1451" s="10">
        <f>VLOOKUP(B1451,home!$B$2:$E$405,3,FALSE)</f>
        <v>1.3982000000000001</v>
      </c>
      <c r="G1451" s="10">
        <f>VLOOKUP(C1451,away!$B$2:$E$405,4,FALSE)</f>
        <v>0.62139999999999995</v>
      </c>
      <c r="H1451" s="10">
        <f>VLOOKUP(A1451,away!$A$2:$E$405,3,FALSE)</f>
        <v>1.1609</v>
      </c>
      <c r="I1451" s="10">
        <f>VLOOKUP(C1451,away!$B$2:$E$405,3,FALSE)</f>
        <v>0.68910000000000005</v>
      </c>
      <c r="J1451" s="10">
        <f>VLOOKUP(B1451,home!$B$2:$E$405,4,FALSE)</f>
        <v>0.21540000000000001</v>
      </c>
      <c r="K1451" s="12">
        <f t="shared" si="1958"/>
        <v>1.398139709616</v>
      </c>
      <c r="L1451" s="12">
        <f t="shared" si="1959"/>
        <v>0.17231487132600001</v>
      </c>
      <c r="M1451" s="13">
        <f t="shared" si="1960"/>
        <v>0.2079506304744162</v>
      </c>
      <c r="N1451" s="13">
        <f t="shared" si="1961"/>
        <v>0.29074403410596439</v>
      </c>
      <c r="O1451" s="13">
        <f t="shared" si="1962"/>
        <v>3.5832986132359607E-2</v>
      </c>
      <c r="P1451" s="13">
        <f t="shared" si="1963"/>
        <v>5.0099520825771418E-2</v>
      </c>
      <c r="Q1451" s="13">
        <f t="shared" si="1964"/>
        <v>0.20325038970874876</v>
      </c>
      <c r="R1451" s="13">
        <f t="shared" si="1965"/>
        <v>3.0872781973119447E-3</v>
      </c>
      <c r="S1451" s="13">
        <f t="shared" si="1966"/>
        <v>3.0174974478866757E-3</v>
      </c>
      <c r="T1451" s="13">
        <f t="shared" si="1967"/>
        <v>3.5023064749622398E-2</v>
      </c>
      <c r="U1451" s="13">
        <f t="shared" si="1968"/>
        <v>4.3164462422935305E-3</v>
      </c>
      <c r="V1451" s="13">
        <f t="shared" si="1969"/>
        <v>8.0775142471301058E-5</v>
      </c>
      <c r="W1451" s="13">
        <f t="shared" si="1970"/>
        <v>9.4724146948909599E-2</v>
      </c>
      <c r="X1451" s="13">
        <f t="shared" si="1971"/>
        <v>1.6322379192966478E-2</v>
      </c>
      <c r="Y1451" s="13">
        <f t="shared" si="1972"/>
        <v>1.4062943351850993E-3</v>
      </c>
      <c r="Z1451" s="13">
        <f t="shared" si="1973"/>
        <v>1.773279817724577E-4</v>
      </c>
      <c r="AA1451" s="13">
        <f t="shared" si="1974"/>
        <v>2.4792929294213537E-4</v>
      </c>
      <c r="AB1451" s="13">
        <f t="shared" si="1975"/>
        <v>1.7331989481970868E-4</v>
      </c>
      <c r="AC1451" s="13">
        <f t="shared" si="1976"/>
        <v>1.2162730413503936E-6</v>
      </c>
      <c r="AD1451" s="13">
        <f t="shared" si="1977"/>
        <v>3.3109397827192952E-2</v>
      </c>
      <c r="AE1451" s="13">
        <f t="shared" si="1978"/>
        <v>5.7052416262740983E-3</v>
      </c>
      <c r="AF1451" s="13">
        <f t="shared" si="1979"/>
        <v>4.915489883575802E-4</v>
      </c>
      <c r="AG1451" s="13">
        <f t="shared" si="1980"/>
        <v>2.8233733559753979E-5</v>
      </c>
      <c r="AH1451" s="13">
        <f t="shared" si="1981"/>
        <v>7.6390620904050806E-6</v>
      </c>
      <c r="AI1451" s="13">
        <f t="shared" si="1982"/>
        <v>1.0680476052817554E-5</v>
      </c>
      <c r="AJ1451" s="13">
        <f t="shared" si="1983"/>
        <v>7.4663988435234887E-6</v>
      </c>
      <c r="AK1451" s="13">
        <f t="shared" si="1984"/>
        <v>3.4796895703203893E-6</v>
      </c>
      <c r="AL1451" s="13">
        <f t="shared" si="1985"/>
        <v>1.1720992896427889E-8</v>
      </c>
      <c r="AM1451" s="13">
        <f t="shared" si="1986"/>
        <v>9.2583127727344228E-3</v>
      </c>
      <c r="AN1451" s="13">
        <f t="shared" si="1987"/>
        <v>1.5953449741295945E-3</v>
      </c>
      <c r="AO1451" s="13">
        <f t="shared" si="1988"/>
        <v>1.3745083196886097E-4</v>
      </c>
      <c r="AP1451" s="13">
        <f t="shared" si="1989"/>
        <v>7.8949408081219772E-6</v>
      </c>
      <c r="AQ1451" s="13">
        <f t="shared" si="1990"/>
        <v>3.4010392736948121E-7</v>
      </c>
      <c r="AR1451" s="13">
        <f t="shared" si="1991"/>
        <v>2.6326480023189537E-7</v>
      </c>
      <c r="AS1451" s="13">
        <f t="shared" si="1992"/>
        <v>3.6808097134833645E-7</v>
      </c>
      <c r="AT1451" s="13">
        <f t="shared" si="1993"/>
        <v>2.5731431119806922E-7</v>
      </c>
      <c r="AU1451" s="13">
        <f t="shared" si="1994"/>
        <v>1.1992045211283652E-7</v>
      </c>
      <c r="AV1451" s="13">
        <f t="shared" si="1995"/>
        <v>4.1916386523515179E-8</v>
      </c>
      <c r="AW1451" s="13">
        <f t="shared" si="1996"/>
        <v>7.8439575133455636E-11</v>
      </c>
      <c r="AX1451" s="13">
        <f t="shared" si="1997"/>
        <v>2.1574024552675026E-3</v>
      </c>
      <c r="AY1451" s="13">
        <f t="shared" si="1998"/>
        <v>3.7175252647781625E-4</v>
      </c>
      <c r="AZ1451" s="13">
        <f t="shared" si="1999"/>
        <v>3.2029244382570164E-5</v>
      </c>
      <c r="BA1451" s="13">
        <f t="shared" si="2000"/>
        <v>1.8397050414838626E-6</v>
      </c>
      <c r="BB1451" s="13">
        <f t="shared" si="2001"/>
        <v>7.9252134375271314E-8</v>
      </c>
      <c r="BC1451" s="13">
        <f t="shared" si="2002"/>
        <v>2.7312642674371493E-9</v>
      </c>
      <c r="BD1451" s="13">
        <f t="shared" si="2003"/>
        <v>7.5607400294373534E-9</v>
      </c>
      <c r="BE1451" s="13">
        <f t="shared" si="2004"/>
        <v>1.057097086923961E-8</v>
      </c>
      <c r="BF1451" s="13">
        <f t="shared" si="2005"/>
        <v>7.3898470707389321E-9</v>
      </c>
      <c r="BG1451" s="13">
        <f t="shared" si="2006"/>
        <v>3.4440128791965264E-9</v>
      </c>
      <c r="BH1451" s="13">
        <f t="shared" si="2007"/>
        <v>1.203802791708399E-9</v>
      </c>
      <c r="BI1451" s="13">
        <f t="shared" si="2008"/>
        <v>3.3661689712682181E-10</v>
      </c>
      <c r="BJ1451" s="14">
        <f t="shared" si="2009"/>
        <v>0.69436718075491743</v>
      </c>
      <c r="BK1451" s="14">
        <f t="shared" si="2010"/>
        <v>0.26152140441105759</v>
      </c>
      <c r="BL1451" s="14">
        <f t="shared" si="2011"/>
        <v>4.3688306389195936E-2</v>
      </c>
      <c r="BM1451" s="14">
        <f t="shared" si="2012"/>
        <v>0.20841762764433294</v>
      </c>
      <c r="BN1451" s="14">
        <f t="shared" si="2013"/>
        <v>0.7909648394445723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1.6092</v>
      </c>
      <c r="F1452" s="10">
        <f>VLOOKUP(B1452,home!$B$2:$E$405,3,FALSE)</f>
        <v>1.2428999999999999</v>
      </c>
      <c r="G1452" s="10">
        <f>VLOOKUP(C1452,away!$B$2:$E$405,4,FALSE)</f>
        <v>0.87</v>
      </c>
      <c r="H1452" s="10">
        <f>VLOOKUP(A1452,away!$A$2:$E$405,3,FALSE)</f>
        <v>1.1609</v>
      </c>
      <c r="I1452" s="10">
        <f>VLOOKUP(C1452,away!$B$2:$E$405,3,FALSE)</f>
        <v>1.0337000000000001</v>
      </c>
      <c r="J1452" s="10">
        <f>VLOOKUP(B1452,home!$B$2:$E$405,4,FALSE)</f>
        <v>1.7228000000000001</v>
      </c>
      <c r="K1452" s="12">
        <f t="shared" si="1958"/>
        <v>1.7400649716000001</v>
      </c>
      <c r="L1452" s="12">
        <f t="shared" si="1959"/>
        <v>2.0673984701240005</v>
      </c>
      <c r="M1452" s="13">
        <f t="shared" si="1960"/>
        <v>2.2204430416060308E-2</v>
      </c>
      <c r="N1452" s="13">
        <f t="shared" si="1961"/>
        <v>3.8637151581316163E-2</v>
      </c>
      <c r="O1452" s="13">
        <f t="shared" si="1962"/>
        <v>4.5905405472137908E-2</v>
      </c>
      <c r="P1452" s="13">
        <f t="shared" si="1963"/>
        <v>7.9878388069162129E-2</v>
      </c>
      <c r="Q1452" s="13">
        <f t="shared" si="1964"/>
        <v>3.3615577034523912E-2</v>
      </c>
      <c r="R1452" s="13">
        <f t="shared" si="1965"/>
        <v>4.7452382521759928E-2</v>
      </c>
      <c r="S1452" s="13">
        <f t="shared" si="1966"/>
        <v>7.1838781281152064E-2</v>
      </c>
      <c r="T1452" s="13">
        <f t="shared" si="1967"/>
        <v>6.949679253351021E-2</v>
      </c>
      <c r="U1452" s="13">
        <f t="shared" si="1968"/>
        <v>8.2570228645078528E-2</v>
      </c>
      <c r="V1452" s="13">
        <f t="shared" si="1969"/>
        <v>2.8714820231156336E-2</v>
      </c>
      <c r="W1452" s="13">
        <f t="shared" si="1970"/>
        <v>1.9497762699298822E-2</v>
      </c>
      <c r="X1452" s="13">
        <f t="shared" si="1971"/>
        <v>4.0309644775371183E-2</v>
      </c>
      <c r="Y1452" s="13">
        <f t="shared" si="1972"/>
        <v>4.1668048969922163E-2</v>
      </c>
      <c r="Z1452" s="13">
        <f t="shared" si="1973"/>
        <v>3.2700994343075107E-2</v>
      </c>
      <c r="AA1452" s="13">
        <f t="shared" si="1974"/>
        <v>5.6901854792874754E-2</v>
      </c>
      <c r="AB1452" s="13">
        <f t="shared" si="1975"/>
        <v>4.950646217207548E-2</v>
      </c>
      <c r="AC1452" s="13">
        <f t="shared" si="1976"/>
        <v>6.4561821413056889E-3</v>
      </c>
      <c r="AD1452" s="13">
        <f t="shared" si="1977"/>
        <v>8.4818434744047353E-3</v>
      </c>
      <c r="AE1452" s="13">
        <f t="shared" si="1978"/>
        <v>1.7535350222815587E-2</v>
      </c>
      <c r="AF1452" s="13">
        <f t="shared" si="1979"/>
        <v>1.8126278111868753E-2</v>
      </c>
      <c r="AG1452" s="13">
        <f t="shared" si="1980"/>
        <v>1.2491413212506538E-2</v>
      </c>
      <c r="AH1452" s="13">
        <f t="shared" si="1981"/>
        <v>1.6901496419101776E-2</v>
      </c>
      <c r="AI1452" s="13">
        <f t="shared" si="1982"/>
        <v>2.9409701886501834E-2</v>
      </c>
      <c r="AJ1452" s="13">
        <f t="shared" si="1983"/>
        <v>2.558739603895015E-2</v>
      </c>
      <c r="AK1452" s="13">
        <f t="shared" si="1984"/>
        <v>1.4841243853944584E-2</v>
      </c>
      <c r="AL1452" s="13">
        <f t="shared" si="1985"/>
        <v>9.2902076363174813E-4</v>
      </c>
      <c r="AM1452" s="13">
        <f t="shared" si="1986"/>
        <v>2.9517917448811434E-3</v>
      </c>
      <c r="AN1452" s="13">
        <f t="shared" si="1987"/>
        <v>6.1025297374919293E-3</v>
      </c>
      <c r="AO1452" s="13">
        <f t="shared" si="1988"/>
        <v>6.3081803215885189E-3</v>
      </c>
      <c r="AP1452" s="13">
        <f t="shared" si="1989"/>
        <v>4.3471741153728091E-3</v>
      </c>
      <c r="AQ1452" s="13">
        <f t="shared" si="1990"/>
        <v>2.2468352788711011E-3</v>
      </c>
      <c r="AR1452" s="13">
        <f t="shared" si="1991"/>
        <v>6.9884255679314479E-3</v>
      </c>
      <c r="AS1452" s="13">
        <f t="shared" si="1992"/>
        <v>1.2160314537391349E-2</v>
      </c>
      <c r="AT1452" s="13">
        <f t="shared" si="1993"/>
        <v>1.0579868685076476E-2</v>
      </c>
      <c r="AU1452" s="13">
        <f t="shared" si="1994"/>
        <v>6.1365529676764424E-3</v>
      </c>
      <c r="AV1452" s="13">
        <f t="shared" si="1995"/>
        <v>2.6695002163554513E-3</v>
      </c>
      <c r="AW1452" s="13">
        <f t="shared" si="1996"/>
        <v>9.2835178099326507E-5</v>
      </c>
      <c r="AX1452" s="13">
        <f t="shared" si="1997"/>
        <v>8.5605156978762044E-4</v>
      </c>
      <c r="AY1452" s="13">
        <f t="shared" si="1998"/>
        <v>1.7697997057261755E-3</v>
      </c>
      <c r="AZ1452" s="13">
        <f t="shared" si="1999"/>
        <v>1.8294406020221013E-3</v>
      </c>
      <c r="BA1452" s="13">
        <f t="shared" si="2000"/>
        <v>1.2607275672677407E-3</v>
      </c>
      <c r="BB1452" s="13">
        <f t="shared" si="2001"/>
        <v>6.5160656095312032E-4</v>
      </c>
      <c r="BC1452" s="13">
        <f t="shared" si="2002"/>
        <v>2.6942608144744809E-4</v>
      </c>
      <c r="BD1452" s="13">
        <f t="shared" si="2003"/>
        <v>2.4079767212861563E-3</v>
      </c>
      <c r="BE1452" s="13">
        <f t="shared" si="2004"/>
        <v>4.1900359451382567E-3</v>
      </c>
      <c r="BF1452" s="13">
        <f t="shared" si="2005"/>
        <v>3.6454673889399912E-3</v>
      </c>
      <c r="BG1452" s="13">
        <f t="shared" si="2006"/>
        <v>2.1144500362015308E-3</v>
      </c>
      <c r="BH1452" s="13">
        <f t="shared" si="2007"/>
        <v>9.1982011054815896E-4</v>
      </c>
      <c r="BI1452" s="13">
        <f t="shared" si="2008"/>
        <v>3.2010935090761807E-4</v>
      </c>
      <c r="BJ1452" s="14">
        <f t="shared" si="2009"/>
        <v>0.32845342590094778</v>
      </c>
      <c r="BK1452" s="14">
        <f t="shared" si="2010"/>
        <v>0.21179142260819447</v>
      </c>
      <c r="BL1452" s="14">
        <f t="shared" si="2011"/>
        <v>0.42120869332987787</v>
      </c>
      <c r="BM1452" s="14">
        <f t="shared" si="2012"/>
        <v>0.72478423655950774</v>
      </c>
      <c r="BN1452" s="14">
        <f t="shared" si="2013"/>
        <v>0.26769333509496041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1.6092</v>
      </c>
      <c r="F1453" s="10">
        <f>VLOOKUP(B1453,home!$B$2:$E$405,3,FALSE)</f>
        <v>1.2428999999999999</v>
      </c>
      <c r="G1453" s="10">
        <f>VLOOKUP(C1453,away!$B$2:$E$405,4,FALSE)</f>
        <v>0.77680000000000005</v>
      </c>
      <c r="H1453" s="10">
        <f>VLOOKUP(A1453,away!$A$2:$E$405,3,FALSE)</f>
        <v>1.1609</v>
      </c>
      <c r="I1453" s="10">
        <f>VLOOKUP(C1453,away!$B$2:$E$405,3,FALSE)</f>
        <v>1.7228000000000001</v>
      </c>
      <c r="J1453" s="10">
        <f>VLOOKUP(B1453,home!$B$2:$E$405,4,FALSE)</f>
        <v>1.1485000000000001</v>
      </c>
      <c r="K1453" s="12">
        <f t="shared" si="1958"/>
        <v>1.5536580114240002</v>
      </c>
      <c r="L1453" s="12">
        <f t="shared" si="1959"/>
        <v>2.2969983002200003</v>
      </c>
      <c r="M1453" s="13">
        <f t="shared" si="1960"/>
        <v>2.1265774881638687E-2</v>
      </c>
      <c r="N1453" s="13">
        <f t="shared" si="1961"/>
        <v>3.303974151399721E-2</v>
      </c>
      <c r="O1453" s="13">
        <f t="shared" si="1962"/>
        <v>4.8847448755985234E-2</v>
      </c>
      <c r="P1453" s="13">
        <f t="shared" si="1963"/>
        <v>7.5892230097359764E-2</v>
      </c>
      <c r="Q1453" s="13">
        <f t="shared" si="1964"/>
        <v>2.5666229549299951E-2</v>
      </c>
      <c r="R1453" s="13">
        <f t="shared" si="1965"/>
        <v>5.6101253381290836E-2</v>
      </c>
      <c r="S1453" s="13">
        <f t="shared" si="1966"/>
        <v>6.771009546098869E-2</v>
      </c>
      <c r="T1453" s="13">
        <f t="shared" si="1967"/>
        <v>5.8955285647798332E-2</v>
      </c>
      <c r="U1453" s="13">
        <f t="shared" si="1968"/>
        <v>8.7162161766770274E-2</v>
      </c>
      <c r="V1453" s="13">
        <f t="shared" si="1969"/>
        <v>2.6848932267094387E-2</v>
      </c>
      <c r="W1453" s="13">
        <f t="shared" si="1970"/>
        <v>1.3292181054105755E-2</v>
      </c>
      <c r="X1453" s="13">
        <f t="shared" si="1971"/>
        <v>3.0532117287497409E-2</v>
      </c>
      <c r="Y1453" s="13">
        <f t="shared" si="1972"/>
        <v>3.506611075574962E-2</v>
      </c>
      <c r="Z1453" s="13">
        <f t="shared" si="1973"/>
        <v>4.2954827885678865E-2</v>
      </c>
      <c r="AA1453" s="13">
        <f t="shared" si="1974"/>
        <v>6.6737112473924012E-2</v>
      </c>
      <c r="AB1453" s="13">
        <f t="shared" si="1975"/>
        <v>5.1843324727208324E-2</v>
      </c>
      <c r="AC1453" s="13">
        <f t="shared" si="1976"/>
        <v>5.9885701227200628E-3</v>
      </c>
      <c r="AD1453" s="13">
        <f t="shared" si="1977"/>
        <v>5.1628758960024328E-3</v>
      </c>
      <c r="AE1453" s="13">
        <f t="shared" si="1978"/>
        <v>1.1859117157364398E-2</v>
      </c>
      <c r="AF1453" s="13">
        <f t="shared" si="1979"/>
        <v>1.3620185976287934E-2</v>
      </c>
      <c r="AG1453" s="13">
        <f t="shared" si="1980"/>
        <v>1.042851467873789E-2</v>
      </c>
      <c r="AH1453" s="13">
        <f t="shared" si="1981"/>
        <v>2.4666791659911751E-2</v>
      </c>
      <c r="AI1453" s="13">
        <f t="shared" si="1982"/>
        <v>3.8323758478548603E-2</v>
      </c>
      <c r="AJ1453" s="13">
        <f t="shared" si="1983"/>
        <v>2.977100719403775E-2</v>
      </c>
      <c r="AK1453" s="13">
        <f t="shared" si="1984"/>
        <v>1.5417987945059428E-2</v>
      </c>
      <c r="AL1453" s="13">
        <f t="shared" si="1985"/>
        <v>8.5486833983191917E-4</v>
      </c>
      <c r="AM1453" s="13">
        <f t="shared" si="1986"/>
        <v>1.6042686995624065E-3</v>
      </c>
      <c r="AN1453" s="13">
        <f t="shared" si="1987"/>
        <v>3.6850024759909981E-3</v>
      </c>
      <c r="AO1453" s="13">
        <f t="shared" si="1988"/>
        <v>4.2322222118289085E-3</v>
      </c>
      <c r="AP1453" s="13">
        <f t="shared" si="1989"/>
        <v>3.2404690755747775E-3</v>
      </c>
      <c r="AQ1453" s="13">
        <f t="shared" si="1990"/>
        <v>1.8608379896276847E-3</v>
      </c>
      <c r="AR1453" s="13">
        <f t="shared" si="1991"/>
        <v>1.1331915702939638E-2</v>
      </c>
      <c r="AS1453" s="13">
        <f t="shared" si="1992"/>
        <v>1.76059216166536E-2</v>
      </c>
      <c r="AT1453" s="13">
        <f t="shared" si="1993"/>
        <v>1.3676790584108428E-2</v>
      </c>
      <c r="AU1453" s="13">
        <f t="shared" si="1994"/>
        <v>7.0830184205227954E-3</v>
      </c>
      <c r="AV1453" s="13">
        <f t="shared" si="1995"/>
        <v>2.7511470785272535E-3</v>
      </c>
      <c r="AW1453" s="13">
        <f t="shared" si="1996"/>
        <v>8.4744756292119819E-5</v>
      </c>
      <c r="AX1453" s="13">
        <f t="shared" si="1997"/>
        <v>4.1541415292531604E-4</v>
      </c>
      <c r="AY1453" s="13">
        <f t="shared" si="1998"/>
        <v>9.5420560315678219E-4</v>
      </c>
      <c r="AZ1453" s="13">
        <f t="shared" si="1999"/>
        <v>1.0959043242557646E-3</v>
      </c>
      <c r="BA1453" s="13">
        <f t="shared" si="2000"/>
        <v>8.3909679000641316E-4</v>
      </c>
      <c r="BB1453" s="13">
        <f t="shared" si="2001"/>
        <v>4.8185097509119727E-4</v>
      </c>
      <c r="BC1453" s="13">
        <f t="shared" si="2002"/>
        <v>2.2136217414876606E-4</v>
      </c>
      <c r="BD1453" s="13">
        <f t="shared" si="2003"/>
        <v>4.3382318513147762E-3</v>
      </c>
      <c r="BE1453" s="13">
        <f t="shared" si="2004"/>
        <v>6.7401286712099736E-3</v>
      </c>
      <c r="BF1453" s="13">
        <f t="shared" si="2005"/>
        <v>5.2359274540269901E-3</v>
      </c>
      <c r="BG1453" s="13">
        <f t="shared" si="2006"/>
        <v>2.711613545394633E-3</v>
      </c>
      <c r="BH1453" s="13">
        <f t="shared" si="2007"/>
        <v>1.0532300271720526E-3</v>
      </c>
      <c r="BI1453" s="13">
        <f t="shared" si="2008"/>
        <v>3.2727185391763502E-4</v>
      </c>
      <c r="BJ1453" s="14">
        <f t="shared" si="2009"/>
        <v>0.25625299398900991</v>
      </c>
      <c r="BK1453" s="14">
        <f t="shared" si="2010"/>
        <v>0.19951467677279031</v>
      </c>
      <c r="BL1453" s="14">
        <f t="shared" si="2011"/>
        <v>0.49172604318852398</v>
      </c>
      <c r="BM1453" s="14">
        <f t="shared" si="2012"/>
        <v>0.72876640280956706</v>
      </c>
      <c r="BN1453" s="14">
        <f t="shared" si="2013"/>
        <v>0.26081267817957166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1.25</v>
      </c>
      <c r="F1454" s="10">
        <f>VLOOKUP(B1454,home!$B$2:$E$405,3,FALSE)</f>
        <v>0.16</v>
      </c>
      <c r="G1454" s="10">
        <f>VLOOKUP(C1454,away!$B$2:$E$405,4,FALSE)</f>
        <v>0.66669999999999996</v>
      </c>
      <c r="H1454" s="10">
        <f>VLOOKUP(A1454,away!$A$2:$E$405,3,FALSE)</f>
        <v>0.84089999999999998</v>
      </c>
      <c r="I1454" s="10">
        <f>VLOOKUP(C1454,away!$B$2:$E$405,3,FALSE)</f>
        <v>0.19819999999999999</v>
      </c>
      <c r="J1454" s="10">
        <f>VLOOKUP(B1454,home!$B$2:$E$405,4,FALSE)</f>
        <v>0.71350000000000002</v>
      </c>
      <c r="K1454" s="12">
        <f t="shared" si="1958"/>
        <v>0.13333999999999999</v>
      </c>
      <c r="L1454" s="12">
        <f t="shared" si="1959"/>
        <v>0.11891646212999998</v>
      </c>
      <c r="M1454" s="13">
        <f t="shared" si="1960"/>
        <v>0.77704542978649549</v>
      </c>
      <c r="N1454" s="13">
        <f t="shared" si="1961"/>
        <v>0.1036112376077313</v>
      </c>
      <c r="O1454" s="13">
        <f t="shared" si="1962"/>
        <v>9.2403493424495345E-2</v>
      </c>
      <c r="P1454" s="13">
        <f t="shared" si="1963"/>
        <v>1.2321081813222209E-2</v>
      </c>
      <c r="Q1454" s="13">
        <f t="shared" si="1964"/>
        <v>6.9077612113074447E-3</v>
      </c>
      <c r="R1454" s="13">
        <f t="shared" si="1965"/>
        <v>5.4941482632468522E-3</v>
      </c>
      <c r="S1454" s="13">
        <f t="shared" si="1966"/>
        <v>4.8841757260520419E-5</v>
      </c>
      <c r="T1454" s="13">
        <f t="shared" si="1967"/>
        <v>8.2144652448752457E-4</v>
      </c>
      <c r="U1454" s="13">
        <f t="shared" si="1968"/>
        <v>7.3258972942133525E-4</v>
      </c>
      <c r="V1454" s="13">
        <f t="shared" si="1969"/>
        <v>8.6050064919736498E-8</v>
      </c>
      <c r="W1454" s="13">
        <f t="shared" si="1970"/>
        <v>3.0702695997191171E-4</v>
      </c>
      <c r="X1454" s="13">
        <f t="shared" si="1971"/>
        <v>3.6510559858388864E-5</v>
      </c>
      <c r="Y1454" s="13">
        <f t="shared" si="1972"/>
        <v>2.1708533043725986E-6</v>
      </c>
      <c r="Z1454" s="13">
        <f t="shared" si="1973"/>
        <v>2.1778155796099989E-4</v>
      </c>
      <c r="AA1454" s="13">
        <f t="shared" si="1974"/>
        <v>2.9038992938519725E-5</v>
      </c>
      <c r="AB1454" s="13">
        <f t="shared" si="1975"/>
        <v>1.9360296592111097E-6</v>
      </c>
      <c r="AC1454" s="13">
        <f t="shared" si="1976"/>
        <v>8.5277341039801603E-11</v>
      </c>
      <c r="AD1454" s="13">
        <f t="shared" si="1977"/>
        <v>1.023474371066367E-5</v>
      </c>
      <c r="AE1454" s="13">
        <f t="shared" si="1978"/>
        <v>1.2170795128793919E-6</v>
      </c>
      <c r="AF1454" s="13">
        <f t="shared" si="1979"/>
        <v>7.2365394901260526E-8</v>
      </c>
      <c r="AG1454" s="13">
        <f t="shared" si="1980"/>
        <v>2.8684789140994144E-9</v>
      </c>
      <c r="AH1454" s="13">
        <f t="shared" si="1981"/>
        <v>6.4744530974704091E-6</v>
      </c>
      <c r="AI1454" s="13">
        <f t="shared" si="1982"/>
        <v>8.6330357601670435E-7</v>
      </c>
      <c r="AJ1454" s="13">
        <f t="shared" si="1983"/>
        <v>5.755644941303367E-8</v>
      </c>
      <c r="AK1454" s="13">
        <f t="shared" si="1984"/>
        <v>2.5581923215779709E-9</v>
      </c>
      <c r="AL1454" s="13">
        <f t="shared" si="1985"/>
        <v>5.4087395948221229E-14</v>
      </c>
      <c r="AM1454" s="13">
        <f t="shared" si="1986"/>
        <v>2.7294014527597874E-7</v>
      </c>
      <c r="AN1454" s="13">
        <f t="shared" si="1987"/>
        <v>3.2457076449467619E-8</v>
      </c>
      <c r="AO1454" s="13">
        <f t="shared" si="1988"/>
        <v>1.9298403512268153E-9</v>
      </c>
      <c r="AP1454" s="13">
        <f t="shared" si="1989"/>
        <v>7.6496595681203164E-11</v>
      </c>
      <c r="AQ1454" s="13">
        <f t="shared" si="1990"/>
        <v>2.2741761308494292E-12</v>
      </c>
      <c r="AR1454" s="13">
        <f t="shared" si="1991"/>
        <v>1.5398381131556029E-7</v>
      </c>
      <c r="AS1454" s="13">
        <f t="shared" si="1992"/>
        <v>2.0532201400816807E-8</v>
      </c>
      <c r="AT1454" s="13">
        <f t="shared" si="1993"/>
        <v>1.3688818673924564E-9</v>
      </c>
      <c r="AU1454" s="13">
        <f t="shared" si="1994"/>
        <v>6.0842236066036741E-11</v>
      </c>
      <c r="AV1454" s="13">
        <f t="shared" si="1995"/>
        <v>2.0281759392613333E-12</v>
      </c>
      <c r="AW1454" s="13">
        <f t="shared" si="1996"/>
        <v>2.382297542990951E-17</v>
      </c>
      <c r="AX1454" s="13">
        <f t="shared" si="1997"/>
        <v>6.0656398285165062E-9</v>
      </c>
      <c r="AY1454" s="13">
        <f t="shared" si="1998"/>
        <v>7.2130442896200276E-10</v>
      </c>
      <c r="AZ1454" s="13">
        <f t="shared" si="1999"/>
        <v>4.2887485405430631E-11</v>
      </c>
      <c r="BA1454" s="13">
        <f t="shared" si="2000"/>
        <v>1.7000093446886066E-12</v>
      </c>
      <c r="BB1454" s="13">
        <f t="shared" si="2001"/>
        <v>5.0539774214577192E-14</v>
      </c>
      <c r="BC1454" s="13">
        <f t="shared" si="2002"/>
        <v>1.2020022292893042E-15</v>
      </c>
      <c r="BD1454" s="13">
        <f t="shared" si="2003"/>
        <v>3.0518683444899804E-9</v>
      </c>
      <c r="BE1454" s="13">
        <f t="shared" si="2004"/>
        <v>4.0693612505429396E-10</v>
      </c>
      <c r="BF1454" s="13">
        <f t="shared" si="2005"/>
        <v>2.7130431457369775E-11</v>
      </c>
      <c r="BG1454" s="13">
        <f t="shared" si="2006"/>
        <v>1.2058572435085625E-12</v>
      </c>
      <c r="BH1454" s="13">
        <f t="shared" si="2007"/>
        <v>4.0197251212357902E-14</v>
      </c>
      <c r="BI1454" s="13">
        <f t="shared" si="2008"/>
        <v>1.0719802953311603E-15</v>
      </c>
      <c r="BJ1454" s="14">
        <f t="shared" si="2009"/>
        <v>0.11169799501117465</v>
      </c>
      <c r="BK1454" s="14">
        <f t="shared" si="2010"/>
        <v>0.78941544021367904</v>
      </c>
      <c r="BL1454" s="14">
        <f t="shared" si="2011"/>
        <v>9.8668783746023503E-2</v>
      </c>
      <c r="BM1454" s="14">
        <f t="shared" si="2012"/>
        <v>2.216847701035102E-3</v>
      </c>
      <c r="BN1454" s="14">
        <f t="shared" si="2013"/>
        <v>0.99778315210649871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1.25</v>
      </c>
      <c r="F1455" s="10">
        <f>VLOOKUP(B1455,home!$B$2:$E$405,3,FALSE)</f>
        <v>0.8</v>
      </c>
      <c r="G1455" s="10">
        <f>VLOOKUP(C1455,away!$B$2:$E$405,4,FALSE)</f>
        <v>1.2</v>
      </c>
      <c r="H1455" s="10">
        <f>VLOOKUP(A1455,away!$A$2:$E$405,3,FALSE)</f>
        <v>0.84089999999999998</v>
      </c>
      <c r="I1455" s="10">
        <f>VLOOKUP(C1455,away!$B$2:$E$405,3,FALSE)</f>
        <v>1.1892</v>
      </c>
      <c r="J1455" s="10">
        <f>VLOOKUP(B1455,home!$B$2:$E$405,4,FALSE)</f>
        <v>0.79279999999999995</v>
      </c>
      <c r="K1455" s="12">
        <f t="shared" si="1958"/>
        <v>1.2</v>
      </c>
      <c r="L1455" s="12">
        <f t="shared" si="1959"/>
        <v>0.79279863638399994</v>
      </c>
      <c r="M1455" s="13">
        <f t="shared" si="1960"/>
        <v>0.13631339947957685</v>
      </c>
      <c r="N1455" s="13">
        <f t="shared" si="1961"/>
        <v>0.16357607937549221</v>
      </c>
      <c r="O1455" s="13">
        <f t="shared" si="1962"/>
        <v>0.10806907722827599</v>
      </c>
      <c r="P1455" s="13">
        <f t="shared" si="1963"/>
        <v>0.12968289267393118</v>
      </c>
      <c r="Q1455" s="13">
        <f t="shared" si="1964"/>
        <v>9.8145647625295346E-2</v>
      </c>
      <c r="R1455" s="13">
        <f t="shared" si="1965"/>
        <v>4.2838508530927182E-2</v>
      </c>
      <c r="S1455" s="13">
        <f t="shared" si="1966"/>
        <v>3.0843726142267571E-2</v>
      </c>
      <c r="T1455" s="13">
        <f t="shared" si="1967"/>
        <v>7.7809735604358721E-2</v>
      </c>
      <c r="U1455" s="13">
        <f t="shared" si="1968"/>
        <v>5.1406210237112615E-2</v>
      </c>
      <c r="V1455" s="13">
        <f t="shared" si="1969"/>
        <v>3.2603818702121681E-3</v>
      </c>
      <c r="W1455" s="13">
        <f t="shared" si="1970"/>
        <v>3.9258259050118129E-2</v>
      </c>
      <c r="X1455" s="13">
        <f t="shared" si="1971"/>
        <v>3.1123894241743482E-2</v>
      </c>
      <c r="Y1455" s="13">
        <f t="shared" si="1972"/>
        <v>1.2337490456907027E-2</v>
      </c>
      <c r="Z1455" s="13">
        <f t="shared" si="1973"/>
        <v>1.1320770382681141E-2</v>
      </c>
      <c r="AA1455" s="13">
        <f t="shared" si="1974"/>
        <v>1.3584924459217367E-2</v>
      </c>
      <c r="AB1455" s="13">
        <f t="shared" si="1975"/>
        <v>8.1509546755304217E-3</v>
      </c>
      <c r="AC1455" s="13">
        <f t="shared" si="1976"/>
        <v>1.9386197255964911E-4</v>
      </c>
      <c r="AD1455" s="13">
        <f t="shared" si="1977"/>
        <v>1.1777477715035435E-2</v>
      </c>
      <c r="AE1455" s="13">
        <f t="shared" si="1978"/>
        <v>9.3371682725230422E-3</v>
      </c>
      <c r="AF1455" s="13">
        <f t="shared" si="1979"/>
        <v>3.7012471370721071E-3</v>
      </c>
      <c r="AG1455" s="13">
        <f t="shared" si="1980"/>
        <v>9.7811456106365016E-4</v>
      </c>
      <c r="AH1455" s="13">
        <f t="shared" si="1981"/>
        <v>2.2437728305514954E-3</v>
      </c>
      <c r="AI1455" s="13">
        <f t="shared" si="1982"/>
        <v>2.6925273966617938E-3</v>
      </c>
      <c r="AJ1455" s="13">
        <f t="shared" si="1983"/>
        <v>1.6155164379970765E-3</v>
      </c>
      <c r="AK1455" s="13">
        <f t="shared" si="1984"/>
        <v>6.462065751988306E-4</v>
      </c>
      <c r="AL1455" s="13">
        <f t="shared" si="1985"/>
        <v>7.3772883596161075E-6</v>
      </c>
      <c r="AM1455" s="13">
        <f t="shared" si="1986"/>
        <v>2.8265946516085041E-3</v>
      </c>
      <c r="AN1455" s="13">
        <f t="shared" si="1987"/>
        <v>2.2409203854055295E-3</v>
      </c>
      <c r="AO1455" s="13">
        <f t="shared" si="1988"/>
        <v>8.8829931289730556E-4</v>
      </c>
      <c r="AP1455" s="13">
        <f t="shared" si="1989"/>
        <v>2.3474749465527599E-4</v>
      </c>
      <c r="AQ1455" s="13">
        <f t="shared" si="1990"/>
        <v>4.6526873414315781E-5</v>
      </c>
      <c r="AR1455" s="13">
        <f t="shared" si="1991"/>
        <v>3.5577200808333876E-4</v>
      </c>
      <c r="AS1455" s="13">
        <f t="shared" si="1992"/>
        <v>4.2692640970000645E-4</v>
      </c>
      <c r="AT1455" s="13">
        <f t="shared" si="1993"/>
        <v>2.5615584582000392E-4</v>
      </c>
      <c r="AU1455" s="13">
        <f t="shared" si="1994"/>
        <v>1.0246233832800154E-4</v>
      </c>
      <c r="AV1455" s="13">
        <f t="shared" si="1995"/>
        <v>3.0738701498400455E-5</v>
      </c>
      <c r="AW1455" s="13">
        <f t="shared" si="1996"/>
        <v>1.9495680505717361E-7</v>
      </c>
      <c r="AX1455" s="13">
        <f t="shared" si="1997"/>
        <v>5.6531893032170128E-4</v>
      </c>
      <c r="AY1455" s="13">
        <f t="shared" si="1998"/>
        <v>4.4818407708110633E-4</v>
      </c>
      <c r="AZ1455" s="13">
        <f t="shared" si="1999"/>
        <v>1.7765986257946127E-4</v>
      </c>
      <c r="BA1455" s="13">
        <f t="shared" si="2000"/>
        <v>4.6949498931055244E-5</v>
      </c>
      <c r="BB1455" s="13">
        <f t="shared" si="2001"/>
        <v>9.305374682863164E-6</v>
      </c>
      <c r="BC1455" s="13">
        <f t="shared" si="2002"/>
        <v>1.4754576719232229E-6</v>
      </c>
      <c r="BD1455" s="13">
        <f t="shared" si="2003"/>
        <v>4.7009260478678039E-5</v>
      </c>
      <c r="BE1455" s="13">
        <f t="shared" si="2004"/>
        <v>5.6411112574413637E-5</v>
      </c>
      <c r="BF1455" s="13">
        <f t="shared" si="2005"/>
        <v>3.3846667544648188E-5</v>
      </c>
      <c r="BG1455" s="13">
        <f t="shared" si="2006"/>
        <v>1.3538667017859272E-5</v>
      </c>
      <c r="BH1455" s="13">
        <f t="shared" si="2007"/>
        <v>4.0616001053577809E-6</v>
      </c>
      <c r="BI1455" s="13">
        <f t="shared" si="2008"/>
        <v>9.747840252858672E-7</v>
      </c>
      <c r="BJ1455" s="14">
        <f t="shared" si="2009"/>
        <v>0.45553109595885827</v>
      </c>
      <c r="BK1455" s="14">
        <f t="shared" si="2010"/>
        <v>0.3007498235039881</v>
      </c>
      <c r="BL1455" s="14">
        <f t="shared" si="2011"/>
        <v>0.23257559576664874</v>
      </c>
      <c r="BM1455" s="14">
        <f t="shared" si="2012"/>
        <v>0.32110369157840135</v>
      </c>
      <c r="BN1455" s="14">
        <f t="shared" si="2013"/>
        <v>0.67862560491349877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1.25</v>
      </c>
      <c r="F1456" s="10">
        <f>VLOOKUP(B1456,home!$B$2:$E$405,3,FALSE)</f>
        <v>0.5333</v>
      </c>
      <c r="G1456" s="10">
        <f>VLOOKUP(C1456,away!$B$2:$E$405,4,FALSE)</f>
        <v>0.32</v>
      </c>
      <c r="H1456" s="10">
        <f>VLOOKUP(A1456,away!$A$2:$E$405,3,FALSE)</f>
        <v>0.84089999999999998</v>
      </c>
      <c r="I1456" s="10">
        <f>VLOOKUP(C1456,away!$B$2:$E$405,3,FALSE)</f>
        <v>1.1892</v>
      </c>
      <c r="J1456" s="10">
        <f>VLOOKUP(B1456,home!$B$2:$E$405,4,FALSE)</f>
        <v>0.99099999999999999</v>
      </c>
      <c r="K1456" s="12">
        <f t="shared" si="1958"/>
        <v>0.21332000000000001</v>
      </c>
      <c r="L1456" s="12">
        <f t="shared" si="1959"/>
        <v>0.99099829547999996</v>
      </c>
      <c r="M1456" s="13">
        <f t="shared" si="1960"/>
        <v>0.29989637055633961</v>
      </c>
      <c r="N1456" s="13">
        <f t="shared" si="1961"/>
        <v>6.3973893767078377E-2</v>
      </c>
      <c r="O1456" s="13">
        <f t="shared" si="1962"/>
        <v>0.29719679204197103</v>
      </c>
      <c r="P1456" s="13">
        <f t="shared" si="1963"/>
        <v>6.3398019678393272E-2</v>
      </c>
      <c r="Q1456" s="13">
        <f t="shared" si="1964"/>
        <v>6.823455509196579E-3</v>
      </c>
      <c r="R1456" s="13">
        <f t="shared" si="1965"/>
        <v>0.14726075716785866</v>
      </c>
      <c r="S1456" s="13">
        <f t="shared" si="1966"/>
        <v>3.3505814789336181E-3</v>
      </c>
      <c r="T1456" s="13">
        <f t="shared" si="1967"/>
        <v>6.7620327788974251E-3</v>
      </c>
      <c r="U1456" s="13">
        <f t="shared" si="1968"/>
        <v>3.1413664719047614E-2</v>
      </c>
      <c r="V1456" s="13">
        <f t="shared" si="1969"/>
        <v>7.8701345379713603E-5</v>
      </c>
      <c r="W1456" s="13">
        <f t="shared" si="1970"/>
        <v>4.8519317640727147E-4</v>
      </c>
      <c r="X1456" s="13">
        <f t="shared" si="1971"/>
        <v>4.8082561079813298E-4</v>
      </c>
      <c r="Y1456" s="13">
        <f t="shared" si="1972"/>
        <v>2.3824868036203983E-4</v>
      </c>
      <c r="Z1456" s="13">
        <f t="shared" si="1973"/>
        <v>4.8645053114814041E-2</v>
      </c>
      <c r="AA1456" s="13">
        <f t="shared" si="1974"/>
        <v>1.0376962730452133E-2</v>
      </c>
      <c r="AB1456" s="13">
        <f t="shared" si="1975"/>
        <v>1.1068068448300244E-3</v>
      </c>
      <c r="AC1456" s="13">
        <f t="shared" si="1976"/>
        <v>1.0398403275611164E-6</v>
      </c>
      <c r="AD1456" s="13">
        <f t="shared" si="1977"/>
        <v>2.5875352097799784E-5</v>
      </c>
      <c r="AE1456" s="13">
        <f t="shared" si="1978"/>
        <v>2.5642429823864431E-5</v>
      </c>
      <c r="AF1456" s="13">
        <f t="shared" si="1979"/>
        <v>1.2705802123707583E-5</v>
      </c>
      <c r="AG1456" s="13">
        <f t="shared" si="1980"/>
        <v>4.197142749100126E-6</v>
      </c>
      <c r="AH1456" s="13">
        <f t="shared" si="1981"/>
        <v>1.2051791180078691E-2</v>
      </c>
      <c r="AI1456" s="13">
        <f t="shared" si="1982"/>
        <v>2.5708880945343872E-3</v>
      </c>
      <c r="AJ1456" s="13">
        <f t="shared" si="1983"/>
        <v>2.7421092416303765E-4</v>
      </c>
      <c r="AK1456" s="13">
        <f t="shared" si="1984"/>
        <v>1.9498224780819733E-5</v>
      </c>
      <c r="AL1456" s="13">
        <f t="shared" si="1985"/>
        <v>8.792879677311322E-9</v>
      </c>
      <c r="AM1456" s="13">
        <f t="shared" si="1986"/>
        <v>1.1039460219005308E-6</v>
      </c>
      <c r="AN1456" s="13">
        <f t="shared" si="1987"/>
        <v>1.0940086260053528E-6</v>
      </c>
      <c r="AO1456" s="13">
        <f t="shared" si="1988"/>
        <v>5.420803418058607E-7</v>
      </c>
      <c r="AP1456" s="13">
        <f t="shared" si="1989"/>
        <v>1.790668982476079E-7</v>
      </c>
      <c r="AQ1456" s="13">
        <f t="shared" si="1990"/>
        <v>4.4363747735067495E-8</v>
      </c>
      <c r="AR1456" s="13">
        <f t="shared" si="1991"/>
        <v>2.3886609033877768E-3</v>
      </c>
      <c r="AS1456" s="13">
        <f t="shared" si="1992"/>
        <v>5.0954914391068066E-4</v>
      </c>
      <c r="AT1456" s="13">
        <f t="shared" si="1993"/>
        <v>5.4348511689513191E-5</v>
      </c>
      <c r="AU1456" s="13">
        <f t="shared" si="1994"/>
        <v>3.8645415045356516E-6</v>
      </c>
      <c r="AV1456" s="13">
        <f t="shared" si="1995"/>
        <v>2.0609599843688629E-7</v>
      </c>
      <c r="AW1456" s="13">
        <f t="shared" si="1996"/>
        <v>5.1633683937943431E-11</v>
      </c>
      <c r="AX1456" s="13">
        <f t="shared" si="1997"/>
        <v>3.9248960898636825E-8</v>
      </c>
      <c r="AY1456" s="13">
        <f t="shared" si="1998"/>
        <v>3.8895653349910262E-8</v>
      </c>
      <c r="AZ1456" s="13">
        <f t="shared" si="1999"/>
        <v>1.927276308567101E-8</v>
      </c>
      <c r="BA1456" s="13">
        <f t="shared" si="2000"/>
        <v>6.3664251223632791E-9</v>
      </c>
      <c r="BB1456" s="13">
        <f t="shared" si="2001"/>
        <v>1.5772791111407647E-9</v>
      </c>
      <c r="BC1456" s="13">
        <f t="shared" si="2002"/>
        <v>3.1261618212734154E-10</v>
      </c>
      <c r="BD1456" s="13">
        <f t="shared" si="2003"/>
        <v>3.9452648062283387E-4</v>
      </c>
      <c r="BE1456" s="13">
        <f t="shared" si="2004"/>
        <v>8.4160388846462944E-5</v>
      </c>
      <c r="BF1456" s="13">
        <f t="shared" si="2005"/>
        <v>8.9765470743637344E-6</v>
      </c>
      <c r="BG1456" s="13">
        <f t="shared" si="2006"/>
        <v>6.3829234063442413E-7</v>
      </c>
      <c r="BH1456" s="13">
        <f t="shared" si="2007"/>
        <v>3.4040130526033832E-8</v>
      </c>
      <c r="BI1456" s="13">
        <f t="shared" si="2008"/>
        <v>1.4522881287627085E-9</v>
      </c>
      <c r="BJ1456" s="14">
        <f t="shared" si="2009"/>
        <v>7.8835139388867756E-2</v>
      </c>
      <c r="BK1456" s="14">
        <f t="shared" si="2010"/>
        <v>0.36672476058790687</v>
      </c>
      <c r="BL1456" s="14">
        <f t="shared" si="2011"/>
        <v>0.50571633832551044</v>
      </c>
      <c r="BM1456" s="14">
        <f t="shared" si="2012"/>
        <v>0.12137196385224172</v>
      </c>
      <c r="BN1456" s="14">
        <f t="shared" si="2013"/>
        <v>0.8785492887208376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1.3125</v>
      </c>
      <c r="F1457" s="10">
        <f>VLOOKUP(B1457,home!$B$2:$E$405,3,FALSE)</f>
        <v>0.50790000000000002</v>
      </c>
      <c r="G1457" s="10">
        <f>VLOOKUP(C1457,away!$B$2:$E$405,4,FALSE)</f>
        <v>0.9143</v>
      </c>
      <c r="H1457" s="10">
        <f>VLOOKUP(A1457,away!$A$2:$E$405,3,FALSE)</f>
        <v>1.2</v>
      </c>
      <c r="I1457" s="10">
        <f>VLOOKUP(C1457,away!$B$2:$E$405,3,FALSE)</f>
        <v>1.3332999999999999</v>
      </c>
      <c r="J1457" s="10">
        <f>VLOOKUP(B1457,home!$B$2:$E$405,4,FALSE)</f>
        <v>0.83330000000000004</v>
      </c>
      <c r="K1457" s="12">
        <f t="shared" si="1958"/>
        <v>0.60948952312500004</v>
      </c>
      <c r="L1457" s="12">
        <f t="shared" si="1959"/>
        <v>1.3332466679999999</v>
      </c>
      <c r="M1457" s="13">
        <f t="shared" si="1960"/>
        <v>0.14331128575258517</v>
      </c>
      <c r="N1457" s="13">
        <f t="shared" si="1961"/>
        <v>8.7346727211773764E-2</v>
      </c>
      <c r="O1457" s="13">
        <f t="shared" si="1962"/>
        <v>0.19106929421643007</v>
      </c>
      <c r="P1457" s="13">
        <f t="shared" si="1963"/>
        <v>0.11645473301580229</v>
      </c>
      <c r="Q1457" s="13">
        <f t="shared" si="1964"/>
        <v>2.6618457557416726E-2</v>
      </c>
      <c r="R1457" s="13">
        <f t="shared" si="1965"/>
        <v>0.12737124993558357</v>
      </c>
      <c r="S1457" s="13">
        <f t="shared" si="1966"/>
        <v>2.3657775398782849E-2</v>
      </c>
      <c r="T1457" s="13">
        <f t="shared" si="1967"/>
        <v>3.548896984572527E-2</v>
      </c>
      <c r="U1457" s="13">
        <f t="shared" si="1968"/>
        <v>7.7631442383074026E-2</v>
      </c>
      <c r="V1457" s="13">
        <f t="shared" si="1969"/>
        <v>2.1360339280912135E-3</v>
      </c>
      <c r="W1457" s="13">
        <f t="shared" si="1970"/>
        <v>5.4078903343309911E-3</v>
      </c>
      <c r="X1457" s="13">
        <f t="shared" si="1971"/>
        <v>7.2100517691562E-3</v>
      </c>
      <c r="Y1457" s="13">
        <f t="shared" si="1972"/>
        <v>4.8063887486675056E-3</v>
      </c>
      <c r="Z1457" s="13">
        <f t="shared" si="1973"/>
        <v>5.6605764858537327E-2</v>
      </c>
      <c r="AA1457" s="13">
        <f t="shared" si="1974"/>
        <v>3.4500620629755806E-2</v>
      </c>
      <c r="AB1457" s="13">
        <f t="shared" si="1975"/>
        <v>1.0513883407573201E-2</v>
      </c>
      <c r="AC1457" s="13">
        <f t="shared" si="1976"/>
        <v>1.0848380655362586E-4</v>
      </c>
      <c r="AD1457" s="13">
        <f t="shared" si="1977"/>
        <v>8.2401312524592308E-4</v>
      </c>
      <c r="AE1457" s="13">
        <f t="shared" si="1978"/>
        <v>1.0986127536223936E-3</v>
      </c>
      <c r="AF1457" s="13">
        <f t="shared" si="1979"/>
        <v>7.3236089659468081E-4</v>
      </c>
      <c r="AG1457" s="13">
        <f t="shared" si="1980"/>
        <v>3.2547257505278354E-4</v>
      </c>
      <c r="AH1457" s="13">
        <f t="shared" si="1981"/>
        <v>1.8867361846809091E-2</v>
      </c>
      <c r="AI1457" s="13">
        <f t="shared" si="1982"/>
        <v>1.1499459374638494E-2</v>
      </c>
      <c r="AJ1457" s="13">
        <f t="shared" si="1983"/>
        <v>3.5044000052218628E-3</v>
      </c>
      <c r="AK1457" s="13">
        <f t="shared" si="1984"/>
        <v>7.1196502934064033E-4</v>
      </c>
      <c r="AL1457" s="13">
        <f t="shared" si="1985"/>
        <v>3.5261571096503967E-6</v>
      </c>
      <c r="AM1457" s="13">
        <f t="shared" si="1986"/>
        <v>1.0044547335097574E-4</v>
      </c>
      <c r="AN1457" s="13">
        <f t="shared" si="1987"/>
        <v>1.3391859266087121E-4</v>
      </c>
      <c r="AO1457" s="13">
        <f t="shared" si="1988"/>
        <v>8.9273258724177916E-5</v>
      </c>
      <c r="AP1457" s="13">
        <f t="shared" si="1989"/>
        <v>3.9674424911837378E-5</v>
      </c>
      <c r="AQ1457" s="13">
        <f t="shared" si="1990"/>
        <v>1.3223948704630841E-5</v>
      </c>
      <c r="AR1457" s="13">
        <f t="shared" si="1991"/>
        <v>5.0309694632417095E-3</v>
      </c>
      <c r="AS1457" s="13">
        <f t="shared" si="1992"/>
        <v>3.066323179007627E-3</v>
      </c>
      <c r="AT1457" s="13">
        <f t="shared" si="1993"/>
        <v>9.3444592606024628E-4</v>
      </c>
      <c r="AU1457" s="13">
        <f t="shared" si="1994"/>
        <v>1.8984500062018618E-4</v>
      </c>
      <c r="AV1457" s="13">
        <f t="shared" si="1995"/>
        <v>2.8927134723915647E-5</v>
      </c>
      <c r="AW1457" s="13">
        <f t="shared" si="1996"/>
        <v>7.9593189712807938E-8</v>
      </c>
      <c r="AX1457" s="13">
        <f t="shared" si="1997"/>
        <v>1.020341060879185E-5</v>
      </c>
      <c r="AY1457" s="13">
        <f t="shared" si="1998"/>
        <v>1.3603663196407586E-5</v>
      </c>
      <c r="AZ1457" s="13">
        <f t="shared" si="1999"/>
        <v>9.0685193146023243E-6</v>
      </c>
      <c r="BA1457" s="13">
        <f t="shared" si="2000"/>
        <v>4.0301910532957301E-6</v>
      </c>
      <c r="BB1457" s="13">
        <f t="shared" si="2001"/>
        <v>1.3433096983024854E-6</v>
      </c>
      <c r="BC1457" s="13">
        <f t="shared" si="2002"/>
        <v>3.5819263587077473E-7</v>
      </c>
      <c r="BD1457" s="13">
        <f t="shared" si="2003"/>
        <v>1.1179205456127927E-3</v>
      </c>
      <c r="BE1457" s="13">
        <f t="shared" si="2004"/>
        <v>6.8136086023718085E-4</v>
      </c>
      <c r="BF1457" s="13">
        <f t="shared" si="2005"/>
        <v>2.0764115289099956E-4</v>
      </c>
      <c r="BG1457" s="13">
        <f t="shared" si="2006"/>
        <v>4.2185035752220185E-5</v>
      </c>
      <c r="BH1457" s="13">
        <f t="shared" si="2007"/>
        <v>6.4278343309079383E-6</v>
      </c>
      <c r="BI1457" s="13">
        <f t="shared" si="2008"/>
        <v>7.8353953621431686E-7</v>
      </c>
      <c r="BJ1457" s="14">
        <f t="shared" si="2009"/>
        <v>0.17027408780244596</v>
      </c>
      <c r="BK1457" s="14">
        <f t="shared" si="2010"/>
        <v>0.28568544172212118</v>
      </c>
      <c r="BL1457" s="14">
        <f t="shared" si="2011"/>
        <v>0.48697650650044061</v>
      </c>
      <c r="BM1457" s="14">
        <f t="shared" si="2012"/>
        <v>0.3073565291239469</v>
      </c>
      <c r="BN1457" s="14">
        <f t="shared" si="2013"/>
        <v>0.69217174768959167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1.3125</v>
      </c>
      <c r="F1458" s="10">
        <f>VLOOKUP(B1458,home!$B$2:$E$405,3,FALSE)</f>
        <v>1.1429</v>
      </c>
      <c r="G1458" s="10">
        <f>VLOOKUP(C1458,away!$B$2:$E$405,4,FALSE)</f>
        <v>0.60950000000000004</v>
      </c>
      <c r="H1458" s="10">
        <f>VLOOKUP(A1458,away!$A$2:$E$405,3,FALSE)</f>
        <v>1.2</v>
      </c>
      <c r="I1458" s="10">
        <f>VLOOKUP(C1458,away!$B$2:$E$405,3,FALSE)</f>
        <v>1.1667000000000001</v>
      </c>
      <c r="J1458" s="10">
        <f>VLOOKUP(B1458,home!$B$2:$E$405,4,FALSE)</f>
        <v>1.0417000000000001</v>
      </c>
      <c r="K1458" s="12">
        <f t="shared" si="1958"/>
        <v>0.91428428437500009</v>
      </c>
      <c r="L1458" s="12">
        <f t="shared" si="1959"/>
        <v>1.4584216679999999</v>
      </c>
      <c r="M1458" s="13">
        <f t="shared" si="1960"/>
        <v>9.3228113817552805E-2</v>
      </c>
      <c r="N1458" s="13">
        <f t="shared" si="1961"/>
        <v>8.5236999325312313E-2</v>
      </c>
      <c r="O1458" s="13">
        <f t="shared" si="1962"/>
        <v>0.1359659012582892</v>
      </c>
      <c r="P1458" s="13">
        <f t="shared" si="1963"/>
        <v>0.12431148673133685</v>
      </c>
      <c r="Q1458" s="13">
        <f t="shared" si="1964"/>
        <v>3.896542446520776E-2</v>
      </c>
      <c r="R1458" s="13">
        <f t="shared" si="1965"/>
        <v>9.9147808252118719E-2</v>
      </c>
      <c r="S1458" s="13">
        <f t="shared" si="1966"/>
        <v>4.1439607379586969E-2</v>
      </c>
      <c r="T1458" s="13">
        <f t="shared" si="1967"/>
        <v>5.6828019342876311E-2</v>
      </c>
      <c r="U1458" s="13">
        <f t="shared" si="1968"/>
        <v>9.0649282915138088E-2</v>
      </c>
      <c r="V1458" s="13">
        <f t="shared" si="1969"/>
        <v>6.1395633569893719E-3</v>
      </c>
      <c r="W1458" s="13">
        <f t="shared" si="1970"/>
        <v>1.1875158407513537E-2</v>
      </c>
      <c r="X1458" s="13">
        <f t="shared" si="1971"/>
        <v>1.7318988332450113E-2</v>
      </c>
      <c r="Y1458" s="13">
        <f t="shared" si="1972"/>
        <v>1.2629193925942219E-2</v>
      </c>
      <c r="Z1458" s="13">
        <f t="shared" si="1973"/>
        <v>4.8199770629866377E-2</v>
      </c>
      <c r="AA1458" s="13">
        <f t="shared" si="1974"/>
        <v>4.4068292797366522E-2</v>
      </c>
      <c r="AB1458" s="13">
        <f t="shared" si="1975"/>
        <v>2.0145473771934107E-2</v>
      </c>
      <c r="AC1458" s="13">
        <f t="shared" si="1976"/>
        <v>5.1166047017359682E-4</v>
      </c>
      <c r="AD1458" s="13">
        <f t="shared" si="1977"/>
        <v>2.7143176766133191E-3</v>
      </c>
      <c r="AE1458" s="13">
        <f t="shared" si="1978"/>
        <v>3.9586197134082813E-3</v>
      </c>
      <c r="AF1458" s="13">
        <f t="shared" si="1979"/>
        <v>2.8866683827032942E-3</v>
      </c>
      <c r="AG1458" s="13">
        <f t="shared" si="1980"/>
        <v>1.4033265725549998E-3</v>
      </c>
      <c r="AH1458" s="13">
        <f t="shared" si="1981"/>
        <v>1.7573897469806792E-2</v>
      </c>
      <c r="AI1458" s="13">
        <f t="shared" si="1982"/>
        <v>1.6067538271861928E-2</v>
      </c>
      <c r="AJ1458" s="13">
        <f t="shared" si="1983"/>
        <v>7.3451488652786024E-3</v>
      </c>
      <c r="AK1458" s="13">
        <f t="shared" si="1984"/>
        <v>2.238518057973031E-3</v>
      </c>
      <c r="AL1458" s="13">
        <f t="shared" si="1985"/>
        <v>2.7290168660243437E-5</v>
      </c>
      <c r="AM1458" s="13">
        <f t="shared" si="1986"/>
        <v>4.9633159890576442E-4</v>
      </c>
      <c r="AN1458" s="13">
        <f t="shared" si="1987"/>
        <v>7.2386075835725189E-4</v>
      </c>
      <c r="AO1458" s="13">
        <f t="shared" si="1988"/>
        <v>5.2784710730156414E-4</v>
      </c>
      <c r="AP1458" s="13">
        <f t="shared" si="1989"/>
        <v>2.5660788622657401E-4</v>
      </c>
      <c r="AQ1458" s="13">
        <f t="shared" si="1990"/>
        <v>9.3560625363128637E-5</v>
      </c>
      <c r="AR1458" s="13">
        <f t="shared" si="1991"/>
        <v>5.1260305722353209E-3</v>
      </c>
      <c r="AS1458" s="13">
        <f t="shared" si="1992"/>
        <v>4.6866491934205428E-3</v>
      </c>
      <c r="AT1458" s="13">
        <f t="shared" si="1993"/>
        <v>2.1424648519615857E-3</v>
      </c>
      <c r="AU1458" s="13">
        <f t="shared" si="1994"/>
        <v>6.5294064799142979E-4</v>
      </c>
      <c r="AV1458" s="13">
        <f t="shared" si="1995"/>
        <v>1.4924334327204826E-4</v>
      </c>
      <c r="AW1458" s="13">
        <f t="shared" si="1996"/>
        <v>1.0108066298609812E-6</v>
      </c>
      <c r="AX1458" s="13">
        <f t="shared" si="1997"/>
        <v>7.5631363453042708E-5</v>
      </c>
      <c r="AY1458" s="13">
        <f t="shared" si="1998"/>
        <v>1.1030241924030078E-4</v>
      </c>
      <c r="AZ1458" s="13">
        <f t="shared" si="1999"/>
        <v>8.0433719126437388E-5</v>
      </c>
      <c r="BA1458" s="13">
        <f t="shared" si="2000"/>
        <v>3.91020929372741E-5</v>
      </c>
      <c r="BB1458" s="13">
        <f t="shared" si="2001"/>
        <v>1.4256834900967586E-5</v>
      </c>
      <c r="BC1458" s="13">
        <f t="shared" si="2002"/>
        <v>4.1584953873339524E-6</v>
      </c>
      <c r="BD1458" s="13">
        <f t="shared" si="2003"/>
        <v>1.245985676229738E-3</v>
      </c>
      <c r="BE1458" s="13">
        <f t="shared" si="2004"/>
        <v>1.1391851223332065E-3</v>
      </c>
      <c r="BF1458" s="13">
        <f t="shared" si="2005"/>
        <v>5.2076952717153128E-4</v>
      </c>
      <c r="BG1458" s="13">
        <f t="shared" si="2006"/>
        <v>1.5871046482477693E-4</v>
      </c>
      <c r="BH1458" s="13">
        <f t="shared" si="2007"/>
        <v>3.6276620938786191E-5</v>
      </c>
      <c r="BI1458" s="13">
        <f t="shared" si="2008"/>
        <v>6.6334288829122573E-6</v>
      </c>
      <c r="BJ1458" s="14">
        <f t="shared" si="2009"/>
        <v>0.23623880904578182</v>
      </c>
      <c r="BK1458" s="14">
        <f t="shared" si="2010"/>
        <v>0.26576802434354019</v>
      </c>
      <c r="BL1458" s="14">
        <f t="shared" si="2011"/>
        <v>0.44906675110902883</v>
      </c>
      <c r="BM1458" s="14">
        <f t="shared" si="2012"/>
        <v>0.42230832966578907</v>
      </c>
      <c r="BN1458" s="14">
        <f t="shared" si="2013"/>
        <v>0.5768557338498177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1.3125</v>
      </c>
      <c r="F1459" s="10">
        <f>VLOOKUP(B1459,home!$B$2:$E$405,3,FALSE)</f>
        <v>0.60950000000000004</v>
      </c>
      <c r="G1459" s="10">
        <f>VLOOKUP(C1459,away!$B$2:$E$405,4,FALSE)</f>
        <v>1.3714</v>
      </c>
      <c r="H1459" s="10">
        <f>VLOOKUP(A1459,away!$A$2:$E$405,3,FALSE)</f>
        <v>1.2</v>
      </c>
      <c r="I1459" s="10">
        <f>VLOOKUP(C1459,away!$B$2:$E$405,3,FALSE)</f>
        <v>1</v>
      </c>
      <c r="J1459" s="10">
        <f>VLOOKUP(B1459,home!$B$2:$E$405,4,FALSE)</f>
        <v>1</v>
      </c>
      <c r="K1459" s="12">
        <f t="shared" si="1958"/>
        <v>1.09707714375</v>
      </c>
      <c r="L1459" s="12">
        <f t="shared" si="1959"/>
        <v>1.2</v>
      </c>
      <c r="M1459" s="13">
        <f t="shared" si="1960"/>
        <v>0.1005523145884447</v>
      </c>
      <c r="N1459" s="13">
        <f t="shared" si="1961"/>
        <v>0.11031364608614234</v>
      </c>
      <c r="O1459" s="13">
        <f t="shared" si="1962"/>
        <v>0.12066277750613362</v>
      </c>
      <c r="P1459" s="13">
        <f t="shared" si="1963"/>
        <v>0.13237637530337079</v>
      </c>
      <c r="Q1459" s="13">
        <f t="shared" si="1964"/>
        <v>6.0511289882416705E-2</v>
      </c>
      <c r="R1459" s="13">
        <f t="shared" si="1965"/>
        <v>7.239766650368018E-2</v>
      </c>
      <c r="S1459" s="13">
        <f t="shared" si="1966"/>
        <v>4.3568128715340028E-2</v>
      </c>
      <c r="T1459" s="13">
        <f t="shared" si="1967"/>
        <v>7.2613547858900035E-2</v>
      </c>
      <c r="U1459" s="13">
        <f t="shared" si="1968"/>
        <v>7.9425825182022486E-2</v>
      </c>
      <c r="V1459" s="13">
        <f t="shared" si="1969"/>
        <v>6.3730130946076796E-3</v>
      </c>
      <c r="W1459" s="13">
        <f t="shared" si="1970"/>
        <v>2.2128517689610001E-2</v>
      </c>
      <c r="X1459" s="13">
        <f t="shared" si="1971"/>
        <v>2.6554221227532E-2</v>
      </c>
      <c r="Y1459" s="13">
        <f t="shared" si="1972"/>
        <v>1.5932532736519203E-2</v>
      </c>
      <c r="Z1459" s="13">
        <f t="shared" si="1973"/>
        <v>2.8959066601472069E-2</v>
      </c>
      <c r="AA1459" s="13">
        <f t="shared" si="1974"/>
        <v>3.1770330072808994E-2</v>
      </c>
      <c r="AB1459" s="13">
        <f t="shared" si="1975"/>
        <v>1.7427251486136011E-2</v>
      </c>
      <c r="AC1459" s="13">
        <f t="shared" si="1976"/>
        <v>5.2437652521851528E-4</v>
      </c>
      <c r="AD1459" s="13">
        <f t="shared" si="1977"/>
        <v>6.0691727455846698E-3</v>
      </c>
      <c r="AE1459" s="13">
        <f t="shared" si="1978"/>
        <v>7.2830072947016027E-3</v>
      </c>
      <c r="AF1459" s="13">
        <f t="shared" si="1979"/>
        <v>4.3698043768209622E-3</v>
      </c>
      <c r="AG1459" s="13">
        <f t="shared" si="1980"/>
        <v>1.7479217507283848E-3</v>
      </c>
      <c r="AH1459" s="13">
        <f t="shared" si="1981"/>
        <v>8.6877199804416185E-3</v>
      </c>
      <c r="AI1459" s="13">
        <f t="shared" si="1982"/>
        <v>9.5310990218426938E-3</v>
      </c>
      <c r="AJ1459" s="13">
        <f t="shared" si="1983"/>
        <v>5.2281754458408016E-3</v>
      </c>
      <c r="AK1459" s="13">
        <f t="shared" si="1984"/>
        <v>1.9119039283823035E-3</v>
      </c>
      <c r="AL1459" s="13">
        <f t="shared" si="1985"/>
        <v>2.7613512025741384E-5</v>
      </c>
      <c r="AM1459" s="13">
        <f t="shared" si="1986"/>
        <v>1.3316701401302759E-3</v>
      </c>
      <c r="AN1459" s="13">
        <f t="shared" si="1987"/>
        <v>1.5980041681563307E-3</v>
      </c>
      <c r="AO1459" s="13">
        <f t="shared" si="1988"/>
        <v>9.5880250089379869E-4</v>
      </c>
      <c r="AP1459" s="13">
        <f t="shared" si="1989"/>
        <v>3.8352100035751941E-4</v>
      </c>
      <c r="AQ1459" s="13">
        <f t="shared" si="1990"/>
        <v>1.1505630010725578E-4</v>
      </c>
      <c r="AR1459" s="13">
        <f t="shared" si="1991"/>
        <v>2.0850527953059877E-3</v>
      </c>
      <c r="AS1459" s="13">
        <f t="shared" si="1992"/>
        <v>2.2874637652422463E-3</v>
      </c>
      <c r="AT1459" s="13">
        <f t="shared" si="1993"/>
        <v>1.254762107001792E-3</v>
      </c>
      <c r="AU1459" s="13">
        <f t="shared" si="1994"/>
        <v>4.5885694281175271E-4</v>
      </c>
      <c r="AV1459" s="13">
        <f t="shared" si="1995"/>
        <v>1.2585036605244364E-4</v>
      </c>
      <c r="AW1459" s="13">
        <f t="shared" si="1996"/>
        <v>1.0098050967368881E-6</v>
      </c>
      <c r="AX1459" s="13">
        <f t="shared" si="1997"/>
        <v>2.4349081229188075E-4</v>
      </c>
      <c r="AY1459" s="13">
        <f t="shared" si="1998"/>
        <v>2.9218897475025683E-4</v>
      </c>
      <c r="AZ1459" s="13">
        <f t="shared" si="1999"/>
        <v>1.7531338485015415E-4</v>
      </c>
      <c r="BA1459" s="13">
        <f t="shared" si="2000"/>
        <v>7.012535394006165E-5</v>
      </c>
      <c r="BB1459" s="13">
        <f t="shared" si="2001"/>
        <v>2.1037606182018486E-5</v>
      </c>
      <c r="BC1459" s="13">
        <f t="shared" si="2002"/>
        <v>5.0490254836844362E-6</v>
      </c>
      <c r="BD1459" s="13">
        <f t="shared" si="2003"/>
        <v>4.1701055906119794E-4</v>
      </c>
      <c r="BE1459" s="13">
        <f t="shared" si="2004"/>
        <v>4.5749275304844965E-4</v>
      </c>
      <c r="BF1459" s="13">
        <f t="shared" si="2005"/>
        <v>2.5095242140035865E-4</v>
      </c>
      <c r="BG1459" s="13">
        <f t="shared" si="2006"/>
        <v>9.1771388562350629E-5</v>
      </c>
      <c r="BH1459" s="13">
        <f t="shared" si="2007"/>
        <v>2.5170073210488752E-5</v>
      </c>
      <c r="BI1459" s="13">
        <f t="shared" si="2008"/>
        <v>5.5227024051482814E-6</v>
      </c>
      <c r="BJ1459" s="14">
        <f t="shared" si="2009"/>
        <v>0.33271792091609914</v>
      </c>
      <c r="BK1459" s="14">
        <f t="shared" si="2010"/>
        <v>0.28371401071375774</v>
      </c>
      <c r="BL1459" s="14">
        <f t="shared" si="2011"/>
        <v>0.35450265500139094</v>
      </c>
      <c r="BM1459" s="14">
        <f t="shared" si="2012"/>
        <v>0.40278840419287804</v>
      </c>
      <c r="BN1459" s="14">
        <f t="shared" si="2013"/>
        <v>0.59681406987018837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1.3125</v>
      </c>
      <c r="F1460" s="10">
        <f>VLOOKUP(B1460,home!$B$2:$E$405,3,FALSE)</f>
        <v>1.5238</v>
      </c>
      <c r="G1460" s="10">
        <f>VLOOKUP(C1460,away!$B$2:$E$405,4,FALSE)</f>
        <v>1.3332999999999999</v>
      </c>
      <c r="H1460" s="10">
        <f>VLOOKUP(A1460,away!$A$2:$E$405,3,FALSE)</f>
        <v>1.2</v>
      </c>
      <c r="I1460" s="10">
        <f>VLOOKUP(C1460,away!$B$2:$E$405,3,FALSE)</f>
        <v>0.625</v>
      </c>
      <c r="J1460" s="10">
        <f>VLOOKUP(B1460,home!$B$2:$E$405,4,FALSE)</f>
        <v>0.625</v>
      </c>
      <c r="K1460" s="12">
        <f t="shared" si="1958"/>
        <v>2.6665833337499998</v>
      </c>
      <c r="L1460" s="12">
        <f t="shared" si="1959"/>
        <v>0.46875</v>
      </c>
      <c r="M1460" s="13">
        <f t="shared" si="1960"/>
        <v>4.3485256309625291E-2</v>
      </c>
      <c r="N1460" s="13">
        <f t="shared" si="1961"/>
        <v>0.11595705973909383</v>
      </c>
      <c r="O1460" s="13">
        <f t="shared" si="1962"/>
        <v>2.0383713895136858E-2</v>
      </c>
      <c r="P1460" s="13">
        <f t="shared" si="1963"/>
        <v>5.4354871752700241E-2</v>
      </c>
      <c r="Q1460" s="13">
        <f t="shared" si="1964"/>
        <v>0.15460458146546038</v>
      </c>
      <c r="R1460" s="13">
        <f t="shared" si="1965"/>
        <v>4.7774329441727E-3</v>
      </c>
      <c r="S1460" s="13">
        <f t="shared" si="1966"/>
        <v>1.6985366616078412E-2</v>
      </c>
      <c r="T1460" s="13">
        <f t="shared" si="1967"/>
        <v>7.2470897561934561E-2</v>
      </c>
      <c r="U1460" s="13">
        <f t="shared" si="1968"/>
        <v>1.2739423067039117E-2</v>
      </c>
      <c r="V1460" s="13">
        <f t="shared" si="1969"/>
        <v>2.3590049758368918E-3</v>
      </c>
      <c r="W1460" s="13">
        <f t="shared" si="1970"/>
        <v>0.13742200008573024</v>
      </c>
      <c r="X1460" s="13">
        <f t="shared" si="1971"/>
        <v>6.4416562540186059E-2</v>
      </c>
      <c r="Y1460" s="13">
        <f t="shared" si="1972"/>
        <v>1.5097631845356107E-2</v>
      </c>
      <c r="Z1460" s="13">
        <f t="shared" si="1973"/>
        <v>7.4647389752698448E-4</v>
      </c>
      <c r="AA1460" s="13">
        <f t="shared" si="1974"/>
        <v>1.9905348542248623E-3</v>
      </c>
      <c r="AB1460" s="13">
        <f t="shared" si="1975"/>
        <v>2.6539635337622519E-3</v>
      </c>
      <c r="AC1460" s="13">
        <f t="shared" si="1976"/>
        <v>1.8429150447656182E-4</v>
      </c>
      <c r="AD1460" s="13">
        <f t="shared" si="1977"/>
        <v>9.1611803779799869E-2</v>
      </c>
      <c r="AE1460" s="13">
        <f t="shared" si="1978"/>
        <v>4.2943033021781186E-2</v>
      </c>
      <c r="AF1460" s="13">
        <f t="shared" si="1979"/>
        <v>1.0064773364479964E-2</v>
      </c>
      <c r="AG1460" s="13">
        <f t="shared" si="1980"/>
        <v>1.5726208381999945E-3</v>
      </c>
      <c r="AH1460" s="13">
        <f t="shared" si="1981"/>
        <v>8.7477409866443468E-5</v>
      </c>
      <c r="AI1460" s="13">
        <f t="shared" si="1982"/>
        <v>2.3326580322947596E-4</v>
      </c>
      <c r="AJ1460" s="13">
        <f t="shared" si="1983"/>
        <v>3.1101135161276379E-4</v>
      </c>
      <c r="AK1460" s="13">
        <f t="shared" si="1984"/>
        <v>2.7644589560588568E-4</v>
      </c>
      <c r="AL1460" s="13">
        <f t="shared" si="1985"/>
        <v>9.2142872697921235E-6</v>
      </c>
      <c r="AM1460" s="13">
        <f t="shared" si="1986"/>
        <v>4.8858101826797888E-2</v>
      </c>
      <c r="AN1460" s="13">
        <f t="shared" si="1987"/>
        <v>2.2902235231311512E-2</v>
      </c>
      <c r="AO1460" s="13">
        <f t="shared" si="1988"/>
        <v>5.3677113823386354E-3</v>
      </c>
      <c r="AP1460" s="13">
        <f t="shared" si="1989"/>
        <v>8.3870490349041173E-4</v>
      </c>
      <c r="AQ1460" s="13">
        <f t="shared" si="1990"/>
        <v>9.8285730877782597E-5</v>
      </c>
      <c r="AR1460" s="13">
        <f t="shared" si="1991"/>
        <v>8.2010071749790793E-6</v>
      </c>
      <c r="AS1460" s="13">
        <f t="shared" si="1992"/>
        <v>2.1868669052763381E-5</v>
      </c>
      <c r="AT1460" s="13">
        <f t="shared" si="1993"/>
        <v>2.9157314213696622E-5</v>
      </c>
      <c r="AU1460" s="13">
        <f t="shared" si="1994"/>
        <v>2.5916802713051794E-5</v>
      </c>
      <c r="AV1460" s="13">
        <f t="shared" si="1995"/>
        <v>1.7277328544677681E-5</v>
      </c>
      <c r="AW1460" s="13">
        <f t="shared" si="1996"/>
        <v>3.1993053210953714E-7</v>
      </c>
      <c r="AX1460" s="13">
        <f t="shared" si="1997"/>
        <v>2.1714033341666609E-2</v>
      </c>
      <c r="AY1460" s="13">
        <f t="shared" si="1998"/>
        <v>1.0178453128906225E-2</v>
      </c>
      <c r="AZ1460" s="13">
        <f t="shared" si="1999"/>
        <v>2.385574952087396E-3</v>
      </c>
      <c r="BA1460" s="13">
        <f t="shared" si="2000"/>
        <v>3.7274608626365564E-4</v>
      </c>
      <c r="BB1460" s="13">
        <f t="shared" si="2001"/>
        <v>4.3681181984022135E-5</v>
      </c>
      <c r="BC1460" s="13">
        <f t="shared" si="2002"/>
        <v>4.0951108110020773E-6</v>
      </c>
      <c r="BD1460" s="13">
        <f t="shared" si="2003"/>
        <v>6.4070368554524028E-7</v>
      </c>
      <c r="BE1460" s="13">
        <f t="shared" si="2004"/>
        <v>1.7084897697471384E-6</v>
      </c>
      <c r="BF1460" s="13">
        <f t="shared" si="2005"/>
        <v>2.2779151729450476E-6</v>
      </c>
      <c r="BG1460" s="13">
        <f t="shared" si="2006"/>
        <v>2.0247502119571705E-6</v>
      </c>
      <c r="BH1460" s="13">
        <f t="shared" si="2007"/>
        <v>1.349791292552943E-6</v>
      </c>
      <c r="BI1460" s="13">
        <f t="shared" si="2008"/>
        <v>7.1986619295250936E-7</v>
      </c>
      <c r="BJ1460" s="14">
        <f t="shared" si="2009"/>
        <v>0.81892458711855709</v>
      </c>
      <c r="BK1460" s="14">
        <f t="shared" si="2010"/>
        <v>0.12755645857489342</v>
      </c>
      <c r="BL1460" s="14">
        <f t="shared" si="2011"/>
        <v>4.3564411392675237E-2</v>
      </c>
      <c r="BM1460" s="14">
        <f t="shared" si="2012"/>
        <v>0.58705088167908948</v>
      </c>
      <c r="BN1460" s="14">
        <f t="shared" si="2013"/>
        <v>0.39356291610618926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1.4943</v>
      </c>
      <c r="F1461" s="10">
        <f>VLOOKUP(B1461,home!$B$2:$E$405,3,FALSE)</f>
        <v>1.3384</v>
      </c>
      <c r="G1461" s="10">
        <f>VLOOKUP(C1461,away!$B$2:$E$405,4,FALSE)</f>
        <v>0.80310000000000004</v>
      </c>
      <c r="H1461" s="10">
        <f>VLOOKUP(A1461,away!$A$2:$E$405,3,FALSE)</f>
        <v>1.0455000000000001</v>
      </c>
      <c r="I1461" s="10">
        <f>VLOOKUP(C1461,away!$B$2:$E$405,3,FALSE)</f>
        <v>1.0521</v>
      </c>
      <c r="J1461" s="10">
        <f>VLOOKUP(B1461,home!$B$2:$E$405,4,FALSE)</f>
        <v>0.95650000000000002</v>
      </c>
      <c r="K1461" s="12">
        <f t="shared" si="1958"/>
        <v>1.6061768064720001</v>
      </c>
      <c r="L1461" s="12">
        <f t="shared" si="1959"/>
        <v>1.052121831075</v>
      </c>
      <c r="M1461" s="13">
        <f t="shared" si="1960"/>
        <v>7.0067330317481344E-2</v>
      </c>
      <c r="N1461" s="13">
        <f t="shared" si="1961"/>
        <v>0.11254052084735093</v>
      </c>
      <c r="O1461" s="13">
        <f t="shared" si="1962"/>
        <v>7.3719367872165334E-2</v>
      </c>
      <c r="P1461" s="13">
        <f t="shared" si="1963"/>
        <v>0.11840633886404907</v>
      </c>
      <c r="Q1461" s="13">
        <f t="shared" si="1964"/>
        <v>9.037998718664686E-2</v>
      </c>
      <c r="R1461" s="13">
        <f t="shared" si="1965"/>
        <v>3.8780878155677045E-2</v>
      </c>
      <c r="S1461" s="13">
        <f t="shared" si="1966"/>
        <v>5.002353100818123E-2</v>
      </c>
      <c r="T1461" s="13">
        <f t="shared" si="1967"/>
        <v>9.5090757611349927E-2</v>
      </c>
      <c r="U1461" s="13">
        <f t="shared" si="1968"/>
        <v>6.228894702826511E-2</v>
      </c>
      <c r="V1461" s="13">
        <f t="shared" si="1969"/>
        <v>9.3927165594275344E-3</v>
      </c>
      <c r="W1461" s="13">
        <f t="shared" si="1970"/>
        <v>4.8388746396142907E-2</v>
      </c>
      <c r="X1461" s="13">
        <f t="shared" si="1971"/>
        <v>5.0910856461733676E-2</v>
      </c>
      <c r="Y1461" s="13">
        <f t="shared" si="1972"/>
        <v>2.6782211761057859E-2</v>
      </c>
      <c r="Z1461" s="13">
        <f t="shared" si="1973"/>
        <v>1.3600736178615805E-2</v>
      </c>
      <c r="AA1461" s="13">
        <f t="shared" si="1974"/>
        <v>2.1845187001037328E-2</v>
      </c>
      <c r="AB1461" s="13">
        <f t="shared" si="1975"/>
        <v>1.7543616347054897E-2</v>
      </c>
      <c r="AC1461" s="13">
        <f t="shared" si="1976"/>
        <v>9.9204327354690362E-4</v>
      </c>
      <c r="AD1461" s="13">
        <f t="shared" si="1977"/>
        <v>1.9430220538935089E-2</v>
      </c>
      <c r="AE1461" s="13">
        <f t="shared" si="1978"/>
        <v>2.0442959211615461E-2</v>
      </c>
      <c r="AF1461" s="13">
        <f t="shared" si="1979"/>
        <v>1.0754241839158196E-2</v>
      </c>
      <c r="AG1461" s="13">
        <f t="shared" si="1980"/>
        <v>3.7715908718794996E-3</v>
      </c>
      <c r="AH1461" s="13">
        <f t="shared" si="1981"/>
        <v>3.5774078630533136E-3</v>
      </c>
      <c r="AI1461" s="13">
        <f t="shared" si="1982"/>
        <v>5.745949536926794E-3</v>
      </c>
      <c r="AJ1461" s="13">
        <f t="shared" si="1983"/>
        <v>4.6145054386851738E-3</v>
      </c>
      <c r="AK1461" s="13">
        <f t="shared" si="1984"/>
        <v>2.4705705363183422E-3</v>
      </c>
      <c r="AL1461" s="13">
        <f t="shared" si="1985"/>
        <v>6.7057906435512429E-5</v>
      </c>
      <c r="AM1461" s="13">
        <f t="shared" si="1986"/>
        <v>6.2416739148546821E-3</v>
      </c>
      <c r="AN1461" s="13">
        <f t="shared" si="1987"/>
        <v>6.567001388269972E-3</v>
      </c>
      <c r="AO1461" s="13">
        <f t="shared" si="1988"/>
        <v>3.4546427626493343E-3</v>
      </c>
      <c r="AP1461" s="13">
        <f t="shared" si="1989"/>
        <v>1.2115683563828717E-3</v>
      </c>
      <c r="AQ1461" s="13">
        <f t="shared" si="1990"/>
        <v>3.1867937939751871E-4</v>
      </c>
      <c r="AR1461" s="13">
        <f t="shared" si="1991"/>
        <v>7.5277378227555139E-4</v>
      </c>
      <c r="AS1461" s="13">
        <f t="shared" si="1992"/>
        <v>1.2090877896111939E-3</v>
      </c>
      <c r="AT1461" s="13">
        <f t="shared" si="1993"/>
        <v>9.710043823309987E-4</v>
      </c>
      <c r="AU1461" s="13">
        <f t="shared" si="1994"/>
        <v>5.1986823929424007E-4</v>
      </c>
      <c r="AV1461" s="13">
        <f t="shared" si="1995"/>
        <v>2.0875007709396116E-4</v>
      </c>
      <c r="AW1461" s="13">
        <f t="shared" si="1996"/>
        <v>3.1477981238188092E-6</v>
      </c>
      <c r="AX1461" s="13">
        <f t="shared" si="1997"/>
        <v>1.6708719792668135E-3</v>
      </c>
      <c r="AY1461" s="13">
        <f t="shared" si="1998"/>
        <v>1.7579608863181092E-3</v>
      </c>
      <c r="AZ1461" s="13">
        <f t="shared" si="1999"/>
        <v>9.2479451333561929E-4</v>
      </c>
      <c r="BA1461" s="13">
        <f t="shared" si="2000"/>
        <v>3.2433216557959516E-4</v>
      </c>
      <c r="BB1461" s="13">
        <f t="shared" si="2001"/>
        <v>8.5309237981530918E-5</v>
      </c>
      <c r="BC1461" s="13">
        <f t="shared" si="2002"/>
        <v>1.7951142334548259E-5</v>
      </c>
      <c r="BD1461" s="13">
        <f t="shared" si="2003"/>
        <v>1.3200162169883437E-4</v>
      </c>
      <c r="BE1461" s="13">
        <f t="shared" si="2004"/>
        <v>2.1201794318935886E-4</v>
      </c>
      <c r="BF1461" s="13">
        <f t="shared" si="2005"/>
        <v>1.7026915145332321E-4</v>
      </c>
      <c r="BG1461" s="13">
        <f t="shared" si="2006"/>
        <v>9.1160787307331987E-5</v>
      </c>
      <c r="BH1461" s="13">
        <f t="shared" si="2007"/>
        <v>3.6605085558190957E-5</v>
      </c>
      <c r="BI1461" s="13">
        <f t="shared" si="2008"/>
        <v>1.1758847884497891E-5</v>
      </c>
      <c r="BJ1461" s="14">
        <f t="shared" si="2009"/>
        <v>0.50106687845224096</v>
      </c>
      <c r="BK1461" s="14">
        <f t="shared" si="2010"/>
        <v>0.25070697881543974</v>
      </c>
      <c r="BL1461" s="14">
        <f t="shared" si="2011"/>
        <v>0.23490172748688079</v>
      </c>
      <c r="BM1461" s="14">
        <f t="shared" si="2012"/>
        <v>0.49462708460161264</v>
      </c>
      <c r="BN1461" s="14">
        <f t="shared" si="2013"/>
        <v>0.50389442324337064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1.4943</v>
      </c>
      <c r="F1462" s="10">
        <f>VLOOKUP(B1462,home!$B$2:$E$405,3,FALSE)</f>
        <v>0.46839999999999998</v>
      </c>
      <c r="G1462" s="10">
        <f>VLOOKUP(C1462,away!$B$2:$E$405,4,FALSE)</f>
        <v>0.66920000000000002</v>
      </c>
      <c r="H1462" s="10">
        <f>VLOOKUP(A1462,away!$A$2:$E$405,3,FALSE)</f>
        <v>1.0455000000000001</v>
      </c>
      <c r="I1462" s="10">
        <f>VLOOKUP(C1462,away!$B$2:$E$405,3,FALSE)</f>
        <v>1.1477999999999999</v>
      </c>
      <c r="J1462" s="10">
        <f>VLOOKUP(B1462,home!$B$2:$E$405,4,FALSE)</f>
        <v>0.47820000000000001</v>
      </c>
      <c r="K1462" s="12">
        <f t="shared" si="1958"/>
        <v>0.46839323630399998</v>
      </c>
      <c r="L1462" s="12">
        <f t="shared" si="1959"/>
        <v>0.57385190718000001</v>
      </c>
      <c r="M1462" s="13">
        <f t="shared" si="1960"/>
        <v>0.35266201564046495</v>
      </c>
      <c r="N1462" s="13">
        <f t="shared" si="1961"/>
        <v>0.16518450282732924</v>
      </c>
      <c r="O1462" s="13">
        <f t="shared" si="1962"/>
        <v>0.20237577026522377</v>
      </c>
      <c r="P1462" s="13">
        <f t="shared" si="1963"/>
        <v>9.4791441984042976E-2</v>
      </c>
      <c r="Q1462" s="13">
        <f t="shared" si="1964"/>
        <v>3.8685651933279989E-2</v>
      </c>
      <c r="R1462" s="13">
        <f t="shared" si="1965"/>
        <v>5.8066860866860096E-2</v>
      </c>
      <c r="S1462" s="13">
        <f t="shared" si="1966"/>
        <v>6.3697088677780369E-3</v>
      </c>
      <c r="T1462" s="13">
        <f t="shared" si="1967"/>
        <v>2.2199835142414373E-2</v>
      </c>
      <c r="U1462" s="13">
        <f t="shared" si="1968"/>
        <v>2.7198124883442691E-2</v>
      </c>
      <c r="V1462" s="13">
        <f t="shared" si="1969"/>
        <v>1.9023372767287109E-4</v>
      </c>
      <c r="W1462" s="13">
        <f t="shared" si="1970"/>
        <v>6.0400325691863706E-3</v>
      </c>
      <c r="X1462" s="13">
        <f t="shared" si="1971"/>
        <v>3.4660842092569134E-3</v>
      </c>
      <c r="Y1462" s="13">
        <f t="shared" si="1972"/>
        <v>9.9450951696428104E-4</v>
      </c>
      <c r="Z1462" s="13">
        <f t="shared" si="1973"/>
        <v>1.1107259617467793E-2</v>
      </c>
      <c r="AA1462" s="13">
        <f t="shared" si="1974"/>
        <v>5.2025652786944687E-3</v>
      </c>
      <c r="AB1462" s="13">
        <f t="shared" si="1975"/>
        <v>1.2184231939852618E-3</v>
      </c>
      <c r="AC1462" s="13">
        <f t="shared" si="1976"/>
        <v>3.195788134313696E-6</v>
      </c>
      <c r="AD1462" s="13">
        <f t="shared" si="1977"/>
        <v>7.0727760061569159E-4</v>
      </c>
      <c r="AE1462" s="13">
        <f t="shared" si="1978"/>
        <v>4.0587260001900886E-4</v>
      </c>
      <c r="AF1462" s="13">
        <f t="shared" si="1979"/>
        <v>1.1645538279650677E-4</v>
      </c>
      <c r="AG1462" s="13">
        <f t="shared" si="1980"/>
        <v>2.2276047839717463E-5</v>
      </c>
      <c r="AH1462" s="13">
        <f t="shared" si="1981"/>
        <v>1.5934805287568226E-3</v>
      </c>
      <c r="AI1462" s="13">
        <f t="shared" si="1982"/>
        <v>7.4637550185181723E-4</v>
      </c>
      <c r="AJ1462" s="13">
        <f t="shared" si="1983"/>
        <v>1.747986184051974E-4</v>
      </c>
      <c r="AK1462" s="13">
        <f t="shared" si="1984"/>
        <v>2.7291496858759455E-5</v>
      </c>
      <c r="AL1462" s="13">
        <f t="shared" si="1985"/>
        <v>3.4359625033837154E-8</v>
      </c>
      <c r="AM1462" s="13">
        <f t="shared" si="1986"/>
        <v>6.6256808863542359E-5</v>
      </c>
      <c r="AN1462" s="13">
        <f t="shared" si="1987"/>
        <v>3.8021596130004505E-5</v>
      </c>
      <c r="AO1462" s="13">
        <f t="shared" si="1988"/>
        <v>1.0909382726615398E-5</v>
      </c>
      <c r="AP1462" s="13">
        <f t="shared" si="1989"/>
        <v>2.0867900279415983E-6</v>
      </c>
      <c r="AQ1462" s="13">
        <f t="shared" si="1990"/>
        <v>2.9937710935462291E-7</v>
      </c>
      <c r="AR1462" s="13">
        <f t="shared" si="1991"/>
        <v>1.8288436809625949E-4</v>
      </c>
      <c r="AS1462" s="13">
        <f t="shared" si="1992"/>
        <v>8.566180104201899E-5</v>
      </c>
      <c r="AT1462" s="13">
        <f t="shared" si="1993"/>
        <v>2.0061704108850316E-5</v>
      </c>
      <c r="AU1462" s="13">
        <f t="shared" si="1994"/>
        <v>3.1322555044392184E-6</v>
      </c>
      <c r="AV1462" s="13">
        <f t="shared" si="1995"/>
        <v>3.6678182316382565E-7</v>
      </c>
      <c r="AW1462" s="13">
        <f t="shared" si="1996"/>
        <v>2.5654074963668775E-10</v>
      </c>
      <c r="AX1462" s="13">
        <f t="shared" si="1997"/>
        <v>5.1723735217950283E-6</v>
      </c>
      <c r="AY1462" s="13">
        <f t="shared" si="1998"/>
        <v>2.9681764101294101E-6</v>
      </c>
      <c r="AZ1462" s="13">
        <f t="shared" si="1999"/>
        <v>8.5164684689972382E-7</v>
      </c>
      <c r="BA1462" s="13">
        <f t="shared" si="2000"/>
        <v>1.6290638911241337E-7</v>
      </c>
      <c r="BB1462" s="13">
        <f t="shared" si="2001"/>
        <v>2.3371035520991397E-8</v>
      </c>
      <c r="BC1462" s="13">
        <f t="shared" si="2002"/>
        <v>2.6823026612984874E-9</v>
      </c>
      <c r="BD1462" s="13">
        <f t="shared" si="2003"/>
        <v>1.7491423904241274E-5</v>
      </c>
      <c r="BE1462" s="13">
        <f t="shared" si="2004"/>
        <v>8.1928646500727172E-6</v>
      </c>
      <c r="BF1462" s="13">
        <f t="shared" si="2005"/>
        <v>1.918741194024099E-6</v>
      </c>
      <c r="BG1462" s="13">
        <f t="shared" si="2006"/>
        <v>2.9957513249958301E-7</v>
      </c>
      <c r="BH1462" s="13">
        <f t="shared" si="2007"/>
        <v>3.5079741456919807E-8</v>
      </c>
      <c r="BI1462" s="13">
        <f t="shared" si="2008"/>
        <v>3.2862227259428534E-9</v>
      </c>
      <c r="BJ1462" s="14">
        <f t="shared" si="2009"/>
        <v>0.2379492529410657</v>
      </c>
      <c r="BK1462" s="14">
        <f t="shared" si="2010"/>
        <v>0.45401959854412832</v>
      </c>
      <c r="BL1462" s="14">
        <f t="shared" si="2011"/>
        <v>0.29692373851549858</v>
      </c>
      <c r="BM1462" s="14">
        <f t="shared" si="2012"/>
        <v>8.8230638181090046E-2</v>
      </c>
      <c r="BN1462" s="14">
        <f t="shared" si="2013"/>
        <v>0.91176624351720104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1.4943</v>
      </c>
      <c r="F1463" s="10">
        <f>VLOOKUP(B1463,home!$B$2:$E$405,3,FALSE)</f>
        <v>0.85170000000000001</v>
      </c>
      <c r="G1463" s="10">
        <f>VLOOKUP(C1463,away!$B$2:$E$405,4,FALSE)</f>
        <v>1.7034</v>
      </c>
      <c r="H1463" s="10">
        <f>VLOOKUP(A1463,away!$A$2:$E$405,3,FALSE)</f>
        <v>1.0455000000000001</v>
      </c>
      <c r="I1463" s="10">
        <f>VLOOKUP(C1463,away!$B$2:$E$405,3,FALSE)</f>
        <v>0.60870000000000002</v>
      </c>
      <c r="J1463" s="10">
        <f>VLOOKUP(B1463,home!$B$2:$E$405,4,FALSE)</f>
        <v>1.3043</v>
      </c>
      <c r="K1463" s="12">
        <f t="shared" si="1958"/>
        <v>2.167909191054</v>
      </c>
      <c r="L1463" s="12">
        <f t="shared" si="1959"/>
        <v>0.83005110715500019</v>
      </c>
      <c r="M1463" s="13">
        <f t="shared" si="1960"/>
        <v>4.9888722777479737E-2</v>
      </c>
      <c r="N1463" s="13">
        <f t="shared" si="1961"/>
        <v>0.10815422063924338</v>
      </c>
      <c r="O1463" s="13">
        <f t="shared" si="1962"/>
        <v>4.1410189575995938E-2</v>
      </c>
      <c r="P1463" s="13">
        <f t="shared" si="1963"/>
        <v>8.9773530585090147E-2</v>
      </c>
      <c r="Q1463" s="13">
        <f t="shared" si="1964"/>
        <v>0.11723426448754899</v>
      </c>
      <c r="R1463" s="13">
        <f t="shared" si="1965"/>
        <v>1.7186286852526933E-2</v>
      </c>
      <c r="S1463" s="13">
        <f t="shared" si="1966"/>
        <v>4.0386315508913743E-2</v>
      </c>
      <c r="T1463" s="13">
        <f t="shared" si="1967"/>
        <v>9.7310431034392159E-2</v>
      </c>
      <c r="U1463" s="13">
        <f t="shared" si="1968"/>
        <v>3.7258309227683667E-2</v>
      </c>
      <c r="V1463" s="13">
        <f t="shared" si="1969"/>
        <v>8.0749091371255851E-3</v>
      </c>
      <c r="W1463" s="13">
        <f t="shared" si="1970"/>
        <v>8.4717746496337662E-2</v>
      </c>
      <c r="X1463" s="13">
        <f t="shared" si="1971"/>
        <v>7.0320059274961724E-2</v>
      </c>
      <c r="Y1463" s="13">
        <f t="shared" si="1972"/>
        <v>2.9184621528193601E-2</v>
      </c>
      <c r="Z1463" s="13">
        <f t="shared" si="1973"/>
        <v>4.7551654766078014E-3</v>
      </c>
      <c r="AA1463" s="13">
        <f t="shared" si="1974"/>
        <v>1.030876694172073E-2</v>
      </c>
      <c r="AB1463" s="13">
        <f t="shared" si="1975"/>
        <v>1.1174235300695003E-2</v>
      </c>
      <c r="AC1463" s="13">
        <f t="shared" si="1976"/>
        <v>9.0816253407974615E-4</v>
      </c>
      <c r="AD1463" s="13">
        <f t="shared" si="1977"/>
        <v>4.5915095318698307E-2</v>
      </c>
      <c r="AE1463" s="13">
        <f t="shared" si="1978"/>
        <v>3.8111875704412893E-2</v>
      </c>
      <c r="AF1463" s="13">
        <f t="shared" si="1979"/>
        <v>1.5817402312100836E-2</v>
      </c>
      <c r="AG1463" s="13">
        <f t="shared" si="1980"/>
        <v>4.3764174338251196E-3</v>
      </c>
      <c r="AH1463" s="13">
        <f t="shared" si="1981"/>
        <v>9.8675759214088494E-4</v>
      </c>
      <c r="AI1463" s="13">
        <f t="shared" si="1982"/>
        <v>2.1392008533445387E-3</v>
      </c>
      <c r="AJ1463" s="13">
        <f t="shared" si="1983"/>
        <v>2.3187965957380931E-3</v>
      </c>
      <c r="AK1463" s="13">
        <f t="shared" si="1984"/>
        <v>1.6756468173617794E-3</v>
      </c>
      <c r="AL1463" s="13">
        <f t="shared" si="1985"/>
        <v>6.5368646451894404E-5</v>
      </c>
      <c r="AM1463" s="13">
        <f t="shared" si="1986"/>
        <v>1.990795142990532E-2</v>
      </c>
      <c r="AN1463" s="13">
        <f t="shared" si="1987"/>
        <v>1.6524617125580881E-2</v>
      </c>
      <c r="AO1463" s="13">
        <f t="shared" si="1988"/>
        <v>6.8581383702004412E-3</v>
      </c>
      <c r="AP1463" s="13">
        <f t="shared" si="1989"/>
        <v>1.8975351157356885E-3</v>
      </c>
      <c r="AQ1463" s="13">
        <f t="shared" si="1990"/>
        <v>3.9376278092047485E-4</v>
      </c>
      <c r="AR1463" s="13">
        <f t="shared" si="1991"/>
        <v>1.6381184637002876E-4</v>
      </c>
      <c r="AS1463" s="13">
        <f t="shared" si="1992"/>
        <v>3.5512920734911122E-4</v>
      </c>
      <c r="AT1463" s="13">
        <f t="shared" si="1993"/>
        <v>3.8494393631193001E-4</v>
      </c>
      <c r="AU1463" s="13">
        <f t="shared" si="1994"/>
        <v>2.7817449919037958E-4</v>
      </c>
      <c r="AV1463" s="13">
        <f t="shared" si="1995"/>
        <v>1.5076426337791682E-4</v>
      </c>
      <c r="AW1463" s="13">
        <f t="shared" si="1996"/>
        <v>3.2674798001778067E-6</v>
      </c>
      <c r="AX1463" s="13">
        <f t="shared" si="1997"/>
        <v>7.1931051466580529E-3</v>
      </c>
      <c r="AY1463" s="13">
        <f t="shared" si="1998"/>
        <v>5.970644890865847E-3</v>
      </c>
      <c r="AZ1463" s="13">
        <f t="shared" si="1999"/>
        <v>2.4779702010462703E-3</v>
      </c>
      <c r="BA1463" s="13">
        <f t="shared" si="2000"/>
        <v>6.8561396962518511E-4</v>
      </c>
      <c r="BB1463" s="13">
        <f t="shared" si="2001"/>
        <v>1.4227365864207987E-4</v>
      </c>
      <c r="BC1463" s="13">
        <f t="shared" si="2002"/>
        <v>2.3618881574970196E-5</v>
      </c>
      <c r="BD1463" s="13">
        <f t="shared" si="2003"/>
        <v>2.2662034074091189E-5</v>
      </c>
      <c r="BE1463" s="13">
        <f t="shared" si="2004"/>
        <v>4.9129231957201219E-5</v>
      </c>
      <c r="BF1463" s="13">
        <f t="shared" si="2005"/>
        <v>5.3253856754720222E-5</v>
      </c>
      <c r="BG1463" s="13">
        <f t="shared" si="2006"/>
        <v>3.8483175172543697E-5</v>
      </c>
      <c r="BH1463" s="13">
        <f t="shared" si="2007"/>
        <v>2.0857007289374647E-5</v>
      </c>
      <c r="BI1463" s="13">
        <f t="shared" si="2008"/>
        <v>9.0432195601031185E-6</v>
      </c>
      <c r="BJ1463" s="14">
        <f t="shared" si="2009"/>
        <v>0.67321736580046976</v>
      </c>
      <c r="BK1463" s="14">
        <f t="shared" si="2010"/>
        <v>0.1950676540800067</v>
      </c>
      <c r="BL1463" s="14">
        <f t="shared" si="2011"/>
        <v>0.12598444203461498</v>
      </c>
      <c r="BM1463" s="14">
        <f t="shared" si="2012"/>
        <v>0.56941003506274845</v>
      </c>
      <c r="BN1463" s="14">
        <f t="shared" si="2013"/>
        <v>0.4236472149178851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2</v>
      </c>
      <c r="F1464" s="10">
        <f>VLOOKUP(B1464,home!$B$2:$E$405,3,FALSE)</f>
        <v>0.625</v>
      </c>
      <c r="G1464" s="10">
        <f>VLOOKUP(C1464,away!$B$2:$E$405,4,FALSE)</f>
        <v>0.5</v>
      </c>
      <c r="H1464" s="10">
        <f>VLOOKUP(A1464,away!$A$2:$E$405,3,FALSE)</f>
        <v>1.6135999999999999</v>
      </c>
      <c r="I1464" s="10">
        <f>VLOOKUP(C1464,away!$B$2:$E$405,3,FALSE)</f>
        <v>0.46479999999999999</v>
      </c>
      <c r="J1464" s="10">
        <f>VLOOKUP(B1464,home!$B$2:$E$405,4,FALSE)</f>
        <v>1.7042999999999999</v>
      </c>
      <c r="K1464" s="12">
        <f t="shared" si="1958"/>
        <v>0.625</v>
      </c>
      <c r="L1464" s="12">
        <f t="shared" si="1959"/>
        <v>1.2782271815039998</v>
      </c>
      <c r="M1464" s="13">
        <f t="shared" si="1960"/>
        <v>0.14908671216012345</v>
      </c>
      <c r="N1464" s="13">
        <f t="shared" si="1961"/>
        <v>9.3179195100077147E-2</v>
      </c>
      <c r="O1464" s="13">
        <f t="shared" si="1962"/>
        <v>0.19056668788413267</v>
      </c>
      <c r="P1464" s="13">
        <f t="shared" si="1963"/>
        <v>0.1191041799275829</v>
      </c>
      <c r="Q1464" s="13">
        <f t="shared" si="1964"/>
        <v>2.9118498468774106E-2</v>
      </c>
      <c r="R1464" s="13">
        <f t="shared" si="1965"/>
        <v>0.1217937601713437</v>
      </c>
      <c r="S1464" s="13">
        <f t="shared" si="1966"/>
        <v>2.3787843783465563E-2</v>
      </c>
      <c r="T1464" s="13">
        <f t="shared" si="1967"/>
        <v>3.7220056227369652E-2</v>
      </c>
      <c r="U1464" s="13">
        <f t="shared" si="1968"/>
        <v>7.6121100107089792E-2</v>
      </c>
      <c r="V1464" s="13">
        <f t="shared" si="1969"/>
        <v>2.1115464245414326E-3</v>
      </c>
      <c r="W1464" s="13">
        <f t="shared" si="1970"/>
        <v>6.0663538476612737E-3</v>
      </c>
      <c r="X1464" s="13">
        <f t="shared" si="1971"/>
        <v>7.7541783807020129E-3</v>
      </c>
      <c r="Y1464" s="13">
        <f t="shared" si="1972"/>
        <v>4.9558007882219927E-3</v>
      </c>
      <c r="Z1464" s="13">
        <f t="shared" si="1973"/>
        <v>5.1893364929530242E-2</v>
      </c>
      <c r="AA1464" s="13">
        <f t="shared" si="1974"/>
        <v>3.2433353080956399E-2</v>
      </c>
      <c r="AB1464" s="13">
        <f t="shared" si="1975"/>
        <v>1.0135422837798874E-2</v>
      </c>
      <c r="AC1464" s="13">
        <f t="shared" si="1976"/>
        <v>1.0543109511157983E-4</v>
      </c>
      <c r="AD1464" s="13">
        <f t="shared" si="1977"/>
        <v>9.478677886970736E-4</v>
      </c>
      <c r="AE1464" s="13">
        <f t="shared" si="1978"/>
        <v>1.2115903719846892E-3</v>
      </c>
      <c r="AF1464" s="13">
        <f t="shared" si="1979"/>
        <v>7.7434387315968619E-4</v>
      </c>
      <c r="AG1464" s="13">
        <f t="shared" si="1980"/>
        <v>3.2992912883459872E-4</v>
      </c>
      <c r="AH1464" s="13">
        <f t="shared" si="1981"/>
        <v>1.6582877398157995E-2</v>
      </c>
      <c r="AI1464" s="13">
        <f t="shared" si="1982"/>
        <v>1.0364298373848745E-2</v>
      </c>
      <c r="AJ1464" s="13">
        <f t="shared" si="1983"/>
        <v>3.2388432418277327E-3</v>
      </c>
      <c r="AK1464" s="13">
        <f t="shared" si="1984"/>
        <v>6.7475900871411107E-4</v>
      </c>
      <c r="AL1464" s="13">
        <f t="shared" si="1985"/>
        <v>3.3691222886838711E-6</v>
      </c>
      <c r="AM1464" s="13">
        <f t="shared" si="1986"/>
        <v>1.1848347358713423E-4</v>
      </c>
      <c r="AN1464" s="13">
        <f t="shared" si="1987"/>
        <v>1.5144879649808617E-4</v>
      </c>
      <c r="AO1464" s="13">
        <f t="shared" si="1988"/>
        <v>9.6792984144960774E-5</v>
      </c>
      <c r="AP1464" s="13">
        <f t="shared" si="1989"/>
        <v>4.1241141104324846E-5</v>
      </c>
      <c r="AQ1464" s="13">
        <f t="shared" si="1990"/>
        <v>1.317888688894748E-5</v>
      </c>
      <c r="AR1464" s="13">
        <f t="shared" si="1991"/>
        <v>4.2393369275747755E-3</v>
      </c>
      <c r="AS1464" s="13">
        <f t="shared" si="1992"/>
        <v>2.6495855797342345E-3</v>
      </c>
      <c r="AT1464" s="13">
        <f t="shared" si="1993"/>
        <v>8.2799549366694824E-4</v>
      </c>
      <c r="AU1464" s="13">
        <f t="shared" si="1994"/>
        <v>1.7249906118061423E-4</v>
      </c>
      <c r="AV1464" s="13">
        <f t="shared" si="1995"/>
        <v>2.6952978309470966E-5</v>
      </c>
      <c r="AW1464" s="13">
        <f t="shared" si="1996"/>
        <v>7.4765689014004941E-8</v>
      </c>
      <c r="AX1464" s="13">
        <f t="shared" si="1997"/>
        <v>1.2342028498659815E-5</v>
      </c>
      <c r="AY1464" s="13">
        <f t="shared" si="1998"/>
        <v>1.5775916301883979E-5</v>
      </c>
      <c r="AZ1464" s="13">
        <f t="shared" si="1999"/>
        <v>1.0082602515100083E-5</v>
      </c>
      <c r="BA1464" s="13">
        <f t="shared" si="2000"/>
        <v>4.2959521983671715E-6</v>
      </c>
      <c r="BB1464" s="13">
        <f t="shared" si="2001"/>
        <v>1.372800717598696E-6</v>
      </c>
      <c r="BC1464" s="13">
        <f t="shared" si="2002"/>
        <v>3.5095023840456995E-7</v>
      </c>
      <c r="BD1464" s="13">
        <f t="shared" si="2003"/>
        <v>9.031392820632874E-4</v>
      </c>
      <c r="BE1464" s="13">
        <f t="shared" si="2004"/>
        <v>5.6446205128955458E-4</v>
      </c>
      <c r="BF1464" s="13">
        <f t="shared" si="2005"/>
        <v>1.7639439102798578E-4</v>
      </c>
      <c r="BG1464" s="13">
        <f t="shared" si="2006"/>
        <v>3.6748831464163716E-5</v>
      </c>
      <c r="BH1464" s="13">
        <f t="shared" si="2007"/>
        <v>5.7420049162755787E-6</v>
      </c>
      <c r="BI1464" s="13">
        <f t="shared" si="2008"/>
        <v>7.1775061453444733E-7</v>
      </c>
      <c r="BJ1464" s="14">
        <f t="shared" si="2009"/>
        <v>0.1820231795081757</v>
      </c>
      <c r="BK1464" s="14">
        <f t="shared" si="2010"/>
        <v>0.29421485842941547</v>
      </c>
      <c r="BL1464" s="14">
        <f t="shared" si="2011"/>
        <v>0.47151467645571188</v>
      </c>
      <c r="BM1464" s="14">
        <f t="shared" si="2012"/>
        <v>0.29678134446018656</v>
      </c>
      <c r="BN1464" s="14">
        <f t="shared" si="2013"/>
        <v>0.702849033712034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2</v>
      </c>
      <c r="F1465" s="10">
        <f>VLOOKUP(B1465,home!$B$2:$E$405,3,FALSE)</f>
        <v>0.75</v>
      </c>
      <c r="G1465" s="10">
        <f>VLOOKUP(C1465,away!$B$2:$E$405,4,FALSE)</f>
        <v>0.375</v>
      </c>
      <c r="H1465" s="10">
        <f>VLOOKUP(A1465,away!$A$2:$E$405,3,FALSE)</f>
        <v>1.6135999999999999</v>
      </c>
      <c r="I1465" s="10">
        <f>VLOOKUP(C1465,away!$B$2:$E$405,3,FALSE)</f>
        <v>1.0845</v>
      </c>
      <c r="J1465" s="10">
        <f>VLOOKUP(B1465,home!$B$2:$E$405,4,FALSE)</f>
        <v>0.77470000000000006</v>
      </c>
      <c r="K1465" s="12">
        <f t="shared" si="1958"/>
        <v>0.5625</v>
      </c>
      <c r="L1465" s="12">
        <f t="shared" si="1959"/>
        <v>1.3556856452399999</v>
      </c>
      <c r="M1465" s="13">
        <f t="shared" si="1960"/>
        <v>0.14687320062244272</v>
      </c>
      <c r="N1465" s="13">
        <f t="shared" si="1961"/>
        <v>8.2616175350124027E-2</v>
      </c>
      <c r="O1465" s="13">
        <f t="shared" si="1962"/>
        <v>0.19911388975430022</v>
      </c>
      <c r="P1465" s="13">
        <f t="shared" si="1963"/>
        <v>0.11200156298679388</v>
      </c>
      <c r="Q1465" s="13">
        <f t="shared" si="1964"/>
        <v>2.3235799317222382E-2</v>
      </c>
      <c r="R1465" s="13">
        <f t="shared" si="1965"/>
        <v>0.13496792105390235</v>
      </c>
      <c r="S1465" s="13">
        <f t="shared" si="1966"/>
        <v>2.1352346885480645E-2</v>
      </c>
      <c r="T1465" s="13">
        <f t="shared" si="1967"/>
        <v>3.1500439590035775E-2</v>
      </c>
      <c r="U1465" s="13">
        <f t="shared" si="1968"/>
        <v>7.5919455592820081E-2</v>
      </c>
      <c r="V1465" s="13">
        <f t="shared" si="1969"/>
        <v>1.8091918853019465E-3</v>
      </c>
      <c r="W1465" s="13">
        <f t="shared" si="1970"/>
        <v>4.356712371979197E-3</v>
      </c>
      <c r="X1465" s="13">
        <f t="shared" si="1971"/>
        <v>5.9063324231317096E-3</v>
      </c>
      <c r="Y1465" s="13">
        <f t="shared" si="1972"/>
        <v>4.003565041027622E-3</v>
      </c>
      <c r="Z1465" s="13">
        <f t="shared" si="1973"/>
        <v>6.0991357713553671E-2</v>
      </c>
      <c r="AA1465" s="13">
        <f t="shared" si="1974"/>
        <v>3.4307638713873947E-2</v>
      </c>
      <c r="AB1465" s="13">
        <f t="shared" si="1975"/>
        <v>9.6490233882770456E-3</v>
      </c>
      <c r="AC1465" s="13">
        <f t="shared" si="1976"/>
        <v>8.6227575060534645E-5</v>
      </c>
      <c r="AD1465" s="13">
        <f t="shared" si="1977"/>
        <v>6.1266267730957457E-4</v>
      </c>
      <c r="AE1465" s="13">
        <f t="shared" si="1978"/>
        <v>8.3057799700289646E-4</v>
      </c>
      <c r="AF1465" s="13">
        <f t="shared" si="1979"/>
        <v>5.6300133389450919E-4</v>
      </c>
      <c r="AG1465" s="13">
        <f t="shared" si="1980"/>
        <v>2.5441760887058617E-4</v>
      </c>
      <c r="AH1465" s="13">
        <f t="shared" si="1981"/>
        <v>2.0671277033990666E-2</v>
      </c>
      <c r="AI1465" s="13">
        <f t="shared" si="1982"/>
        <v>1.1627593331619751E-2</v>
      </c>
      <c r="AJ1465" s="13">
        <f t="shared" si="1983"/>
        <v>3.2702606245180546E-3</v>
      </c>
      <c r="AK1465" s="13">
        <f t="shared" si="1984"/>
        <v>6.1317386709713536E-4</v>
      </c>
      <c r="AL1465" s="13">
        <f t="shared" si="1985"/>
        <v>2.6301934290019825E-6</v>
      </c>
      <c r="AM1465" s="13">
        <f t="shared" si="1986"/>
        <v>6.8924551197327167E-5</v>
      </c>
      <c r="AN1465" s="13">
        <f t="shared" si="1987"/>
        <v>9.3440024662825899E-5</v>
      </c>
      <c r="AO1465" s="13">
        <f t="shared" si="1988"/>
        <v>6.3337650063132318E-5</v>
      </c>
      <c r="AP1465" s="13">
        <f t="shared" si="1989"/>
        <v>2.8621980997940961E-5</v>
      </c>
      <c r="AQ1465" s="13">
        <f t="shared" si="1990"/>
        <v>9.700602194310153E-6</v>
      </c>
      <c r="AR1465" s="13">
        <f t="shared" si="1991"/>
        <v>5.6047507087520826E-3</v>
      </c>
      <c r="AS1465" s="13">
        <f t="shared" si="1992"/>
        <v>3.1526722736730465E-3</v>
      </c>
      <c r="AT1465" s="13">
        <f t="shared" si="1993"/>
        <v>8.8668907697054427E-4</v>
      </c>
      <c r="AU1465" s="13">
        <f t="shared" si="1994"/>
        <v>1.6625420193197709E-4</v>
      </c>
      <c r="AV1465" s="13">
        <f t="shared" si="1995"/>
        <v>2.3379497146684274E-5</v>
      </c>
      <c r="AW1465" s="13">
        <f t="shared" si="1996"/>
        <v>5.5714304310977469E-8</v>
      </c>
      <c r="AX1465" s="13">
        <f t="shared" si="1997"/>
        <v>6.4616766747494185E-6</v>
      </c>
      <c r="AY1465" s="13">
        <f t="shared" si="1998"/>
        <v>8.760002312139923E-6</v>
      </c>
      <c r="AZ1465" s="13">
        <f t="shared" si="1999"/>
        <v>5.9379046934186515E-6</v>
      </c>
      <c r="BA1465" s="13">
        <f t="shared" si="2000"/>
        <v>2.6833107185569635E-6</v>
      </c>
      <c r="BB1465" s="13">
        <f t="shared" si="2001"/>
        <v>9.0943145571657632E-7</v>
      </c>
      <c r="BC1465" s="13">
        <f t="shared" si="2002"/>
        <v>2.465806339689357E-7</v>
      </c>
      <c r="BD1465" s="13">
        <f t="shared" si="2003"/>
        <v>1.2663800135006523E-3</v>
      </c>
      <c r="BE1465" s="13">
        <f t="shared" si="2004"/>
        <v>7.1233875759411697E-4</v>
      </c>
      <c r="BF1465" s="13">
        <f t="shared" si="2005"/>
        <v>2.0034527557334539E-4</v>
      </c>
      <c r="BG1465" s="13">
        <f t="shared" si="2006"/>
        <v>3.7564739170002267E-5</v>
      </c>
      <c r="BH1465" s="13">
        <f t="shared" si="2007"/>
        <v>5.2825414457815676E-6</v>
      </c>
      <c r="BI1465" s="13">
        <f t="shared" si="2008"/>
        <v>5.9428591265042676E-7</v>
      </c>
      <c r="BJ1465" s="14">
        <f t="shared" si="2009"/>
        <v>0.15416870742620245</v>
      </c>
      <c r="BK1465" s="14">
        <f t="shared" si="2010"/>
        <v>0.28213392015082089</v>
      </c>
      <c r="BL1465" s="14">
        <f t="shared" si="2011"/>
        <v>0.50219648473207035</v>
      </c>
      <c r="BM1465" s="14">
        <f t="shared" si="2012"/>
        <v>0.30067321664985369</v>
      </c>
      <c r="BN1465" s="14">
        <f t="shared" si="2013"/>
        <v>0.69880854908478562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2</v>
      </c>
      <c r="F1466" s="10">
        <f>VLOOKUP(B1466,home!$B$2:$E$405,3,FALSE)</f>
        <v>0.75</v>
      </c>
      <c r="G1466" s="10">
        <f>VLOOKUP(C1466,away!$B$2:$E$405,4,FALSE)</f>
        <v>1.125</v>
      </c>
      <c r="H1466" s="10">
        <f>VLOOKUP(A1466,away!$A$2:$E$405,3,FALSE)</f>
        <v>1.6135999999999999</v>
      </c>
      <c r="I1466" s="10">
        <f>VLOOKUP(C1466,away!$B$2:$E$405,3,FALSE)</f>
        <v>0.92959999999999998</v>
      </c>
      <c r="J1466" s="10">
        <f>VLOOKUP(B1466,home!$B$2:$E$405,4,FALSE)</f>
        <v>1.2395</v>
      </c>
      <c r="K1466" s="12">
        <f t="shared" si="1958"/>
        <v>1.6875</v>
      </c>
      <c r="L1466" s="12">
        <f t="shared" si="1959"/>
        <v>1.8592531731200002</v>
      </c>
      <c r="M1466" s="13">
        <f t="shared" si="1960"/>
        <v>2.8818055156304073E-2</v>
      </c>
      <c r="N1466" s="13">
        <f t="shared" si="1961"/>
        <v>4.8630468076263124E-2</v>
      </c>
      <c r="O1466" s="13">
        <f t="shared" si="1962"/>
        <v>5.3580060492505528E-2</v>
      </c>
      <c r="P1466" s="13">
        <f t="shared" si="1963"/>
        <v>9.0416352081103088E-2</v>
      </c>
      <c r="Q1466" s="13">
        <f t="shared" si="1964"/>
        <v>4.1031957439347018E-2</v>
      </c>
      <c r="R1466" s="13">
        <f t="shared" si="1965"/>
        <v>4.980944874332624E-2</v>
      </c>
      <c r="S1466" s="13">
        <f t="shared" si="1966"/>
        <v>7.0920094011493823E-2</v>
      </c>
      <c r="T1466" s="13">
        <f t="shared" si="1967"/>
        <v>7.6288797068430739E-2</v>
      </c>
      <c r="U1466" s="13">
        <f t="shared" si="1968"/>
        <v>8.4053444754363035E-2</v>
      </c>
      <c r="V1466" s="13">
        <f t="shared" si="1969"/>
        <v>2.4723451842907238E-2</v>
      </c>
      <c r="W1466" s="13">
        <f t="shared" si="1970"/>
        <v>2.3080476059632704E-2</v>
      </c>
      <c r="X1466" s="13">
        <f t="shared" si="1971"/>
        <v>4.2912448350992304E-2</v>
      </c>
      <c r="Y1466" s="13">
        <f t="shared" si="1972"/>
        <v>3.9892552881465281E-2</v>
      </c>
      <c r="Z1466" s="13">
        <f t="shared" si="1973"/>
        <v>3.0869458542462428E-2</v>
      </c>
      <c r="AA1466" s="13">
        <f t="shared" si="1974"/>
        <v>5.2092211290405352E-2</v>
      </c>
      <c r="AB1466" s="13">
        <f t="shared" si="1975"/>
        <v>4.3952803276279519E-2</v>
      </c>
      <c r="AC1466" s="13">
        <f t="shared" si="1976"/>
        <v>4.8480985148981661E-3</v>
      </c>
      <c r="AD1466" s="13">
        <f t="shared" si="1977"/>
        <v>9.737075837657547E-3</v>
      </c>
      <c r="AE1466" s="13">
        <f t="shared" si="1978"/>
        <v>1.8103689148074878E-2</v>
      </c>
      <c r="AF1466" s="13">
        <f t="shared" si="1979"/>
        <v>1.6829670746868166E-2</v>
      </c>
      <c r="AG1466" s="13">
        <f t="shared" si="1980"/>
        <v>1.0430206246226491E-2</v>
      </c>
      <c r="AH1466" s="13">
        <f t="shared" si="1981"/>
        <v>1.4348534686892404E-2</v>
      </c>
      <c r="AI1466" s="13">
        <f t="shared" si="1982"/>
        <v>2.4213152284130932E-2</v>
      </c>
      <c r="AJ1466" s="13">
        <f t="shared" si="1983"/>
        <v>2.0429847239735476E-2</v>
      </c>
      <c r="AK1466" s="13">
        <f t="shared" si="1984"/>
        <v>1.1491789072351209E-2</v>
      </c>
      <c r="AL1466" s="13">
        <f t="shared" si="1985"/>
        <v>6.0843437195103728E-4</v>
      </c>
      <c r="AM1466" s="13">
        <f t="shared" si="1986"/>
        <v>3.2862630952094217E-3</v>
      </c>
      <c r="AN1466" s="13">
        <f t="shared" si="1987"/>
        <v>6.109995087475271E-3</v>
      </c>
      <c r="AO1466" s="13">
        <f t="shared" si="1988"/>
        <v>5.6800138770680061E-3</v>
      </c>
      <c r="AP1466" s="13">
        <f t="shared" si="1989"/>
        <v>3.5201946081014407E-3</v>
      </c>
      <c r="AQ1466" s="13">
        <f t="shared" si="1990"/>
        <v>1.6362332487781311E-3</v>
      </c>
      <c r="AR1466" s="13">
        <f t="shared" si="1991"/>
        <v>5.3355117292454169E-3</v>
      </c>
      <c r="AS1466" s="13">
        <f t="shared" si="1992"/>
        <v>9.0036760431016424E-3</v>
      </c>
      <c r="AT1466" s="13">
        <f t="shared" si="1993"/>
        <v>7.5968516613670115E-3</v>
      </c>
      <c r="AU1466" s="13">
        <f t="shared" si="1994"/>
        <v>4.2732290595189452E-3</v>
      </c>
      <c r="AV1466" s="13">
        <f t="shared" si="1995"/>
        <v>1.802768509484555E-3</v>
      </c>
      <c r="AW1466" s="13">
        <f t="shared" si="1996"/>
        <v>5.3026572032120555E-5</v>
      </c>
      <c r="AX1466" s="13">
        <f t="shared" si="1997"/>
        <v>9.2426149552764898E-4</v>
      </c>
      <c r="AY1466" s="13">
        <f t="shared" si="1998"/>
        <v>1.7184361183524182E-3</v>
      </c>
      <c r="AZ1466" s="13">
        <f t="shared" si="1999"/>
        <v>1.597503902925375E-3</v>
      </c>
      <c r="BA1466" s="13">
        <f t="shared" si="2000"/>
        <v>9.9005473352852913E-4</v>
      </c>
      <c r="BB1466" s="13">
        <f t="shared" si="2001"/>
        <v>4.6019060121884887E-4</v>
      </c>
      <c r="BC1466" s="13">
        <f t="shared" si="2002"/>
        <v>1.7112216711122905E-4</v>
      </c>
      <c r="BD1466" s="13">
        <f t="shared" si="2003"/>
        <v>1.6533445188030855E-3</v>
      </c>
      <c r="BE1466" s="13">
        <f t="shared" si="2004"/>
        <v>2.790018875480207E-3</v>
      </c>
      <c r="BF1466" s="13">
        <f t="shared" si="2005"/>
        <v>2.354078426186425E-3</v>
      </c>
      <c r="BG1466" s="13">
        <f t="shared" si="2006"/>
        <v>1.3241691147298645E-3</v>
      </c>
      <c r="BH1466" s="13">
        <f t="shared" si="2007"/>
        <v>5.586338452766616E-4</v>
      </c>
      <c r="BI1466" s="13">
        <f t="shared" si="2008"/>
        <v>1.8853892278087328E-4</v>
      </c>
      <c r="BJ1466" s="14">
        <f t="shared" si="2009"/>
        <v>0.35303161079025458</v>
      </c>
      <c r="BK1466" s="14">
        <f t="shared" si="2010"/>
        <v>0.22205292209700989</v>
      </c>
      <c r="BL1466" s="14">
        <f t="shared" si="2011"/>
        <v>0.39085211254596441</v>
      </c>
      <c r="BM1466" s="14">
        <f t="shared" si="2012"/>
        <v>0.68285435244052184</v>
      </c>
      <c r="BN1466" s="14">
        <f t="shared" si="2013"/>
        <v>0.31228634198884908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1.6236999999999999</v>
      </c>
      <c r="F1467" s="10">
        <f>VLOOKUP(B1467,home!$B$2:$E$405,3,FALSE)</f>
        <v>1.2318</v>
      </c>
      <c r="G1467" s="10">
        <f>VLOOKUP(C1467,away!$B$2:$E$405,4,FALSE)</f>
        <v>1.3265</v>
      </c>
      <c r="H1467" s="10">
        <f>VLOOKUP(A1467,away!$A$2:$E$405,3,FALSE)</f>
        <v>1.1289</v>
      </c>
      <c r="I1467" s="10">
        <f>VLOOKUP(C1467,away!$B$2:$E$405,3,FALSE)</f>
        <v>0.47699999999999998</v>
      </c>
      <c r="J1467" s="10">
        <f>VLOOKUP(B1467,home!$B$2:$E$405,4,FALSE)</f>
        <v>0.94910000000000005</v>
      </c>
      <c r="K1467" s="12">
        <f t="shared" si="1958"/>
        <v>2.6530977099899999</v>
      </c>
      <c r="L1467" s="12">
        <f t="shared" si="1959"/>
        <v>0.51107639822999995</v>
      </c>
      <c r="M1467" s="13">
        <f t="shared" si="1960"/>
        <v>4.2249020527869434E-2</v>
      </c>
      <c r="N1467" s="13">
        <f t="shared" si="1961"/>
        <v>0.11209077961181088</v>
      </c>
      <c r="O1467" s="13">
        <f t="shared" si="1962"/>
        <v>2.1592477240128839E-2</v>
      </c>
      <c r="P1467" s="13">
        <f t="shared" si="1963"/>
        <v>5.7286951918797013E-2</v>
      </c>
      <c r="Q1467" s="13">
        <f t="shared" si="1964"/>
        <v>0.14869389534954466</v>
      </c>
      <c r="R1467" s="13">
        <f t="shared" si="1965"/>
        <v>5.5177027483741493E-3</v>
      </c>
      <c r="S1467" s="13">
        <f t="shared" si="1966"/>
        <v>1.9419354692387113E-2</v>
      </c>
      <c r="T1467" s="13">
        <f t="shared" si="1967"/>
        <v>7.5993940474033822E-2</v>
      </c>
      <c r="U1467" s="13">
        <f t="shared" si="1968"/>
        <v>1.4639004526116982E-2</v>
      </c>
      <c r="V1467" s="13">
        <f t="shared" si="1969"/>
        <v>2.9257105310300886E-3</v>
      </c>
      <c r="W1467" s="13">
        <f t="shared" si="1970"/>
        <v>0.13149981108045652</v>
      </c>
      <c r="X1467" s="13">
        <f t="shared" si="1971"/>
        <v>6.7206449814925157E-2</v>
      </c>
      <c r="Y1467" s="13">
        <f t="shared" si="1972"/>
        <v>1.7173815154618598E-2</v>
      </c>
      <c r="Z1467" s="13">
        <f t="shared" si="1973"/>
        <v>9.3998921571427751E-4</v>
      </c>
      <c r="AA1467" s="13">
        <f t="shared" si="1974"/>
        <v>2.4938832356268454E-3</v>
      </c>
      <c r="AB1467" s="13">
        <f t="shared" si="1975"/>
        <v>3.3082579507120184E-3</v>
      </c>
      <c r="AC1467" s="13">
        <f t="shared" si="1976"/>
        <v>2.4794219550142979E-4</v>
      </c>
      <c r="AD1467" s="13">
        <f t="shared" si="1977"/>
        <v>8.7220461910419225E-2</v>
      </c>
      <c r="AE1467" s="13">
        <f t="shared" si="1978"/>
        <v>4.457631952513396E-2</v>
      </c>
      <c r="AF1467" s="13">
        <f t="shared" si="1979"/>
        <v>1.1390952414627543E-2</v>
      </c>
      <c r="AG1467" s="13">
        <f t="shared" si="1980"/>
        <v>1.9405489774923892E-3</v>
      </c>
      <c r="AH1467" s="13">
        <f t="shared" si="1981"/>
        <v>1.201015756855738E-4</v>
      </c>
      <c r="AI1467" s="13">
        <f t="shared" si="1982"/>
        <v>3.1864121541758648E-4</v>
      </c>
      <c r="AJ1467" s="13">
        <f t="shared" si="1983"/>
        <v>4.2269313946641463E-4</v>
      </c>
      <c r="AK1467" s="13">
        <f t="shared" si="1984"/>
        <v>3.7381540011560937E-4</v>
      </c>
      <c r="AL1467" s="13">
        <f t="shared" si="1985"/>
        <v>1.3447746200849175E-5</v>
      </c>
      <c r="AM1467" s="13">
        <f t="shared" si="1986"/>
        <v>4.6280881551760626E-2</v>
      </c>
      <c r="AN1467" s="13">
        <f t="shared" si="1987"/>
        <v>2.3653066250383069E-2</v>
      </c>
      <c r="AO1467" s="13">
        <f t="shared" si="1988"/>
        <v>6.0442619531706756E-3</v>
      </c>
      <c r="AP1467" s="13">
        <f t="shared" si="1989"/>
        <v>1.0296932096616981E-3</v>
      </c>
      <c r="AQ1467" s="13">
        <f t="shared" si="1990"/>
        <v>1.3156297421894716E-4</v>
      </c>
      <c r="AR1467" s="13">
        <f t="shared" si="1991"/>
        <v>1.2276216144626164E-5</v>
      </c>
      <c r="AS1467" s="13">
        <f t="shared" si="1992"/>
        <v>3.2570000940649937E-5</v>
      </c>
      <c r="AT1467" s="13">
        <f t="shared" si="1993"/>
        <v>4.3205697455005259E-5</v>
      </c>
      <c r="AU1467" s="13">
        <f t="shared" si="1994"/>
        <v>3.8209645658798405E-5</v>
      </c>
      <c r="AV1467" s="13">
        <f t="shared" si="1995"/>
        <v>2.5343480849221854E-5</v>
      </c>
      <c r="AW1467" s="13">
        <f t="shared" si="1996"/>
        <v>5.0650772517518643E-7</v>
      </c>
      <c r="AX1467" s="13">
        <f t="shared" si="1997"/>
        <v>2.0464616810215771E-2</v>
      </c>
      <c r="AY1467" s="13">
        <f t="shared" si="1998"/>
        <v>1.0458982650522187E-2</v>
      </c>
      <c r="AZ1467" s="13">
        <f t="shared" si="1999"/>
        <v>2.672669591089469E-3</v>
      </c>
      <c r="BA1467" s="13">
        <f t="shared" si="2000"/>
        <v>4.553127827576176E-4</v>
      </c>
      <c r="BB1467" s="13">
        <f t="shared" si="2001"/>
        <v>5.8174904269960387E-5</v>
      </c>
      <c r="BC1467" s="13">
        <f t="shared" si="2002"/>
        <v>5.9463641083332814E-6</v>
      </c>
      <c r="BD1467" s="13">
        <f t="shared" si="2003"/>
        <v>1.0456807218480859E-6</v>
      </c>
      <c r="BE1467" s="13">
        <f t="shared" si="2004"/>
        <v>2.7742931285158464E-6</v>
      </c>
      <c r="BF1467" s="13">
        <f t="shared" si="2005"/>
        <v>3.6802353730531935E-6</v>
      </c>
      <c r="BG1467" s="13">
        <f t="shared" si="2006"/>
        <v>3.2546746801572063E-6</v>
      </c>
      <c r="BH1467" s="13">
        <f t="shared" si="2007"/>
        <v>2.1587424851718804E-6</v>
      </c>
      <c r="BI1467" s="13">
        <f t="shared" si="2008"/>
        <v>1.1454709487735267E-6</v>
      </c>
      <c r="BJ1467" s="14">
        <f t="shared" si="2009"/>
        <v>0.80904214335522084</v>
      </c>
      <c r="BK1467" s="14">
        <f t="shared" si="2010"/>
        <v>0.13260141026230815</v>
      </c>
      <c r="BL1467" s="14">
        <f t="shared" si="2011"/>
        <v>4.8952241170029852E-2</v>
      </c>
      <c r="BM1467" s="14">
        <f t="shared" si="2012"/>
        <v>0.59364648046395141</v>
      </c>
      <c r="BN1467" s="14">
        <f t="shared" si="2013"/>
        <v>0.38743082739652501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1.6236999999999999</v>
      </c>
      <c r="F1468" s="10">
        <f>VLOOKUP(B1468,home!$B$2:$E$405,3,FALSE)</f>
        <v>1.3265</v>
      </c>
      <c r="G1468" s="10">
        <f>VLOOKUP(C1468,away!$B$2:$E$405,4,FALSE)</f>
        <v>0.4738</v>
      </c>
      <c r="H1468" s="10">
        <f>VLOOKUP(A1468,away!$A$2:$E$405,3,FALSE)</f>
        <v>1.1289</v>
      </c>
      <c r="I1468" s="10">
        <f>VLOOKUP(C1468,away!$B$2:$E$405,3,FALSE)</f>
        <v>0.88580000000000003</v>
      </c>
      <c r="J1468" s="10">
        <f>VLOOKUP(B1468,home!$B$2:$E$405,4,FALSE)</f>
        <v>0.74950000000000006</v>
      </c>
      <c r="K1468" s="12">
        <f t="shared" si="1958"/>
        <v>1.0204884680899999</v>
      </c>
      <c r="L1468" s="12">
        <f t="shared" si="1959"/>
        <v>0.74948472519000009</v>
      </c>
      <c r="M1468" s="13">
        <f t="shared" si="1960"/>
        <v>0.17033755495534886</v>
      </c>
      <c r="N1468" s="13">
        <f t="shared" si="1961"/>
        <v>0.17382751051458015</v>
      </c>
      <c r="O1468" s="13">
        <f t="shared" si="1962"/>
        <v>0.12766539556524617</v>
      </c>
      <c r="P1468" s="13">
        <f t="shared" si="1963"/>
        <v>0.13028106394848193</v>
      </c>
      <c r="Q1468" s="13">
        <f t="shared" si="1964"/>
        <v>8.8694484958461106E-2</v>
      </c>
      <c r="R1468" s="13">
        <f t="shared" si="1965"/>
        <v>4.7841631955745589E-2</v>
      </c>
      <c r="S1468" s="13">
        <f t="shared" si="1966"/>
        <v>2.4911059143706841E-2</v>
      </c>
      <c r="T1468" s="13">
        <f t="shared" si="1967"/>
        <v>6.6475161684960815E-2</v>
      </c>
      <c r="U1468" s="13">
        <f t="shared" si="1968"/>
        <v>4.8821833705444406E-2</v>
      </c>
      <c r="V1468" s="13">
        <f t="shared" si="1969"/>
        <v>2.1169986006618351E-3</v>
      </c>
      <c r="W1468" s="13">
        <f t="shared" si="1970"/>
        <v>3.0170566361097179E-2</v>
      </c>
      <c r="X1468" s="13">
        <f t="shared" si="1971"/>
        <v>2.2612378637973579E-2</v>
      </c>
      <c r="Y1468" s="13">
        <f t="shared" si="1972"/>
        <v>8.4738161946869284E-3</v>
      </c>
      <c r="Z1468" s="13">
        <f t="shared" si="1973"/>
        <v>1.1952190792997704E-2</v>
      </c>
      <c r="AA1468" s="13">
        <f t="shared" si="1974"/>
        <v>1.2197072872665629E-2</v>
      </c>
      <c r="AB1468" s="13">
        <f t="shared" si="1975"/>
        <v>6.2234861055043209E-3</v>
      </c>
      <c r="AC1468" s="13">
        <f t="shared" si="1976"/>
        <v>1.0119789428701174E-4</v>
      </c>
      <c r="AD1468" s="13">
        <f t="shared" si="1977"/>
        <v>7.6971787618109327E-3</v>
      </c>
      <c r="AE1468" s="13">
        <f t="shared" si="1978"/>
        <v>5.7689179090341719E-3</v>
      </c>
      <c r="AF1468" s="13">
        <f t="shared" si="1979"/>
        <v>2.1618579268480732E-3</v>
      </c>
      <c r="AG1468" s="13">
        <f t="shared" si="1980"/>
        <v>5.4009316473451721E-4</v>
      </c>
      <c r="AH1468" s="13">
        <f t="shared" si="1981"/>
        <v>2.2394961079770827E-3</v>
      </c>
      <c r="AI1468" s="13">
        <f t="shared" si="1982"/>
        <v>2.2853799525230506E-3</v>
      </c>
      <c r="AJ1468" s="13">
        <f t="shared" si="1983"/>
        <v>1.1661019433769223E-3</v>
      </c>
      <c r="AK1468" s="13">
        <f t="shared" si="1984"/>
        <v>3.9666452861116246E-4</v>
      </c>
      <c r="AL1468" s="13">
        <f t="shared" si="1985"/>
        <v>3.0960099997945635E-6</v>
      </c>
      <c r="AM1468" s="13">
        <f t="shared" si="1986"/>
        <v>1.5709764326510649E-3</v>
      </c>
      <c r="AN1468" s="13">
        <f t="shared" si="1987"/>
        <v>1.1774228399054501E-3</v>
      </c>
      <c r="AO1468" s="13">
        <f t="shared" si="1988"/>
        <v>4.4123021679948286E-4</v>
      </c>
      <c r="AP1468" s="13">
        <f t="shared" si="1989"/>
        <v>1.1023176926116153E-4</v>
      </c>
      <c r="AQ1468" s="13">
        <f t="shared" si="1990"/>
        <v>2.0654256822977282E-5</v>
      </c>
      <c r="AR1468" s="13">
        <f t="shared" si="1991"/>
        <v>3.3569362501025587E-4</v>
      </c>
      <c r="AS1468" s="13">
        <f t="shared" si="1992"/>
        <v>3.4257147313429488E-4</v>
      </c>
      <c r="AT1468" s="13">
        <f t="shared" si="1993"/>
        <v>1.7479511891507556E-4</v>
      </c>
      <c r="AU1468" s="13">
        <f t="shared" si="1994"/>
        <v>5.945880104375162E-5</v>
      </c>
      <c r="AV1468" s="13">
        <f t="shared" si="1995"/>
        <v>1.5169255197901541E-5</v>
      </c>
      <c r="AW1468" s="13">
        <f t="shared" si="1996"/>
        <v>6.5776497091010893E-8</v>
      </c>
      <c r="AX1468" s="13">
        <f t="shared" si="1997"/>
        <v>2.6719388886026294E-4</v>
      </c>
      <c r="AY1468" s="13">
        <f t="shared" si="1998"/>
        <v>2.002577383648816E-4</v>
      </c>
      <c r="AZ1468" s="13">
        <f t="shared" si="1999"/>
        <v>7.5045058002787114E-5</v>
      </c>
      <c r="BA1468" s="13">
        <f t="shared" si="2000"/>
        <v>1.8748374891362173E-5</v>
      </c>
      <c r="BB1468" s="13">
        <f t="shared" si="2001"/>
        <v>3.5129051508029183E-6</v>
      </c>
      <c r="BC1468" s="13">
        <f t="shared" si="2002"/>
        <v>5.2657375031361239E-7</v>
      </c>
      <c r="BD1468" s="13">
        <f t="shared" si="2003"/>
        <v>4.1932874048141079E-5</v>
      </c>
      <c r="BE1468" s="13">
        <f t="shared" si="2004"/>
        <v>4.2792014399998405E-5</v>
      </c>
      <c r="BF1468" s="13">
        <f t="shared" si="2005"/>
        <v>2.1834378610769795E-5</v>
      </c>
      <c r="BG1468" s="13">
        <f t="shared" si="2006"/>
        <v>7.4272438600671774E-6</v>
      </c>
      <c r="BH1468" s="13">
        <f t="shared" si="2007"/>
        <v>1.8948541772227021E-6</v>
      </c>
      <c r="BI1468" s="13">
        <f t="shared" si="2008"/>
        <v>3.8673536731358669E-7</v>
      </c>
      <c r="BJ1468" s="14">
        <f t="shared" si="2009"/>
        <v>0.410307766168648</v>
      </c>
      <c r="BK1468" s="14">
        <f t="shared" si="2010"/>
        <v>0.32795122829085122</v>
      </c>
      <c r="BL1468" s="14">
        <f t="shared" si="2011"/>
        <v>0.24988101911085919</v>
      </c>
      <c r="BM1468" s="14">
        <f t="shared" si="2012"/>
        <v>0.2612443705036242</v>
      </c>
      <c r="BN1468" s="14">
        <f t="shared" si="2013"/>
        <v>0.7386476418978638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1.6236999999999999</v>
      </c>
      <c r="F1469" s="10">
        <f>VLOOKUP(B1469,home!$B$2:$E$405,3,FALSE)</f>
        <v>0.4738</v>
      </c>
      <c r="G1469" s="10">
        <f>VLOOKUP(C1469,away!$B$2:$E$405,4,FALSE)</f>
        <v>1.1878</v>
      </c>
      <c r="H1469" s="10">
        <f>VLOOKUP(A1469,away!$A$2:$E$405,3,FALSE)</f>
        <v>1.1289</v>
      </c>
      <c r="I1469" s="10">
        <f>VLOOKUP(C1469,away!$B$2:$E$405,3,FALSE)</f>
        <v>1.0124</v>
      </c>
      <c r="J1469" s="10">
        <f>VLOOKUP(B1469,home!$B$2:$E$405,4,FALSE)</f>
        <v>1.0902000000000001</v>
      </c>
      <c r="K1469" s="12">
        <f t="shared" si="1958"/>
        <v>0.91378530146799997</v>
      </c>
      <c r="L1469" s="12">
        <f t="shared" si="1959"/>
        <v>1.2459877920720002</v>
      </c>
      <c r="M1469" s="13">
        <f t="shared" si="1960"/>
        <v>0.11535129202209671</v>
      </c>
      <c r="N1469" s="13">
        <f t="shared" si="1961"/>
        <v>0.10540631515513493</v>
      </c>
      <c r="O1469" s="13">
        <f t="shared" si="1962"/>
        <v>0.14372630165926478</v>
      </c>
      <c r="P1469" s="13">
        <f t="shared" si="1963"/>
        <v>0.13133498189059198</v>
      </c>
      <c r="Q1469" s="13">
        <f t="shared" si="1964"/>
        <v>4.8159370735332989E-2</v>
      </c>
      <c r="R1469" s="13">
        <f t="shared" si="1965"/>
        <v>8.9540608633550817E-2</v>
      </c>
      <c r="S1469" s="13">
        <f t="shared" si="1966"/>
        <v>3.7383364255898256E-2</v>
      </c>
      <c r="T1469" s="13">
        <f t="shared" si="1967"/>
        <v>6.0005988010094449E-2</v>
      </c>
      <c r="U1469" s="13">
        <f t="shared" si="1968"/>
        <v>8.1820892053837441E-2</v>
      </c>
      <c r="V1469" s="13">
        <f t="shared" si="1969"/>
        <v>4.7292669409057485E-3</v>
      </c>
      <c r="W1469" s="13">
        <f t="shared" si="1970"/>
        <v>1.4669108368631813E-2</v>
      </c>
      <c r="X1469" s="13">
        <f t="shared" si="1971"/>
        <v>1.8277529947896453E-2</v>
      </c>
      <c r="Y1469" s="13">
        <f t="shared" si="1972"/>
        <v>1.1386789592154683E-2</v>
      </c>
      <c r="Z1469" s="13">
        <f t="shared" si="1973"/>
        <v>3.7188835084033686E-2</v>
      </c>
      <c r="AA1469" s="13">
        <f t="shared" si="1974"/>
        <v>3.3982610878507458E-2</v>
      </c>
      <c r="AB1469" s="13">
        <f t="shared" si="1975"/>
        <v>1.5526405163143334E-2</v>
      </c>
      <c r="AC1469" s="13">
        <f t="shared" si="1976"/>
        <v>3.3653621101218908E-4</v>
      </c>
      <c r="AD1469" s="13">
        <f t="shared" si="1977"/>
        <v>3.3511039032242448E-3</v>
      </c>
      <c r="AE1469" s="13">
        <f t="shared" si="1978"/>
        <v>4.1754345533822389E-3</v>
      </c>
      <c r="AF1469" s="13">
        <f t="shared" si="1979"/>
        <v>2.6012702400549374E-3</v>
      </c>
      <c r="AG1469" s="13">
        <f t="shared" si="1980"/>
        <v>1.0803836543295511E-3</v>
      </c>
      <c r="AH1469" s="13">
        <f t="shared" si="1981"/>
        <v>1.1584208629021216E-2</v>
      </c>
      <c r="AI1469" s="13">
        <f t="shared" si="1982"/>
        <v>1.0585479574338358E-2</v>
      </c>
      <c r="AJ1469" s="13">
        <f t="shared" si="1983"/>
        <v>4.8364278220100658E-3</v>
      </c>
      <c r="AK1469" s="13">
        <f t="shared" si="1984"/>
        <v>1.4731522184545638E-3</v>
      </c>
      <c r="AL1469" s="13">
        <f t="shared" si="1985"/>
        <v>1.5326738488667315E-5</v>
      </c>
      <c r="AM1469" s="13">
        <f t="shared" si="1986"/>
        <v>6.1243789809167174E-4</v>
      </c>
      <c r="AN1469" s="13">
        <f t="shared" si="1987"/>
        <v>7.6309014442445863E-4</v>
      </c>
      <c r="AO1469" s="13">
        <f t="shared" si="1988"/>
        <v>4.754005021016676E-4</v>
      </c>
      <c r="AP1469" s="13">
        <f t="shared" si="1989"/>
        <v>1.9744774065452568E-4</v>
      </c>
      <c r="AQ1469" s="13">
        <f t="shared" si="1990"/>
        <v>6.1504368606934336E-5</v>
      </c>
      <c r="AR1469" s="13">
        <f t="shared" si="1991"/>
        <v>2.8867565065151118E-3</v>
      </c>
      <c r="AS1469" s="13">
        <f t="shared" si="1992"/>
        <v>2.6378756645706221E-3</v>
      </c>
      <c r="AT1469" s="13">
        <f t="shared" si="1993"/>
        <v>1.2052260046923832E-3</v>
      </c>
      <c r="AU1469" s="13">
        <f t="shared" si="1994"/>
        <v>3.6710593601163425E-4</v>
      </c>
      <c r="AV1469" s="13">
        <f t="shared" si="1995"/>
        <v>8.3864002102270854E-5</v>
      </c>
      <c r="AW1469" s="13">
        <f t="shared" si="1996"/>
        <v>4.8473591856386735E-7</v>
      </c>
      <c r="AX1469" s="13">
        <f t="shared" si="1997"/>
        <v>9.3272791556354395E-5</v>
      </c>
      <c r="AY1469" s="13">
        <f t="shared" si="1998"/>
        <v>1.1621675961169391E-4</v>
      </c>
      <c r="AZ1469" s="13">
        <f t="shared" si="1999"/>
        <v>7.2402331855168469E-5</v>
      </c>
      <c r="BA1469" s="13">
        <f t="shared" si="2000"/>
        <v>3.0070807203028532E-5</v>
      </c>
      <c r="BB1469" s="13">
        <f t="shared" si="2001"/>
        <v>9.36696466818108E-6</v>
      </c>
      <c r="BC1469" s="13">
        <f t="shared" si="2002"/>
        <v>2.3342247250646763E-6</v>
      </c>
      <c r="BD1469" s="13">
        <f t="shared" si="2003"/>
        <v>5.9947722763370676E-4</v>
      </c>
      <c r="BE1469" s="13">
        <f t="shared" si="2004"/>
        <v>5.4779347917646758E-4</v>
      </c>
      <c r="BF1469" s="13">
        <f t="shared" si="2005"/>
        <v>2.5028281475573646E-4</v>
      </c>
      <c r="BG1469" s="13">
        <f t="shared" si="2006"/>
        <v>7.6234919111276754E-5</v>
      </c>
      <c r="BH1469" s="13">
        <f t="shared" si="2007"/>
        <v>1.7415587135621651E-5</v>
      </c>
      <c r="BI1469" s="13">
        <f t="shared" si="2008"/>
        <v>3.1828215081932513E-6</v>
      </c>
      <c r="BJ1469" s="14">
        <f t="shared" si="2009"/>
        <v>0.27154683869373503</v>
      </c>
      <c r="BK1469" s="14">
        <f t="shared" si="2010"/>
        <v>0.28926698481860524</v>
      </c>
      <c r="BL1469" s="14">
        <f t="shared" si="2011"/>
        <v>0.40175130159534106</v>
      </c>
      <c r="BM1469" s="14">
        <f t="shared" si="2012"/>
        <v>0.36611935807204971</v>
      </c>
      <c r="BN1469" s="14">
        <f t="shared" si="2013"/>
        <v>0.63351887009597219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1.6236999999999999</v>
      </c>
      <c r="F1470" s="10">
        <f>VLOOKUP(B1470,home!$B$2:$E$405,3,FALSE)</f>
        <v>0.94750000000000001</v>
      </c>
      <c r="G1470" s="10">
        <f>VLOOKUP(C1470,away!$B$2:$E$405,4,FALSE)</f>
        <v>0.96779999999999999</v>
      </c>
      <c r="H1470" s="10">
        <f>VLOOKUP(A1470,away!$A$2:$E$405,3,FALSE)</f>
        <v>1.1289</v>
      </c>
      <c r="I1470" s="10">
        <f>VLOOKUP(C1470,away!$B$2:$E$405,3,FALSE)</f>
        <v>1.0124</v>
      </c>
      <c r="J1470" s="10">
        <f>VLOOKUP(B1470,home!$B$2:$E$405,4,FALSE)</f>
        <v>1.2947</v>
      </c>
      <c r="K1470" s="12">
        <f t="shared" si="1958"/>
        <v>1.48891747485</v>
      </c>
      <c r="L1470" s="12">
        <f t="shared" si="1959"/>
        <v>1.479710506692</v>
      </c>
      <c r="M1470" s="13">
        <f t="shared" si="1960"/>
        <v>5.1373747730306896E-2</v>
      </c>
      <c r="N1470" s="13">
        <f t="shared" si="1961"/>
        <v>7.649127074418946E-2</v>
      </c>
      <c r="O1470" s="13">
        <f t="shared" si="1962"/>
        <v>7.6018274284679388E-2</v>
      </c>
      <c r="P1470" s="13">
        <f t="shared" si="1963"/>
        <v>0.11318493699039954</v>
      </c>
      <c r="Q1470" s="13">
        <f t="shared" si="1964"/>
        <v>5.6944594842253136E-2</v>
      </c>
      <c r="R1470" s="13">
        <f t="shared" si="1965"/>
        <v>5.6242519579817199E-2</v>
      </c>
      <c r="S1470" s="13">
        <f t="shared" si="1966"/>
        <v>6.2341324740277947E-2</v>
      </c>
      <c r="T1470" s="13">
        <f t="shared" si="1967"/>
        <v>8.4261515287401029E-2</v>
      </c>
      <c r="U1470" s="13">
        <f t="shared" si="1968"/>
        <v>8.3740470231983111E-2</v>
      </c>
      <c r="V1470" s="13">
        <f t="shared" si="1969"/>
        <v>1.5260926541851454E-2</v>
      </c>
      <c r="W1470" s="13">
        <f t="shared" si="1970"/>
        <v>2.8261934119627952E-2</v>
      </c>
      <c r="X1470" s="13">
        <f t="shared" si="1971"/>
        <v>4.1819480856250597E-2</v>
      </c>
      <c r="Y1470" s="13">
        <f t="shared" si="1972"/>
        <v>3.0940362603699489E-2</v>
      </c>
      <c r="Z1470" s="13">
        <f t="shared" si="1973"/>
        <v>2.7740882381695333E-2</v>
      </c>
      <c r="AA1470" s="13">
        <f t="shared" si="1974"/>
        <v>4.1303884545864672E-2</v>
      </c>
      <c r="AB1470" s="13">
        <f t="shared" si="1975"/>
        <v>3.0749037739762387E-2</v>
      </c>
      <c r="AC1470" s="13">
        <f t="shared" si="1976"/>
        <v>2.1013979480851452E-3</v>
      </c>
      <c r="AD1470" s="13">
        <f t="shared" si="1977"/>
        <v>1.0519921895943375E-2</v>
      </c>
      <c r="AE1470" s="13">
        <f t="shared" si="1978"/>
        <v>1.5566438959006636E-2</v>
      </c>
      <c r="AF1470" s="13">
        <f t="shared" si="1979"/>
        <v>1.1516911639710902E-2</v>
      </c>
      <c r="AG1470" s="13">
        <f t="shared" si="1980"/>
        <v>5.6805650526412016E-3</v>
      </c>
      <c r="AH1470" s="13">
        <f t="shared" si="1981"/>
        <v>1.0262118781275396E-2</v>
      </c>
      <c r="AI1470" s="13">
        <f t="shared" si="1982"/>
        <v>1.5279447982427322E-2</v>
      </c>
      <c r="AJ1470" s="13">
        <f t="shared" si="1983"/>
        <v>1.1374918553548809E-2</v>
      </c>
      <c r="AK1470" s="13">
        <f t="shared" si="1984"/>
        <v>5.6454383364581018E-3</v>
      </c>
      <c r="AL1470" s="13">
        <f t="shared" si="1985"/>
        <v>1.8518921032927447E-4</v>
      </c>
      <c r="AM1470" s="13">
        <f t="shared" si="1986"/>
        <v>3.1326591089854494E-3</v>
      </c>
      <c r="AN1470" s="13">
        <f t="shared" si="1987"/>
        <v>4.6354285974501679E-3</v>
      </c>
      <c r="AO1470" s="13">
        <f t="shared" si="1988"/>
        <v>3.4295461993337881E-3</v>
      </c>
      <c r="AP1470" s="13">
        <f t="shared" si="1989"/>
        <v>1.6915785147799403E-3</v>
      </c>
      <c r="AQ1470" s="13">
        <f t="shared" si="1990"/>
        <v>6.2576162530358155E-4</v>
      </c>
      <c r="AR1470" s="13">
        <f t="shared" si="1991"/>
        <v>3.0369929963149018E-3</v>
      </c>
      <c r="AS1470" s="13">
        <f t="shared" si="1992"/>
        <v>4.5218319432103193E-3</v>
      </c>
      <c r="AT1470" s="13">
        <f t="shared" si="1993"/>
        <v>3.3663172992903891E-3</v>
      </c>
      <c r="AU1470" s="13">
        <f t="shared" si="1994"/>
        <v>1.6707228842677724E-3</v>
      </c>
      <c r="AV1470" s="13">
        <f t="shared" si="1995"/>
        <v>6.2189212450451995E-4</v>
      </c>
      <c r="AW1470" s="13">
        <f t="shared" si="1996"/>
        <v>1.1333409046698489E-5</v>
      </c>
      <c r="AX1470" s="13">
        <f t="shared" si="1997"/>
        <v>7.7737848168607743E-4</v>
      </c>
      <c r="AY1470" s="13">
        <f t="shared" si="1998"/>
        <v>1.1502951070271631E-3</v>
      </c>
      <c r="AZ1470" s="13">
        <f t="shared" si="1999"/>
        <v>8.5105187783224604E-4</v>
      </c>
      <c r="BA1470" s="13">
        <f t="shared" si="2000"/>
        <v>4.1977013512277682E-4</v>
      </c>
      <c r="BB1470" s="13">
        <f t="shared" si="2001"/>
        <v>1.5528456983417336E-4</v>
      </c>
      <c r="BC1470" s="13">
        <f t="shared" si="2002"/>
        <v>4.5955241902154798E-5</v>
      </c>
      <c r="BD1470" s="13">
        <f t="shared" si="2003"/>
        <v>7.489784075661968E-4</v>
      </c>
      <c r="BE1470" s="13">
        <f t="shared" si="2004"/>
        <v>1.1151670393106359E-3</v>
      </c>
      <c r="BF1470" s="13">
        <f t="shared" si="2005"/>
        <v>8.301958461031714E-4</v>
      </c>
      <c r="BG1470" s="13">
        <f t="shared" si="2006"/>
        <v>4.1203103427029769E-4</v>
      </c>
      <c r="BH1470" s="13">
        <f t="shared" si="2007"/>
        <v>1.5337005177639134E-4</v>
      </c>
      <c r="BI1470" s="13">
        <f t="shared" si="2008"/>
        <v>4.5671070041703703E-5</v>
      </c>
      <c r="BJ1470" s="14">
        <f t="shared" si="2009"/>
        <v>0.37891770545998132</v>
      </c>
      <c r="BK1470" s="14">
        <f t="shared" si="2010"/>
        <v>0.24559781826827745</v>
      </c>
      <c r="BL1470" s="14">
        <f t="shared" si="2011"/>
        <v>0.34713928073247269</v>
      </c>
      <c r="BM1470" s="14">
        <f t="shared" si="2012"/>
        <v>0.56800138097280051</v>
      </c>
      <c r="BN1470" s="14">
        <f t="shared" si="2013"/>
        <v>0.43025534417164557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1.6236999999999999</v>
      </c>
      <c r="F1471" s="10">
        <f>VLOOKUP(B1471,home!$B$2:$E$405,3,FALSE)</f>
        <v>0.83579999999999999</v>
      </c>
      <c r="G1471" s="10">
        <f>VLOOKUP(C1471,away!$B$2:$E$405,4,FALSE)</f>
        <v>0.52110000000000001</v>
      </c>
      <c r="H1471" s="10">
        <f>VLOOKUP(A1471,away!$A$2:$E$405,3,FALSE)</f>
        <v>1.1289</v>
      </c>
      <c r="I1471" s="10">
        <f>VLOOKUP(C1471,away!$B$2:$E$405,3,FALSE)</f>
        <v>1.4991000000000001</v>
      </c>
      <c r="J1471" s="10">
        <f>VLOOKUP(B1471,home!$B$2:$E$405,4,FALSE)</f>
        <v>1.0755999999999999</v>
      </c>
      <c r="K1471" s="12">
        <f t="shared" si="1958"/>
        <v>0.70717879650600002</v>
      </c>
      <c r="L1471" s="12">
        <f t="shared" si="1959"/>
        <v>1.8202744396439998</v>
      </c>
      <c r="M1471" s="13">
        <f t="shared" si="1960"/>
        <v>7.9862151552979946E-2</v>
      </c>
      <c r="N1471" s="13">
        <f t="shared" si="1961"/>
        <v>5.6476820221616139E-2</v>
      </c>
      <c r="O1471" s="13">
        <f t="shared" si="1962"/>
        <v>0.14537103316686475</v>
      </c>
      <c r="P1471" s="13">
        <f t="shared" si="1963"/>
        <v>0.10280331228177722</v>
      </c>
      <c r="Q1471" s="13">
        <f t="shared" si="1964"/>
        <v>1.996960487740411E-2</v>
      </c>
      <c r="R1471" s="13">
        <f t="shared" si="1965"/>
        <v>0.13230758796914202</v>
      </c>
      <c r="S1471" s="13">
        <f t="shared" si="1966"/>
        <v>3.3083634771264372E-2</v>
      </c>
      <c r="T1471" s="13">
        <f t="shared" si="1967"/>
        <v>3.6350161328128849E-2</v>
      </c>
      <c r="U1471" s="13">
        <f t="shared" si="1968"/>
        <v>9.3565120828629583E-2</v>
      </c>
      <c r="V1471" s="13">
        <f t="shared" si="1969"/>
        <v>4.7319136379505213E-3</v>
      </c>
      <c r="W1471" s="13">
        <f t="shared" si="1970"/>
        <v>4.7073603813009958E-3</v>
      </c>
      <c r="X1471" s="13">
        <f t="shared" si="1971"/>
        <v>8.568687780275034E-3</v>
      </c>
      <c r="Y1471" s="13">
        <f t="shared" si="1972"/>
        <v>7.7986816738622646E-3</v>
      </c>
      <c r="Z1471" s="13">
        <f t="shared" si="1973"/>
        <v>8.0278706850393067E-2</v>
      </c>
      <c r="AA1471" s="13">
        <f t="shared" si="1974"/>
        <v>5.677139929551895E-2</v>
      </c>
      <c r="AB1471" s="13">
        <f t="shared" si="1975"/>
        <v>2.0073764914883333E-2</v>
      </c>
      <c r="AC1471" s="13">
        <f t="shared" si="1976"/>
        <v>3.8070004529141427E-4</v>
      </c>
      <c r="AD1471" s="13">
        <f t="shared" si="1977"/>
        <v>8.3223636229211577E-4</v>
      </c>
      <c r="AE1471" s="13">
        <f t="shared" si="1978"/>
        <v>1.5148985780226417E-3</v>
      </c>
      <c r="AF1471" s="13">
        <f t="shared" si="1979"/>
        <v>1.3787655801138282E-3</v>
      </c>
      <c r="AG1471" s="13">
        <f t="shared" si="1980"/>
        <v>8.3657724791404435E-4</v>
      </c>
      <c r="AH1471" s="13">
        <f t="shared" si="1981"/>
        <v>3.6532319531861056E-2</v>
      </c>
      <c r="AI1471" s="13">
        <f t="shared" si="1982"/>
        <v>2.5834881760114139E-2</v>
      </c>
      <c r="AJ1471" s="13">
        <f t="shared" si="1983"/>
        <v>9.1349402954961634E-3</v>
      </c>
      <c r="AK1471" s="13">
        <f t="shared" si="1984"/>
        <v>2.1533453614410469E-3</v>
      </c>
      <c r="AL1471" s="13">
        <f t="shared" si="1985"/>
        <v>1.9602389808301966E-5</v>
      </c>
      <c r="AM1471" s="13">
        <f t="shared" si="1986"/>
        <v>1.1770798181885402E-4</v>
      </c>
      <c r="AN1471" s="13">
        <f t="shared" si="1987"/>
        <v>2.1426083064694058E-4</v>
      </c>
      <c r="AO1471" s="13">
        <f t="shared" si="1988"/>
        <v>1.9500675672175889E-4</v>
      </c>
      <c r="AP1471" s="13">
        <f t="shared" si="1989"/>
        <v>1.1832193827283114E-4</v>
      </c>
      <c r="AQ1471" s="13">
        <f t="shared" si="1990"/>
        <v>5.384459997179243E-5</v>
      </c>
      <c r="AR1471" s="13">
        <f t="shared" si="1991"/>
        <v>1.3299769492950793E-2</v>
      </c>
      <c r="AS1471" s="13">
        <f t="shared" si="1992"/>
        <v>9.4053149838321543E-3</v>
      </c>
      <c r="AT1471" s="13">
        <f t="shared" si="1993"/>
        <v>3.3256196655131361E-3</v>
      </c>
      <c r="AU1471" s="13">
        <f t="shared" si="1994"/>
        <v>7.8393590423142198E-4</v>
      </c>
      <c r="AV1471" s="13">
        <f t="shared" si="1995"/>
        <v>1.3859571232305494E-4</v>
      </c>
      <c r="AW1471" s="13">
        <f t="shared" si="1996"/>
        <v>7.0092672942101075E-7</v>
      </c>
      <c r="AX1471" s="13">
        <f t="shared" si="1997"/>
        <v>1.3873431486967876E-5</v>
      </c>
      <c r="AY1471" s="13">
        <f t="shared" si="1998"/>
        <v>2.5253452725879873E-5</v>
      </c>
      <c r="AZ1471" s="13">
        <f t="shared" si="1999"/>
        <v>2.2984107254838612E-5</v>
      </c>
      <c r="BA1471" s="13">
        <f t="shared" si="2000"/>
        <v>1.3945794318006316E-5</v>
      </c>
      <c r="BB1471" s="13">
        <f t="shared" si="2001"/>
        <v>6.3462932343998575E-6</v>
      </c>
      <c r="BC1471" s="13">
        <f t="shared" si="2002"/>
        <v>2.3103990722127424E-6</v>
      </c>
      <c r="BD1471" s="13">
        <f t="shared" si="2003"/>
        <v>4.0348717435292249E-3</v>
      </c>
      <c r="BE1471" s="13">
        <f t="shared" si="2004"/>
        <v>2.8533757436450635E-3</v>
      </c>
      <c r="BF1471" s="13">
        <f t="shared" si="2005"/>
        <v>1.0089234121851644E-3</v>
      </c>
      <c r="BG1471" s="13">
        <f t="shared" si="2006"/>
        <v>2.3782974813194382E-4</v>
      </c>
      <c r="BH1471" s="13">
        <f t="shared" si="2007"/>
        <v>4.2047038764318279E-5</v>
      </c>
      <c r="BI1471" s="13">
        <f t="shared" si="2008"/>
        <v>5.9469548539983482E-6</v>
      </c>
      <c r="BJ1471" s="14">
        <f t="shared" si="2009"/>
        <v>0.13921764961645455</v>
      </c>
      <c r="BK1471" s="14">
        <f t="shared" si="2010"/>
        <v>0.22090656813179768</v>
      </c>
      <c r="BL1471" s="14">
        <f t="shared" si="2011"/>
        <v>0.55688062352391143</v>
      </c>
      <c r="BM1471" s="14">
        <f t="shared" si="2012"/>
        <v>0.46046848552677599</v>
      </c>
      <c r="BN1471" s="14">
        <f t="shared" si="2013"/>
        <v>0.53679051006978418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1.6236999999999999</v>
      </c>
      <c r="F1472" s="10">
        <f>VLOOKUP(B1472,home!$B$2:$E$405,3,FALSE)</f>
        <v>0.96779999999999999</v>
      </c>
      <c r="G1472" s="10">
        <f>VLOOKUP(C1472,away!$B$2:$E$405,4,FALSE)</f>
        <v>1.0998000000000001</v>
      </c>
      <c r="H1472" s="10">
        <f>VLOOKUP(A1472,away!$A$2:$E$405,3,FALSE)</f>
        <v>1.1289</v>
      </c>
      <c r="I1472" s="10">
        <f>VLOOKUP(C1472,away!$B$2:$E$405,3,FALSE)</f>
        <v>0.82250000000000001</v>
      </c>
      <c r="J1472" s="10">
        <f>VLOOKUP(B1472,home!$B$2:$E$405,4,FALSE)</f>
        <v>1.3919999999999999</v>
      </c>
      <c r="K1472" s="12">
        <f t="shared" si="1958"/>
        <v>1.7282442626279999</v>
      </c>
      <c r="L1472" s="12">
        <f t="shared" si="1959"/>
        <v>1.292500188</v>
      </c>
      <c r="M1472" s="13">
        <f t="shared" si="1960"/>
        <v>4.8764901783983107E-2</v>
      </c>
      <c r="N1472" s="13">
        <f t="shared" si="1961"/>
        <v>8.4277661725786712E-2</v>
      </c>
      <c r="O1472" s="13">
        <f t="shared" si="1962"/>
        <v>6.3028644723599703E-2</v>
      </c>
      <c r="P1472" s="13">
        <f t="shared" si="1963"/>
        <v>0.10892889362477973</v>
      </c>
      <c r="Q1472" s="13">
        <f t="shared" si="1964"/>
        <v>7.2826192672647144E-2</v>
      </c>
      <c r="R1472" s="13">
        <f t="shared" si="1965"/>
        <v>4.0732267577318924E-2</v>
      </c>
      <c r="S1472" s="13">
        <f t="shared" si="1966"/>
        <v>6.0830143362535311E-2</v>
      </c>
      <c r="T1472" s="13">
        <f t="shared" si="1967"/>
        <v>9.4127867720720654E-2</v>
      </c>
      <c r="U1472" s="13">
        <f t="shared" si="1968"/>
        <v>7.0395307744329921E-2</v>
      </c>
      <c r="V1472" s="13">
        <f t="shared" si="1969"/>
        <v>1.5097744422982335E-2</v>
      </c>
      <c r="W1472" s="13">
        <f t="shared" si="1970"/>
        <v>4.1953816551847913E-2</v>
      </c>
      <c r="X1472" s="13">
        <f t="shared" si="1971"/>
        <v>5.4225315780580943E-2</v>
      </c>
      <c r="Y1472" s="13">
        <f t="shared" si="1972"/>
        <v>3.5043115420380133E-2</v>
      </c>
      <c r="Z1472" s="13">
        <f t="shared" si="1973"/>
        <v>1.7548821167117E-2</v>
      </c>
      <c r="AA1472" s="13">
        <f t="shared" si="1974"/>
        <v>3.0328649497954753E-2</v>
      </c>
      <c r="AB1472" s="13">
        <f t="shared" si="1975"/>
        <v>2.6207657244047937E-2</v>
      </c>
      <c r="AC1472" s="13">
        <f t="shared" si="1976"/>
        <v>2.1077923568756664E-3</v>
      </c>
      <c r="AD1472" s="13">
        <f t="shared" si="1977"/>
        <v>1.8126610687769686E-2</v>
      </c>
      <c r="AE1472" s="13">
        <f t="shared" si="1978"/>
        <v>2.3428647721745126E-2</v>
      </c>
      <c r="AF1472" s="13">
        <f t="shared" si="1979"/>
        <v>1.514076579247068E-2</v>
      </c>
      <c r="AG1472" s="13">
        <f t="shared" si="1980"/>
        <v>6.5231475444107725E-3</v>
      </c>
      <c r="AH1472" s="13">
        <f t="shared" si="1981"/>
        <v>5.670463664419278E-3</v>
      </c>
      <c r="AI1472" s="13">
        <f t="shared" si="1982"/>
        <v>9.7999462944731597E-3</v>
      </c>
      <c r="AJ1472" s="13">
        <f t="shared" si="1983"/>
        <v>8.4683504787428834E-3</v>
      </c>
      <c r="AK1472" s="13">
        <f t="shared" si="1984"/>
        <v>4.8784593762701564E-3</v>
      </c>
      <c r="AL1472" s="13">
        <f t="shared" si="1985"/>
        <v>1.8833175585367037E-4</v>
      </c>
      <c r="AM1472" s="13">
        <f t="shared" si="1986"/>
        <v>6.2654421844058721E-3</v>
      </c>
      <c r="AN1472" s="13">
        <f t="shared" si="1987"/>
        <v>8.0980852012477195E-3</v>
      </c>
      <c r="AO1472" s="13">
        <f t="shared" si="1988"/>
        <v>5.2333883225263497E-3</v>
      </c>
      <c r="AP1472" s="13">
        <f t="shared" si="1989"/>
        <v>2.2547184635807699E-3</v>
      </c>
      <c r="AQ1472" s="13">
        <f t="shared" si="1990"/>
        <v>7.2855600951630441E-4</v>
      </c>
      <c r="AR1472" s="13">
        <f t="shared" si="1991"/>
        <v>1.4658150704618151E-3</v>
      </c>
      <c r="AS1472" s="13">
        <f t="shared" si="1992"/>
        <v>2.5332864855992891E-3</v>
      </c>
      <c r="AT1472" s="13">
        <f t="shared" si="1993"/>
        <v>2.1890689171650103E-3</v>
      </c>
      <c r="AU1472" s="13">
        <f t="shared" si="1994"/>
        <v>1.2610819321959062E-3</v>
      </c>
      <c r="AV1472" s="13">
        <f t="shared" si="1995"/>
        <v>5.4486440350535157E-4</v>
      </c>
      <c r="AW1472" s="13">
        <f t="shared" si="1996"/>
        <v>1.1685755447197581E-5</v>
      </c>
      <c r="AX1472" s="13">
        <f t="shared" si="1997"/>
        <v>1.8047024180044818E-3</v>
      </c>
      <c r="AY1472" s="13">
        <f t="shared" si="1998"/>
        <v>2.3325782145548475E-3</v>
      </c>
      <c r="AZ1472" s="13">
        <f t="shared" si="1999"/>
        <v>1.5074288904184229E-3</v>
      </c>
      <c r="BA1472" s="13">
        <f t="shared" si="2000"/>
        <v>6.4945070808748078E-4</v>
      </c>
      <c r="BB1472" s="13">
        <f t="shared" si="2001"/>
        <v>2.0985379057495061E-4</v>
      </c>
      <c r="BC1472" s="13">
        <f t="shared" si="2002"/>
        <v>5.4247212754127179E-5</v>
      </c>
      <c r="BD1472" s="13">
        <f t="shared" si="2003"/>
        <v>3.1576104235752202E-4</v>
      </c>
      <c r="BE1472" s="13">
        <f t="shared" si="2004"/>
        <v>5.4571220981582428E-4</v>
      </c>
      <c r="BF1472" s="13">
        <f t="shared" si="2005"/>
        <v>4.7156199783012284E-4</v>
      </c>
      <c r="BG1472" s="13">
        <f t="shared" si="2006"/>
        <v>2.7165810574110243E-4</v>
      </c>
      <c r="BH1472" s="13">
        <f t="shared" si="2007"/>
        <v>1.1737289066086265E-4</v>
      </c>
      <c r="BI1472" s="13">
        <f t="shared" si="2008"/>
        <v>4.056980497453991E-5</v>
      </c>
      <c r="BJ1472" s="14">
        <f t="shared" si="2009"/>
        <v>0.47481159303403114</v>
      </c>
      <c r="BK1472" s="14">
        <f t="shared" si="2010"/>
        <v>0.23825038552156466</v>
      </c>
      <c r="BL1472" s="14">
        <f t="shared" si="2011"/>
        <v>0.26926649946146419</v>
      </c>
      <c r="BM1472" s="14">
        <f t="shared" si="2012"/>
        <v>0.57899784461695358</v>
      </c>
      <c r="BN1472" s="14">
        <f t="shared" si="2013"/>
        <v>0.41855856210811532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1.6236999999999999</v>
      </c>
      <c r="F1473" s="10">
        <f>VLOOKUP(B1473,home!$B$2:$E$405,3,FALSE)</f>
        <v>1.0118</v>
      </c>
      <c r="G1473" s="10">
        <f>VLOOKUP(C1473,away!$B$2:$E$405,4,FALSE)</f>
        <v>0.74790000000000001</v>
      </c>
      <c r="H1473" s="10">
        <f>VLOOKUP(A1473,away!$A$2:$E$405,3,FALSE)</f>
        <v>1.1289</v>
      </c>
      <c r="I1473" s="10">
        <f>VLOOKUP(C1473,away!$B$2:$E$405,3,FALSE)</f>
        <v>1.1389</v>
      </c>
      <c r="J1473" s="10">
        <f>VLOOKUP(B1473,home!$B$2:$E$405,4,FALSE)</f>
        <v>0.82250000000000001</v>
      </c>
      <c r="K1473" s="12">
        <f t="shared" si="1958"/>
        <v>1.228694739714</v>
      </c>
      <c r="L1473" s="12">
        <f t="shared" si="1959"/>
        <v>1.0574917127250001</v>
      </c>
      <c r="M1473" s="13">
        <f t="shared" si="1960"/>
        <v>0.1016533836258658</v>
      </c>
      <c r="N1473" s="13">
        <f t="shared" si="1961"/>
        <v>0.12490097773523054</v>
      </c>
      <c r="O1473" s="13">
        <f t="shared" si="1962"/>
        <v>0.10749761075480831</v>
      </c>
      <c r="P1473" s="13">
        <f t="shared" si="1963"/>
        <v>0.13208174886625607</v>
      </c>
      <c r="Q1473" s="13">
        <f t="shared" si="1964"/>
        <v>7.6732587164206612E-2</v>
      </c>
      <c r="R1473" s="13">
        <f t="shared" si="1965"/>
        <v>5.6838916255473798E-2</v>
      </c>
      <c r="S1473" s="13">
        <f t="shared" si="1966"/>
        <v>4.2904593436301736E-2</v>
      </c>
      <c r="T1473" s="13">
        <f t="shared" si="1967"/>
        <v>8.1144075022097209E-2</v>
      </c>
      <c r="U1473" s="13">
        <f t="shared" si="1968"/>
        <v>6.9837677414145219E-2</v>
      </c>
      <c r="V1473" s="13">
        <f t="shared" si="1969"/>
        <v>6.1941576291793072E-3</v>
      </c>
      <c r="W1473" s="13">
        <f t="shared" si="1970"/>
        <v>3.1426975404435564E-2</v>
      </c>
      <c r="X1473" s="13">
        <f t="shared" si="1971"/>
        <v>3.3233766046203018E-2</v>
      </c>
      <c r="Y1473" s="13">
        <f t="shared" si="1972"/>
        <v>1.7572216088250589E-2</v>
      </c>
      <c r="Z1473" s="13">
        <f t="shared" si="1973"/>
        <v>2.0035560966811285E-2</v>
      </c>
      <c r="AA1473" s="13">
        <f t="shared" si="1974"/>
        <v>2.4617588367140165E-2</v>
      </c>
      <c r="AB1473" s="13">
        <f t="shared" si="1975"/>
        <v>1.5123750665574842E-2</v>
      </c>
      <c r="AC1473" s="13">
        <f t="shared" si="1976"/>
        <v>5.0301767095279541E-4</v>
      </c>
      <c r="AD1473" s="13">
        <f t="shared" si="1977"/>
        <v>9.6535398411378062E-3</v>
      </c>
      <c r="AE1473" s="13">
        <f t="shared" si="1978"/>
        <v>1.0208538380463844E-2</v>
      </c>
      <c r="AF1473" s="13">
        <f t="shared" si="1979"/>
        <v>5.3977223681878029E-3</v>
      </c>
      <c r="AG1473" s="13">
        <f t="shared" si="1980"/>
        <v>1.9026822239829881E-3</v>
      </c>
      <c r="AH1473" s="13">
        <f t="shared" si="1981"/>
        <v>5.2968599205498535E-3</v>
      </c>
      <c r="AI1473" s="13">
        <f t="shared" si="1982"/>
        <v>6.5082239213815202E-3</v>
      </c>
      <c r="AJ1473" s="13">
        <f t="shared" si="1983"/>
        <v>3.9983102485411483E-3</v>
      </c>
      <c r="AK1473" s="13">
        <f t="shared" si="1984"/>
        <v>1.6375675900423623E-3</v>
      </c>
      <c r="AL1473" s="13">
        <f t="shared" si="1985"/>
        <v>2.6143528654041032E-5</v>
      </c>
      <c r="AM1473" s="13">
        <f t="shared" si="1986"/>
        <v>2.3722507244851093E-3</v>
      </c>
      <c r="AN1473" s="13">
        <f t="shared" si="1987"/>
        <v>2.5086354816488804E-3</v>
      </c>
      <c r="AO1473" s="13">
        <f t="shared" si="1988"/>
        <v>1.3264306160457897E-3</v>
      </c>
      <c r="AP1473" s="13">
        <f t="shared" si="1989"/>
        <v>4.6756312799104647E-4</v>
      </c>
      <c r="AQ1473" s="13">
        <f t="shared" si="1990"/>
        <v>1.2361103325657751E-4</v>
      </c>
      <c r="AR1473" s="13">
        <f t="shared" si="1991"/>
        <v>1.1202770938893351E-3</v>
      </c>
      <c r="AS1473" s="13">
        <f t="shared" si="1992"/>
        <v>1.3764785722839127E-3</v>
      </c>
      <c r="AT1473" s="13">
        <f t="shared" si="1993"/>
        <v>8.4563599054714037E-4</v>
      </c>
      <c r="AU1473" s="13">
        <f t="shared" si="1994"/>
        <v>3.4634283109936985E-4</v>
      </c>
      <c r="AV1473" s="13">
        <f t="shared" si="1995"/>
        <v>1.0638740367736249E-4</v>
      </c>
      <c r="AW1473" s="13">
        <f t="shared" si="1996"/>
        <v>9.4358857931211727E-7</v>
      </c>
      <c r="AX1473" s="13">
        <f t="shared" si="1997"/>
        <v>4.8579533107626273E-4</v>
      </c>
      <c r="AY1473" s="13">
        <f t="shared" si="1998"/>
        <v>5.137245366936456E-4</v>
      </c>
      <c r="AZ1473" s="13">
        <f t="shared" si="1999"/>
        <v>2.7162972008851015E-4</v>
      </c>
      <c r="BA1473" s="13">
        <f t="shared" si="2000"/>
        <v>9.5748725974470337E-5</v>
      </c>
      <c r="BB1473" s="13">
        <f t="shared" si="2001"/>
        <v>2.5313371055494825E-5</v>
      </c>
      <c r="BC1473" s="13">
        <f t="shared" si="2002"/>
        <v>5.3537360224637358E-6</v>
      </c>
      <c r="BD1473" s="13">
        <f t="shared" si="2003"/>
        <v>1.9744729045726971E-4</v>
      </c>
      <c r="BE1473" s="13">
        <f t="shared" si="2004"/>
        <v>2.4260244715562952E-4</v>
      </c>
      <c r="BF1473" s="13">
        <f t="shared" si="2005"/>
        <v>1.4904217533093285E-4</v>
      </c>
      <c r="BG1473" s="13">
        <f t="shared" si="2006"/>
        <v>6.1042445608216317E-5</v>
      </c>
      <c r="BH1473" s="13">
        <f t="shared" si="2007"/>
        <v>1.8750632954523333E-5</v>
      </c>
      <c r="BI1473" s="13">
        <f t="shared" si="2008"/>
        <v>4.6077608155061589E-6</v>
      </c>
      <c r="BJ1473" s="14">
        <f t="shared" si="2009"/>
        <v>0.40036913667853424</v>
      </c>
      <c r="BK1473" s="14">
        <f t="shared" si="2010"/>
        <v>0.28387676929390332</v>
      </c>
      <c r="BL1473" s="14">
        <f t="shared" si="2011"/>
        <v>0.29582511978147646</v>
      </c>
      <c r="BM1473" s="14">
        <f t="shared" si="2012"/>
        <v>0.39988858137076994</v>
      </c>
      <c r="BN1473" s="14">
        <f t="shared" si="2013"/>
        <v>0.59970522440184115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1.6236999999999999</v>
      </c>
      <c r="F1474" s="10">
        <f>VLOOKUP(B1474,home!$B$2:$E$405,3,FALSE)</f>
        <v>0.96779999999999999</v>
      </c>
      <c r="G1474" s="10">
        <f>VLOOKUP(C1474,away!$B$2:$E$405,4,FALSE)</f>
        <v>1.0998000000000001</v>
      </c>
      <c r="H1474" s="10">
        <f>VLOOKUP(A1474,away!$A$2:$E$405,3,FALSE)</f>
        <v>1.1289</v>
      </c>
      <c r="I1474" s="10">
        <f>VLOOKUP(C1474,away!$B$2:$E$405,3,FALSE)</f>
        <v>1.0755999999999999</v>
      </c>
      <c r="J1474" s="10">
        <f>VLOOKUP(B1474,home!$B$2:$E$405,4,FALSE)</f>
        <v>1.0124</v>
      </c>
      <c r="K1474" s="12">
        <f t="shared" si="1958"/>
        <v>1.7282442626279999</v>
      </c>
      <c r="L1474" s="12">
        <f t="shared" si="1959"/>
        <v>1.2293014760159999</v>
      </c>
      <c r="M1474" s="13">
        <f t="shared" si="1960"/>
        <v>5.1946250529405984E-2</v>
      </c>
      <c r="N1474" s="13">
        <f t="shared" si="1961"/>
        <v>8.977580944248259E-2</v>
      </c>
      <c r="O1474" s="13">
        <f t="shared" si="1962"/>
        <v>6.3857602449295683E-2</v>
      </c>
      <c r="P1474" s="13">
        <f t="shared" si="1963"/>
        <v>0.11036153505817498</v>
      </c>
      <c r="Q1474" s="13">
        <f t="shared" si="1964"/>
        <v>7.757726379587758E-2</v>
      </c>
      <c r="R1474" s="13">
        <f t="shared" si="1965"/>
        <v>3.925012247288108E-2</v>
      </c>
      <c r="S1474" s="13">
        <f t="shared" si="1966"/>
        <v>5.8616686942121396E-2</v>
      </c>
      <c r="T1474" s="13">
        <f t="shared" si="1967"/>
        <v>9.5365844889554893E-2</v>
      </c>
      <c r="U1474" s="13">
        <f t="shared" si="1968"/>
        <v>6.7833798971203035E-2</v>
      </c>
      <c r="V1474" s="13">
        <f t="shared" si="1969"/>
        <v>1.3837010980962544E-2</v>
      </c>
      <c r="W1474" s="13">
        <f t="shared" si="1970"/>
        <v>4.4690820355201444E-2</v>
      </c>
      <c r="X1474" s="13">
        <f t="shared" si="1971"/>
        <v>5.493849142701502E-2</v>
      </c>
      <c r="Y1474" s="13">
        <f t="shared" si="1972"/>
        <v>3.3767984300660976E-2</v>
      </c>
      <c r="Z1474" s="13">
        <f t="shared" si="1973"/>
        <v>1.6083411163240486E-2</v>
      </c>
      <c r="AA1474" s="13">
        <f t="shared" si="1974"/>
        <v>2.7796063066357492E-2</v>
      </c>
      <c r="AB1474" s="13">
        <f t="shared" si="1975"/>
        <v>2.4019193259039194E-2</v>
      </c>
      <c r="AC1474" s="13">
        <f t="shared" si="1976"/>
        <v>1.8373243459739671E-3</v>
      </c>
      <c r="AD1474" s="13">
        <f t="shared" si="1977"/>
        <v>1.9309163467753871E-2</v>
      </c>
      <c r="AE1474" s="13">
        <f t="shared" si="1978"/>
        <v>2.3736783151544056E-2</v>
      </c>
      <c r="AF1474" s="13">
        <f t="shared" si="1979"/>
        <v>1.4589831282032419E-2</v>
      </c>
      <c r="AG1474" s="13">
        <f t="shared" si="1980"/>
        <v>5.9784337099422847E-3</v>
      </c>
      <c r="AH1474" s="13">
        <f t="shared" si="1981"/>
        <v>4.9428402705859404E-3</v>
      </c>
      <c r="AI1474" s="13">
        <f t="shared" si="1982"/>
        <v>8.5424353387267803E-3</v>
      </c>
      <c r="AJ1474" s="13">
        <f t="shared" si="1983"/>
        <v>7.3817074315126177E-3</v>
      </c>
      <c r="AK1474" s="13">
        <f t="shared" si="1984"/>
        <v>4.2524645056367183E-3</v>
      </c>
      <c r="AL1474" s="13">
        <f t="shared" si="1985"/>
        <v>1.5613826457534937E-4</v>
      </c>
      <c r="AM1474" s="13">
        <f t="shared" si="1986"/>
        <v>6.6741901958583651E-3</v>
      </c>
      <c r="AN1474" s="13">
        <f t="shared" si="1987"/>
        <v>8.2045918589802019E-3</v>
      </c>
      <c r="AO1474" s="13">
        <f t="shared" si="1988"/>
        <v>5.0429584411766119E-3</v>
      </c>
      <c r="AP1474" s="13">
        <f t="shared" si="1989"/>
        <v>2.0664387517419173E-3</v>
      </c>
      <c r="AQ1474" s="13">
        <f t="shared" si="1990"/>
        <v>6.3506905190325062E-4</v>
      </c>
      <c r="AR1474" s="13">
        <f t="shared" si="1991"/>
        <v>1.215248168068523E-3</v>
      </c>
      <c r="AS1474" s="13">
        <f t="shared" si="1992"/>
        <v>2.1002456741336119E-3</v>
      </c>
      <c r="AT1474" s="13">
        <f t="shared" si="1993"/>
        <v>1.8148687682153456E-3</v>
      </c>
      <c r="AU1474" s="13">
        <f t="shared" si="1994"/>
        <v>1.0455121786969725E-3</v>
      </c>
      <c r="AV1474" s="13">
        <f t="shared" si="1995"/>
        <v>4.5172510608518549E-4</v>
      </c>
      <c r="AW1474" s="13">
        <f t="shared" si="1996"/>
        <v>9.2144702907331926E-6</v>
      </c>
      <c r="AX1474" s="13">
        <f t="shared" si="1997"/>
        <v>1.9224384856133777E-3</v>
      </c>
      <c r="AY1474" s="13">
        <f t="shared" si="1998"/>
        <v>2.3632564679144882E-3</v>
      </c>
      <c r="AZ1474" s="13">
        <f t="shared" si="1999"/>
        <v>1.4525773321058203E-3</v>
      </c>
      <c r="BA1474" s="13">
        <f t="shared" si="2000"/>
        <v>5.9521848612835578E-4</v>
      </c>
      <c r="BB1474" s="13">
        <f t="shared" si="2001"/>
        <v>1.8292574088739938E-4</v>
      </c>
      <c r="BC1474" s="13">
        <f t="shared" si="2002"/>
        <v>4.4974176654840041E-5</v>
      </c>
      <c r="BD1474" s="13">
        <f t="shared" si="2003"/>
        <v>2.4898439445539576E-4</v>
      </c>
      <c r="BE1474" s="13">
        <f t="shared" si="2004"/>
        <v>4.3030585120144442E-4</v>
      </c>
      <c r="BF1474" s="13">
        <f t="shared" si="2005"/>
        <v>3.7183680925707716E-4</v>
      </c>
      <c r="BG1474" s="13">
        <f t="shared" si="2006"/>
        <v>2.1420827741081523E-4</v>
      </c>
      <c r="BH1474" s="13">
        <f t="shared" si="2007"/>
        <v>9.2551056610667057E-5</v>
      </c>
      <c r="BI1474" s="13">
        <f t="shared" si="2008"/>
        <v>3.1990166517508932E-5</v>
      </c>
      <c r="BJ1474" s="14">
        <f t="shared" si="2009"/>
        <v>0.48891506481102964</v>
      </c>
      <c r="BK1474" s="14">
        <f t="shared" si="2010"/>
        <v>0.23911820258912875</v>
      </c>
      <c r="BL1474" s="14">
        <f t="shared" si="2011"/>
        <v>0.25589370421589114</v>
      </c>
      <c r="BM1474" s="14">
        <f t="shared" si="2012"/>
        <v>0.56488775703354821</v>
      </c>
      <c r="BN1474" s="14">
        <f t="shared" si="2013"/>
        <v>0.43276858374811789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1.6236999999999999</v>
      </c>
      <c r="F1475" s="10">
        <f>VLOOKUP(B1475,home!$B$2:$E$405,3,FALSE)</f>
        <v>0.74790000000000001</v>
      </c>
      <c r="G1475" s="10">
        <f>VLOOKUP(C1475,away!$B$2:$E$405,4,FALSE)</f>
        <v>0.87980000000000003</v>
      </c>
      <c r="H1475" s="10">
        <f>VLOOKUP(A1475,away!$A$2:$E$405,3,FALSE)</f>
        <v>1.1289</v>
      </c>
      <c r="I1475" s="10">
        <f>VLOOKUP(C1475,away!$B$2:$E$405,3,FALSE)</f>
        <v>0.94910000000000005</v>
      </c>
      <c r="J1475" s="10">
        <f>VLOOKUP(B1475,home!$B$2:$E$405,4,FALSE)</f>
        <v>0.69599999999999995</v>
      </c>
      <c r="K1475" s="12">
        <f t="shared" si="1958"/>
        <v>1.0683985293539999</v>
      </c>
      <c r="L1475" s="12">
        <f t="shared" si="1959"/>
        <v>0.74572153703999999</v>
      </c>
      <c r="M1475" s="13">
        <f t="shared" si="1960"/>
        <v>0.16298125799793947</v>
      </c>
      <c r="N1475" s="13">
        <f t="shared" si="1961"/>
        <v>0.17412893635726334</v>
      </c>
      <c r="O1475" s="13">
        <f t="shared" si="1962"/>
        <v>0.12153863422293623</v>
      </c>
      <c r="P1475" s="13">
        <f t="shared" si="1963"/>
        <v>0.12985169806347879</v>
      </c>
      <c r="Q1475" s="13">
        <f t="shared" si="1964"/>
        <v>9.3019549761038184E-2</v>
      </c>
      <c r="R1475" s="13">
        <f t="shared" si="1965"/>
        <v>4.5316988561235165E-2</v>
      </c>
      <c r="S1475" s="13">
        <f t="shared" si="1966"/>
        <v>2.5864114219473669E-2</v>
      </c>
      <c r="T1475" s="13">
        <f t="shared" si="1967"/>
        <v>6.9366681622570175E-2</v>
      </c>
      <c r="U1475" s="13">
        <f t="shared" si="1968"/>
        <v>4.8416603933575685E-2</v>
      </c>
      <c r="V1475" s="13">
        <f t="shared" si="1969"/>
        <v>2.2896287391583831E-3</v>
      </c>
      <c r="W1475" s="13">
        <f t="shared" si="1970"/>
        <v>3.3127316721954805E-2</v>
      </c>
      <c r="X1475" s="13">
        <f t="shared" si="1971"/>
        <v>2.4703753543907036E-2</v>
      </c>
      <c r="Y1475" s="13">
        <f t="shared" si="1972"/>
        <v>9.2110605317098481E-3</v>
      </c>
      <c r="Z1475" s="13">
        <f t="shared" si="1973"/>
        <v>1.1264618121302796E-2</v>
      </c>
      <c r="AA1475" s="13">
        <f t="shared" si="1974"/>
        <v>1.2035101434534323E-2</v>
      </c>
      <c r="AB1475" s="13">
        <f t="shared" si="1975"/>
        <v>6.4291423366413421E-3</v>
      </c>
      <c r="AC1475" s="13">
        <f t="shared" si="1976"/>
        <v>1.1401317832754146E-4</v>
      </c>
      <c r="AD1475" s="13">
        <f t="shared" si="1977"/>
        <v>8.8482941167951704E-3</v>
      </c>
      <c r="AE1475" s="13">
        <f t="shared" si="1978"/>
        <v>6.5983634889584843E-3</v>
      </c>
      <c r="AF1475" s="13">
        <f t="shared" si="1979"/>
        <v>2.4602708814673684E-3</v>
      </c>
      <c r="AG1475" s="13">
        <f t="shared" si="1980"/>
        <v>6.1155899442086727E-4</v>
      </c>
      <c r="AH1475" s="13">
        <f t="shared" si="1981"/>
        <v>2.1000670848966394E-3</v>
      </c>
      <c r="AI1475" s="13">
        <f t="shared" si="1982"/>
        <v>2.2437085850483111E-3</v>
      </c>
      <c r="AJ1475" s="13">
        <f t="shared" si="1983"/>
        <v>1.1985874762822795E-3</v>
      </c>
      <c r="AK1475" s="13">
        <f t="shared" si="1984"/>
        <v>4.268563656540366E-4</v>
      </c>
      <c r="AL1475" s="13">
        <f t="shared" si="1985"/>
        <v>3.6334987198669578E-6</v>
      </c>
      <c r="AM1475" s="13">
        <f t="shared" si="1986"/>
        <v>1.8907008843351229E-3</v>
      </c>
      <c r="AN1475" s="13">
        <f t="shared" si="1987"/>
        <v>1.4099363695492752E-3</v>
      </c>
      <c r="AO1475" s="13">
        <f t="shared" si="1988"/>
        <v>5.2570995831444133E-4</v>
      </c>
      <c r="AP1475" s="13">
        <f t="shared" si="1989"/>
        <v>1.3067774605049319E-4</v>
      </c>
      <c r="AQ1475" s="13">
        <f t="shared" si="1990"/>
        <v>2.436230241042414E-5</v>
      </c>
      <c r="AR1475" s="13">
        <f t="shared" si="1991"/>
        <v>3.1321305088724685E-4</v>
      </c>
      <c r="AS1475" s="13">
        <f t="shared" si="1992"/>
        <v>3.3463636294241405E-4</v>
      </c>
      <c r="AT1475" s="13">
        <f t="shared" si="1993"/>
        <v>1.7876249901802323E-4</v>
      </c>
      <c r="AU1475" s="13">
        <f t="shared" si="1994"/>
        <v>6.3663197018167301E-5</v>
      </c>
      <c r="AV1475" s="13">
        <f t="shared" si="1995"/>
        <v>1.700441651704597E-5</v>
      </c>
      <c r="AW1475" s="13">
        <f t="shared" si="1996"/>
        <v>8.0414150491559646E-8</v>
      </c>
      <c r="AX1475" s="13">
        <f t="shared" si="1997"/>
        <v>3.3667034071199184E-4</v>
      </c>
      <c r="AY1475" s="13">
        <f t="shared" si="1998"/>
        <v>2.5106232395152709E-4</v>
      </c>
      <c r="AZ1475" s="13">
        <f t="shared" si="1999"/>
        <v>9.3611291054983577E-5</v>
      </c>
      <c r="BA1475" s="13">
        <f t="shared" si="2000"/>
        <v>2.3269318616607053E-5</v>
      </c>
      <c r="BB1475" s="13">
        <f t="shared" si="2001"/>
        <v>4.338108011162424E-6</v>
      </c>
      <c r="BC1475" s="13">
        <f t="shared" si="2002"/>
        <v>6.4700411478591614E-7</v>
      </c>
      <c r="BD1475" s="13">
        <f t="shared" si="2003"/>
        <v>3.8928286288104237E-5</v>
      </c>
      <c r="BE1475" s="13">
        <f t="shared" si="2004"/>
        <v>4.159092382048204E-5</v>
      </c>
      <c r="BF1475" s="13">
        <f t="shared" si="2005"/>
        <v>2.2217840922138626E-5</v>
      </c>
      <c r="BG1475" s="13">
        <f t="shared" si="2006"/>
        <v>7.9125028555446743E-6</v>
      </c>
      <c r="BH1475" s="13">
        <f t="shared" si="2007"/>
        <v>2.1134266035933136E-6</v>
      </c>
      <c r="BI1475" s="13">
        <f t="shared" si="2008"/>
        <v>4.5159637503534327E-7</v>
      </c>
      <c r="BJ1475" s="14">
        <f t="shared" si="2009"/>
        <v>0.42676677166720617</v>
      </c>
      <c r="BK1475" s="14">
        <f t="shared" si="2010"/>
        <v>0.32135540802104917</v>
      </c>
      <c r="BL1475" s="14">
        <f t="shared" si="2011"/>
        <v>0.2407261841040518</v>
      </c>
      <c r="BM1475" s="14">
        <f t="shared" si="2012"/>
        <v>0.27302493503991776</v>
      </c>
      <c r="BN1475" s="14">
        <f t="shared" si="2013"/>
        <v>0.72683706496389122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1.2513000000000001</v>
      </c>
      <c r="F1476" s="10">
        <f>VLOOKUP(B1476,home!$B$2:$E$405,3,FALSE)</f>
        <v>1.3985000000000001</v>
      </c>
      <c r="G1476" s="10">
        <f>VLOOKUP(C1476,away!$B$2:$E$405,4,FALSE)</f>
        <v>1.0989</v>
      </c>
      <c r="H1476" s="10">
        <f>VLOOKUP(A1476,away!$A$2:$E$405,3,FALSE)</f>
        <v>0.94869999999999999</v>
      </c>
      <c r="I1476" s="10">
        <f>VLOOKUP(C1476,away!$B$2:$E$405,3,FALSE)</f>
        <v>0.52700000000000002</v>
      </c>
      <c r="J1476" s="10">
        <f>VLOOKUP(B1476,home!$B$2:$E$405,4,FALSE)</f>
        <v>0.65880000000000005</v>
      </c>
      <c r="K1476" s="12">
        <f t="shared" si="1958"/>
        <v>1.9230124176450001</v>
      </c>
      <c r="L1476" s="12">
        <f t="shared" si="1959"/>
        <v>0.32937687612</v>
      </c>
      <c r="M1476" s="13">
        <f t="shared" si="1960"/>
        <v>0.10514769545989953</v>
      </c>
      <c r="N1476" s="13">
        <f t="shared" si="1961"/>
        <v>0.20220032405614161</v>
      </c>
      <c r="O1476" s="13">
        <f t="shared" si="1962"/>
        <v>3.4633219461798814E-2</v>
      </c>
      <c r="P1476" s="13">
        <f t="shared" si="1963"/>
        <v>6.6600111088063602E-2</v>
      </c>
      <c r="Q1476" s="13">
        <f t="shared" si="1964"/>
        <v>0.19441686700590172</v>
      </c>
      <c r="R1476" s="13">
        <f t="shared" si="1965"/>
        <v>5.7036908181528389E-3</v>
      </c>
      <c r="S1476" s="13">
        <f t="shared" si="1966"/>
        <v>1.0546058041362447E-2</v>
      </c>
      <c r="T1476" s="13">
        <f t="shared" si="1967"/>
        <v>6.4036420319441401E-2</v>
      </c>
      <c r="U1476" s="13">
        <f t="shared" si="1968"/>
        <v>1.0968268269715678E-2</v>
      </c>
      <c r="V1476" s="13">
        <f t="shared" si="1969"/>
        <v>7.4220323456433278E-4</v>
      </c>
      <c r="W1476" s="13">
        <f t="shared" si="1970"/>
        <v>0.12462201648399517</v>
      </c>
      <c r="X1476" s="13">
        <f t="shared" si="1971"/>
        <v>4.1047610485273466E-2</v>
      </c>
      <c r="Y1476" s="13">
        <f t="shared" si="1972"/>
        <v>6.7600668569149647E-3</v>
      </c>
      <c r="Z1476" s="13">
        <f t="shared" si="1973"/>
        <v>6.26221288012503E-4</v>
      </c>
      <c r="AA1476" s="13">
        <f t="shared" si="1974"/>
        <v>1.2042313130416894E-3</v>
      </c>
      <c r="AB1476" s="13">
        <f t="shared" si="1975"/>
        <v>1.1578758843480562E-3</v>
      </c>
      <c r="AC1476" s="13">
        <f t="shared" si="1976"/>
        <v>2.9381776780569248E-5</v>
      </c>
      <c r="AD1476" s="13">
        <f t="shared" si="1977"/>
        <v>5.9912421302670653E-2</v>
      </c>
      <c r="AE1476" s="13">
        <f t="shared" si="1978"/>
        <v>1.9733766169458999E-2</v>
      </c>
      <c r="AF1476" s="13">
        <f t="shared" si="1979"/>
        <v>3.2499231274894709E-3</v>
      </c>
      <c r="AG1476" s="13">
        <f t="shared" si="1980"/>
        <v>3.5681650912087418E-4</v>
      </c>
      <c r="AH1476" s="13">
        <f t="shared" si="1981"/>
        <v>5.1565702901350248E-5</v>
      </c>
      <c r="AI1476" s="13">
        <f t="shared" si="1982"/>
        <v>9.9161487003889332E-5</v>
      </c>
      <c r="AJ1476" s="13">
        <f t="shared" si="1983"/>
        <v>9.5344385430311271E-5</v>
      </c>
      <c r="AK1476" s="13">
        <f t="shared" si="1984"/>
        <v>6.1116145711739863E-5</v>
      </c>
      <c r="AL1476" s="13">
        <f t="shared" si="1985"/>
        <v>7.4441178724525892E-7</v>
      </c>
      <c r="AM1476" s="13">
        <f t="shared" si="1986"/>
        <v>2.304246602724289E-2</v>
      </c>
      <c r="AN1476" s="13">
        <f t="shared" si="1987"/>
        <v>7.5896554781544889E-3</v>
      </c>
      <c r="AO1476" s="13">
        <f t="shared" si="1988"/>
        <v>1.249928506110785E-3</v>
      </c>
      <c r="AP1476" s="13">
        <f t="shared" si="1989"/>
        <v>1.3723251557203623E-4</v>
      </c>
      <c r="AQ1476" s="13">
        <f t="shared" si="1990"/>
        <v>1.1300304320301633E-5</v>
      </c>
      <c r="AR1476" s="13">
        <f t="shared" si="1991"/>
        <v>3.3969100273157553E-6</v>
      </c>
      <c r="AS1476" s="13">
        <f t="shared" si="1992"/>
        <v>6.5323001641510144E-6</v>
      </c>
      <c r="AT1476" s="13">
        <f t="shared" si="1993"/>
        <v>6.2808471657234381E-6</v>
      </c>
      <c r="AU1476" s="13">
        <f t="shared" si="1994"/>
        <v>4.0260490310055249E-6</v>
      </c>
      <c r="AV1476" s="13">
        <f t="shared" si="1995"/>
        <v>1.9355355701678112E-6</v>
      </c>
      <c r="AW1476" s="13">
        <f t="shared" si="1996"/>
        <v>1.3097425459216144E-8</v>
      </c>
      <c r="AX1476" s="13">
        <f t="shared" si="1997"/>
        <v>7.3851580505918564E-3</v>
      </c>
      <c r="AY1476" s="13">
        <f t="shared" si="1998"/>
        <v>2.432500288356414E-3</v>
      </c>
      <c r="AZ1476" s="13">
        <f t="shared" si="1999"/>
        <v>4.0060467306991739E-4</v>
      </c>
      <c r="BA1476" s="13">
        <f t="shared" si="2000"/>
        <v>4.3983305258281098E-5</v>
      </c>
      <c r="BB1476" s="13">
        <f t="shared" si="2001"/>
        <v>3.6217709218512479E-6</v>
      </c>
      <c r="BC1476" s="13">
        <f t="shared" si="2002"/>
        <v>2.385855184523235E-7</v>
      </c>
      <c r="BD1476" s="13">
        <f t="shared" si="2003"/>
        <v>1.8647726887632774E-7</v>
      </c>
      <c r="BE1476" s="13">
        <f t="shared" si="2004"/>
        <v>3.5859810365770372E-7</v>
      </c>
      <c r="BF1476" s="13">
        <f t="shared" si="2005"/>
        <v>3.4479430313885665E-7</v>
      </c>
      <c r="BG1476" s="13">
        <f t="shared" si="2006"/>
        <v>2.210145754897586E-7</v>
      </c>
      <c r="BH1476" s="13">
        <f t="shared" si="2007"/>
        <v>1.0625344328683602E-7</v>
      </c>
      <c r="BI1476" s="13">
        <f t="shared" si="2008"/>
        <v>4.0865338171624874E-8</v>
      </c>
      <c r="BJ1476" s="14">
        <f t="shared" si="2009"/>
        <v>0.75863292182152553</v>
      </c>
      <c r="BK1476" s="14">
        <f t="shared" si="2010"/>
        <v>0.18549869430081414</v>
      </c>
      <c r="BL1476" s="14">
        <f t="shared" si="2011"/>
        <v>5.3997903113095345E-2</v>
      </c>
      <c r="BM1476" s="14">
        <f t="shared" si="2012"/>
        <v>0.38762134544255838</v>
      </c>
      <c r="BN1476" s="14">
        <f t="shared" si="2013"/>
        <v>0.60870190788995815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1.1861999999999999</v>
      </c>
      <c r="F1477" s="10">
        <f>VLOOKUP(B1477,home!$B$2:$E$405,3,FALSE)</f>
        <v>1.4560999999999999</v>
      </c>
      <c r="G1477" s="10">
        <f>VLOOKUP(C1477,away!$B$2:$E$405,4,FALSE)</f>
        <v>0.63229999999999997</v>
      </c>
      <c r="H1477" s="10">
        <f>VLOOKUP(A1477,away!$A$2:$E$405,3,FALSE)</f>
        <v>1.0607</v>
      </c>
      <c r="I1477" s="10">
        <f>VLOOKUP(C1477,away!$B$2:$E$405,3,FALSE)</f>
        <v>0.94279999999999997</v>
      </c>
      <c r="J1477" s="10">
        <f>VLOOKUP(B1477,home!$B$2:$E$405,4,FALSE)</f>
        <v>1.0285</v>
      </c>
      <c r="K1477" s="12">
        <f t="shared" si="1958"/>
        <v>1.092124885986</v>
      </c>
      <c r="L1477" s="12">
        <f t="shared" si="1959"/>
        <v>1.0285287568599999</v>
      </c>
      <c r="M1477" s="13">
        <f t="shared" si="1960"/>
        <v>0.11995319633229541</v>
      </c>
      <c r="N1477" s="13">
        <f t="shared" si="1961"/>
        <v>0.13100387086806436</v>
      </c>
      <c r="O1477" s="13">
        <f t="shared" si="1962"/>
        <v>0.12337531190503931</v>
      </c>
      <c r="P1477" s="13">
        <f t="shared" si="1963"/>
        <v>0.13474124844777821</v>
      </c>
      <c r="Q1477" s="13">
        <f t="shared" si="1964"/>
        <v>7.1536293767754736E-2</v>
      </c>
      <c r="R1477" s="13">
        <f t="shared" si="1965"/>
        <v>6.3447528090452399E-2</v>
      </c>
      <c r="S1477" s="13">
        <f t="shared" si="1966"/>
        <v>3.7838099751365074E-2</v>
      </c>
      <c r="T1477" s="13">
        <f t="shared" si="1967"/>
        <v>7.3577135299320542E-2</v>
      </c>
      <c r="U1477" s="13">
        <f t="shared" si="1968"/>
        <v>6.9292624381878845E-2</v>
      </c>
      <c r="V1477" s="13">
        <f t="shared" si="1969"/>
        <v>4.7225389710120278E-3</v>
      </c>
      <c r="W1477" s="13">
        <f t="shared" si="1970"/>
        <v>2.6042188891656718E-2</v>
      </c>
      <c r="X1477" s="13">
        <f t="shared" si="1971"/>
        <v>2.6785140166648989E-2</v>
      </c>
      <c r="Y1477" s="13">
        <f t="shared" si="1972"/>
        <v>1.3774643458962163E-2</v>
      </c>
      <c r="Z1477" s="13">
        <f t="shared" si="1973"/>
        <v>2.1752535730904309E-2</v>
      </c>
      <c r="AA1477" s="13">
        <f t="shared" si="1974"/>
        <v>2.3756485605020257E-2</v>
      </c>
      <c r="AB1477" s="13">
        <f t="shared" si="1975"/>
        <v>1.2972524566405399E-2</v>
      </c>
      <c r="AC1477" s="13">
        <f t="shared" si="1976"/>
        <v>3.3154639489279685E-4</v>
      </c>
      <c r="AD1477" s="13">
        <f t="shared" si="1977"/>
        <v>7.1103306435316158E-3</v>
      </c>
      <c r="AE1477" s="13">
        <f t="shared" si="1978"/>
        <v>7.3131795376551369E-3</v>
      </c>
      <c r="AF1477" s="13">
        <f t="shared" si="1979"/>
        <v>3.7609077292792121E-3</v>
      </c>
      <c r="AG1477" s="13">
        <f t="shared" si="1980"/>
        <v>1.2894005838202378E-3</v>
      </c>
      <c r="AH1477" s="13">
        <f t="shared" si="1981"/>
        <v>5.5932771334649351E-3</v>
      </c>
      <c r="AI1477" s="13">
        <f t="shared" si="1982"/>
        <v>6.108557151673492E-3</v>
      </c>
      <c r="AJ1477" s="13">
        <f t="shared" si="1983"/>
        <v>3.3356536414051886E-3</v>
      </c>
      <c r="AK1477" s="13">
        <f t="shared" si="1984"/>
        <v>1.214316784269476E-3</v>
      </c>
      <c r="AL1477" s="13">
        <f t="shared" si="1985"/>
        <v>1.489680193013351E-5</v>
      </c>
      <c r="AM1477" s="13">
        <f t="shared" si="1986"/>
        <v>1.5530738086779459E-3</v>
      </c>
      <c r="AN1477" s="13">
        <f t="shared" si="1987"/>
        <v>1.5973810737513533E-3</v>
      </c>
      <c r="AO1477" s="13">
        <f t="shared" si="1988"/>
        <v>8.214761850085853E-4</v>
      </c>
      <c r="AP1477" s="13">
        <f t="shared" si="1989"/>
        <v>2.8163729311899186E-4</v>
      </c>
      <c r="AQ1477" s="13">
        <f t="shared" si="1990"/>
        <v>7.2418013744273023E-5</v>
      </c>
      <c r="AR1477" s="13">
        <f t="shared" si="1991"/>
        <v>1.150569275371231E-3</v>
      </c>
      <c r="AS1477" s="13">
        <f t="shared" si="1992"/>
        <v>1.2565653386838E-3</v>
      </c>
      <c r="AT1477" s="13">
        <f t="shared" si="1993"/>
        <v>6.8616313862200227E-4</v>
      </c>
      <c r="AU1477" s="13">
        <f t="shared" si="1994"/>
        <v>2.4979194651178347E-4</v>
      </c>
      <c r="AV1477" s="13">
        <f t="shared" si="1995"/>
        <v>6.8201000276100614E-5</v>
      </c>
      <c r="AW1477" s="13">
        <f t="shared" si="1996"/>
        <v>4.6481409030037647E-7</v>
      </c>
      <c r="AX1477" s="13">
        <f t="shared" si="1997"/>
        <v>2.8269175937170734E-4</v>
      </c>
      <c r="AY1477" s="13">
        <f t="shared" si="1998"/>
        <v>2.9075660384114839E-4</v>
      </c>
      <c r="AZ1477" s="13">
        <f t="shared" si="1999"/>
        <v>1.4952576414878588E-4</v>
      </c>
      <c r="BA1477" s="13">
        <f t="shared" si="2000"/>
        <v>5.1263849439497427E-5</v>
      </c>
      <c r="BB1477" s="13">
        <f t="shared" si="2001"/>
        <v>1.3181585833966124E-5</v>
      </c>
      <c r="BC1477" s="13">
        <f t="shared" si="2002"/>
        <v>2.7115280182505134E-6</v>
      </c>
      <c r="BD1477" s="13">
        <f t="shared" si="2003"/>
        <v>1.9723226441314712E-4</v>
      </c>
      <c r="BE1477" s="13">
        <f t="shared" si="2004"/>
        <v>2.1540226428496889E-4</v>
      </c>
      <c r="BF1477" s="13">
        <f t="shared" si="2005"/>
        <v>1.1762308666167394E-4</v>
      </c>
      <c r="BG1477" s="13">
        <f t="shared" si="2006"/>
        <v>4.281970003656736E-5</v>
      </c>
      <c r="BH1477" s="13">
        <f t="shared" si="2007"/>
        <v>1.1691115005097709E-5</v>
      </c>
      <c r="BI1477" s="13">
        <f t="shared" si="2008"/>
        <v>2.5536315283983101E-6</v>
      </c>
      <c r="BJ1477" s="14">
        <f t="shared" si="2009"/>
        <v>0.36730920841164816</v>
      </c>
      <c r="BK1477" s="14">
        <f t="shared" si="2010"/>
        <v>0.29789228330311485</v>
      </c>
      <c r="BL1477" s="14">
        <f t="shared" si="2011"/>
        <v>0.31309489202100399</v>
      </c>
      <c r="BM1477" s="14">
        <f t="shared" si="2012"/>
        <v>0.35570117826553593</v>
      </c>
      <c r="BN1477" s="14">
        <f t="shared" si="2013"/>
        <v>0.64405744941138443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1.1861999999999999</v>
      </c>
      <c r="F1478" s="10">
        <f>VLOOKUP(B1478,home!$B$2:$E$405,3,FALSE)</f>
        <v>0.36130000000000001</v>
      </c>
      <c r="G1478" s="10">
        <f>VLOOKUP(C1478,away!$B$2:$E$405,4,FALSE)</f>
        <v>1.405</v>
      </c>
      <c r="H1478" s="10">
        <f>VLOOKUP(A1478,away!$A$2:$E$405,3,FALSE)</f>
        <v>1.0607</v>
      </c>
      <c r="I1478" s="10">
        <f>VLOOKUP(C1478,away!$B$2:$E$405,3,FALSE)</f>
        <v>0.78559999999999997</v>
      </c>
      <c r="J1478" s="10">
        <f>VLOOKUP(B1478,home!$B$2:$E$405,4,FALSE)</f>
        <v>0.74080000000000001</v>
      </c>
      <c r="K1478" s="12">
        <f t="shared" si="1958"/>
        <v>0.60214655429999997</v>
      </c>
      <c r="L1478" s="12">
        <f t="shared" si="1959"/>
        <v>0.6172982095359999</v>
      </c>
      <c r="M1478" s="13">
        <f t="shared" si="1960"/>
        <v>0.29539413490565841</v>
      </c>
      <c r="N1478" s="13">
        <f t="shared" si="1961"/>
        <v>0.17787056049387154</v>
      </c>
      <c r="O1478" s="13">
        <f t="shared" si="1962"/>
        <v>0.18234627058469852</v>
      </c>
      <c r="P1478" s="13">
        <f t="shared" si="1963"/>
        <v>0.10979917852203164</v>
      </c>
      <c r="Q1478" s="13">
        <f t="shared" si="1964"/>
        <v>5.3552072556397219E-2</v>
      </c>
      <c r="R1478" s="13">
        <f t="shared" si="1965"/>
        <v>5.6281013173750678E-2</v>
      </c>
      <c r="S1478" s="13">
        <f t="shared" si="1966"/>
        <v>1.020319818465871E-2</v>
      </c>
      <c r="T1478" s="13">
        <f t="shared" si="1967"/>
        <v>3.305759850600596E-2</v>
      </c>
      <c r="U1478" s="13">
        <f t="shared" si="1968"/>
        <v>3.3889418155086871E-2</v>
      </c>
      <c r="V1478" s="13">
        <f t="shared" si="1969"/>
        <v>4.2139660827156245E-4</v>
      </c>
      <c r="W1478" s="13">
        <f t="shared" si="1970"/>
        <v>1.074873198848606E-2</v>
      </c>
      <c r="X1478" s="13">
        <f t="shared" si="1971"/>
        <v>6.6351730112747713E-3</v>
      </c>
      <c r="Y1478" s="13">
        <f t="shared" si="1972"/>
        <v>2.0479402099107522E-3</v>
      </c>
      <c r="Z1478" s="13">
        <f t="shared" si="1973"/>
        <v>1.1580722887676106E-2</v>
      </c>
      <c r="AA1478" s="13">
        <f t="shared" si="1974"/>
        <v>6.9732923831173112E-3</v>
      </c>
      <c r="AB1478" s="13">
        <f t="shared" si="1975"/>
        <v>2.0994719903102621E-3</v>
      </c>
      <c r="AC1478" s="13">
        <f t="shared" si="1976"/>
        <v>9.7896750376757447E-6</v>
      </c>
      <c r="AD1478" s="13">
        <f t="shared" si="1977"/>
        <v>1.6180779824902668E-3</v>
      </c>
      <c r="AE1478" s="13">
        <f t="shared" si="1978"/>
        <v>9.9883664148086465E-4</v>
      </c>
      <c r="AF1478" s="13">
        <f t="shared" si="1979"/>
        <v>3.0829003520254456E-4</v>
      </c>
      <c r="AG1478" s="13">
        <f t="shared" si="1980"/>
        <v>6.343562891610705E-5</v>
      </c>
      <c r="AH1478" s="13">
        <f t="shared" si="1981"/>
        <v>1.7871898759237584E-3</v>
      </c>
      <c r="AI1478" s="13">
        <f t="shared" si="1982"/>
        <v>1.0761502256673354E-3</v>
      </c>
      <c r="AJ1478" s="13">
        <f t="shared" si="1983"/>
        <v>3.2400007514737673E-4</v>
      </c>
      <c r="AK1478" s="13">
        <f t="shared" si="1984"/>
        <v>6.503184294764465E-5</v>
      </c>
      <c r="AL1478" s="13">
        <f t="shared" si="1985"/>
        <v>1.455544508326454E-7</v>
      </c>
      <c r="AM1478" s="13">
        <f t="shared" si="1986"/>
        <v>1.9486401634904207E-4</v>
      </c>
      <c r="AN1478" s="13">
        <f t="shared" si="1987"/>
        <v>1.2028920839525747E-4</v>
      </c>
      <c r="AO1478" s="13">
        <f t="shared" si="1988"/>
        <v>3.7127156484447598E-5</v>
      </c>
      <c r="AP1478" s="13">
        <f t="shared" si="1989"/>
        <v>7.639509074337463E-6</v>
      </c>
      <c r="AQ1478" s="13">
        <f t="shared" si="1990"/>
        <v>1.178963818330635E-6</v>
      </c>
      <c r="AR1478" s="13">
        <f t="shared" si="1991"/>
        <v>2.2064582210172044E-4</v>
      </c>
      <c r="AS1478" s="13">
        <f t="shared" si="1992"/>
        <v>1.3286112149924173E-4</v>
      </c>
      <c r="AT1478" s="13">
        <f t="shared" si="1993"/>
        <v>4.0000933255601023E-5</v>
      </c>
      <c r="AU1478" s="13">
        <f t="shared" si="1994"/>
        <v>8.0288080428814787E-6</v>
      </c>
      <c r="AV1478" s="13">
        <f t="shared" si="1995"/>
        <v>1.2086297745393022E-6</v>
      </c>
      <c r="AW1478" s="13">
        <f t="shared" si="1996"/>
        <v>1.5028658365160981E-9</v>
      </c>
      <c r="AX1478" s="13">
        <f t="shared" si="1997"/>
        <v>1.955611600027241E-5</v>
      </c>
      <c r="AY1478" s="13">
        <f t="shared" si="1998"/>
        <v>1.2071955392446476E-5</v>
      </c>
      <c r="AZ1478" s="13">
        <f t="shared" si="1999"/>
        <v>3.7259982246778342E-6</v>
      </c>
      <c r="BA1478" s="13">
        <f t="shared" si="2000"/>
        <v>7.6668401094264711E-7</v>
      </c>
      <c r="BB1478" s="13">
        <f t="shared" si="2001"/>
        <v>1.1831816680869374E-7</v>
      </c>
      <c r="BC1478" s="13">
        <f t="shared" si="2002"/>
        <v>1.4607518505317687E-8</v>
      </c>
      <c r="BD1478" s="13">
        <f t="shared" si="2003"/>
        <v>2.2700711820831783E-5</v>
      </c>
      <c r="BE1478" s="13">
        <f t="shared" si="2004"/>
        <v>1.3669155403071136E-5</v>
      </c>
      <c r="BF1478" s="13">
        <f t="shared" si="2005"/>
        <v>4.1154174130752555E-6</v>
      </c>
      <c r="BG1478" s="13">
        <f t="shared" si="2006"/>
        <v>8.2602813826316161E-7</v>
      </c>
      <c r="BH1478" s="13">
        <f t="shared" si="2007"/>
        <v>1.2434749930250168E-7</v>
      </c>
      <c r="BI1478" s="13">
        <f t="shared" si="2008"/>
        <v>1.4975083648164613E-8</v>
      </c>
      <c r="BJ1478" s="14">
        <f t="shared" si="2009"/>
        <v>0.28729806958747117</v>
      </c>
      <c r="BK1478" s="14">
        <f t="shared" si="2010"/>
        <v>0.41583991540550125</v>
      </c>
      <c r="BL1478" s="14">
        <f t="shared" si="2011"/>
        <v>0.28528603425668198</v>
      </c>
      <c r="BM1478" s="14">
        <f t="shared" si="2012"/>
        <v>0.12474944144839581</v>
      </c>
      <c r="BN1478" s="14">
        <f t="shared" si="2013"/>
        <v>0.87524323023640815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1.4847999999999999</v>
      </c>
      <c r="F1479" s="10">
        <f>VLOOKUP(B1479,home!$B$2:$E$405,3,FALSE)</f>
        <v>0.78569999999999995</v>
      </c>
      <c r="G1479" s="10">
        <f>VLOOKUP(C1479,away!$B$2:$E$405,4,FALSE)</f>
        <v>0.78569999999999995</v>
      </c>
      <c r="H1479" s="10">
        <f>VLOOKUP(A1479,away!$A$2:$E$405,3,FALSE)</f>
        <v>1.1818</v>
      </c>
      <c r="I1479" s="10">
        <f>VLOOKUP(C1479,away!$B$2:$E$405,3,FALSE)</f>
        <v>1.1282000000000001</v>
      </c>
      <c r="J1479" s="10">
        <f>VLOOKUP(B1479,home!$B$2:$E$405,4,FALSE)</f>
        <v>1.1282000000000001</v>
      </c>
      <c r="K1479" s="12">
        <f t="shared" si="1958"/>
        <v>0.91660340275199981</v>
      </c>
      <c r="L1479" s="12">
        <f t="shared" si="1959"/>
        <v>1.5042366866320003</v>
      </c>
      <c r="M1479" s="13">
        <f t="shared" si="1960"/>
        <v>8.8846946721989062E-2</v>
      </c>
      <c r="N1479" s="13">
        <f t="shared" si="1961"/>
        <v>8.143741368950079E-2</v>
      </c>
      <c r="O1479" s="13">
        <f t="shared" si="1962"/>
        <v>0.13364683675445468</v>
      </c>
      <c r="P1479" s="13">
        <f t="shared" si="1963"/>
        <v>0.12250114533617416</v>
      </c>
      <c r="Q1479" s="13">
        <f t="shared" si="1964"/>
        <v>3.7322905249559356E-2</v>
      </c>
      <c r="R1479" s="13">
        <f t="shared" si="1965"/>
        <v>0.10051823744918439</v>
      </c>
      <c r="S1479" s="13">
        <f t="shared" si="1966"/>
        <v>4.2225791550359638E-2</v>
      </c>
      <c r="T1479" s="13">
        <f t="shared" si="1967"/>
        <v>5.614248332807726E-2</v>
      </c>
      <c r="U1479" s="13">
        <f t="shared" si="1968"/>
        <v>9.2135358484555896E-2</v>
      </c>
      <c r="V1479" s="13">
        <f t="shared" si="1969"/>
        <v>6.4689371485244151E-3</v>
      </c>
      <c r="W1479" s="13">
        <f t="shared" si="1970"/>
        <v>1.1403433984112196E-2</v>
      </c>
      <c r="X1479" s="13">
        <f t="shared" si="1971"/>
        <v>1.7153463752487677E-2</v>
      </c>
      <c r="Y1479" s="13">
        <f t="shared" si="1972"/>
        <v>1.2901434739652095E-2</v>
      </c>
      <c r="Z1479" s="13">
        <f t="shared" si="1973"/>
        <v>5.0401073482216584E-2</v>
      </c>
      <c r="AA1479" s="13">
        <f t="shared" si="1974"/>
        <v>4.6197795456153296E-2</v>
      </c>
      <c r="AB1479" s="13">
        <f t="shared" si="1975"/>
        <v>2.1172528257375495E-2</v>
      </c>
      <c r="AC1479" s="13">
        <f t="shared" si="1976"/>
        <v>5.5745599528143311E-4</v>
      </c>
      <c r="AD1479" s="13">
        <f t="shared" si="1977"/>
        <v>2.6131065982237583E-3</v>
      </c>
      <c r="AE1479" s="13">
        <f t="shared" si="1978"/>
        <v>3.9307308111283237E-3</v>
      </c>
      <c r="AF1479" s="13">
        <f t="shared" si="1979"/>
        <v>2.956374745686993E-3</v>
      </c>
      <c r="AG1479" s="13">
        <f t="shared" si="1980"/>
        <v>1.4823624506315747E-3</v>
      </c>
      <c r="AH1479" s="13">
        <f t="shared" si="1981"/>
        <v>1.8953785944396364E-2</v>
      </c>
      <c r="AI1479" s="13">
        <f t="shared" si="1982"/>
        <v>1.7373104691666731E-2</v>
      </c>
      <c r="AJ1479" s="13">
        <f t="shared" si="1983"/>
        <v>7.962123438374229E-3</v>
      </c>
      <c r="AK1479" s="13">
        <f t="shared" si="1984"/>
        <v>2.4327031455817568E-3</v>
      </c>
      <c r="AL1479" s="13">
        <f t="shared" si="1985"/>
        <v>3.0744555852966109E-5</v>
      </c>
      <c r="AM1479" s="13">
        <f t="shared" si="1986"/>
        <v>4.7903647993712001E-4</v>
      </c>
      <c r="AN1479" s="13">
        <f t="shared" si="1987"/>
        <v>7.2058424735647008E-4</v>
      </c>
      <c r="AO1479" s="13">
        <f t="shared" si="1988"/>
        <v>5.4196463034135521E-4</v>
      </c>
      <c r="AP1479" s="13">
        <f t="shared" si="1989"/>
        <v>2.71747693272139E-4</v>
      </c>
      <c r="AQ1479" s="13">
        <f t="shared" si="1990"/>
        <v>1.0219321243189287E-4</v>
      </c>
      <c r="AR1479" s="13">
        <f t="shared" si="1991"/>
        <v>5.7021960336261883E-3</v>
      </c>
      <c r="AS1479" s="13">
        <f t="shared" si="1992"/>
        <v>5.2266522875807206E-3</v>
      </c>
      <c r="AT1479" s="13">
        <f t="shared" si="1993"/>
        <v>2.3953836358990058E-3</v>
      </c>
      <c r="AU1479" s="13">
        <f t="shared" si="1994"/>
        <v>7.3187226385382871E-4</v>
      </c>
      <c r="AV1479" s="13">
        <f t="shared" si="1995"/>
        <v>1.6770915185705725E-4</v>
      </c>
      <c r="AW1479" s="13">
        <f t="shared" si="1996"/>
        <v>1.1775066385371437E-6</v>
      </c>
      <c r="AX1479" s="13">
        <f t="shared" si="1997"/>
        <v>7.3181077925450682E-5</v>
      </c>
      <c r="AY1479" s="13">
        <f t="shared" si="1998"/>
        <v>1.1008166218273815E-4</v>
      </c>
      <c r="AZ1479" s="13">
        <f t="shared" si="1999"/>
        <v>8.2794437390352622E-5</v>
      </c>
      <c r="BA1479" s="13">
        <f t="shared" si="2000"/>
        <v>4.1514143390541529E-5</v>
      </c>
      <c r="BB1479" s="13">
        <f t="shared" si="2001"/>
        <v>1.5611774375538489E-5</v>
      </c>
      <c r="BC1479" s="13">
        <f t="shared" si="2002"/>
        <v>4.6967607518212722E-6</v>
      </c>
      <c r="BD1479" s="13">
        <f t="shared" si="2003"/>
        <v>1.4295754113580004E-3</v>
      </c>
      <c r="BE1479" s="13">
        <f t="shared" si="2004"/>
        <v>1.3103536865413329E-3</v>
      </c>
      <c r="BF1479" s="13">
        <f t="shared" si="2005"/>
        <v>6.005373239462065E-4</v>
      </c>
      <c r="BG1479" s="13">
        <f t="shared" si="2006"/>
        <v>1.834848515362243E-4</v>
      </c>
      <c r="BH1479" s="13">
        <f t="shared" si="2007"/>
        <v>4.2045709817887181E-5</v>
      </c>
      <c r="BI1479" s="13">
        <f t="shared" si="2008"/>
        <v>7.7078481380397115E-6</v>
      </c>
      <c r="BJ1479" s="14">
        <f t="shared" si="2009"/>
        <v>0.22978711546841546</v>
      </c>
      <c r="BK1479" s="14">
        <f t="shared" si="2010"/>
        <v>0.26074110297036446</v>
      </c>
      <c r="BL1479" s="14">
        <f t="shared" si="2011"/>
        <v>0.45818999182589737</v>
      </c>
      <c r="BM1479" s="14">
        <f t="shared" si="2012"/>
        <v>0.43473689439048713</v>
      </c>
      <c r="BN1479" s="14">
        <f t="shared" si="2013"/>
        <v>0.5642734852008624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1.6092</v>
      </c>
      <c r="F1480" s="10">
        <f>VLOOKUP(B1480,home!$B$2:$E$405,3,FALSE)</f>
        <v>0.62139999999999995</v>
      </c>
      <c r="G1480" s="10">
        <f>VLOOKUP(C1480,away!$B$2:$E$405,4,FALSE)</f>
        <v>1.0874999999999999</v>
      </c>
      <c r="H1480" s="10">
        <f>VLOOKUP(A1480,away!$A$2:$E$405,3,FALSE)</f>
        <v>1.1609</v>
      </c>
      <c r="I1480" s="10">
        <f>VLOOKUP(C1480,away!$B$2:$E$405,3,FALSE)</f>
        <v>0.64610000000000001</v>
      </c>
      <c r="J1480" s="10">
        <f>VLOOKUP(B1480,home!$B$2:$E$405,4,FALSE)</f>
        <v>1.0337000000000001</v>
      </c>
      <c r="K1480" s="12">
        <f t="shared" si="1958"/>
        <v>1.0874531069999998</v>
      </c>
      <c r="L1480" s="12">
        <f t="shared" si="1959"/>
        <v>0.77533442741300007</v>
      </c>
      <c r="M1480" s="13">
        <f t="shared" si="1960"/>
        <v>0.15523929180735871</v>
      </c>
      <c r="N1480" s="13">
        <f t="shared" si="1961"/>
        <v>0.16881545020439181</v>
      </c>
      <c r="O1480" s="13">
        <f t="shared" si="1962"/>
        <v>0.12036236742545808</v>
      </c>
      <c r="P1480" s="13">
        <f t="shared" si="1963"/>
        <v>0.13088843042268997</v>
      </c>
      <c r="Q1480" s="13">
        <f t="shared" si="1964"/>
        <v>9.1789442917184799E-2</v>
      </c>
      <c r="R1480" s="13">
        <f t="shared" si="1965"/>
        <v>4.666054361494533E-2</v>
      </c>
      <c r="S1480" s="13">
        <f t="shared" si="1966"/>
        <v>2.7589312311110496E-2</v>
      </c>
      <c r="T1480" s="13">
        <f t="shared" si="1967"/>
        <v>7.1167515166753723E-2</v>
      </c>
      <c r="U1480" s="13">
        <f t="shared" si="1968"/>
        <v>5.0741153128381303E-2</v>
      </c>
      <c r="V1480" s="13">
        <f t="shared" si="1969"/>
        <v>2.5846275720538049E-3</v>
      </c>
      <c r="W1480" s="13">
        <f t="shared" si="1970"/>
        <v>3.3272238296697253E-2</v>
      </c>
      <c r="X1480" s="13">
        <f t="shared" si="1971"/>
        <v>2.5797111828518654E-2</v>
      </c>
      <c r="Y1480" s="13">
        <f t="shared" si="1972"/>
        <v>1.000069446423682E-2</v>
      </c>
      <c r="Z1480" s="13">
        <f t="shared" si="1973"/>
        <v>1.2059175288824319E-2</v>
      </c>
      <c r="AA1480" s="13">
        <f t="shared" si="1974"/>
        <v>1.3113787635689626E-2</v>
      </c>
      <c r="AB1480" s="13">
        <f t="shared" si="1975"/>
        <v>7.1303145544844302E-3</v>
      </c>
      <c r="AC1480" s="13">
        <f t="shared" si="1976"/>
        <v>1.3620015356402765E-4</v>
      </c>
      <c r="AD1480" s="13">
        <f t="shared" si="1977"/>
        <v>9.045499728146951E-3</v>
      </c>
      <c r="AE1480" s="13">
        <f t="shared" si="1978"/>
        <v>7.0132873523872626E-3</v>
      </c>
      <c r="AF1480" s="13">
        <f t="shared" si="1979"/>
        <v>2.7188215668230067E-3</v>
      </c>
      <c r="AG1480" s="13">
        <f t="shared" si="1980"/>
        <v>7.0266532091694384E-4</v>
      </c>
      <c r="AH1480" s="13">
        <f t="shared" si="1981"/>
        <v>2.3374734419084006E-3</v>
      </c>
      <c r="AI1480" s="13">
        <f t="shared" si="1982"/>
        <v>2.5418927569332739E-3</v>
      </c>
      <c r="AJ1480" s="13">
        <f t="shared" si="1983"/>
        <v>1.3820945880939415E-3</v>
      </c>
      <c r="AK1480" s="13">
        <f t="shared" si="1984"/>
        <v>5.0098768466354737E-4</v>
      </c>
      <c r="AL1480" s="13">
        <f t="shared" si="1985"/>
        <v>4.593430984069946E-6</v>
      </c>
      <c r="AM1480" s="13">
        <f t="shared" si="1986"/>
        <v>1.9673113567482111E-3</v>
      </c>
      <c r="AN1480" s="13">
        <f t="shared" si="1987"/>
        <v>1.5253242243274665E-3</v>
      </c>
      <c r="AO1480" s="13">
        <f t="shared" si="1988"/>
        <v>5.9131819204405727E-4</v>
      </c>
      <c r="AP1480" s="13">
        <f t="shared" si="1989"/>
        <v>1.5282311728245654E-4</v>
      </c>
      <c r="AQ1480" s="13">
        <f t="shared" si="1990"/>
        <v>2.9622256033415798E-5</v>
      </c>
      <c r="AR1480" s="13">
        <f t="shared" si="1991"/>
        <v>3.6246472653502897E-4</v>
      </c>
      <c r="AS1480" s="13">
        <f t="shared" si="1992"/>
        <v>3.9416339304842253E-4</v>
      </c>
      <c r="AT1480" s="13">
        <f t="shared" si="1993"/>
        <v>2.1431710321808453E-4</v>
      </c>
      <c r="AU1480" s="13">
        <f t="shared" si="1994"/>
        <v>7.7686599925915248E-5</v>
      </c>
      <c r="AV1480" s="13">
        <f t="shared" si="1995"/>
        <v>2.1120133615425616E-5</v>
      </c>
      <c r="AW1480" s="13">
        <f t="shared" si="1996"/>
        <v>1.0758068412394168E-7</v>
      </c>
      <c r="AX1480" s="13">
        <f t="shared" si="1997"/>
        <v>3.5655980788870439E-4</v>
      </c>
      <c r="AY1480" s="13">
        <f t="shared" si="1998"/>
        <v>2.7645309448787793E-4</v>
      </c>
      <c r="AZ1480" s="13">
        <f t="shared" si="1999"/>
        <v>1.071718008606554E-4</v>
      </c>
      <c r="BA1480" s="13">
        <f t="shared" si="2000"/>
        <v>2.7697995618372111E-5</v>
      </c>
      <c r="BB1480" s="13">
        <f t="shared" si="2001"/>
        <v>5.3688023933145811E-6</v>
      </c>
      <c r="BC1480" s="13">
        <f t="shared" si="2002"/>
        <v>8.3252346590282125E-7</v>
      </c>
      <c r="BD1480" s="13">
        <f t="shared" si="2003"/>
        <v>4.6838563534241042E-5</v>
      </c>
      <c r="BE1480" s="13">
        <f t="shared" si="2004"/>
        <v>5.0934741442727314E-5</v>
      </c>
      <c r="BF1480" s="13">
        <f t="shared" si="2005"/>
        <v>2.7694571418067726E-5</v>
      </c>
      <c r="BG1480" s="13">
        <f t="shared" si="2006"/>
        <v>1.0038849245203716E-5</v>
      </c>
      <c r="BH1480" s="13">
        <f t="shared" si="2007"/>
        <v>2.7291944506003452E-6</v>
      </c>
      <c r="BI1480" s="13">
        <f t="shared" si="2008"/>
        <v>5.9357419698250074E-7</v>
      </c>
      <c r="BJ1480" s="14">
        <f t="shared" si="2009"/>
        <v>0.42536321001720762</v>
      </c>
      <c r="BK1480" s="14">
        <f t="shared" si="2010"/>
        <v>0.31671890879224895</v>
      </c>
      <c r="BL1480" s="14">
        <f t="shared" si="2011"/>
        <v>0.24597919628118864</v>
      </c>
      <c r="BM1480" s="14">
        <f t="shared" si="2012"/>
        <v>0.28608861847363709</v>
      </c>
      <c r="BN1480" s="14">
        <f t="shared" si="2013"/>
        <v>0.71375552639202877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1.6092</v>
      </c>
      <c r="F1481" s="10">
        <f>VLOOKUP(B1481,home!$B$2:$E$405,3,FALSE)</f>
        <v>0.8286</v>
      </c>
      <c r="G1481" s="10">
        <f>VLOOKUP(C1481,away!$B$2:$E$405,4,FALSE)</f>
        <v>0.74570000000000003</v>
      </c>
      <c r="H1481" s="10">
        <f>VLOOKUP(A1481,away!$A$2:$E$405,3,FALSE)</f>
        <v>1.1609</v>
      </c>
      <c r="I1481" s="10">
        <f>VLOOKUP(C1481,away!$B$2:$E$405,3,FALSE)</f>
        <v>0.68910000000000005</v>
      </c>
      <c r="J1481" s="10">
        <f>VLOOKUP(B1481,home!$B$2:$E$405,4,FALSE)</f>
        <v>0.71779999999999999</v>
      </c>
      <c r="K1481" s="12">
        <f t="shared" si="1958"/>
        <v>0.99430379258400003</v>
      </c>
      <c r="L1481" s="12">
        <f t="shared" si="1959"/>
        <v>0.57422290918200003</v>
      </c>
      <c r="M1481" s="13">
        <f t="shared" si="1960"/>
        <v>0.20835192085994253</v>
      </c>
      <c r="N1481" s="13">
        <f t="shared" si="1961"/>
        <v>0.20716510510320224</v>
      </c>
      <c r="O1481" s="13">
        <f t="shared" si="1962"/>
        <v>0.11964044612985403</v>
      </c>
      <c r="P1481" s="13">
        <f t="shared" si="1963"/>
        <v>0.11895894933335559</v>
      </c>
      <c r="Q1481" s="13">
        <f t="shared" si="1964"/>
        <v>0.1029925248475885</v>
      </c>
      <c r="R1481" s="13">
        <f t="shared" si="1965"/>
        <v>3.4350142516258557E-2</v>
      </c>
      <c r="S1481" s="13">
        <f t="shared" si="1966"/>
        <v>1.6979962997327663E-2</v>
      </c>
      <c r="T1481" s="13">
        <f t="shared" si="1967"/>
        <v>5.9140667241981686E-2</v>
      </c>
      <c r="U1481" s="13">
        <f t="shared" si="1968"/>
        <v>3.4154476979716783E-2</v>
      </c>
      <c r="V1481" s="13">
        <f t="shared" si="1969"/>
        <v>1.07719379016918E-3</v>
      </c>
      <c r="W1481" s="13">
        <f t="shared" si="1970"/>
        <v>3.4135286021253035E-2</v>
      </c>
      <c r="X1481" s="13">
        <f t="shared" si="1971"/>
        <v>1.9601263244883576E-2</v>
      </c>
      <c r="Y1481" s="13">
        <f t="shared" si="1972"/>
        <v>5.6277472020596266E-3</v>
      </c>
      <c r="Z1481" s="13">
        <f t="shared" si="1973"/>
        <v>6.5748795888341E-3</v>
      </c>
      <c r="AA1481" s="13">
        <f t="shared" si="1974"/>
        <v>6.5374277109608745E-3</v>
      </c>
      <c r="AB1481" s="13">
        <f t="shared" si="1975"/>
        <v>3.2500945833760686E-3</v>
      </c>
      <c r="AC1481" s="13">
        <f t="shared" si="1976"/>
        <v>3.8439122908626719E-5</v>
      </c>
      <c r="AD1481" s="13">
        <f t="shared" si="1977"/>
        <v>8.485211087967872E-3</v>
      </c>
      <c r="AE1481" s="13">
        <f t="shared" si="1978"/>
        <v>4.8724025959562744E-3</v>
      </c>
      <c r="AF1481" s="13">
        <f t="shared" si="1979"/>
        <v>1.3989225966779702E-3</v>
      </c>
      <c r="AG1481" s="13">
        <f t="shared" si="1980"/>
        <v>2.6776446772828729E-4</v>
      </c>
      <c r="AH1481" s="13">
        <f t="shared" si="1981"/>
        <v>9.4386162125541717E-4</v>
      </c>
      <c r="AI1481" s="13">
        <f t="shared" si="1982"/>
        <v>9.3848518968874407E-4</v>
      </c>
      <c r="AJ1481" s="13">
        <f t="shared" si="1983"/>
        <v>4.6656969169571656E-4</v>
      </c>
      <c r="AK1481" s="13">
        <f t="shared" si="1984"/>
        <v>1.5463733798593286E-4</v>
      </c>
      <c r="AL1481" s="13">
        <f t="shared" si="1985"/>
        <v>8.7787578931509514E-7</v>
      </c>
      <c r="AM1481" s="13">
        <f t="shared" si="1986"/>
        <v>1.6873755131284532E-3</v>
      </c>
      <c r="AN1481" s="13">
        <f t="shared" si="1987"/>
        <v>9.6892967603109047E-4</v>
      </c>
      <c r="AO1481" s="13">
        <f t="shared" si="1988"/>
        <v>2.7819080868167272E-4</v>
      </c>
      <c r="AP1481" s="13">
        <f t="shared" si="1989"/>
        <v>5.3247845156294437E-5</v>
      </c>
      <c r="AQ1481" s="13">
        <f t="shared" si="1990"/>
        <v>7.6440331383300148E-6</v>
      </c>
      <c r="AR1481" s="13">
        <f t="shared" si="1991"/>
        <v>1.0839739320450497E-4</v>
      </c>
      <c r="AS1481" s="13">
        <f t="shared" si="1992"/>
        <v>1.0777993916945837E-4</v>
      </c>
      <c r="AT1481" s="13">
        <f t="shared" si="1993"/>
        <v>5.3583001140332652E-5</v>
      </c>
      <c r="AU1481" s="13">
        <f t="shared" si="1994"/>
        <v>1.7759260417288517E-5</v>
      </c>
      <c r="AV1481" s="13">
        <f t="shared" si="1995"/>
        <v>4.4145249965992202E-6</v>
      </c>
      <c r="AW1481" s="13">
        <f t="shared" si="1996"/>
        <v>1.3922915334664067E-8</v>
      </c>
      <c r="AX1481" s="13">
        <f t="shared" si="1997"/>
        <v>2.7962731203616558E-4</v>
      </c>
      <c r="AY1481" s="13">
        <f t="shared" si="1998"/>
        <v>1.6056840860414988E-4</v>
      </c>
      <c r="AZ1481" s="13">
        <f t="shared" si="1999"/>
        <v>4.6101029355699503E-5</v>
      </c>
      <c r="BA1481" s="13">
        <f t="shared" si="2000"/>
        <v>8.8240890643048515E-6</v>
      </c>
      <c r="BB1481" s="13">
        <f t="shared" si="2001"/>
        <v>1.2667485233465511E-6</v>
      </c>
      <c r="BC1481" s="13">
        <f t="shared" si="2002"/>
        <v>1.4547920445561188E-7</v>
      </c>
      <c r="BD1481" s="13">
        <f t="shared" si="2003"/>
        <v>1.0374044412272663E-5</v>
      </c>
      <c r="BE1481" s="13">
        <f t="shared" si="2004"/>
        <v>1.0314951703557561E-5</v>
      </c>
      <c r="BF1481" s="13">
        <f t="shared" si="2005"/>
        <v>5.1280977995840379E-6</v>
      </c>
      <c r="BG1481" s="13">
        <f t="shared" si="2006"/>
        <v>1.699629030289358E-6</v>
      </c>
      <c r="BH1481" s="13">
        <f t="shared" si="2007"/>
        <v>4.2248689770064367E-7</v>
      </c>
      <c r="BI1481" s="13">
        <f t="shared" si="2008"/>
        <v>8.4016064940159717E-8</v>
      </c>
      <c r="BJ1481" s="14">
        <f t="shared" si="2009"/>
        <v>0.44717881535222315</v>
      </c>
      <c r="BK1481" s="14">
        <f t="shared" si="2010"/>
        <v>0.34556791238809709</v>
      </c>
      <c r="BL1481" s="14">
        <f t="shared" si="2011"/>
        <v>0.20075609910562872</v>
      </c>
      <c r="BM1481" s="14">
        <f t="shared" si="2012"/>
        <v>0.20845806315889265</v>
      </c>
      <c r="BN1481" s="14">
        <f t="shared" si="2013"/>
        <v>0.79145908879020144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1.25</v>
      </c>
      <c r="F1482" s="10">
        <f>VLOOKUP(B1482,home!$B$2:$E$405,3,FALSE)</f>
        <v>0.64</v>
      </c>
      <c r="G1482" s="10">
        <f>VLOOKUP(C1482,away!$B$2:$E$405,4,FALSE)</f>
        <v>0.5333</v>
      </c>
      <c r="H1482" s="10">
        <f>VLOOKUP(A1482,away!$A$2:$E$405,3,FALSE)</f>
        <v>0.84089999999999998</v>
      </c>
      <c r="I1482" s="10">
        <f>VLOOKUP(C1482,away!$B$2:$E$405,3,FALSE)</f>
        <v>0.39639999999999997</v>
      </c>
      <c r="J1482" s="10">
        <f>VLOOKUP(B1482,home!$B$2:$E$405,4,FALSE)</f>
        <v>0.95140000000000002</v>
      </c>
      <c r="K1482" s="12">
        <f t="shared" si="1958"/>
        <v>0.42664000000000002</v>
      </c>
      <c r="L1482" s="12">
        <f t="shared" si="1959"/>
        <v>0.31713278786399995</v>
      </c>
      <c r="M1482" s="13">
        <f t="shared" si="1960"/>
        <v>0.47531725726716406</v>
      </c>
      <c r="N1482" s="13">
        <f t="shared" si="1961"/>
        <v>0.20278935464046285</v>
      </c>
      <c r="O1482" s="13">
        <f t="shared" si="1962"/>
        <v>0.15073868691700582</v>
      </c>
      <c r="P1482" s="13">
        <f t="shared" si="1963"/>
        <v>6.4311153386271358E-2</v>
      </c>
      <c r="Q1482" s="13">
        <f t="shared" si="1964"/>
        <v>4.3259025131903529E-2</v>
      </c>
      <c r="R1482" s="13">
        <f t="shared" si="1965"/>
        <v>2.3902090010474355E-2</v>
      </c>
      <c r="S1482" s="13">
        <f t="shared" si="1966"/>
        <v>2.1753494043389113E-3</v>
      </c>
      <c r="T1482" s="13">
        <f t="shared" si="1967"/>
        <v>1.3718855240359405E-2</v>
      </c>
      <c r="U1482" s="13">
        <f t="shared" si="1968"/>
        <v>1.0197587682068777E-2</v>
      </c>
      <c r="V1482" s="13">
        <f t="shared" si="1969"/>
        <v>3.2703123153183643E-5</v>
      </c>
      <c r="W1482" s="13">
        <f t="shared" si="1970"/>
        <v>6.1520101607584416E-3</v>
      </c>
      <c r="X1482" s="13">
        <f t="shared" si="1971"/>
        <v>1.951004133248979E-3</v>
      </c>
      <c r="Y1482" s="13">
        <f t="shared" si="1972"/>
        <v>3.0936368995571777E-4</v>
      </c>
      <c r="Z1482" s="13">
        <f t="shared" si="1973"/>
        <v>2.5267121469326661E-3</v>
      </c>
      <c r="AA1482" s="13">
        <f t="shared" si="1974"/>
        <v>1.0779964703673526E-3</v>
      </c>
      <c r="AB1482" s="13">
        <f t="shared" si="1975"/>
        <v>2.2995820705876363E-4</v>
      </c>
      <c r="AC1482" s="13">
        <f t="shared" si="1976"/>
        <v>2.7654891774374031E-7</v>
      </c>
      <c r="AD1482" s="13">
        <f t="shared" si="1977"/>
        <v>6.5617340374649535E-4</v>
      </c>
      <c r="AE1482" s="13">
        <f t="shared" si="1978"/>
        <v>2.0809410085233609E-4</v>
      </c>
      <c r="AF1482" s="13">
        <f t="shared" si="1979"/>
        <v>3.2996731170676854E-5</v>
      </c>
      <c r="AG1482" s="13">
        <f t="shared" si="1980"/>
        <v>3.4881151155185675E-6</v>
      </c>
      <c r="AH1482" s="13">
        <f t="shared" si="1981"/>
        <v>2.0032581682164722E-4</v>
      </c>
      <c r="AI1482" s="13">
        <f t="shared" si="1982"/>
        <v>8.5467006488787562E-5</v>
      </c>
      <c r="AJ1482" s="13">
        <f t="shared" si="1983"/>
        <v>1.8231821824188162E-5</v>
      </c>
      <c r="AK1482" s="13">
        <f t="shared" si="1984"/>
        <v>2.5928081543572125E-6</v>
      </c>
      <c r="AL1482" s="13">
        <f t="shared" si="1985"/>
        <v>1.4966996965421283E-9</v>
      </c>
      <c r="AM1482" s="13">
        <f t="shared" si="1986"/>
        <v>5.5989964194880962E-5</v>
      </c>
      <c r="AN1482" s="13">
        <f t="shared" si="1987"/>
        <v>1.7756253437528136E-5</v>
      </c>
      <c r="AO1482" s="13">
        <f t="shared" si="1988"/>
        <v>2.8155450773315151E-6</v>
      </c>
      <c r="AP1482" s="13">
        <f t="shared" si="1989"/>
        <v>2.9763388657696836E-7</v>
      </c>
      <c r="AQ1482" s="13">
        <f t="shared" si="1990"/>
        <v>2.3597366053237874E-8</v>
      </c>
      <c r="AR1482" s="13">
        <f t="shared" si="1991"/>
        <v>1.2705976953956394E-5</v>
      </c>
      <c r="AS1482" s="13">
        <f t="shared" si="1992"/>
        <v>5.4208780076359553E-6</v>
      </c>
      <c r="AT1482" s="13">
        <f t="shared" si="1993"/>
        <v>1.1563816965889019E-6</v>
      </c>
      <c r="AU1482" s="13">
        <f t="shared" si="1994"/>
        <v>1.6445289567756306E-7</v>
      </c>
      <c r="AV1482" s="13">
        <f t="shared" si="1995"/>
        <v>1.7540545852968877E-8</v>
      </c>
      <c r="AW1482" s="13">
        <f t="shared" si="1996"/>
        <v>5.6251600779306446E-12</v>
      </c>
      <c r="AX1482" s="13">
        <f t="shared" si="1997"/>
        <v>3.9812597206840027E-6</v>
      </c>
      <c r="AY1482" s="13">
        <f t="shared" si="1998"/>
        <v>1.2625879944311674E-6</v>
      </c>
      <c r="AZ1482" s="13">
        <f t="shared" si="1999"/>
        <v>2.0020402529878629E-7</v>
      </c>
      <c r="BA1482" s="13">
        <f t="shared" si="2000"/>
        <v>2.1163753561532963E-8</v>
      </c>
      <c r="BB1482" s="13">
        <f t="shared" si="2001"/>
        <v>1.6779300421589013E-9</v>
      </c>
      <c r="BC1482" s="13">
        <f t="shared" si="2002"/>
        <v>1.0642532642212228E-10</v>
      </c>
      <c r="BD1482" s="13">
        <f t="shared" si="2003"/>
        <v>6.7158031565732109E-7</v>
      </c>
      <c r="BE1482" s="13">
        <f t="shared" si="2004"/>
        <v>2.8652302587203944E-7</v>
      </c>
      <c r="BF1482" s="13">
        <f t="shared" si="2005"/>
        <v>6.1121091879023457E-8</v>
      </c>
      <c r="BG1482" s="13">
        <f t="shared" si="2006"/>
        <v>8.6922342130888572E-9</v>
      </c>
      <c r="BH1482" s="13">
        <f t="shared" si="2007"/>
        <v>9.2711370116805736E-10</v>
      </c>
      <c r="BI1482" s="13">
        <f t="shared" si="2008"/>
        <v>7.9108757893268012E-11</v>
      </c>
      <c r="BJ1482" s="14">
        <f t="shared" si="2009"/>
        <v>0.26916271534138569</v>
      </c>
      <c r="BK1482" s="14">
        <f t="shared" si="2010"/>
        <v>0.54183800381453939</v>
      </c>
      <c r="BL1482" s="14">
        <f t="shared" si="2011"/>
        <v>0.18647343089325383</v>
      </c>
      <c r="BM1482" s="14">
        <f t="shared" si="2012"/>
        <v>3.9682032260460333E-2</v>
      </c>
      <c r="BN1482" s="14">
        <f t="shared" si="2013"/>
        <v>0.96031756735328189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1.25</v>
      </c>
      <c r="F1483" s="10">
        <f>VLOOKUP(B1483,home!$B$2:$E$405,3,FALSE)</f>
        <v>1.6</v>
      </c>
      <c r="G1483" s="10">
        <f>VLOOKUP(C1483,away!$B$2:$E$405,4,FALSE)</f>
        <v>2.1333000000000002</v>
      </c>
      <c r="H1483" s="10">
        <f>VLOOKUP(A1483,away!$A$2:$E$405,3,FALSE)</f>
        <v>0.84089999999999998</v>
      </c>
      <c r="I1483" s="10">
        <f>VLOOKUP(C1483,away!$B$2:$E$405,3,FALSE)</f>
        <v>0.99099999999999999</v>
      </c>
      <c r="J1483" s="10">
        <f>VLOOKUP(B1483,home!$B$2:$E$405,4,FALSE)</f>
        <v>0.59460000000000002</v>
      </c>
      <c r="K1483" s="12">
        <f t="shared" si="1958"/>
        <v>4.2666000000000004</v>
      </c>
      <c r="L1483" s="12">
        <f t="shared" si="1959"/>
        <v>0.49549914774000003</v>
      </c>
      <c r="M1483" s="13">
        <f t="shared" si="1960"/>
        <v>8.5476477765331401E-3</v>
      </c>
      <c r="N1483" s="13">
        <f t="shared" si="1961"/>
        <v>3.6469394003356304E-2</v>
      </c>
      <c r="O1483" s="13">
        <f t="shared" si="1962"/>
        <v>4.2353521884538779E-3</v>
      </c>
      <c r="P1483" s="13">
        <f t="shared" si="1963"/>
        <v>1.8070553647257317E-2</v>
      </c>
      <c r="Q1483" s="13">
        <f t="shared" si="1964"/>
        <v>7.7800158227359986E-2</v>
      </c>
      <c r="R1483" s="13">
        <f t="shared" si="1965"/>
        <v>1.0493066998788199E-3</v>
      </c>
      <c r="S1483" s="13">
        <f t="shared" si="1966"/>
        <v>9.5507242944341524E-3</v>
      </c>
      <c r="T1483" s="13">
        <f t="shared" si="1967"/>
        <v>3.8549912095694028E-2</v>
      </c>
      <c r="U1483" s="13">
        <f t="shared" si="1968"/>
        <v>4.4769719657029739E-3</v>
      </c>
      <c r="V1483" s="13">
        <f t="shared" si="1969"/>
        <v>2.243461596359477E-3</v>
      </c>
      <c r="W1483" s="13">
        <f t="shared" si="1970"/>
        <v>0.11064738503095141</v>
      </c>
      <c r="X1483" s="13">
        <f t="shared" si="1971"/>
        <v>5.4825684982496063E-2</v>
      </c>
      <c r="Y1483" s="13">
        <f t="shared" si="1972"/>
        <v>1.3583040091544256E-2</v>
      </c>
      <c r="Z1483" s="13">
        <f t="shared" si="1973"/>
        <v>1.7331019183594243E-4</v>
      </c>
      <c r="AA1483" s="13">
        <f t="shared" si="1974"/>
        <v>7.3944526448723206E-4</v>
      </c>
      <c r="AB1483" s="13">
        <f t="shared" si="1975"/>
        <v>1.5774585827306121E-3</v>
      </c>
      <c r="AC1483" s="13">
        <f t="shared" si="1976"/>
        <v>2.9643091725682354E-4</v>
      </c>
      <c r="AD1483" s="13">
        <f t="shared" si="1977"/>
        <v>0.11802203324326435</v>
      </c>
      <c r="AE1483" s="13">
        <f t="shared" si="1978"/>
        <v>5.8479816886579439E-2</v>
      </c>
      <c r="AF1483" s="13">
        <f t="shared" si="1979"/>
        <v>1.4488349713645684E-2</v>
      </c>
      <c r="AG1483" s="13">
        <f t="shared" si="1980"/>
        <v>2.3929883117568369E-3</v>
      </c>
      <c r="AH1483" s="13">
        <f t="shared" si="1981"/>
        <v>2.1468763087341347E-5</v>
      </c>
      <c r="AI1483" s="13">
        <f t="shared" si="1982"/>
        <v>9.1598624588450607E-5</v>
      </c>
      <c r="AJ1483" s="13">
        <f t="shared" si="1983"/>
        <v>1.9540734583454165E-4</v>
      </c>
      <c r="AK1483" s="13">
        <f t="shared" si="1984"/>
        <v>2.7790832724588523E-4</v>
      </c>
      <c r="AL1483" s="13">
        <f t="shared" si="1985"/>
        <v>2.5067344528170291E-5</v>
      </c>
      <c r="AM1483" s="13">
        <f t="shared" si="1986"/>
        <v>0.10071056140714231</v>
      </c>
      <c r="AN1483" s="13">
        <f t="shared" si="1987"/>
        <v>4.9901997345655959E-2</v>
      </c>
      <c r="AO1483" s="13">
        <f t="shared" si="1988"/>
        <v>1.2363198577648133E-2</v>
      </c>
      <c r="AP1483" s="13">
        <f t="shared" si="1989"/>
        <v>2.0419847861883438E-3</v>
      </c>
      <c r="AQ1483" s="13">
        <f t="shared" si="1990"/>
        <v>2.5295043031359259E-4</v>
      </c>
      <c r="AR1483" s="13">
        <f t="shared" si="1991"/>
        <v>2.1275507625619226E-6</v>
      </c>
      <c r="AS1483" s="13">
        <f t="shared" si="1992"/>
        <v>9.0774080835467008E-6</v>
      </c>
      <c r="AT1483" s="13">
        <f t="shared" si="1993"/>
        <v>1.9364834664630173E-5</v>
      </c>
      <c r="AU1483" s="13">
        <f t="shared" si="1994"/>
        <v>2.7540667860037043E-5</v>
      </c>
      <c r="AV1483" s="13">
        <f t="shared" si="1995"/>
        <v>2.9376253372908515E-5</v>
      </c>
      <c r="AW1483" s="13">
        <f t="shared" si="1996"/>
        <v>1.4720774843337091E-6</v>
      </c>
      <c r="AX1483" s="13">
        <f t="shared" si="1997"/>
        <v>7.1615280216618893E-2</v>
      </c>
      <c r="AY1483" s="13">
        <f t="shared" si="1998"/>
        <v>3.5485310312495952E-2</v>
      </c>
      <c r="AZ1483" s="13">
        <f t="shared" si="1999"/>
        <v>8.7914705085655864E-3</v>
      </c>
      <c r="BA1483" s="13">
        <f t="shared" si="2000"/>
        <v>1.4520553814585311E-3</v>
      </c>
      <c r="BB1483" s="13">
        <f t="shared" si="2001"/>
        <v>1.7987305099599569E-4</v>
      </c>
      <c r="BC1483" s="13">
        <f t="shared" si="2002"/>
        <v>1.7825388693981894E-5</v>
      </c>
      <c r="BD1483" s="13">
        <f t="shared" si="2003"/>
        <v>1.7569993160383651E-7</v>
      </c>
      <c r="BE1483" s="13">
        <f t="shared" si="2004"/>
        <v>7.4964132818092897E-7</v>
      </c>
      <c r="BF1483" s="13">
        <f t="shared" si="2005"/>
        <v>1.5992098454083757E-6</v>
      </c>
      <c r="BG1483" s="13">
        <f t="shared" si="2006"/>
        <v>2.2743962421397925E-6</v>
      </c>
      <c r="BH1483" s="13">
        <f t="shared" si="2007"/>
        <v>2.4259847516784103E-6</v>
      </c>
      <c r="BI1483" s="13">
        <f t="shared" si="2008"/>
        <v>2.0701413083022207E-6</v>
      </c>
      <c r="BJ1483" s="14">
        <f t="shared" si="2009"/>
        <v>0.8080712699924254</v>
      </c>
      <c r="BK1483" s="14">
        <f t="shared" si="2010"/>
        <v>7.4219195888865039E-2</v>
      </c>
      <c r="BL1483" s="14">
        <f t="shared" si="2011"/>
        <v>1.2761699550160734E-2</v>
      </c>
      <c r="BM1483" s="14">
        <f t="shared" si="2012"/>
        <v>0.71356922484543628</v>
      </c>
      <c r="BN1483" s="14">
        <f t="shared" si="2013"/>
        <v>0.14617241254283944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1.4943</v>
      </c>
      <c r="F1484" s="10">
        <f>VLOOKUP(B1484,home!$B$2:$E$405,3,FALSE)</f>
        <v>1.4601</v>
      </c>
      <c r="G1484" s="10">
        <f>VLOOKUP(C1484,away!$B$2:$E$405,4,FALSE)</f>
        <v>0.80310000000000004</v>
      </c>
      <c r="H1484" s="10">
        <f>VLOOKUP(A1484,away!$A$2:$E$405,3,FALSE)</f>
        <v>1.0455000000000001</v>
      </c>
      <c r="I1484" s="10">
        <f>VLOOKUP(C1484,away!$B$2:$E$405,3,FALSE)</f>
        <v>1.3391</v>
      </c>
      <c r="J1484" s="10">
        <f>VLOOKUP(B1484,home!$B$2:$E$405,4,FALSE)</f>
        <v>0.86950000000000005</v>
      </c>
      <c r="K1484" s="12">
        <f t="shared" si="1958"/>
        <v>1.752225609033</v>
      </c>
      <c r="L1484" s="12">
        <f t="shared" si="1959"/>
        <v>1.2173252589750001</v>
      </c>
      <c r="M1484" s="13">
        <f t="shared" si="1960"/>
        <v>5.1326357465099684E-2</v>
      </c>
      <c r="N1484" s="13">
        <f t="shared" si="1961"/>
        <v>8.9935357968729757E-2</v>
      </c>
      <c r="O1484" s="13">
        <f t="shared" si="1962"/>
        <v>6.2480871393445894E-2</v>
      </c>
      <c r="P1484" s="13">
        <f t="shared" si="1963"/>
        <v>0.10948058293029328</v>
      </c>
      <c r="Q1484" s="13">
        <f t="shared" si="1964"/>
        <v>7.8793518695179199E-2</v>
      </c>
      <c r="R1484" s="13">
        <f t="shared" si="1965"/>
        <v>3.8029771475005109E-2</v>
      </c>
      <c r="S1484" s="13">
        <f t="shared" si="1966"/>
        <v>5.8381300713317388E-2</v>
      </c>
      <c r="T1484" s="13">
        <f t="shared" si="1967"/>
        <v>9.591734055116051E-2</v>
      </c>
      <c r="U1484" s="13">
        <f t="shared" si="1968"/>
        <v>6.663673948417663E-2</v>
      </c>
      <c r="V1484" s="13">
        <f t="shared" si="1969"/>
        <v>1.3836553099705235E-2</v>
      </c>
      <c r="W1484" s="13">
        <f t="shared" si="1970"/>
        <v>4.6021340427837801E-2</v>
      </c>
      <c r="X1484" s="13">
        <f t="shared" si="1971"/>
        <v>5.6022940154694285E-2</v>
      </c>
      <c r="Y1484" s="13">
        <f t="shared" si="1972"/>
        <v>3.4099070066177087E-2</v>
      </c>
      <c r="Z1484" s="13">
        <f t="shared" si="1973"/>
        <v>1.5431533803190225E-2</v>
      </c>
      <c r="AA1484" s="13">
        <f t="shared" si="1974"/>
        <v>2.7039528716608321E-2</v>
      </c>
      <c r="AB1484" s="13">
        <f t="shared" si="1975"/>
        <v>2.3689677336712154E-2</v>
      </c>
      <c r="AC1484" s="13">
        <f t="shared" si="1976"/>
        <v>1.8446101256695024E-3</v>
      </c>
      <c r="AD1484" s="13">
        <f t="shared" si="1977"/>
        <v>2.0159942814920791E-2</v>
      </c>
      <c r="AE1484" s="13">
        <f t="shared" si="1978"/>
        <v>2.454120760809464E-2</v>
      </c>
      <c r="AF1484" s="13">
        <f t="shared" si="1979"/>
        <v>1.4937315953541528E-2</v>
      </c>
      <c r="AG1484" s="13">
        <f t="shared" si="1980"/>
        <v>6.0611906705121156E-3</v>
      </c>
      <c r="AH1484" s="13">
        <f t="shared" si="1981"/>
        <v>4.6962989708374987E-3</v>
      </c>
      <c r="AI1484" s="13">
        <f t="shared" si="1982"/>
        <v>8.2289753243767871E-3</v>
      </c>
      <c r="AJ1484" s="13">
        <f t="shared" si="1983"/>
        <v>7.2095106497368231E-3</v>
      </c>
      <c r="AK1484" s="13">
        <f t="shared" si="1984"/>
        <v>4.2108963963550005E-3</v>
      </c>
      <c r="AL1484" s="13">
        <f t="shared" si="1985"/>
        <v>1.5738423828321556E-4</v>
      </c>
      <c r="AM1484" s="13">
        <f t="shared" si="1986"/>
        <v>7.0649536153890007E-3</v>
      </c>
      <c r="AN1484" s="13">
        <f t="shared" si="1987"/>
        <v>8.6003464894997775E-3</v>
      </c>
      <c r="AO1484" s="13">
        <f t="shared" si="1988"/>
        <v>5.2347095088025259E-3</v>
      </c>
      <c r="AP1484" s="13">
        <f t="shared" si="1989"/>
        <v>2.124114702820644E-3</v>
      </c>
      <c r="AQ1484" s="13">
        <f t="shared" si="1990"/>
        <v>6.4643462017593598E-4</v>
      </c>
      <c r="AR1484" s="13">
        <f t="shared" si="1991"/>
        <v>1.1433846721797579E-3</v>
      </c>
      <c r="AS1484" s="13">
        <f t="shared" si="1992"/>
        <v>2.0034679035691731E-3</v>
      </c>
      <c r="AT1484" s="13">
        <f t="shared" si="1993"/>
        <v>1.7552638837547813E-3</v>
      </c>
      <c r="AU1484" s="13">
        <f t="shared" si="1994"/>
        <v>1.02520610924195E-3</v>
      </c>
      <c r="AV1484" s="13">
        <f t="shared" si="1995"/>
        <v>4.4909809978770727E-4</v>
      </c>
      <c r="AW1484" s="13">
        <f t="shared" si="1996"/>
        <v>9.3251406848392865E-6</v>
      </c>
      <c r="AX1484" s="13">
        <f t="shared" si="1997"/>
        <v>2.0632321085858147E-3</v>
      </c>
      <c r="AY1484" s="13">
        <f t="shared" si="1998"/>
        <v>2.5116245609097623E-3</v>
      </c>
      <c r="AZ1484" s="13">
        <f t="shared" si="1999"/>
        <v>1.5287320095287238E-3</v>
      </c>
      <c r="BA1484" s="13">
        <f t="shared" si="2000"/>
        <v>6.2032136313430893E-4</v>
      </c>
      <c r="BB1484" s="13">
        <f t="shared" si="2001"/>
        <v>1.8878321600629926E-4</v>
      </c>
      <c r="BC1484" s="13">
        <f t="shared" si="2002"/>
        <v>4.5962115463000365E-5</v>
      </c>
      <c r="BD1484" s="13">
        <f t="shared" si="2003"/>
        <v>2.3197850702821131E-4</v>
      </c>
      <c r="BE1484" s="13">
        <f t="shared" si="2004"/>
        <v>4.0647868076007363E-4</v>
      </c>
      <c r="BF1484" s="13">
        <f t="shared" si="2005"/>
        <v>3.5612117697687525E-4</v>
      </c>
      <c r="BG1484" s="13">
        <f t="shared" si="2006"/>
        <v>2.0800154873928462E-4</v>
      </c>
      <c r="BH1484" s="13">
        <f t="shared" si="2007"/>
        <v>9.1116410104875108E-5</v>
      </c>
      <c r="BI1484" s="13">
        <f t="shared" si="2008"/>
        <v>3.1931301437783049E-5</v>
      </c>
      <c r="BJ1484" s="14">
        <f t="shared" si="2009"/>
        <v>0.4971184392211635</v>
      </c>
      <c r="BK1484" s="14">
        <f t="shared" si="2010"/>
        <v>0.23753841313327803</v>
      </c>
      <c r="BL1484" s="14">
        <f t="shared" si="2011"/>
        <v>0.24992431804083468</v>
      </c>
      <c r="BM1484" s="14">
        <f t="shared" si="2012"/>
        <v>0.56746394485048868</v>
      </c>
      <c r="BN1484" s="14">
        <f t="shared" si="2013"/>
        <v>0.43004645992775292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1.4943</v>
      </c>
      <c r="F1485" s="10">
        <f>VLOOKUP(B1485,home!$B$2:$E$405,3,FALSE)</f>
        <v>1.2715000000000001</v>
      </c>
      <c r="G1485" s="10">
        <f>VLOOKUP(C1485,away!$B$2:$E$405,4,FALSE)</f>
        <v>0.79090000000000005</v>
      </c>
      <c r="H1485" s="10">
        <f>VLOOKUP(A1485,away!$A$2:$E$405,3,FALSE)</f>
        <v>1.0455000000000001</v>
      </c>
      <c r="I1485" s="10">
        <f>VLOOKUP(C1485,away!$B$2:$E$405,3,FALSE)</f>
        <v>1.3912</v>
      </c>
      <c r="J1485" s="10">
        <f>VLOOKUP(B1485,home!$B$2:$E$405,4,FALSE)</f>
        <v>1.2434000000000001</v>
      </c>
      <c r="K1485" s="12">
        <f t="shared" si="1958"/>
        <v>1.5027119377050002</v>
      </c>
      <c r="L1485" s="12">
        <f t="shared" si="1959"/>
        <v>1.8085248026400003</v>
      </c>
      <c r="M1485" s="13">
        <f t="shared" si="1960"/>
        <v>3.6471040643136179E-2</v>
      </c>
      <c r="N1485" s="13">
        <f t="shared" si="1961"/>
        <v>5.4805468154964988E-2</v>
      </c>
      <c r="O1485" s="13">
        <f t="shared" si="1962"/>
        <v>6.5958781581203302E-2</v>
      </c>
      <c r="P1485" s="13">
        <f t="shared" si="1963"/>
        <v>9.9117048478550879E-2</v>
      </c>
      <c r="Q1485" s="13">
        <f t="shared" si="1964"/>
        <v>4.1178415623988565E-2</v>
      </c>
      <c r="R1485" s="13">
        <f t="shared" si="1965"/>
        <v>5.9644046220760298E-2</v>
      </c>
      <c r="S1485" s="13">
        <f t="shared" si="1966"/>
        <v>6.7342397734326181E-2</v>
      </c>
      <c r="T1485" s="13">
        <f t="shared" si="1967"/>
        <v>7.4472185989401821E-2</v>
      </c>
      <c r="U1485" s="13">
        <f t="shared" si="1968"/>
        <v>8.9627820268965305E-2</v>
      </c>
      <c r="V1485" s="13">
        <f t="shared" si="1969"/>
        <v>2.033509809180388E-2</v>
      </c>
      <c r="W1485" s="13">
        <f t="shared" si="1970"/>
        <v>2.0626432244648569E-2</v>
      </c>
      <c r="X1485" s="13">
        <f t="shared" si="1971"/>
        <v>3.7303414304420392E-2</v>
      </c>
      <c r="Y1485" s="13">
        <f t="shared" si="1972"/>
        <v>3.3732074996350031E-2</v>
      </c>
      <c r="Z1485" s="13">
        <f t="shared" si="1973"/>
        <v>3.5955912306683865E-2</v>
      </c>
      <c r="AA1485" s="13">
        <f t="shared" si="1974"/>
        <v>5.4031378654327972E-2</v>
      </c>
      <c r="AB1485" s="13">
        <f t="shared" si="1975"/>
        <v>4.0596798857258885E-2</v>
      </c>
      <c r="AC1485" s="13">
        <f t="shared" si="1976"/>
        <v>3.4540330969427971E-3</v>
      </c>
      <c r="AD1485" s="13">
        <f t="shared" si="1977"/>
        <v>7.7488964915741875E-3</v>
      </c>
      <c r="AE1485" s="13">
        <f t="shared" si="1978"/>
        <v>1.4014071498101998E-2</v>
      </c>
      <c r="AF1485" s="13">
        <f t="shared" si="1979"/>
        <v>1.2672397945143887E-2</v>
      </c>
      <c r="AG1485" s="13">
        <f t="shared" si="1980"/>
        <v>7.639448664238966E-3</v>
      </c>
      <c r="AH1485" s="13">
        <f t="shared" si="1981"/>
        <v>1.6256789802046645E-2</v>
      </c>
      <c r="AI1485" s="13">
        <f t="shared" si="1982"/>
        <v>2.44292721042964E-2</v>
      </c>
      <c r="AJ1485" s="13">
        <f t="shared" si="1983"/>
        <v>1.8355079410284979E-2</v>
      </c>
      <c r="AK1485" s="13">
        <f t="shared" si="1984"/>
        <v>9.1941323157861635E-3</v>
      </c>
      <c r="AL1485" s="13">
        <f t="shared" si="1985"/>
        <v>3.7547989843895942E-4</v>
      </c>
      <c r="AM1485" s="13">
        <f t="shared" si="1986"/>
        <v>2.3288718523857841E-3</v>
      </c>
      <c r="AN1485" s="13">
        <f t="shared" si="1987"/>
        <v>4.2118225072098527E-3</v>
      </c>
      <c r="AO1485" s="13">
        <f t="shared" si="1988"/>
        <v>3.8085927343032054E-3</v>
      </c>
      <c r="AP1485" s="13">
        <f t="shared" si="1989"/>
        <v>2.2959781410472812E-3</v>
      </c>
      <c r="AQ1485" s="13">
        <f t="shared" si="1990"/>
        <v>1.0380833536008222E-3</v>
      </c>
      <c r="AR1485" s="13">
        <f t="shared" si="1991"/>
        <v>5.8801615136612776E-3</v>
      </c>
      <c r="AS1485" s="13">
        <f t="shared" si="1992"/>
        <v>8.8361889022123049E-3</v>
      </c>
      <c r="AT1485" s="13">
        <f t="shared" si="1993"/>
        <v>6.6391232735854358E-3</v>
      </c>
      <c r="AU1485" s="13">
        <f t="shared" si="1994"/>
        <v>3.3255632663706449E-3</v>
      </c>
      <c r="AV1485" s="13">
        <f t="shared" si="1995"/>
        <v>1.2493409049921004E-3</v>
      </c>
      <c r="AW1485" s="13">
        <f t="shared" si="1996"/>
        <v>2.8345517917179942E-5</v>
      </c>
      <c r="AX1485" s="13">
        <f t="shared" si="1997"/>
        <v>5.8327058899421212E-4</v>
      </c>
      <c r="AY1485" s="13">
        <f t="shared" si="1998"/>
        <v>1.0548593268464742E-3</v>
      </c>
      <c r="AZ1485" s="13">
        <f t="shared" si="1999"/>
        <v>9.5386962794899183E-4</v>
      </c>
      <c r="BA1485" s="13">
        <f t="shared" si="2000"/>
        <v>5.7503229354358045E-4</v>
      </c>
      <c r="BB1485" s="13">
        <f t="shared" si="2001"/>
        <v>2.5999004129813259E-4</v>
      </c>
      <c r="BC1485" s="13">
        <f t="shared" si="2002"/>
        <v>9.4039687625414181E-5</v>
      </c>
      <c r="BD1485" s="13">
        <f t="shared" si="2003"/>
        <v>1.7724029901642665E-3</v>
      </c>
      <c r="BE1485" s="13">
        <f t="shared" si="2004"/>
        <v>2.6634111317438815E-3</v>
      </c>
      <c r="BF1485" s="13">
        <f t="shared" si="2005"/>
        <v>2.0011698513439581E-3</v>
      </c>
      <c r="BG1485" s="13">
        <f t="shared" si="2006"/>
        <v>1.0023939416633021E-3</v>
      </c>
      <c r="BH1485" s="13">
        <f t="shared" si="2007"/>
        <v>3.7657733560515343E-4</v>
      </c>
      <c r="BI1485" s="13">
        <f t="shared" si="2008"/>
        <v>1.131774515366012E-4</v>
      </c>
      <c r="BJ1485" s="14">
        <f t="shared" si="2009"/>
        <v>0.3213972160676371</v>
      </c>
      <c r="BK1485" s="14">
        <f t="shared" si="2010"/>
        <v>0.22814995727004536</v>
      </c>
      <c r="BL1485" s="14">
        <f t="shared" si="2011"/>
        <v>0.41195360977780893</v>
      </c>
      <c r="BM1485" s="14">
        <f t="shared" si="2012"/>
        <v>0.63925538091064193</v>
      </c>
      <c r="BN1485" s="14">
        <f t="shared" si="2013"/>
        <v>0.35717480070260421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1.6236999999999999</v>
      </c>
      <c r="F1486" s="10">
        <f>VLOOKUP(B1486,home!$B$2:$E$405,3,FALSE)</f>
        <v>0.87980000000000003</v>
      </c>
      <c r="G1486" s="10">
        <f>VLOOKUP(C1486,away!$B$2:$E$405,4,FALSE)</f>
        <v>0.71060000000000001</v>
      </c>
      <c r="H1486" s="10">
        <f>VLOOKUP(A1486,away!$A$2:$E$405,3,FALSE)</f>
        <v>1.1289</v>
      </c>
      <c r="I1486" s="10">
        <f>VLOOKUP(C1486,away!$B$2:$E$405,3,FALSE)</f>
        <v>1.4309000000000001</v>
      </c>
      <c r="J1486" s="10">
        <f>VLOOKUP(B1486,home!$B$2:$E$405,4,FALSE)</f>
        <v>0.88580000000000003</v>
      </c>
      <c r="K1486" s="12">
        <f t="shared" si="1958"/>
        <v>1.0151143133559999</v>
      </c>
      <c r="L1486" s="12">
        <f t="shared" si="1959"/>
        <v>1.4308708382580002</v>
      </c>
      <c r="M1486" s="13">
        <f t="shared" si="1960"/>
        <v>8.6640738581024876E-2</v>
      </c>
      <c r="N1486" s="13">
        <f t="shared" si="1961"/>
        <v>8.7950253853333757E-2</v>
      </c>
      <c r="O1486" s="13">
        <f t="shared" si="1962"/>
        <v>0.12397170624072334</v>
      </c>
      <c r="P1486" s="13">
        <f t="shared" si="1963"/>
        <v>0.12584545345612361</v>
      </c>
      <c r="Q1486" s="13">
        <f t="shared" si="1964"/>
        <v>4.4639780774906386E-2</v>
      </c>
      <c r="R1486" s="13">
        <f t="shared" si="1965"/>
        <v>8.86937496144692E-2</v>
      </c>
      <c r="S1486" s="13">
        <f t="shared" si="1966"/>
        <v>4.5697550641165235E-2</v>
      </c>
      <c r="T1486" s="13">
        <f t="shared" si="1967"/>
        <v>6.3873760537043675E-2</v>
      </c>
      <c r="U1486" s="13">
        <f t="shared" si="1968"/>
        <v>9.0034294738860876E-2</v>
      </c>
      <c r="V1486" s="13">
        <f t="shared" si="1969"/>
        <v>7.3750640691112659E-3</v>
      </c>
      <c r="W1486" s="13">
        <f t="shared" si="1970"/>
        <v>1.5104826803227155E-2</v>
      </c>
      <c r="X1486" s="13">
        <f t="shared" si="1971"/>
        <v>2.1613056189675552E-2</v>
      </c>
      <c r="Y1486" s="13">
        <f t="shared" si="1972"/>
        <v>1.5462745913719161E-2</v>
      </c>
      <c r="Z1486" s="13">
        <f t="shared" si="1973"/>
        <v>4.2303099953033566E-2</v>
      </c>
      <c r="AA1486" s="13">
        <f t="shared" si="1974"/>
        <v>4.294248226165389E-2</v>
      </c>
      <c r="AB1486" s="13">
        <f t="shared" si="1975"/>
        <v>2.1795764197420499E-2</v>
      </c>
      <c r="AC1486" s="13">
        <f t="shared" si="1976"/>
        <v>6.6951636814109085E-4</v>
      </c>
      <c r="AD1486" s="13">
        <f t="shared" si="1977"/>
        <v>3.8332814721798087E-3</v>
      </c>
      <c r="AE1486" s="13">
        <f t="shared" si="1978"/>
        <v>5.4849306733767847E-3</v>
      </c>
      <c r="AF1486" s="13">
        <f t="shared" si="1979"/>
        <v>3.9241136752008292E-3</v>
      </c>
      <c r="AG1486" s="13">
        <f t="shared" si="1980"/>
        <v>1.8716332746180969E-3</v>
      </c>
      <c r="AH1486" s="13">
        <f t="shared" si="1981"/>
        <v>1.5132568022677283E-2</v>
      </c>
      <c r="AI1486" s="13">
        <f t="shared" si="1982"/>
        <v>1.536128639765301E-2</v>
      </c>
      <c r="AJ1486" s="13">
        <f t="shared" si="1983"/>
        <v>7.7967308469091981E-3</v>
      </c>
      <c r="AK1486" s="13">
        <f t="shared" si="1984"/>
        <v>2.6381910266939251E-3</v>
      </c>
      <c r="AL1486" s="13">
        <f t="shared" si="1985"/>
        <v>3.8898833193218059E-5</v>
      </c>
      <c r="AM1486" s="13">
        <f t="shared" si="1986"/>
        <v>7.7824377790641688E-4</v>
      </c>
      <c r="AN1486" s="13">
        <f t="shared" si="1987"/>
        <v>1.1135663268620278E-3</v>
      </c>
      <c r="AO1486" s="13">
        <f t="shared" si="1988"/>
        <v>7.966847917864761E-4</v>
      </c>
      <c r="AP1486" s="13">
        <f t="shared" si="1989"/>
        <v>3.7998434528363836E-4</v>
      </c>
      <c r="AQ1486" s="13">
        <f t="shared" si="1990"/>
        <v>1.3592712966522933E-4</v>
      </c>
      <c r="AR1486" s="13">
        <f t="shared" si="1991"/>
        <v>4.3305500583208844E-3</v>
      </c>
      <c r="AS1486" s="13">
        <f t="shared" si="1992"/>
        <v>4.3960033489061894E-3</v>
      </c>
      <c r="AT1486" s="13">
        <f t="shared" si="1993"/>
        <v>2.2312229605177913E-3</v>
      </c>
      <c r="AU1486" s="13">
        <f t="shared" si="1994"/>
        <v>7.5498212117005301E-4</v>
      </c>
      <c r="AV1486" s="13">
        <f t="shared" si="1995"/>
        <v>1.9159828938189862E-4</v>
      </c>
      <c r="AW1486" s="13">
        <f t="shared" si="1996"/>
        <v>1.5694571316653164E-6</v>
      </c>
      <c r="AX1486" s="13">
        <f t="shared" si="1997"/>
        <v>1.3166773303884189E-4</v>
      </c>
      <c r="AY1486" s="13">
        <f t="shared" si="1998"/>
        <v>1.8839951954481831E-4</v>
      </c>
      <c r="AZ1486" s="13">
        <f t="shared" si="1999"/>
        <v>1.3478768922924937E-4</v>
      </c>
      <c r="BA1486" s="13">
        <f t="shared" si="2000"/>
        <v>6.4287924624771607E-5</v>
      </c>
      <c r="BB1486" s="13">
        <f t="shared" si="2001"/>
        <v>2.2996929149428531E-5</v>
      </c>
      <c r="BC1486" s="13">
        <f t="shared" si="2002"/>
        <v>6.5811270578805185E-6</v>
      </c>
      <c r="BD1486" s="13">
        <f t="shared" si="2003"/>
        <v>1.0327429653446385E-3</v>
      </c>
      <c r="BE1486" s="13">
        <f t="shared" si="2004"/>
        <v>1.0483521661390619E-3</v>
      </c>
      <c r="BF1486" s="13">
        <f t="shared" si="2005"/>
        <v>5.3209864464276446E-4</v>
      </c>
      <c r="BG1486" s="13">
        <f t="shared" si="2006"/>
        <v>1.8004698343139936E-4</v>
      </c>
      <c r="BH1486" s="13">
        <f t="shared" si="2007"/>
        <v>4.5692067489446007E-5</v>
      </c>
      <c r="BI1486" s="13">
        <f t="shared" si="2008"/>
        <v>9.2765343430730022E-6</v>
      </c>
      <c r="BJ1486" s="14">
        <f t="shared" si="2009"/>
        <v>0.26751151046142996</v>
      </c>
      <c r="BK1486" s="14">
        <f t="shared" si="2010"/>
        <v>0.26645562146830404</v>
      </c>
      <c r="BL1486" s="14">
        <f t="shared" si="2011"/>
        <v>0.42311933948674835</v>
      </c>
      <c r="BM1486" s="14">
        <f t="shared" si="2012"/>
        <v>0.44146105878652164</v>
      </c>
      <c r="BN1486" s="14">
        <f t="shared" si="2013"/>
        <v>0.55774168252058121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1.1861999999999999</v>
      </c>
      <c r="F1487" s="15">
        <f>VLOOKUP(B1487,home!$B$2:$E$405,3,FALSE)</f>
        <v>0.70250000000000001</v>
      </c>
      <c r="G1487" s="15">
        <f>VLOOKUP(C1487,away!$B$2:$E$405,4,FALSE)</f>
        <v>0.51880000000000004</v>
      </c>
      <c r="H1487" s="15">
        <f>VLOOKUP(A1487,away!$A$2:$E$405,3,FALSE)</f>
        <v>1.0607</v>
      </c>
      <c r="I1487" s="15">
        <f>VLOOKUP(C1487,away!$B$2:$E$405,3,FALSE)</f>
        <v>0.79769999999999996</v>
      </c>
      <c r="J1487" s="15">
        <f>VLOOKUP(B1487,home!$B$2:$E$405,4,FALSE)</f>
        <v>0.70709999999999995</v>
      </c>
      <c r="K1487" s="16">
        <f t="shared" si="1958"/>
        <v>0.43231889340000001</v>
      </c>
      <c r="L1487" s="16">
        <f t="shared" si="1959"/>
        <v>0.59829172776899997</v>
      </c>
      <c r="M1487" s="17">
        <f t="shared" si="1960"/>
        <v>0.35678903110448712</v>
      </c>
      <c r="N1487" s="17">
        <f t="shared" si="1961"/>
        <v>0.15424663910435005</v>
      </c>
      <c r="O1487" s="17">
        <f t="shared" si="1962"/>
        <v>0.21346392586853108</v>
      </c>
      <c r="P1487" s="17">
        <f t="shared" si="1963"/>
        <v>9.2284488212302992E-2</v>
      </c>
      <c r="Q1487" s="17">
        <f t="shared" si="1964"/>
        <v>3.3341868164130893E-2</v>
      </c>
      <c r="R1487" s="17">
        <f t="shared" si="1965"/>
        <v>6.385685051211859E-2</v>
      </c>
      <c r="S1487" s="17">
        <f t="shared" si="1966"/>
        <v>5.9674107260549569E-3</v>
      </c>
      <c r="T1487" s="17">
        <f t="shared" si="1967"/>
        <v>1.9948163910964087E-2</v>
      </c>
      <c r="U1487" s="17">
        <f t="shared" si="1968"/>
        <v>2.7606522949408331E-2</v>
      </c>
      <c r="V1487" s="17">
        <f t="shared" si="1969"/>
        <v>1.7149862206053285E-4</v>
      </c>
      <c r="W1487" s="17">
        <f t="shared" si="1970"/>
        <v>4.8047731828685858E-3</v>
      </c>
      <c r="X1487" s="17">
        <f t="shared" si="1971"/>
        <v>2.8746560491166033E-3</v>
      </c>
      <c r="Y1487" s="17">
        <f t="shared" si="1972"/>
        <v>8.5994146718378984E-4</v>
      </c>
      <c r="Z1487" s="17">
        <f t="shared" si="1973"/>
        <v>1.2735008474260729E-2</v>
      </c>
      <c r="AA1487" s="17">
        <f t="shared" si="1974"/>
        <v>5.5055847710320212E-3</v>
      </c>
      <c r="AB1487" s="17">
        <f t="shared" si="1975"/>
        <v>1.1900841578662278E-3</v>
      </c>
      <c r="AC1487" s="17">
        <f t="shared" si="1976"/>
        <v>2.7724126140064372E-6</v>
      </c>
      <c r="AD1487" s="17">
        <f t="shared" si="1977"/>
        <v>5.1929855636393568E-4</v>
      </c>
      <c r="AE1487" s="17">
        <f t="shared" si="1978"/>
        <v>3.1069203051492647E-4</v>
      </c>
      <c r="AF1487" s="17">
        <f t="shared" si="1979"/>
        <v>9.2942235870417103E-5</v>
      </c>
      <c r="AG1487" s="17">
        <f t="shared" si="1980"/>
        <v>1.8535523627208597E-5</v>
      </c>
      <c r="AH1487" s="17">
        <f t="shared" si="1981"/>
        <v>1.9048125558045765E-3</v>
      </c>
      <c r="AI1487" s="17">
        <f t="shared" si="1982"/>
        <v>8.2348645625986031E-4</v>
      </c>
      <c r="AJ1487" s="17">
        <f t="shared" si="1983"/>
        <v>1.7800437675007515E-4</v>
      </c>
      <c r="AK1487" s="17">
        <f t="shared" si="1984"/>
        <v>2.5651551725649727E-5</v>
      </c>
      <c r="AL1487" s="17">
        <f t="shared" si="1985"/>
        <v>2.86836933753146E-8</v>
      </c>
      <c r="AM1487" s="17">
        <f t="shared" si="1986"/>
        <v>4.4900515446294852E-5</v>
      </c>
      <c r="AN1487" s="17">
        <f t="shared" si="1987"/>
        <v>2.6863606964082419E-5</v>
      </c>
      <c r="AO1487" s="17">
        <f t="shared" si="1988"/>
        <v>8.0361369123241045E-6</v>
      </c>
      <c r="AP1487" s="17">
        <f t="shared" si="1989"/>
        <v>1.6026514126208752E-6</v>
      </c>
      <c r="AQ1487" s="17">
        <f t="shared" si="1990"/>
        <v>2.3971327066709294E-7</v>
      </c>
      <c r="AR1487" s="17">
        <f t="shared" si="1991"/>
        <v>2.2792671901768102E-4</v>
      </c>
      <c r="AS1487" s="17">
        <f t="shared" si="1992"/>
        <v>9.8537026942016593E-5</v>
      </c>
      <c r="AT1487" s="17">
        <f t="shared" si="1993"/>
        <v>2.1299709223249299E-5</v>
      </c>
      <c r="AU1487" s="17">
        <f t="shared" si="1994"/>
        <v>3.0694222403789702E-6</v>
      </c>
      <c r="AV1487" s="17">
        <f t="shared" si="1995"/>
        <v>3.3174230658449628E-7</v>
      </c>
      <c r="AW1487" s="17">
        <f t="shared" si="1996"/>
        <v>2.0608661424941698E-10</v>
      </c>
      <c r="AX1487" s="17">
        <f t="shared" si="1997"/>
        <v>3.235223525138631E-6</v>
      </c>
      <c r="AY1487" s="17">
        <f t="shared" si="1998"/>
        <v>1.9356074725741064E-6</v>
      </c>
      <c r="AZ1487" s="17">
        <f t="shared" si="1999"/>
        <v>5.7902896952447458E-7</v>
      </c>
      <c r="BA1487" s="17">
        <f t="shared" si="2000"/>
        <v>1.1547608086836721E-7</v>
      </c>
      <c r="BB1487" s="17">
        <f t="shared" si="2001"/>
        <v>1.7272095984682039E-8</v>
      </c>
      <c r="BC1487" s="17">
        <f t="shared" si="2002"/>
        <v>2.0667504297734855E-9</v>
      </c>
      <c r="BD1487" s="17">
        <f t="shared" si="2003"/>
        <v>2.2727778420967957E-5</v>
      </c>
      <c r="BE1487" s="17">
        <f t="shared" si="2004"/>
        <v>9.8256480163932665E-6</v>
      </c>
      <c r="BF1487" s="17">
        <f t="shared" si="2005"/>
        <v>2.1239066386925213E-6</v>
      </c>
      <c r="BG1487" s="17">
        <f t="shared" si="2006"/>
        <v>3.0606832257482148E-7</v>
      </c>
      <c r="BH1487" s="17">
        <f t="shared" si="2007"/>
        <v>3.3079779630085259E-8</v>
      </c>
      <c r="BI1487" s="17">
        <f t="shared" si="2008"/>
        <v>2.8602027447188651E-9</v>
      </c>
      <c r="BJ1487" s="18">
        <f t="shared" si="2009"/>
        <v>0.21710503752389099</v>
      </c>
      <c r="BK1487" s="18">
        <f t="shared" si="2010"/>
        <v>0.45521716536868551</v>
      </c>
      <c r="BL1487" s="18">
        <f t="shared" si="2011"/>
        <v>0.3149411071606073</v>
      </c>
      <c r="BM1487" s="18">
        <f t="shared" si="2012"/>
        <v>8.6013580160137923E-2</v>
      </c>
      <c r="BN1487" s="18">
        <f t="shared" si="2013"/>
        <v>0.91398280296592072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1.2513000000000001</v>
      </c>
      <c r="F1488" s="10">
        <f>VLOOKUP(B1488,home!$B$2:$E$405,3,FALSE)</f>
        <v>0.57079999999999997</v>
      </c>
      <c r="G1488" s="10">
        <f>VLOOKUP(C1488,away!$B$2:$E$405,4,FALSE)</f>
        <v>1.3985000000000001</v>
      </c>
      <c r="H1488" s="10">
        <f>VLOOKUP(A1488,away!$A$2:$E$405,3,FALSE)</f>
        <v>0.94869999999999999</v>
      </c>
      <c r="I1488" s="10">
        <f>VLOOKUP(C1488,away!$B$2:$E$405,3,FALSE)</f>
        <v>1.4494</v>
      </c>
      <c r="J1488" s="10">
        <f>VLOOKUP(B1488,home!$B$2:$E$405,4,FALSE)</f>
        <v>1.0541</v>
      </c>
      <c r="K1488" s="12">
        <f t="shared" ref="K1488:K1522" si="2014">E1488*F1488*G1488</f>
        <v>0.9988674929400001</v>
      </c>
      <c r="L1488" s="12">
        <f t="shared" ref="L1488:L1522" si="2015">H1488*I1488*J1488</f>
        <v>1.4494357566980001</v>
      </c>
      <c r="M1488" s="13">
        <f t="shared" ref="M1488:M1522" si="2016">_xlfn.POISSON.DIST(0,K1488,FALSE) * _xlfn.POISSON.DIST(0,L1488,FALSE)</f>
        <v>8.6440129461756193E-2</v>
      </c>
      <c r="N1488" s="13">
        <f t="shared" ref="N1488:N1522" si="2017">_xlfn.POISSON.DIST(1,K1488,FALSE) * _xlfn.POISSON.DIST(0,L1488,FALSE)</f>
        <v>8.6342235404873444E-2</v>
      </c>
      <c r="O1488" s="13">
        <f t="shared" ref="O1488:O1522" si="2018">_xlfn.POISSON.DIST(0,K1488,FALSE) * _xlfn.POISSON.DIST(1,L1488,FALSE)</f>
        <v>0.12528941445547367</v>
      </c>
      <c r="P1488" s="13">
        <f t="shared" ref="P1488:P1522" si="2019">_xlfn.POISSON.DIST(1,K1488,FALSE) * _xlfn.POISSON.DIST(1,L1488,FALSE)</f>
        <v>0.12514752330905959</v>
      </c>
      <c r="Q1488" s="13">
        <f t="shared" ref="Q1488:Q1522" si="2020">_xlfn.POISSON.DIST(2,K1488,FALSE) * _xlfn.POISSON.DIST(0,L1488,FALSE)</f>
        <v>4.3122226106850625E-2</v>
      </c>
      <c r="R1488" s="13">
        <f t="shared" ref="R1488:R1522" si="2021">_xlfn.POISSON.DIST(0,K1488,FALSE) * _xlfn.POISSON.DIST(2,L1488,FALSE)</f>
        <v>9.0799478623759436E-2</v>
      </c>
      <c r="S1488" s="13">
        <f t="shared" ref="S1488:S1522" si="2022">_xlfn.POISSON.DIST(2,K1488,FALSE) * _xlfn.POISSON.DIST(2,L1488,FALSE)</f>
        <v>4.5296966489739382E-2</v>
      </c>
      <c r="T1488" s="13">
        <f t="shared" ref="T1488:T1522" si="2023">_xlfn.POISSON.DIST(2,K1488,FALSE) * _xlfn.POISSON.DIST(1,L1488,FALSE)</f>
        <v>6.2502896427685278E-2</v>
      </c>
      <c r="U1488" s="13">
        <f t="shared" ref="U1488:U1522" si="2024">_xlfn.POISSON.DIST(1,K1488,FALSE) * _xlfn.POISSON.DIST(2,L1488,FALSE)</f>
        <v>9.0696647573173722E-2</v>
      </c>
      <c r="V1488" s="13">
        <f t="shared" ref="V1488:V1522" si="2025">_xlfn.POISSON.DIST(3,K1488,FALSE) * _xlfn.POISSON.DIST(3,L1488,FALSE)</f>
        <v>7.2867431222855914E-3</v>
      </c>
      <c r="W1488" s="13">
        <f t="shared" ref="W1488:W1522" si="2026">_xlfn.POISSON.DIST(3,K1488,FALSE) * _xlfn.POISSON.DIST(0,L1488,FALSE)</f>
        <v>1.4357796627113903E-2</v>
      </c>
      <c r="X1488" s="13">
        <f t="shared" ref="X1488:X1522" si="2027">_xlfn.POISSON.DIST(3,K1488,FALSE) * _xlfn.POISSON.DIST(1,L1488,FALSE)</f>
        <v>2.0810703818736832E-2</v>
      </c>
      <c r="Y1488" s="13">
        <f t="shared" ref="Y1488:Y1522" si="2028">_xlfn.POISSON.DIST(3,K1488,FALSE) * _xlfn.POISSON.DIST(2,L1488,FALSE)</f>
        <v>1.5081889118464394E-2</v>
      </c>
      <c r="Z1488" s="13">
        <f t="shared" ref="Z1488:Z1522" si="2029">_xlfn.POISSON.DIST(0,K1488,FALSE) * _xlfn.POISSON.DIST(3,L1488,FALSE)</f>
        <v>4.3869337002270879E-2</v>
      </c>
      <c r="AA1488" s="13">
        <f t="shared" ref="AA1488:AA1522" si="2030">_xlfn.POISSON.DIST(1,K1488,FALSE) * _xlfn.POISSON.DIST(3,L1488,FALSE)</f>
        <v>4.3819654668398295E-2</v>
      </c>
      <c r="AB1488" s="13">
        <f t="shared" ref="AB1488:AB1522" si="2031">_xlfn.POISSON.DIST(2,K1488,FALSE) * _xlfn.POISSON.DIST(3,L1488,FALSE)</f>
        <v>2.1885014300059784E-2</v>
      </c>
      <c r="AC1488" s="13">
        <f t="shared" ref="AC1488:AC1522" si="2032">_xlfn.POISSON.DIST(4,K1488,FALSE) * _xlfn.POISSON.DIST(4,L1488,FALSE)</f>
        <v>6.5935655437300859E-4</v>
      </c>
      <c r="AD1488" s="13">
        <f t="shared" ref="AD1488:AD1522" si="2033">_xlfn.POISSON.DIST(4,K1488,FALSE) * _xlfn.POISSON.DIST(0,L1488,FALSE)</f>
        <v>3.585384080266913E-3</v>
      </c>
      <c r="AE1488" s="13">
        <f t="shared" ref="AE1488:AE1522" si="2034">_xlfn.POISSON.DIST(4,K1488,FALSE) * _xlfn.POISSON.DIST(1,L1488,FALSE)</f>
        <v>5.1967838874346353E-3</v>
      </c>
      <c r="AF1488" s="13">
        <f t="shared" ref="AF1488:AF1522" si="2035">_xlfn.POISSON.DIST(4,K1488,FALSE) * _xlfn.POISSON.DIST(2,L1488,FALSE)</f>
        <v>3.7662021931398988E-3</v>
      </c>
      <c r="AG1488" s="13">
        <f t="shared" ref="AG1488:AG1522" si="2036">_xlfn.POISSON.DIST(4,K1488,FALSE) * _xlfn.POISSON.DIST(3,L1488,FALSE)</f>
        <v>1.8196227085637989E-3</v>
      </c>
      <c r="AH1488" s="13">
        <f t="shared" ref="AH1488:AH1522" si="2037">_xlfn.POISSON.DIST(0,K1488,FALSE) * _xlfn.POISSON.DIST(4,L1488,FALSE)</f>
        <v>1.5896446418431517E-2</v>
      </c>
      <c r="AI1488" s="13">
        <f t="shared" ref="AI1488:AI1522" si="2038">_xlfn.POISSON.DIST(1,K1488,FALSE) * _xlfn.POISSON.DIST(4,L1488,FALSE)</f>
        <v>1.5878443580633735E-2</v>
      </c>
      <c r="AJ1488" s="13">
        <f t="shared" ref="AJ1488:AJ1522" si="2039">_xlfn.POISSON.DIST(2,K1488,FALSE) * _xlfn.POISSON.DIST(4,L1488,FALSE)</f>
        <v>7.9302305655884267E-3</v>
      </c>
      <c r="AK1488" s="13">
        <f t="shared" ref="AK1488:AK1522" si="2040">_xlfn.POISSON.DIST(3,K1488,FALSE) * _xlfn.POISSON.DIST(4,L1488,FALSE)</f>
        <v>2.6404165078284911E-3</v>
      </c>
      <c r="AL1488" s="13">
        <f t="shared" ref="AL1488:AL1522" si="2041">_xlfn.POISSON.DIST(5,K1488,FALSE) * _xlfn.POISSON.DIST(5,L1488,FALSE)</f>
        <v>3.8184505400994478E-5</v>
      </c>
      <c r="AM1488" s="13">
        <f t="shared" ref="AM1488:AM1522" si="2042">_xlfn.POISSON.DIST(5,K1488,FALSE) * _xlfn.POISSON.DIST(0,L1488,FALSE)</f>
        <v>7.1626472149664009E-4</v>
      </c>
      <c r="AN1488" s="13">
        <f t="shared" ref="AN1488:AN1522" si="2043">_xlfn.POISSON.DIST(5,K1488,FALSE) * _xlfn.POISSON.DIST(1,L1488,FALSE)</f>
        <v>1.0381796985985646E-3</v>
      </c>
      <c r="AO1488" s="13">
        <f t="shared" ref="AO1488:AO1522" si="2044">_xlfn.POISSON.DIST(5,K1488,FALSE) * _xlfn.POISSON.DIST(2,L1488,FALSE)</f>
        <v>7.5238738851335623E-4</v>
      </c>
      <c r="AP1488" s="13">
        <f t="shared" ref="AP1488:AP1522" si="2045">_xlfn.POISSON.DIST(5,K1488,FALSE) * _xlfn.POISSON.DIST(3,L1488,FALSE)</f>
        <v>3.6351239459996292E-4</v>
      </c>
      <c r="AQ1488" s="13">
        <f t="shared" ref="AQ1488:AQ1522" si="2046">_xlfn.POISSON.DIST(5,K1488,FALSE) * _xlfn.POISSON.DIST(4,L1488,FALSE)</f>
        <v>1.3172196568402481E-4</v>
      </c>
      <c r="AR1488" s="13">
        <f t="shared" ref="AR1488:AR1522" si="2047">_xlfn.POISSON.DIST(0,K1488,FALSE) * _xlfn.POISSON.DIST(5,L1488,FALSE)</f>
        <v>4.6081755686616967E-3</v>
      </c>
      <c r="AS1488" s="13">
        <f t="shared" ref="AS1488:AS1522" si="2048">_xlfn.POISSON.DIST(1,K1488,FALSE) * _xlfn.POISSON.DIST(5,L1488,FALSE)</f>
        <v>4.6029567772964686E-3</v>
      </c>
      <c r="AT1488" s="13">
        <f t="shared" ref="AT1488:AT1522" si="2049">_xlfn.POISSON.DIST(2,K1488,FALSE) * _xlfn.POISSON.DIST(5,L1488,FALSE)</f>
        <v>2.2988719481246526E-3</v>
      </c>
      <c r="AU1488" s="13">
        <f t="shared" ref="AU1488:AU1522" si="2050">_xlfn.POISSON.DIST(3,K1488,FALSE) * _xlfn.POISSON.DIST(5,L1488,FALSE)</f>
        <v>7.6542281980445542E-4</v>
      </c>
      <c r="AV1488" s="13">
        <f t="shared" ref="AV1488:AV1522" si="2051">_xlfn.POISSON.DIST(4,K1488,FALSE) * _xlfn.POISSON.DIST(5,L1488,FALSE)</f>
        <v>1.9113899326428542E-4</v>
      </c>
      <c r="AW1488" s="13">
        <f t="shared" ref="AW1488:AW1522" si="2052">_xlfn.POISSON.DIST(6,K1488,FALSE) * _xlfn.POISSON.DIST(6,L1488,FALSE)</f>
        <v>1.5356474377351528E-6</v>
      </c>
      <c r="AX1488" s="13">
        <f t="shared" ref="AX1488:AX1522" si="2053">_xlfn.POISSON.DIST(6,K1488,FALSE) * _xlfn.POISSON.DIST(0,L1488,FALSE)</f>
        <v>1.1924225777378599E-4</v>
      </c>
      <c r="AY1488" s="13">
        <f t="shared" ref="AY1488:AY1522" si="2054">_xlfn.POISSON.DIST(6,K1488,FALSE) * _xlfn.POISSON.DIST(1,L1488,FALSE)</f>
        <v>1.7283399212672548E-4</v>
      </c>
      <c r="AZ1488" s="13">
        <f t="shared" ref="AZ1488:AZ1522" si="2055">_xlfn.POISSON.DIST(6,K1488,FALSE) * _xlfn.POISSON.DIST(2,L1488,FALSE)</f>
        <v>1.252558840806683E-4</v>
      </c>
      <c r="BA1488" s="13">
        <f t="shared" ref="BA1488:BA1522" si="2056">_xlfn.POISSON.DIST(6,K1488,FALSE) * _xlfn.POISSON.DIST(3,L1488,FALSE)</f>
        <v>6.0516785707780143E-5</v>
      </c>
      <c r="BB1488" s="13">
        <f t="shared" ref="BB1488:BB1522" si="2057">_xlfn.POISSON.DIST(6,K1488,FALSE) * _xlfn.POISSON.DIST(4,L1488,FALSE)</f>
        <v>2.1928798271321757E-5</v>
      </c>
      <c r="BC1488" s="13">
        <f t="shared" ref="BC1488:BC1522" si="2058">_xlfn.POISSON.DIST(6,K1488,FALSE) * _xlfn.POISSON.DIST(5,L1488,FALSE)</f>
        <v>6.3568768631742047E-6</v>
      </c>
      <c r="BD1488" s="13">
        <f t="shared" ref="BD1488:BD1522" si="2059">_xlfn.POISSON.DIST(0,K1488,FALSE) * _xlfn.POISSON.DIST(6,L1488,FALSE)</f>
        <v>1.1132090737267343E-3</v>
      </c>
      <c r="BE1488" s="13">
        <f t="shared" ref="BE1488:BE1522" si="2060">_xlfn.POISSON.DIST(1,K1488,FALSE) * _xlfn.POISSON.DIST(6,L1488,FALSE)</f>
        <v>1.1119483565914829E-3</v>
      </c>
      <c r="BF1488" s="13">
        <f t="shared" ref="BF1488:BF1522" si="2061">_xlfn.POISSON.DIST(2,K1488,FALSE) * _xlfn.POISSON.DIST(6,L1488,FALSE)</f>
        <v>5.5534453361364376E-4</v>
      </c>
      <c r="BG1488" s="13">
        <f t="shared" ref="BG1488:BG1522" si="2062">_xlfn.POISSON.DIST(3,K1488,FALSE) * _xlfn.POISSON.DIST(6,L1488,FALSE)</f>
        <v>1.8490520066953139E-4</v>
      </c>
      <c r="BH1488" s="13">
        <f t="shared" ref="BH1488:BH1522" si="2063">_xlfn.POISSON.DIST(4,K1488,FALSE) * _xlfn.POISSON.DIST(6,L1488,FALSE)</f>
        <v>4.61739485560856E-5</v>
      </c>
      <c r="BI1488" s="13">
        <f t="shared" ref="BI1488:BI1522" si="2064">_xlfn.POISSON.DIST(5,K1488,FALSE) * _xlfn.POISSON.DIST(6,L1488,FALSE)</f>
        <v>9.2243312466715531E-6</v>
      </c>
      <c r="BJ1488" s="14">
        <f t="shared" ref="BJ1488:BJ1522" si="2065">SUM(N1488,Q1488,T1488,W1488,X1488,Y1488,AD1488,AE1488,AF1488,AG1488,AM1488,AN1488,AO1488,AP1488,AQ1488,AX1488,AY1488,AZ1488,BA1488,BB1488,BC1488)</f>
        <v>0.26009394113684575</v>
      </c>
      <c r="BK1488" s="14">
        <f t="shared" ref="BK1488:BK1522" si="2066">SUM(M1488,P1488,S1488,V1488,AC1488,AL1488,AY1488)</f>
        <v>0.26504173743474152</v>
      </c>
      <c r="BL1488" s="14">
        <f t="shared" ref="BL1488:BL1522" si="2067">SUM(O1488,R1488,U1488,AA1488,AB1488,AH1488,AI1488,AJ1488,AK1488,AR1488,AS1488,AT1488,AU1488,AV1488,BD1488,BE1488,BF1488,BG1488,BH1488,BI1488)</f>
        <v>0.43032311824490294</v>
      </c>
      <c r="BM1488" s="14">
        <f t="shared" ref="BM1488:BM1522" si="2068">SUM(S1488:BI1488)</f>
        <v>0.442015828112299</v>
      </c>
      <c r="BN1488" s="14">
        <f t="shared" ref="BN1488:BN1522" si="2069">SUM(M1488:R1488)</f>
        <v>0.55714100736177297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1.2513000000000001</v>
      </c>
      <c r="F1489" s="10">
        <f>VLOOKUP(B1489,home!$B$2:$E$405,3,FALSE)</f>
        <v>0.999</v>
      </c>
      <c r="G1489" s="10">
        <f>VLOOKUP(C1489,away!$B$2:$E$405,4,FALSE)</f>
        <v>0.4995</v>
      </c>
      <c r="H1489" s="10">
        <f>VLOOKUP(A1489,away!$A$2:$E$405,3,FALSE)</f>
        <v>0.94869999999999999</v>
      </c>
      <c r="I1489" s="10">
        <f>VLOOKUP(C1489,away!$B$2:$E$405,3,FALSE)</f>
        <v>1.0541</v>
      </c>
      <c r="J1489" s="10">
        <f>VLOOKUP(B1489,home!$B$2:$E$405,4,FALSE)</f>
        <v>1.0541</v>
      </c>
      <c r="K1489" s="12">
        <f t="shared" si="2014"/>
        <v>0.62439932565</v>
      </c>
      <c r="L1489" s="12">
        <f t="shared" si="2015"/>
        <v>1.054126004647</v>
      </c>
      <c r="M1489" s="13">
        <f t="shared" si="2016"/>
        <v>0.18664901884410498</v>
      </c>
      <c r="N1489" s="13">
        <f t="shared" si="2017"/>
        <v>0.11654352149949329</v>
      </c>
      <c r="O1489" s="13">
        <f t="shared" si="2018"/>
        <v>0.19675158450541899</v>
      </c>
      <c r="P1489" s="13">
        <f t="shared" si="2019"/>
        <v>0.12285155668575259</v>
      </c>
      <c r="Q1489" s="13">
        <f t="shared" si="2020"/>
        <v>3.6384848116579944E-2</v>
      </c>
      <c r="R1489" s="13">
        <f t="shared" si="2021"/>
        <v>0.10370048084133196</v>
      </c>
      <c r="S1489" s="13">
        <f t="shared" si="2022"/>
        <v>2.0215087485563495E-2</v>
      </c>
      <c r="T1489" s="13">
        <f t="shared" si="2023"/>
        <v>3.8354214574818336E-2</v>
      </c>
      <c r="U1489" s="13">
        <f t="shared" si="2024"/>
        <v>6.4750510306908413E-2</v>
      </c>
      <c r="V1489" s="13">
        <f t="shared" si="2025"/>
        <v>1.4783867731590502E-3</v>
      </c>
      <c r="W1489" s="13">
        <f t="shared" si="2026"/>
        <v>7.5728915426233959E-3</v>
      </c>
      <c r="X1489" s="13">
        <f t="shared" si="2027"/>
        <v>7.9827819054506567E-3</v>
      </c>
      <c r="Y1489" s="13">
        <f t="shared" si="2028"/>
        <v>4.2074289979805333E-3</v>
      </c>
      <c r="Z1489" s="13">
        <f t="shared" si="2029"/>
        <v>3.6437791183082012E-2</v>
      </c>
      <c r="AA1489" s="13">
        <f t="shared" si="2030"/>
        <v>2.2751732242891922E-2</v>
      </c>
      <c r="AB1489" s="13">
        <f t="shared" si="2031"/>
        <v>7.1030831349155393E-3</v>
      </c>
      <c r="AC1489" s="13">
        <f t="shared" si="2032"/>
        <v>6.0816726224634054E-5</v>
      </c>
      <c r="AD1489" s="13">
        <f t="shared" si="2033"/>
        <v>1.1821270931086593E-3</v>
      </c>
      <c r="AE1489" s="13">
        <f t="shared" si="2034"/>
        <v>1.246110909643603E-3</v>
      </c>
      <c r="AF1489" s="13">
        <f t="shared" si="2035"/>
        <v>6.5677895726482503E-4</v>
      </c>
      <c r="AG1489" s="13">
        <f t="shared" si="2036"/>
        <v>2.3077592605259763E-4</v>
      </c>
      <c r="AH1489" s="13">
        <f t="shared" si="2037"/>
        <v>9.6025058094959797E-3</v>
      </c>
      <c r="AI1489" s="13">
        <f t="shared" si="2038"/>
        <v>5.9957981519994973E-3</v>
      </c>
      <c r="AJ1489" s="13">
        <f t="shared" si="2039"/>
        <v>1.871886161421001E-3</v>
      </c>
      <c r="AK1489" s="13">
        <f t="shared" si="2040"/>
        <v>3.8960148562827999E-4</v>
      </c>
      <c r="AL1489" s="13">
        <f t="shared" si="2041"/>
        <v>1.6011719826864781E-6</v>
      </c>
      <c r="AM1489" s="13">
        <f t="shared" si="2042"/>
        <v>1.4762387195392841E-4</v>
      </c>
      <c r="AN1489" s="13">
        <f t="shared" si="2043"/>
        <v>1.5561416233331486E-4</v>
      </c>
      <c r="AO1489" s="13">
        <f t="shared" si="2044"/>
        <v>8.2018467603453435E-5</v>
      </c>
      <c r="AP1489" s="13">
        <f t="shared" si="2045"/>
        <v>2.8819266520699261E-5</v>
      </c>
      <c r="AQ1489" s="13">
        <f t="shared" si="2046"/>
        <v>7.5947845685804391E-6</v>
      </c>
      <c r="AR1489" s="13">
        <f t="shared" si="2047"/>
        <v>2.0244502167127217E-3</v>
      </c>
      <c r="AS1489" s="13">
        <f t="shared" si="2048"/>
        <v>1.2640653501274197E-3</v>
      </c>
      <c r="AT1489" s="13">
        <f t="shared" si="2049"/>
        <v>3.9464077609854597E-4</v>
      </c>
      <c r="AU1489" s="13">
        <f t="shared" si="2050"/>
        <v>8.2137811489974911E-5</v>
      </c>
      <c r="AV1489" s="13">
        <f t="shared" si="2051"/>
        <v>1.282169852617679E-5</v>
      </c>
      <c r="AW1489" s="13">
        <f t="shared" si="2052"/>
        <v>2.9274563892526159E-8</v>
      </c>
      <c r="AX1489" s="13">
        <f t="shared" si="2053"/>
        <v>1.5362707682979129E-5</v>
      </c>
      <c r="AY1489" s="13">
        <f t="shared" si="2054"/>
        <v>1.6194229670418556E-5</v>
      </c>
      <c r="AZ1489" s="13">
        <f t="shared" si="2055"/>
        <v>8.5353793104071079E-6</v>
      </c>
      <c r="BA1489" s="13">
        <f t="shared" si="2056"/>
        <v>2.9991217635420376E-6</v>
      </c>
      <c r="BB1489" s="13">
        <f t="shared" si="2057"/>
        <v>7.9036306051310802E-7</v>
      </c>
      <c r="BC1489" s="13">
        <f t="shared" si="2058"/>
        <v>1.666284510398516E-7</v>
      </c>
      <c r="BD1489" s="13">
        <f t="shared" si="2059"/>
        <v>3.5567093642502226E-4</v>
      </c>
      <c r="BE1489" s="13">
        <f t="shared" si="2060"/>
        <v>2.2208069285708791E-4</v>
      </c>
      <c r="BF1489" s="13">
        <f t="shared" si="2061"/>
        <v>6.9333517429925236E-5</v>
      </c>
      <c r="BG1489" s="13">
        <f t="shared" si="2062"/>
        <v>1.4430600509395945E-5</v>
      </c>
      <c r="BH1489" s="13">
        <f t="shared" si="2063"/>
        <v>2.2526143066978436E-6</v>
      </c>
      <c r="BI1489" s="13">
        <f t="shared" si="2064"/>
        <v>2.8130617081033535E-7</v>
      </c>
      <c r="BJ1489" s="14">
        <f t="shared" si="2065"/>
        <v>0.21482719850593474</v>
      </c>
      <c r="BK1489" s="14">
        <f t="shared" si="2066"/>
        <v>0.33127266191645782</v>
      </c>
      <c r="BL1489" s="14">
        <f t="shared" si="2067"/>
        <v>0.41735934816066522</v>
      </c>
      <c r="BM1489" s="14">
        <f t="shared" si="2068"/>
        <v>0.23699982431835168</v>
      </c>
      <c r="BN1489" s="14">
        <f t="shared" si="2069"/>
        <v>0.76288101049268187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1.2513000000000001</v>
      </c>
      <c r="F1490" s="10">
        <f>VLOOKUP(B1490,home!$B$2:$E$405,3,FALSE)</f>
        <v>0.68500000000000005</v>
      </c>
      <c r="G1490" s="10">
        <f>VLOOKUP(C1490,away!$B$2:$E$405,4,FALSE)</f>
        <v>0.4995</v>
      </c>
      <c r="H1490" s="10">
        <f>VLOOKUP(A1490,away!$A$2:$E$405,3,FALSE)</f>
        <v>0.94869999999999999</v>
      </c>
      <c r="I1490" s="10">
        <f>VLOOKUP(C1490,away!$B$2:$E$405,3,FALSE)</f>
        <v>0.52700000000000002</v>
      </c>
      <c r="J1490" s="10">
        <f>VLOOKUP(B1490,home!$B$2:$E$405,4,FALSE)</f>
        <v>0.75290000000000001</v>
      </c>
      <c r="K1490" s="12">
        <f t="shared" si="2014"/>
        <v>0.42814167975000006</v>
      </c>
      <c r="L1490" s="12">
        <f t="shared" si="2015"/>
        <v>0.37642357320999997</v>
      </c>
      <c r="M1490" s="13">
        <f t="shared" si="2016"/>
        <v>0.44728233896909558</v>
      </c>
      <c r="N1490" s="13">
        <f t="shared" si="2017"/>
        <v>0.19150021192873751</v>
      </c>
      <c r="O1490" s="13">
        <f t="shared" si="2018"/>
        <v>0.16836761626847338</v>
      </c>
      <c r="P1490" s="13">
        <f t="shared" si="2019"/>
        <v>7.2085194044687634E-2</v>
      </c>
      <c r="Q1490" s="13">
        <f t="shared" si="2020"/>
        <v>4.0994611203825332E-2</v>
      </c>
      <c r="R1490" s="13">
        <f t="shared" si="2021"/>
        <v>3.1688769864314431E-2</v>
      </c>
      <c r="S1490" s="13">
        <f t="shared" si="2022"/>
        <v>2.9043597006516825E-3</v>
      </c>
      <c r="T1490" s="13">
        <f t="shared" si="2023"/>
        <v>1.5431338031698629E-2</v>
      </c>
      <c r="U1490" s="13">
        <f t="shared" si="2024"/>
        <v>1.3567283158918763E-2</v>
      </c>
      <c r="V1490" s="13">
        <f t="shared" si="2025"/>
        <v>5.2008246831691067E-5</v>
      </c>
      <c r="W1490" s="13">
        <f t="shared" si="2026"/>
        <v>5.8505005671679843E-3</v>
      </c>
      <c r="X1490" s="13">
        <f t="shared" si="2027"/>
        <v>2.2022663285605039E-3</v>
      </c>
      <c r="Y1490" s="13">
        <f t="shared" si="2028"/>
        <v>4.1449248027840632E-4</v>
      </c>
      <c r="Z1490" s="13">
        <f t="shared" si="2029"/>
        <v>3.9761333276515367E-3</v>
      </c>
      <c r="AA1490" s="13">
        <f t="shared" si="2030"/>
        <v>1.7023484018106863E-3</v>
      </c>
      <c r="AB1490" s="13">
        <f t="shared" si="2031"/>
        <v>3.6442315213547756E-4</v>
      </c>
      <c r="AC1490" s="13">
        <f t="shared" si="2032"/>
        <v>5.2386158559089311E-7</v>
      </c>
      <c r="AD1490" s="13">
        <f t="shared" si="2033"/>
        <v>6.2621078505140711E-4</v>
      </c>
      <c r="AE1490" s="13">
        <f t="shared" si="2034"/>
        <v>2.3572050129168991E-4</v>
      </c>
      <c r="AF1490" s="13">
        <f t="shared" si="2035"/>
        <v>4.4365376687535161E-5</v>
      </c>
      <c r="AG1490" s="13">
        <f t="shared" si="2036"/>
        <v>5.5667245398432084E-6</v>
      </c>
      <c r="AH1490" s="13">
        <f t="shared" si="2037"/>
        <v>3.741775786884896E-4</v>
      </c>
      <c r="AI1490" s="13">
        <f t="shared" si="2038"/>
        <v>1.6020101706447779E-4</v>
      </c>
      <c r="AJ1490" s="13">
        <f t="shared" si="2039"/>
        <v>3.4294366271821962E-5</v>
      </c>
      <c r="AK1490" s="13">
        <f t="shared" si="2040"/>
        <v>4.8942825271932011E-6</v>
      </c>
      <c r="AL1490" s="13">
        <f t="shared" si="2041"/>
        <v>3.3770762455690409E-9</v>
      </c>
      <c r="AM1490" s="13">
        <f t="shared" si="2042"/>
        <v>5.3621387477895175E-5</v>
      </c>
      <c r="AN1490" s="13">
        <f t="shared" si="2043"/>
        <v>2.018435427490725E-5</v>
      </c>
      <c r="AO1490" s="13">
        <f t="shared" si="2044"/>
        <v>3.7989333795485621E-6</v>
      </c>
      <c r="AP1490" s="13">
        <f t="shared" si="2045"/>
        <v>4.7666935903880379E-7</v>
      </c>
      <c r="AQ1490" s="13">
        <f t="shared" si="2046"/>
        <v>4.4857395842276718E-8</v>
      </c>
      <c r="AR1490" s="13">
        <f t="shared" si="2047"/>
        <v>2.8169852236997452E-5</v>
      </c>
      <c r="AS1490" s="13">
        <f t="shared" si="2048"/>
        <v>1.2060687855057387E-5</v>
      </c>
      <c r="AT1490" s="13">
        <f t="shared" si="2049"/>
        <v>2.581841578602347E-6</v>
      </c>
      <c r="AU1490" s="13">
        <f t="shared" si="2050"/>
        <v>3.6846466343706692E-7</v>
      </c>
      <c r="AV1490" s="13">
        <f t="shared" si="2051"/>
        <v>3.9438769983116065E-8</v>
      </c>
      <c r="AW1490" s="13">
        <f t="shared" si="2052"/>
        <v>1.511829052282899E-11</v>
      </c>
      <c r="AX1490" s="13">
        <f t="shared" si="2053"/>
        <v>3.8262584842186081E-6</v>
      </c>
      <c r="AY1490" s="13">
        <f t="shared" si="2054"/>
        <v>1.4402938906546468E-6</v>
      </c>
      <c r="AZ1490" s="13">
        <f t="shared" si="2055"/>
        <v>2.7108028639637753E-7</v>
      </c>
      <c r="BA1490" s="13">
        <f t="shared" si="2056"/>
        <v>3.4013670010704872E-8</v>
      </c>
      <c r="BB1490" s="13">
        <f t="shared" si="2057"/>
        <v>3.2008868008538356E-9</v>
      </c>
      <c r="BC1490" s="13">
        <f t="shared" si="2058"/>
        <v>2.4097784940362539E-10</v>
      </c>
      <c r="BD1490" s="13">
        <f t="shared" si="2059"/>
        <v>1.7672994059747156E-6</v>
      </c>
      <c r="BE1490" s="13">
        <f t="shared" si="2060"/>
        <v>7.5665453629519207E-7</v>
      </c>
      <c r="BF1490" s="13">
        <f t="shared" si="2061"/>
        <v>1.6197767207994043E-7</v>
      </c>
      <c r="BG1490" s="13">
        <f t="shared" si="2062"/>
        <v>2.3116464202100131E-8</v>
      </c>
      <c r="BH1490" s="13">
        <f t="shared" si="2063"/>
        <v>2.4742804533419735E-9</v>
      </c>
      <c r="BI1490" s="13">
        <f t="shared" si="2064"/>
        <v>2.1186851789328499E-10</v>
      </c>
      <c r="BJ1490" s="14">
        <f t="shared" si="2065"/>
        <v>0.25738898521792197</v>
      </c>
      <c r="BK1490" s="14">
        <f t="shared" si="2066"/>
        <v>0.52232586849381923</v>
      </c>
      <c r="BL1490" s="14">
        <f t="shared" si="2067"/>
        <v>0.21630994010953636</v>
      </c>
      <c r="BM1490" s="14">
        <f t="shared" si="2068"/>
        <v>4.8080744591022712E-2</v>
      </c>
      <c r="BN1490" s="14">
        <f t="shared" si="2069"/>
        <v>0.95191874227913387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1.2513000000000001</v>
      </c>
      <c r="F1492" s="10">
        <f>VLOOKUP(B1492,home!$B$2:$E$405,3,FALSE)</f>
        <v>1.1988000000000001</v>
      </c>
      <c r="G1492" s="10">
        <f>VLOOKUP(C1492,away!$B$2:$E$405,4,FALSE)</f>
        <v>0.57079999999999997</v>
      </c>
      <c r="H1492" s="10">
        <f>VLOOKUP(A1492,away!$A$2:$E$405,3,FALSE)</f>
        <v>0.94869999999999999</v>
      </c>
      <c r="I1492" s="10">
        <f>VLOOKUP(C1492,away!$B$2:$E$405,3,FALSE)</f>
        <v>0.60229999999999995</v>
      </c>
      <c r="J1492" s="10">
        <f>VLOOKUP(B1492,home!$B$2:$E$405,4,FALSE)</f>
        <v>1.9763999999999999</v>
      </c>
      <c r="K1492" s="12">
        <f t="shared" si="2014"/>
        <v>0.85623335755200003</v>
      </c>
      <c r="L1492" s="12">
        <f t="shared" si="2015"/>
        <v>1.1293189325639998</v>
      </c>
      <c r="M1492" s="13">
        <f t="shared" si="2016"/>
        <v>0.13730476111000856</v>
      </c>
      <c r="N1492" s="13">
        <f t="shared" si="2017"/>
        <v>0.11756491661309788</v>
      </c>
      <c r="O1492" s="13">
        <f t="shared" si="2018"/>
        <v>0.15506086625270984</v>
      </c>
      <c r="P1492" s="13">
        <f t="shared" si="2019"/>
        <v>0.13276828613647934</v>
      </c>
      <c r="Q1492" s="13">
        <f t="shared" si="2020"/>
        <v>5.0331501640976856E-2</v>
      </c>
      <c r="R1492" s="13">
        <f t="shared" si="2021"/>
        <v>8.7556585979479754E-2</v>
      </c>
      <c r="S1492" s="13">
        <f t="shared" si="2022"/>
        <v>3.2095423460033877E-2</v>
      </c>
      <c r="T1492" s="13">
        <f t="shared" si="2023"/>
        <v>5.6840317707531181E-2</v>
      </c>
      <c r="U1492" s="13">
        <f t="shared" si="2024"/>
        <v>7.49688695890003E-2</v>
      </c>
      <c r="V1492" s="13">
        <f t="shared" si="2025"/>
        <v>3.4483342271796023E-3</v>
      </c>
      <c r="W1492" s="13">
        <f t="shared" si="2026"/>
        <v>1.4365170213562539E-2</v>
      </c>
      <c r="X1492" s="13">
        <f t="shared" si="2027"/>
        <v>1.6222858691680612E-2</v>
      </c>
      <c r="Y1492" s="13">
        <f t="shared" si="2028"/>
        <v>9.1603907304126809E-3</v>
      </c>
      <c r="Z1492" s="13">
        <f t="shared" si="2029"/>
        <v>3.295977007243138E-2</v>
      </c>
      <c r="AA1492" s="13">
        <f t="shared" si="2030"/>
        <v>2.8221254593259842E-2</v>
      </c>
      <c r="AB1492" s="13">
        <f t="shared" si="2031"/>
        <v>1.2081989787358338E-2</v>
      </c>
      <c r="AC1492" s="13">
        <f t="shared" si="2032"/>
        <v>2.0840019569750385E-4</v>
      </c>
      <c r="AD1492" s="13">
        <f t="shared" si="2033"/>
        <v>3.0749844809411578E-3</v>
      </c>
      <c r="AE1492" s="13">
        <f t="shared" si="2034"/>
        <v>3.4726381916673332E-3</v>
      </c>
      <c r="AF1492" s="13">
        <f t="shared" si="2035"/>
        <v>1.9608580278973661E-3</v>
      </c>
      <c r="AG1492" s="13">
        <f t="shared" si="2036"/>
        <v>7.3814469832486781E-4</v>
      </c>
      <c r="AH1492" s="13">
        <f t="shared" si="2037"/>
        <v>9.3055230889382695E-3</v>
      </c>
      <c r="AI1492" s="13">
        <f t="shared" si="2038"/>
        <v>7.9676992782192722E-3</v>
      </c>
      <c r="AJ1492" s="13">
        <f t="shared" si="2039"/>
        <v>3.4111049524771669E-3</v>
      </c>
      <c r="AK1492" s="13">
        <f t="shared" si="2040"/>
        <v>9.735672821405936E-4</v>
      </c>
      <c r="AL1492" s="13">
        <f t="shared" si="2041"/>
        <v>8.0605906421835276E-6</v>
      </c>
      <c r="AM1492" s="13">
        <f t="shared" si="2042"/>
        <v>5.265808573073086E-4</v>
      </c>
      <c r="AN1492" s="13">
        <f t="shared" si="2043"/>
        <v>5.9467773168292556E-4</v>
      </c>
      <c r="AO1492" s="13">
        <f t="shared" si="2044"/>
        <v>3.3579041058187122E-4</v>
      </c>
      <c r="AP1492" s="13">
        <f t="shared" si="2045"/>
        <v>1.2640482268118201E-4</v>
      </c>
      <c r="AQ1492" s="13">
        <f t="shared" si="2046"/>
        <v>3.5687839855313542E-5</v>
      </c>
      <c r="AR1492" s="13">
        <f t="shared" si="2047"/>
        <v>2.1017806803498833E-3</v>
      </c>
      <c r="AS1492" s="13">
        <f t="shared" si="2048"/>
        <v>1.7996147287739071E-3</v>
      </c>
      <c r="AT1492" s="13">
        <f t="shared" si="2049"/>
        <v>7.7044508075905713E-4</v>
      </c>
      <c r="AU1492" s="13">
        <f t="shared" si="2050"/>
        <v>2.1989359276924981E-4</v>
      </c>
      <c r="AV1492" s="13">
        <f t="shared" si="2051"/>
        <v>4.7070057310246726E-5</v>
      </c>
      <c r="AW1492" s="13">
        <f t="shared" si="2052"/>
        <v>2.165075858660729E-7</v>
      </c>
      <c r="AX1492" s="13">
        <f t="shared" si="2053"/>
        <v>7.5146015912474546E-5</v>
      </c>
      <c r="AY1492" s="13">
        <f t="shared" si="2054"/>
        <v>8.4863818476713099E-5</v>
      </c>
      <c r="AZ1492" s="13">
        <f t="shared" si="2055"/>
        <v>4.7919158447713358E-5</v>
      </c>
      <c r="BA1492" s="13">
        <f t="shared" si="2056"/>
        <v>1.8038670955845607E-5</v>
      </c>
      <c r="BB1492" s="13">
        <f t="shared" si="2057"/>
        <v>5.092853157182197E-6</v>
      </c>
      <c r="BC1492" s="13">
        <f t="shared" si="2058"/>
        <v>1.1502910982348385E-6</v>
      </c>
      <c r="BD1492" s="13">
        <f t="shared" si="2059"/>
        <v>3.9559678573606075E-4</v>
      </c>
      <c r="BE1492" s="13">
        <f t="shared" si="2060"/>
        <v>3.3872316408756643E-4</v>
      </c>
      <c r="BF1492" s="13">
        <f t="shared" si="2061"/>
        <v>1.4501303603366701E-4</v>
      </c>
      <c r="BG1492" s="13">
        <f t="shared" si="2062"/>
        <v>4.1388332910638629E-5</v>
      </c>
      <c r="BH1492" s="13">
        <f t="shared" si="2063"/>
        <v>8.8595178128890105E-6</v>
      </c>
      <c r="BI1492" s="13">
        <f t="shared" si="2064"/>
        <v>1.5171629366443429E-6</v>
      </c>
      <c r="BJ1492" s="14">
        <f t="shared" si="2065"/>
        <v>0.2755831334662493</v>
      </c>
      <c r="BK1492" s="14">
        <f t="shared" si="2066"/>
        <v>0.30591812953851777</v>
      </c>
      <c r="BL1492" s="14">
        <f t="shared" si="2067"/>
        <v>0.38541736294306322</v>
      </c>
      <c r="BM1492" s="14">
        <f t="shared" si="2068"/>
        <v>0.31920683097661862</v>
      </c>
      <c r="BN1492" s="14">
        <f t="shared" si="2069"/>
        <v>0.68058691773275237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1.2513000000000001</v>
      </c>
      <c r="F1493" s="10">
        <f>VLOOKUP(B1493,home!$B$2:$E$405,3,FALSE)</f>
        <v>0.4995</v>
      </c>
      <c r="G1493" s="10">
        <f>VLOOKUP(C1493,away!$B$2:$E$405,4,FALSE)</f>
        <v>1.37</v>
      </c>
      <c r="H1493" s="10">
        <f>VLOOKUP(A1493,away!$A$2:$E$405,3,FALSE)</f>
        <v>0.94869999999999999</v>
      </c>
      <c r="I1493" s="10">
        <f>VLOOKUP(C1493,away!$B$2:$E$405,3,FALSE)</f>
        <v>0.90349999999999997</v>
      </c>
      <c r="J1493" s="10">
        <f>VLOOKUP(B1493,home!$B$2:$E$405,4,FALSE)</f>
        <v>0.79059999999999997</v>
      </c>
      <c r="K1493" s="12">
        <f t="shared" si="2014"/>
        <v>0.85628335950000012</v>
      </c>
      <c r="L1493" s="12">
        <f t="shared" si="2015"/>
        <v>0.67766314576999997</v>
      </c>
      <c r="M1493" s="13">
        <f t="shared" si="2016"/>
        <v>0.21568279220880776</v>
      </c>
      <c r="N1493" s="13">
        <f t="shared" si="2017"/>
        <v>0.18468558589889836</v>
      </c>
      <c r="O1493" s="13">
        <f t="shared" si="2018"/>
        <v>0.14616027945667789</v>
      </c>
      <c r="P1493" s="13">
        <f t="shared" si="2019"/>
        <v>0.125154615118623</v>
      </c>
      <c r="Q1493" s="13">
        <f t="shared" si="2020"/>
        <v>7.907159697236725E-2</v>
      </c>
      <c r="R1493" s="13">
        <f t="shared" si="2021"/>
        <v>4.9523717381617316E-2</v>
      </c>
      <c r="S1493" s="13">
        <f t="shared" si="2022"/>
        <v>1.8155919539383406E-2</v>
      </c>
      <c r="T1493" s="13">
        <f t="shared" si="2023"/>
        <v>5.3583907145352001E-2</v>
      </c>
      <c r="U1493" s="13">
        <f t="shared" si="2024"/>
        <v>4.2406335094459825E-2</v>
      </c>
      <c r="V1493" s="13">
        <f t="shared" si="2025"/>
        <v>1.1705962048378855E-3</v>
      </c>
      <c r="W1493" s="13">
        <f t="shared" si="2026"/>
        <v>2.2569230898842895E-2</v>
      </c>
      <c r="X1493" s="13">
        <f t="shared" si="2027"/>
        <v>1.5294336008519359E-2</v>
      </c>
      <c r="Y1493" s="13">
        <f t="shared" si="2028"/>
        <v>5.1822039259983065E-3</v>
      </c>
      <c r="Z1493" s="13">
        <f t="shared" si="2029"/>
        <v>1.1186799370350406E-2</v>
      </c>
      <c r="AA1493" s="13">
        <f t="shared" si="2030"/>
        <v>9.579070146896131E-3</v>
      </c>
      <c r="AB1493" s="13">
        <f t="shared" si="2031"/>
        <v>4.1011991831351891E-3</v>
      </c>
      <c r="AC1493" s="13">
        <f t="shared" si="2032"/>
        <v>4.24539887881884E-5</v>
      </c>
      <c r="AD1493" s="13">
        <f t="shared" si="2033"/>
        <v>4.831414213848099E-3</v>
      </c>
      <c r="AE1493" s="13">
        <f t="shared" si="2034"/>
        <v>3.274071354674194E-3</v>
      </c>
      <c r="AF1493" s="13">
        <f t="shared" si="2035"/>
        <v>1.1093587468419797E-3</v>
      </c>
      <c r="AG1493" s="13">
        <f t="shared" si="2036"/>
        <v>2.5059051272413363E-4</v>
      </c>
      <c r="AH1493" s="13">
        <f t="shared" si="2037"/>
        <v>1.8952204131023776E-3</v>
      </c>
      <c r="AI1493" s="13">
        <f t="shared" si="2038"/>
        <v>1.6228457023242818E-3</v>
      </c>
      <c r="AJ1493" s="13">
        <f t="shared" si="2039"/>
        <v>6.9480788496818649E-4</v>
      </c>
      <c r="AK1493" s="13">
        <f t="shared" si="2040"/>
        <v>1.9831747664921616E-4</v>
      </c>
      <c r="AL1493" s="13">
        <f t="shared" si="2041"/>
        <v>9.8539388749977091E-7</v>
      </c>
      <c r="AM1493" s="13">
        <f t="shared" si="2042"/>
        <v>8.2741191883398081E-4</v>
      </c>
      <c r="AN1493" s="13">
        <f t="shared" si="2043"/>
        <v>5.6070656376462733E-4</v>
      </c>
      <c r="AO1493" s="13">
        <f t="shared" si="2044"/>
        <v>1.8998508692731218E-4</v>
      </c>
      <c r="AP1493" s="13">
        <f t="shared" si="2045"/>
        <v>4.2915297218849757E-5</v>
      </c>
      <c r="AQ1493" s="13">
        <f t="shared" si="2046"/>
        <v>7.2705288287450638E-6</v>
      </c>
      <c r="AR1493" s="13">
        <f t="shared" si="2047"/>
        <v>2.5686420541409528E-4</v>
      </c>
      <c r="AS1493" s="13">
        <f t="shared" si="2048"/>
        <v>2.1994854474727962E-4</v>
      </c>
      <c r="AT1493" s="13">
        <f t="shared" si="2049"/>
        <v>9.4169139406668337E-5</v>
      </c>
      <c r="AU1493" s="13">
        <f t="shared" si="2050"/>
        <v>2.6878489017455276E-5</v>
      </c>
      <c r="AV1493" s="13">
        <f t="shared" si="2051"/>
        <v>5.753900718537613E-6</v>
      </c>
      <c r="AW1493" s="13">
        <f t="shared" si="2052"/>
        <v>1.5883226713958761E-8</v>
      </c>
      <c r="AX1493" s="13">
        <f t="shared" si="2053"/>
        <v>1.1808317625825037E-4</v>
      </c>
      <c r="AY1493" s="13">
        <f t="shared" si="2054"/>
        <v>8.0020616685679325E-5</v>
      </c>
      <c r="AZ1493" s="13">
        <f t="shared" si="2055"/>
        <v>2.7113511414836396E-5</v>
      </c>
      <c r="BA1493" s="13">
        <f t="shared" si="2056"/>
        <v>6.1246091460829446E-6</v>
      </c>
      <c r="BB1493" s="13">
        <f t="shared" si="2057"/>
        <v>1.0376054751365704E-6</v>
      </c>
      <c r="BC1493" s="13">
        <f t="shared" si="2058"/>
        <v>1.406293980698448E-7</v>
      </c>
      <c r="BD1493" s="13">
        <f t="shared" si="2059"/>
        <v>2.9011234246104536E-5</v>
      </c>
      <c r="BE1493" s="13">
        <f t="shared" si="2060"/>
        <v>2.4841837123495846E-5</v>
      </c>
      <c r="BF1493" s="13">
        <f t="shared" si="2061"/>
        <v>1.063582587412942E-5</v>
      </c>
      <c r="BG1493" s="13">
        <f t="shared" si="2062"/>
        <v>3.0357602368521888E-6</v>
      </c>
      <c r="BH1493" s="13">
        <f t="shared" si="2063"/>
        <v>6.4986774356207688E-7</v>
      </c>
      <c r="BI1493" s="13">
        <f t="shared" si="2064"/>
        <v>1.11294186937604E-7</v>
      </c>
      <c r="BJ1493" s="14">
        <f t="shared" si="2065"/>
        <v>0.37171310522201806</v>
      </c>
      <c r="BK1493" s="14">
        <f t="shared" si="2066"/>
        <v>0.36028738307101338</v>
      </c>
      <c r="BL1493" s="14">
        <f t="shared" si="2067"/>
        <v>0.25685369283854548</v>
      </c>
      <c r="BM1493" s="14">
        <f t="shared" si="2068"/>
        <v>0.19968238873147701</v>
      </c>
      <c r="BN1493" s="14">
        <f t="shared" si="2069"/>
        <v>0.80027858703699151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1.2513000000000001</v>
      </c>
      <c r="F1494" s="10">
        <f>VLOOKUP(B1494,home!$B$2:$E$405,3,FALSE)</f>
        <v>1.0275000000000001</v>
      </c>
      <c r="G1494" s="10">
        <f>VLOOKUP(C1494,away!$B$2:$E$405,4,FALSE)</f>
        <v>1.4842</v>
      </c>
      <c r="H1494" s="10">
        <f>VLOOKUP(A1494,away!$A$2:$E$405,3,FALSE)</f>
        <v>0.94869999999999999</v>
      </c>
      <c r="I1494" s="10">
        <f>VLOOKUP(C1494,away!$B$2:$E$405,3,FALSE)</f>
        <v>1.8069999999999999</v>
      </c>
      <c r="J1494" s="10">
        <f>VLOOKUP(B1494,home!$B$2:$E$405,4,FALSE)</f>
        <v>0.90349999999999997</v>
      </c>
      <c r="K1494" s="12">
        <f t="shared" si="2014"/>
        <v>1.9082518951500003</v>
      </c>
      <c r="L1494" s="12">
        <f t="shared" si="2015"/>
        <v>1.5488708631499999</v>
      </c>
      <c r="M1494" s="13">
        <f t="shared" si="2016"/>
        <v>3.1520323261083921E-2</v>
      </c>
      <c r="N1494" s="13">
        <f t="shared" si="2017"/>
        <v>6.0148716598704029E-2</v>
      </c>
      <c r="O1494" s="13">
        <f t="shared" si="2018"/>
        <v>4.8820910296162069E-2</v>
      </c>
      <c r="P1494" s="13">
        <f t="shared" si="2019"/>
        <v>9.3162594595599418E-2</v>
      </c>
      <c r="Q1494" s="13">
        <f t="shared" si="2020"/>
        <v>5.7389451220158642E-2</v>
      </c>
      <c r="R1494" s="13">
        <f t="shared" si="2021"/>
        <v>3.7808642735092636E-2</v>
      </c>
      <c r="S1494" s="13">
        <f t="shared" si="2022"/>
        <v>6.8838674019087082E-2</v>
      </c>
      <c r="T1494" s="13">
        <f t="shared" si="2023"/>
        <v>8.8888848847071919E-2</v>
      </c>
      <c r="U1494" s="13">
        <f t="shared" si="2024"/>
        <v>7.2148414152289814E-2</v>
      </c>
      <c r="V1494" s="13">
        <f t="shared" si="2025"/>
        <v>2.2606894066473194E-2</v>
      </c>
      <c r="W1494" s="13">
        <f t="shared" si="2026"/>
        <v>3.6504509684162079E-2</v>
      </c>
      <c r="X1494" s="13">
        <f t="shared" si="2027"/>
        <v>5.6540771423375644E-2</v>
      </c>
      <c r="Y1494" s="13">
        <f t="shared" si="2028"/>
        <v>4.3787176718845348E-2</v>
      </c>
      <c r="Z1494" s="13">
        <f t="shared" si="2029"/>
        <v>1.9520235035877638E-2</v>
      </c>
      <c r="AA1494" s="13">
        <f t="shared" si="2030"/>
        <v>3.7249525500986931E-2</v>
      </c>
      <c r="AB1494" s="13">
        <f t="shared" si="2031"/>
        <v>3.5540738815348298E-2</v>
      </c>
      <c r="AC1494" s="13">
        <f t="shared" si="2032"/>
        <v>4.1761090327648819E-3</v>
      </c>
      <c r="AD1494" s="13">
        <f t="shared" si="2033"/>
        <v>1.7414949946580962E-2</v>
      </c>
      <c r="AE1494" s="13">
        <f t="shared" si="2034"/>
        <v>2.6973508555474895E-2</v>
      </c>
      <c r="AF1494" s="13">
        <f t="shared" si="2035"/>
        <v>2.0889240739251157E-2</v>
      </c>
      <c r="AG1494" s="13">
        <f t="shared" si="2036"/>
        <v>1.0784912111450695E-2</v>
      </c>
      <c r="AH1494" s="13">
        <f t="shared" si="2037"/>
        <v>7.5585808222276675E-3</v>
      </c>
      <c r="AI1494" s="13">
        <f t="shared" si="2038"/>
        <v>1.4423676178660394E-2</v>
      </c>
      <c r="AJ1494" s="13">
        <f t="shared" si="2039"/>
        <v>1.3762003701479309E-2</v>
      </c>
      <c r="AK1494" s="13">
        <f t="shared" si="2040"/>
        <v>8.7537898814697389E-3</v>
      </c>
      <c r="AL1494" s="13">
        <f t="shared" si="2041"/>
        <v>4.9372228778736906E-4</v>
      </c>
      <c r="AM1494" s="13">
        <f t="shared" si="2042"/>
        <v>6.6464222479010937E-3</v>
      </c>
      <c r="AN1494" s="13">
        <f t="shared" si="2043"/>
        <v>1.0294449763965928E-2</v>
      </c>
      <c r="AO1494" s="13">
        <f t="shared" si="2044"/>
        <v>7.9723866457841117E-3</v>
      </c>
      <c r="AP1494" s="13">
        <f t="shared" si="2045"/>
        <v>4.1160657951403905E-3</v>
      </c>
      <c r="AQ1494" s="13">
        <f t="shared" si="2046"/>
        <v>1.5938135952253221E-3</v>
      </c>
      <c r="AR1494" s="13">
        <f t="shared" si="2047"/>
        <v>2.3414531204625573E-3</v>
      </c>
      <c r="AS1494" s="13">
        <f t="shared" si="2048"/>
        <v>4.4680823545275557E-3</v>
      </c>
      <c r="AT1494" s="13">
        <f t="shared" si="2049"/>
        <v>4.2631133103567436E-3</v>
      </c>
      <c r="AU1494" s="13">
        <f t="shared" si="2050"/>
        <v>2.7116980179091497E-3</v>
      </c>
      <c r="AV1494" s="13">
        <f t="shared" si="2051"/>
        <v>1.2936507204374089E-3</v>
      </c>
      <c r="AW1494" s="13">
        <f t="shared" si="2052"/>
        <v>4.0535090257444087E-5</v>
      </c>
      <c r="AX1494" s="13">
        <f t="shared" si="2053"/>
        <v>2.1138413084207334E-3</v>
      </c>
      <c r="AY1494" s="13">
        <f t="shared" si="2054"/>
        <v>3.2740672119357462E-3</v>
      </c>
      <c r="AZ1494" s="13">
        <f t="shared" si="2055"/>
        <v>2.5355536542810168E-3</v>
      </c>
      <c r="BA1494" s="13">
        <f t="shared" si="2056"/>
        <v>1.3090817256897918E-3</v>
      </c>
      <c r="BB1494" s="13">
        <f t="shared" si="2057"/>
        <v>5.0689963560075985E-4</v>
      </c>
      <c r="BC1494" s="13">
        <f t="shared" si="2058"/>
        <v>1.5702441522467365E-4</v>
      </c>
      <c r="BD1494" s="13">
        <f t="shared" si="2059"/>
        <v>6.04434752619351E-4</v>
      </c>
      <c r="BE1494" s="13">
        <f t="shared" si="2060"/>
        <v>1.1534137621803981E-3</v>
      </c>
      <c r="BF1494" s="13">
        <f t="shared" si="2061"/>
        <v>1.1005019987864184E-3</v>
      </c>
      <c r="BG1494" s="13">
        <f t="shared" si="2062"/>
        <v>7.000116749335156E-4</v>
      </c>
      <c r="BH1494" s="13">
        <f t="shared" si="2063"/>
        <v>3.3394965132975185E-4</v>
      </c>
      <c r="BI1494" s="13">
        <f t="shared" si="2064"/>
        <v>1.2745201100693596E-4</v>
      </c>
      <c r="BJ1494" s="14">
        <f t="shared" si="2065"/>
        <v>0.45984169184424489</v>
      </c>
      <c r="BK1494" s="14">
        <f t="shared" si="2066"/>
        <v>0.22407238447473163</v>
      </c>
      <c r="BL1494" s="14">
        <f t="shared" si="2067"/>
        <v>0.29516404345826669</v>
      </c>
      <c r="BM1494" s="14">
        <f t="shared" si="2068"/>
        <v>0.66651418398464179</v>
      </c>
      <c r="BN1494" s="14">
        <f t="shared" si="2069"/>
        <v>0.3288506387068007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1.2513000000000001</v>
      </c>
      <c r="F1495" s="10">
        <f>VLOOKUP(B1495,home!$B$2:$E$405,3,FALSE)</f>
        <v>0.68500000000000005</v>
      </c>
      <c r="G1495" s="10">
        <f>VLOOKUP(C1495,away!$B$2:$E$405,4,FALSE)</f>
        <v>0.45669999999999999</v>
      </c>
      <c r="H1495" s="10">
        <f>VLOOKUP(A1495,away!$A$2:$E$405,3,FALSE)</f>
        <v>0.94869999999999999</v>
      </c>
      <c r="I1495" s="10">
        <f>VLOOKUP(C1495,away!$B$2:$E$405,3,FALSE)</f>
        <v>0.75290000000000001</v>
      </c>
      <c r="J1495" s="10">
        <f>VLOOKUP(B1495,home!$B$2:$E$405,4,FALSE)</f>
        <v>1.3552</v>
      </c>
      <c r="K1495" s="12">
        <f t="shared" si="2014"/>
        <v>0.39145606635000002</v>
      </c>
      <c r="L1495" s="12">
        <f t="shared" si="2015"/>
        <v>0.96798714689599996</v>
      </c>
      <c r="M1495" s="13">
        <f t="shared" si="2016"/>
        <v>0.25680372206571456</v>
      </c>
      <c r="N1495" s="13">
        <f t="shared" si="2017"/>
        <v>0.10052737486388333</v>
      </c>
      <c r="O1495" s="13">
        <f t="shared" si="2018"/>
        <v>0.24858270223466439</v>
      </c>
      <c r="P1495" s="13">
        <f t="shared" si="2019"/>
        <v>9.7309206779435081E-2</v>
      </c>
      <c r="Q1495" s="13">
        <f t="shared" si="2020"/>
        <v>1.9676025362353817E-2</v>
      </c>
      <c r="R1495" s="13">
        <f t="shared" si="2021"/>
        <v>0.12031243035191534</v>
      </c>
      <c r="S1495" s="13">
        <f t="shared" si="2022"/>
        <v>9.2182091909280943E-3</v>
      </c>
      <c r="T1495" s="13">
        <f t="shared" si="2023"/>
        <v>1.9046139652758205E-2</v>
      </c>
      <c r="U1495" s="13">
        <f t="shared" si="2024"/>
        <v>4.7097030718569133E-2</v>
      </c>
      <c r="V1495" s="13">
        <f t="shared" si="2025"/>
        <v>3.8811164031794836E-4</v>
      </c>
      <c r="W1495" s="13">
        <f t="shared" si="2026"/>
        <v>2.5674331632499531E-3</v>
      </c>
      <c r="X1495" s="13">
        <f t="shared" si="2027"/>
        <v>2.4852423025404943E-3</v>
      </c>
      <c r="Y1495" s="13">
        <f t="shared" si="2028"/>
        <v>1.2028413028907093E-3</v>
      </c>
      <c r="Z1495" s="13">
        <f t="shared" si="2029"/>
        <v>3.8820295397491419E-2</v>
      </c>
      <c r="AA1495" s="13">
        <f t="shared" si="2030"/>
        <v>1.5196440130847E-2</v>
      </c>
      <c r="AB1495" s="13">
        <f t="shared" si="2031"/>
        <v>2.9743693380723233E-3</v>
      </c>
      <c r="AC1495" s="13">
        <f t="shared" si="2032"/>
        <v>9.1915616422463339E-6</v>
      </c>
      <c r="AD1495" s="13">
        <f t="shared" si="2033"/>
        <v>2.5125932167559099E-4</v>
      </c>
      <c r="AE1495" s="13">
        <f t="shared" si="2034"/>
        <v>2.4321579391977963E-4</v>
      </c>
      <c r="AF1495" s="13">
        <f t="shared" si="2035"/>
        <v>1.1771488121822647E-4</v>
      </c>
      <c r="AG1495" s="13">
        <f t="shared" si="2036"/>
        <v>3.7982164005877526E-5</v>
      </c>
      <c r="AH1495" s="13">
        <f t="shared" si="2037"/>
        <v>9.394386745869409E-3</v>
      </c>
      <c r="AI1495" s="13">
        <f t="shared" si="2038"/>
        <v>3.6774896813086162E-3</v>
      </c>
      <c r="AJ1495" s="13">
        <f t="shared" si="2039"/>
        <v>7.1978782234389301E-4</v>
      </c>
      <c r="AK1495" s="13">
        <f t="shared" si="2040"/>
        <v>9.3921769847124347E-5</v>
      </c>
      <c r="AL1495" s="13">
        <f t="shared" si="2041"/>
        <v>1.3931629421514302E-7</v>
      </c>
      <c r="AM1495" s="13">
        <f t="shared" si="2042"/>
        <v>1.9671397139379232E-5</v>
      </c>
      <c r="AN1495" s="13">
        <f t="shared" si="2043"/>
        <v>1.9041659592405836E-5</v>
      </c>
      <c r="AO1495" s="13">
        <f t="shared" si="2044"/>
        <v>9.2160408705088878E-6</v>
      </c>
      <c r="AP1495" s="13">
        <f t="shared" si="2045"/>
        <v>2.9736697026402756E-6</v>
      </c>
      <c r="AQ1495" s="13">
        <f t="shared" si="2046"/>
        <v>7.196185128174592E-7</v>
      </c>
      <c r="AR1495" s="13">
        <f t="shared" si="2047"/>
        <v>1.8187291245943455E-3</v>
      </c>
      <c r="AS1495" s="13">
        <f t="shared" si="2048"/>
        <v>7.1195254886988158E-4</v>
      </c>
      <c r="AT1495" s="13">
        <f t="shared" si="2049"/>
        <v>1.3934907210423001E-4</v>
      </c>
      <c r="AU1495" s="13">
        <f t="shared" si="2050"/>
        <v>1.8183013205148131E-5</v>
      </c>
      <c r="AV1495" s="13">
        <f t="shared" si="2051"/>
        <v>1.7794627059193484E-6</v>
      </c>
      <c r="AW1495" s="13">
        <f t="shared" si="2052"/>
        <v>1.466398579999387E-9</v>
      </c>
      <c r="AX1495" s="13">
        <f t="shared" si="2053"/>
        <v>1.2834146239650059E-6</v>
      </c>
      <c r="AY1495" s="13">
        <f t="shared" si="2054"/>
        <v>1.2423288601364886E-6</v>
      </c>
      <c r="AZ1495" s="13">
        <f t="shared" si="2055"/>
        <v>6.0127918441503963E-7</v>
      </c>
      <c r="BA1495" s="13">
        <f t="shared" si="2056"/>
        <v>1.9401017406995603E-7</v>
      </c>
      <c r="BB1495" s="13">
        <f t="shared" si="2057"/>
        <v>4.6949838716693259E-8</v>
      </c>
      <c r="BC1495" s="13">
        <f t="shared" si="2058"/>
        <v>9.0893680853198547E-9</v>
      </c>
      <c r="BD1495" s="13">
        <f t="shared" si="2059"/>
        <v>2.9341773604878992E-4</v>
      </c>
      <c r="BE1495" s="13">
        <f t="shared" si="2060"/>
        <v>1.1486015275098192E-4</v>
      </c>
      <c r="BF1495" s="13">
        <f t="shared" si="2061"/>
        <v>2.2481351788129755E-5</v>
      </c>
      <c r="BG1495" s="13">
        <f t="shared" si="2062"/>
        <v>2.9334871790706046E-6</v>
      </c>
      <c r="BH1495" s="13">
        <f t="shared" si="2063"/>
        <v>2.8708283795178421E-7</v>
      </c>
      <c r="BI1495" s="13">
        <f t="shared" si="2064"/>
        <v>2.2476063692239991E-8</v>
      </c>
      <c r="BJ1495" s="14">
        <f t="shared" si="2065"/>
        <v>0.14621022826636312</v>
      </c>
      <c r="BK1495" s="14">
        <f t="shared" si="2066"/>
        <v>0.36372982288319228</v>
      </c>
      <c r="BL1495" s="14">
        <f t="shared" si="2067"/>
        <v>0.45117255430158526</v>
      </c>
      <c r="BM1495" s="14">
        <f t="shared" si="2068"/>
        <v>0.15672019832820408</v>
      </c>
      <c r="BN1495" s="14">
        <f t="shared" si="2069"/>
        <v>0.84321146165796645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1.2513000000000001</v>
      </c>
      <c r="F1496" s="10">
        <f>VLOOKUP(B1496,home!$B$2:$E$405,3,FALSE)</f>
        <v>1.2558</v>
      </c>
      <c r="G1496" s="10">
        <f>VLOOKUP(C1496,away!$B$2:$E$405,4,FALSE)</f>
        <v>1.5983000000000001</v>
      </c>
      <c r="H1496" s="10">
        <f>VLOOKUP(A1496,away!$A$2:$E$405,3,FALSE)</f>
        <v>0.94869999999999999</v>
      </c>
      <c r="I1496" s="10">
        <f>VLOOKUP(C1496,away!$B$2:$E$405,3,FALSE)</f>
        <v>0.79059999999999997</v>
      </c>
      <c r="J1496" s="10">
        <f>VLOOKUP(B1496,home!$B$2:$E$405,4,FALSE)</f>
        <v>0.75290000000000001</v>
      </c>
      <c r="K1496" s="12">
        <f t="shared" si="2014"/>
        <v>2.5115407136820003</v>
      </c>
      <c r="L1496" s="12">
        <f t="shared" si="2015"/>
        <v>0.56470678743799996</v>
      </c>
      <c r="M1496" s="13">
        <f t="shared" si="2016"/>
        <v>4.6132042695113999E-2</v>
      </c>
      <c r="N1496" s="13">
        <f t="shared" si="2017"/>
        <v>0.11586250343409514</v>
      </c>
      <c r="O1496" s="13">
        <f t="shared" si="2018"/>
        <v>2.6051077628310479E-2</v>
      </c>
      <c r="P1496" s="13">
        <f t="shared" si="2019"/>
        <v>6.54283420987921E-2</v>
      </c>
      <c r="Q1496" s="13">
        <f t="shared" si="2020"/>
        <v>0.14549669728192527</v>
      </c>
      <c r="R1496" s="13">
        <f t="shared" si="2021"/>
        <v>7.3556101783905795E-3</v>
      </c>
      <c r="S1496" s="13">
        <f t="shared" si="2022"/>
        <v>2.3198994124803685E-2</v>
      </c>
      <c r="T1496" s="13">
        <f t="shared" si="2023"/>
        <v>8.2162972504915194E-2</v>
      </c>
      <c r="U1496" s="13">
        <f t="shared" si="2024"/>
        <v>1.8473914437001662E-2</v>
      </c>
      <c r="V1496" s="13">
        <f t="shared" si="2025"/>
        <v>3.6558626914994022E-3</v>
      </c>
      <c r="W1496" s="13">
        <f t="shared" si="2026"/>
        <v>0.1218069596432735</v>
      </c>
      <c r="X1496" s="13">
        <f t="shared" si="2027"/>
        <v>6.8785216867743082E-2</v>
      </c>
      <c r="Y1496" s="13">
        <f t="shared" si="2028"/>
        <v>1.9421739420304656E-2</v>
      </c>
      <c r="Z1496" s="13">
        <f t="shared" si="2029"/>
        <v>1.3845876644950658E-3</v>
      </c>
      <c r="AA1496" s="13">
        <f t="shared" si="2030"/>
        <v>3.4774482910412321E-3</v>
      </c>
      <c r="AB1496" s="13">
        <f t="shared" si="2031"/>
        <v>4.3668764813369751E-3</v>
      </c>
      <c r="AC1496" s="13">
        <f t="shared" si="2032"/>
        <v>3.2406574269115316E-4</v>
      </c>
      <c r="AD1496" s="13">
        <f t="shared" si="2033"/>
        <v>7.6480784588475431E-2</v>
      </c>
      <c r="AE1496" s="13">
        <f t="shared" si="2034"/>
        <v>4.318921816569566E-2</v>
      </c>
      <c r="AF1496" s="13">
        <f t="shared" si="2035"/>
        <v>1.2194622321154449E-2</v>
      </c>
      <c r="AG1496" s="13">
        <f t="shared" si="2036"/>
        <v>2.2954619983329518E-3</v>
      </c>
      <c r="AH1496" s="13">
        <f t="shared" si="2037"/>
        <v>1.95471512985823E-4</v>
      </c>
      <c r="AI1496" s="13">
        <f t="shared" si="2038"/>
        <v>4.9093466322891433E-4</v>
      </c>
      <c r="AJ1496" s="13">
        <f t="shared" si="2039"/>
        <v>6.1650119722859E-4</v>
      </c>
      <c r="AK1496" s="13">
        <f t="shared" si="2040"/>
        <v>5.1612261895776681E-4</v>
      </c>
      <c r="AL1496" s="13">
        <f t="shared" si="2041"/>
        <v>1.8384691452253068E-5</v>
      </c>
      <c r="AM1496" s="13">
        <f t="shared" si="2042"/>
        <v>3.8416920861659765E-2</v>
      </c>
      <c r="AN1496" s="13">
        <f t="shared" si="2043"/>
        <v>2.1694295963047765E-2</v>
      </c>
      <c r="AO1496" s="13">
        <f t="shared" si="2044"/>
        <v>6.1254580895109363E-3</v>
      </c>
      <c r="AP1496" s="13">
        <f t="shared" si="2045"/>
        <v>1.1530292531046098E-3</v>
      </c>
      <c r="AQ1496" s="13">
        <f t="shared" si="2046"/>
        <v>1.6278086133568519E-4</v>
      </c>
      <c r="AR1496" s="13">
        <f t="shared" si="2047"/>
        <v>2.2076818026773882E-5</v>
      </c>
      <c r="AS1496" s="13">
        <f t="shared" si="2048"/>
        <v>5.5446827302791334E-5</v>
      </c>
      <c r="AT1496" s="13">
        <f t="shared" si="2049"/>
        <v>6.9628482107727592E-5</v>
      </c>
      <c r="AU1496" s="13">
        <f t="shared" si="2050"/>
        <v>5.8291589215145507E-5</v>
      </c>
      <c r="AV1496" s="13">
        <f t="shared" si="2051"/>
        <v>3.6600424894766136E-5</v>
      </c>
      <c r="AW1496" s="13">
        <f t="shared" si="2052"/>
        <v>7.2429764856872591E-7</v>
      </c>
      <c r="AX1496" s="13">
        <f t="shared" si="2053"/>
        <v>1.6080943473059665E-2</v>
      </c>
      <c r="AY1496" s="13">
        <f t="shared" si="2054"/>
        <v>9.0810179276435959E-3</v>
      </c>
      <c r="AZ1496" s="13">
        <f t="shared" si="2055"/>
        <v>2.5640562302932488E-3</v>
      </c>
      <c r="BA1496" s="13">
        <f t="shared" si="2056"/>
        <v>4.8264665220642975E-4</v>
      </c>
      <c r="BB1496" s="13">
        <f t="shared" si="2057"/>
        <v>6.8138460108799643E-5</v>
      </c>
      <c r="BC1496" s="13">
        <f t="shared" si="2058"/>
        <v>7.6956501818025149E-6</v>
      </c>
      <c r="BD1496" s="13">
        <f t="shared" si="2059"/>
        <v>2.0778214974587998E-6</v>
      </c>
      <c r="BE1496" s="13">
        <f t="shared" si="2060"/>
        <v>5.2185332866314765E-6</v>
      </c>
      <c r="BF1496" s="13">
        <f t="shared" si="2061"/>
        <v>6.5532794075398479E-6</v>
      </c>
      <c r="BG1496" s="13">
        <f t="shared" si="2062"/>
        <v>5.4862760133900608E-6</v>
      </c>
      <c r="BH1496" s="13">
        <f t="shared" si="2063"/>
        <v>3.4447513935315282E-6</v>
      </c>
      <c r="BI1496" s="13">
        <f t="shared" si="2064"/>
        <v>1.7303266746734471E-6</v>
      </c>
      <c r="BJ1496" s="14">
        <f t="shared" si="2065"/>
        <v>0.78353315964806747</v>
      </c>
      <c r="BK1496" s="14">
        <f t="shared" si="2066"/>
        <v>0.14783870997199619</v>
      </c>
      <c r="BL1496" s="14">
        <f t="shared" si="2067"/>
        <v>6.1810512138302451E-2</v>
      </c>
      <c r="BM1496" s="14">
        <f t="shared" si="2068"/>
        <v>0.57916040247623857</v>
      </c>
      <c r="BN1496" s="14">
        <f t="shared" si="2069"/>
        <v>0.40632627331662757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1.1861999999999999</v>
      </c>
      <c r="F1497" s="10">
        <f>VLOOKUP(B1497,home!$B$2:$E$405,3,FALSE)</f>
        <v>0.97270000000000001</v>
      </c>
      <c r="G1497" s="10">
        <f>VLOOKUP(C1497,away!$B$2:$E$405,4,FALSE)</f>
        <v>0.84299999999999997</v>
      </c>
      <c r="H1497" s="10">
        <f>VLOOKUP(A1497,away!$A$2:$E$405,3,FALSE)</f>
        <v>1.0607</v>
      </c>
      <c r="I1497" s="10">
        <f>VLOOKUP(C1497,away!$B$2:$E$405,3,FALSE)</f>
        <v>1.1999</v>
      </c>
      <c r="J1497" s="10">
        <f>VLOOKUP(B1497,home!$B$2:$E$405,4,FALSE)</f>
        <v>0.72519999999999996</v>
      </c>
      <c r="K1497" s="12">
        <f t="shared" si="2014"/>
        <v>0.97266751181999989</v>
      </c>
      <c r="L1497" s="12">
        <f t="shared" si="2015"/>
        <v>0.922986646036</v>
      </c>
      <c r="M1497" s="13">
        <f t="shared" si="2016"/>
        <v>0.15022003528191588</v>
      </c>
      <c r="N1497" s="13">
        <f t="shared" si="2017"/>
        <v>0.14611414794317371</v>
      </c>
      <c r="O1497" s="13">
        <f t="shared" si="2018"/>
        <v>0.1386510865322651</v>
      </c>
      <c r="P1497" s="13">
        <f t="shared" si="2019"/>
        <v>0.13486140734847779</v>
      </c>
      <c r="Q1497" s="13">
        <f t="shared" si="2020"/>
        <v>7.1060242360793058E-2</v>
      </c>
      <c r="R1497" s="13">
        <f t="shared" si="2021"/>
        <v>6.3986550663831285E-2</v>
      </c>
      <c r="S1497" s="13">
        <f t="shared" si="2022"/>
        <v>3.026826474557745E-2</v>
      </c>
      <c r="T1497" s="13">
        <f t="shared" si="2023"/>
        <v>6.5587654763093681E-2</v>
      </c>
      <c r="U1497" s="13">
        <f t="shared" si="2024"/>
        <v>6.2237639024133137E-2</v>
      </c>
      <c r="V1497" s="13">
        <f t="shared" si="2025"/>
        <v>3.0192900951551351E-3</v>
      </c>
      <c r="W1497" s="13">
        <f t="shared" si="2026"/>
        <v>2.3039329708799582E-2</v>
      </c>
      <c r="X1497" s="13">
        <f t="shared" si="2027"/>
        <v>2.1264993654842499E-2</v>
      </c>
      <c r="Y1497" s="13">
        <f t="shared" si="2028"/>
        <v>9.813652585729948E-3</v>
      </c>
      <c r="Z1497" s="13">
        <f t="shared" si="2029"/>
        <v>1.9686243929540746E-2</v>
      </c>
      <c r="AA1497" s="13">
        <f t="shared" si="2030"/>
        <v>1.9148169900027972E-2</v>
      </c>
      <c r="AB1497" s="13">
        <f t="shared" si="2031"/>
        <v>9.3124013862834129E-3</v>
      </c>
      <c r="AC1497" s="13">
        <f t="shared" si="2032"/>
        <v>1.6941220201660394E-4</v>
      </c>
      <c r="AD1497" s="13">
        <f t="shared" si="2033"/>
        <v>5.602401875464672E-3</v>
      </c>
      <c r="AE1497" s="13">
        <f t="shared" si="2034"/>
        <v>5.1709421167809334E-3</v>
      </c>
      <c r="AF1497" s="13">
        <f t="shared" si="2035"/>
        <v>2.3863552606069637E-3</v>
      </c>
      <c r="AG1497" s="13">
        <f t="shared" si="2036"/>
        <v>7.3419134607932875E-4</v>
      </c>
      <c r="AH1497" s="13">
        <f t="shared" si="2037"/>
        <v>4.5425350643933434E-3</v>
      </c>
      <c r="AI1497" s="13">
        <f t="shared" si="2038"/>
        <v>4.4183762784385768E-3</v>
      </c>
      <c r="AJ1497" s="13">
        <f t="shared" si="2039"/>
        <v>2.1488055305166807E-3</v>
      </c>
      <c r="AK1497" s="13">
        <f t="shared" si="2040"/>
        <v>6.9669110958423821E-4</v>
      </c>
      <c r="AL1497" s="13">
        <f t="shared" si="2041"/>
        <v>6.0836540060949635E-6</v>
      </c>
      <c r="AM1497" s="13">
        <f t="shared" si="2042"/>
        <v>1.0898548584847851E-3</v>
      </c>
      <c r="AN1497" s="13">
        <f t="shared" si="2043"/>
        <v>1.0059214804989112E-3</v>
      </c>
      <c r="AO1497" s="13">
        <f t="shared" si="2044"/>
        <v>4.6422604673062879E-4</v>
      </c>
      <c r="AP1497" s="13">
        <f t="shared" si="2045"/>
        <v>1.428248139581515E-4</v>
      </c>
      <c r="AQ1497" s="13">
        <f t="shared" si="2046"/>
        <v>3.295634900148748E-5</v>
      </c>
      <c r="AR1497" s="13">
        <f t="shared" si="2047"/>
        <v>8.3853984071706781E-4</v>
      </c>
      <c r="AS1497" s="13">
        <f t="shared" si="2048"/>
        <v>8.1562046043220937E-4</v>
      </c>
      <c r="AT1497" s="13">
        <f t="shared" si="2049"/>
        <v>3.9666376191903986E-4</v>
      </c>
      <c r="AU1497" s="13">
        <f t="shared" si="2050"/>
        <v>1.2860731811165113E-4</v>
      </c>
      <c r="AV1497" s="13">
        <f t="shared" si="2051"/>
        <v>3.1273040027375718E-5</v>
      </c>
      <c r="AW1497" s="13">
        <f t="shared" si="2052"/>
        <v>1.5171266372015249E-7</v>
      </c>
      <c r="AX1497" s="13">
        <f t="shared" si="2053"/>
        <v>1.7667773557455556E-4</v>
      </c>
      <c r="AY1497" s="13">
        <f t="shared" si="2054"/>
        <v>1.6307119058719431E-4</v>
      </c>
      <c r="AZ1497" s="13">
        <f t="shared" si="2055"/>
        <v>7.52562656325859E-5</v>
      </c>
      <c r="BA1497" s="13">
        <f t="shared" si="2056"/>
        <v>2.3153509403138253E-5</v>
      </c>
      <c r="BB1497" s="13">
        <f t="shared" si="2057"/>
        <v>5.3425949969913906E-6</v>
      </c>
      <c r="BC1497" s="13">
        <f t="shared" si="2058"/>
        <v>9.8622876748035983E-7</v>
      </c>
      <c r="BD1497" s="13">
        <f t="shared" si="2059"/>
        <v>1.2899351252516797E-4</v>
      </c>
      <c r="BE1497" s="13">
        <f t="shared" si="2060"/>
        <v>1.254677988687771E-4</v>
      </c>
      <c r="BF1497" s="13">
        <f t="shared" si="2061"/>
        <v>6.1019225869612815E-5</v>
      </c>
      <c r="BG1497" s="13">
        <f t="shared" si="2062"/>
        <v>1.9783806199926289E-5</v>
      </c>
      <c r="BH1497" s="13">
        <f t="shared" si="2063"/>
        <v>4.8107663877028467E-6</v>
      </c>
      <c r="BI1497" s="13">
        <f t="shared" si="2064"/>
        <v>9.3585523445484382E-7</v>
      </c>
      <c r="BJ1497" s="14">
        <f t="shared" si="2065"/>
        <v>0.35395418268900031</v>
      </c>
      <c r="BK1497" s="14">
        <f t="shared" si="2066"/>
        <v>0.31870756451773613</v>
      </c>
      <c r="BL1497" s="14">
        <f t="shared" si="2067"/>
        <v>0.30769397087576678</v>
      </c>
      <c r="BM1497" s="14">
        <f t="shared" si="2068"/>
        <v>0.29498557240366363</v>
      </c>
      <c r="BN1497" s="14">
        <f t="shared" si="2069"/>
        <v>0.70489347013045678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1.2513000000000001</v>
      </c>
      <c r="F1501" s="10">
        <f>VLOOKUP(B1501,home!$B$2:$E$405,3,FALSE)</f>
        <v>0.79920000000000002</v>
      </c>
      <c r="G1501" s="10">
        <f>VLOOKUP(C1501,away!$B$2:$E$405,4,FALSE)</f>
        <v>1.1416999999999999</v>
      </c>
      <c r="H1501" s="10">
        <f>VLOOKUP(A1501,away!$A$2:$E$405,3,FALSE)</f>
        <v>0.94869999999999999</v>
      </c>
      <c r="I1501" s="10">
        <f>VLOOKUP(C1501,away!$B$2:$E$405,3,FALSE)</f>
        <v>1.6564000000000001</v>
      </c>
      <c r="J1501" s="10">
        <f>VLOOKUP(B1501,home!$B$2:$E$405,4,FALSE)</f>
        <v>0.75290000000000001</v>
      </c>
      <c r="K1501" s="12">
        <f t="shared" si="2014"/>
        <v>1.1417444806320001</v>
      </c>
      <c r="L1501" s="12">
        <f t="shared" si="2015"/>
        <v>1.183127147372</v>
      </c>
      <c r="M1501" s="13">
        <f t="shared" si="2016"/>
        <v>9.7795997512977906E-2</v>
      </c>
      <c r="N1501" s="13">
        <f t="shared" si="2017"/>
        <v>0.11165804038834332</v>
      </c>
      <c r="O1501" s="13">
        <f t="shared" si="2018"/>
        <v>0.11570509956192875</v>
      </c>
      <c r="P1501" s="13">
        <f t="shared" si="2019"/>
        <v>0.13210565880580818</v>
      </c>
      <c r="Q1501" s="13">
        <f t="shared" si="2020"/>
        <v>6.3742475665787987E-2</v>
      </c>
      <c r="R1501" s="13">
        <f t="shared" si="2021"/>
        <v>6.8446922190549014E-2</v>
      </c>
      <c r="S1501" s="13">
        <f t="shared" si="2022"/>
        <v>4.4613035124982194E-2</v>
      </c>
      <c r="T1501" s="13">
        <f t="shared" si="2023"/>
        <v>7.5415453400892868E-2</v>
      </c>
      <c r="U1501" s="13">
        <f t="shared" si="2024"/>
        <v>7.8148895627307285E-2</v>
      </c>
      <c r="V1501" s="13">
        <f t="shared" si="2025"/>
        <v>6.6960640816845088E-3</v>
      </c>
      <c r="W1501" s="13">
        <f t="shared" si="2026"/>
        <v>2.4259206591077657E-2</v>
      </c>
      <c r="X1501" s="13">
        <f t="shared" si="2027"/>
        <v>2.8701725891609728E-2</v>
      </c>
      <c r="Y1501" s="13">
        <f t="shared" si="2028"/>
        <v>1.697889553939665E-2</v>
      </c>
      <c r="Z1501" s="13">
        <f t="shared" si="2029"/>
        <v>2.6993803932565827E-2</v>
      </c>
      <c r="AA1501" s="13">
        <f t="shared" si="2030"/>
        <v>3.0820026651269407E-2</v>
      </c>
      <c r="AB1501" s="13">
        <f t="shared" si="2031"/>
        <v>1.7594297661009003E-2</v>
      </c>
      <c r="AC1501" s="13">
        <f t="shared" si="2032"/>
        <v>5.6532730084343015E-4</v>
      </c>
      <c r="AD1501" s="13">
        <f t="shared" si="2033"/>
        <v>6.9244538074685908E-3</v>
      </c>
      <c r="AE1501" s="13">
        <f t="shared" si="2034"/>
        <v>8.192509280339497E-3</v>
      </c>
      <c r="AF1501" s="13">
        <f t="shared" si="2035"/>
        <v>4.8463900673333541E-3</v>
      </c>
      <c r="AG1501" s="13">
        <f t="shared" si="2036"/>
        <v>1.9112985518053682E-3</v>
      </c>
      <c r="AH1501" s="13">
        <f t="shared" si="2037"/>
        <v>7.9842755608639238E-3</v>
      </c>
      <c r="AI1501" s="13">
        <f t="shared" si="2038"/>
        <v>9.1160025534613495E-3</v>
      </c>
      <c r="AJ1501" s="13">
        <f t="shared" si="2039"/>
        <v>5.2040728004208595E-3</v>
      </c>
      <c r="AK1501" s="13">
        <f t="shared" si="2040"/>
        <v>1.9805737988958768E-3</v>
      </c>
      <c r="AL1501" s="13">
        <f t="shared" si="2041"/>
        <v>3.0546418020398043E-5</v>
      </c>
      <c r="AM1501" s="13">
        <f t="shared" si="2042"/>
        <v>1.5811913832137004E-3</v>
      </c>
      <c r="AN1501" s="13">
        <f t="shared" si="2043"/>
        <v>1.8707504506708121E-3</v>
      </c>
      <c r="AO1501" s="13">
        <f t="shared" si="2044"/>
        <v>1.1066678220735208E-3</v>
      </c>
      <c r="AP1501" s="13">
        <f t="shared" si="2045"/>
        <v>4.364429144727428E-4</v>
      </c>
      <c r="AQ1501" s="13">
        <f t="shared" si="2046"/>
        <v>1.2909186509771453E-4</v>
      </c>
      <c r="AR1501" s="13">
        <f t="shared" si="2047"/>
        <v>1.8892826336313836E-3</v>
      </c>
      <c r="AS1501" s="13">
        <f t="shared" si="2048"/>
        <v>2.1570780193025212E-3</v>
      </c>
      <c r="AT1501" s="13">
        <f t="shared" si="2049"/>
        <v>1.2314159614156307E-3</v>
      </c>
      <c r="AU1501" s="13">
        <f t="shared" si="2050"/>
        <v>4.6865412576948119E-4</v>
      </c>
      <c r="AV1501" s="13">
        <f t="shared" si="2051"/>
        <v>1.3377081535568012E-4</v>
      </c>
      <c r="AW1501" s="13">
        <f t="shared" si="2052"/>
        <v>1.1461939988923191E-6</v>
      </c>
      <c r="AX1501" s="13">
        <f t="shared" si="2053"/>
        <v>3.0088608910118649E-4</v>
      </c>
      <c r="AY1501" s="13">
        <f t="shared" si="2054"/>
        <v>3.5598650028220415E-4</v>
      </c>
      <c r="AZ1501" s="13">
        <f t="shared" si="2055"/>
        <v>2.1058864629091298E-4</v>
      </c>
      <c r="BA1501" s="13">
        <f t="shared" si="2056"/>
        <v>8.3051048118366308E-5</v>
      </c>
      <c r="BB1501" s="13">
        <f t="shared" si="2057"/>
        <v>2.4564987411634367E-5</v>
      </c>
      <c r="BC1501" s="13">
        <f t="shared" si="2058"/>
        <v>5.8127006963112179E-6</v>
      </c>
      <c r="BD1501" s="13">
        <f t="shared" si="2059"/>
        <v>3.7254359548462561E-4</v>
      </c>
      <c r="BE1501" s="13">
        <f t="shared" si="2060"/>
        <v>4.2534959393937169E-4</v>
      </c>
      <c r="BF1501" s="13">
        <f t="shared" si="2061"/>
        <v>2.4282027560967016E-4</v>
      </c>
      <c r="BG1501" s="13">
        <f t="shared" si="2062"/>
        <v>9.2412903154293942E-5</v>
      </c>
      <c r="BH1501" s="13">
        <f t="shared" si="2063"/>
        <v>2.6377980528898671E-5</v>
      </c>
      <c r="BI1501" s="13">
        <f t="shared" si="2064"/>
        <v>6.0233827358176853E-6</v>
      </c>
      <c r="BJ1501" s="14">
        <f t="shared" si="2065"/>
        <v>0.34873548359148415</v>
      </c>
      <c r="BK1501" s="14">
        <f t="shared" si="2066"/>
        <v>0.28216261574459878</v>
      </c>
      <c r="BL1501" s="14">
        <f t="shared" si="2067"/>
        <v>0.34204589569263277</v>
      </c>
      <c r="BM1501" s="14">
        <f t="shared" si="2068"/>
        <v>0.41012876452960323</v>
      </c>
      <c r="BN1501" s="14">
        <f t="shared" si="2069"/>
        <v>0.58945419412539513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1.2513000000000001</v>
      </c>
      <c r="F1502" s="10">
        <f>VLOOKUP(B1502,home!$B$2:$E$405,3,FALSE)</f>
        <v>0.9133</v>
      </c>
      <c r="G1502" s="10">
        <f>VLOOKUP(C1502,away!$B$2:$E$405,4,FALSE)</f>
        <v>0.999</v>
      </c>
      <c r="H1502" s="10">
        <f>VLOOKUP(A1502,away!$A$2:$E$405,3,FALSE)</f>
        <v>0.94869999999999999</v>
      </c>
      <c r="I1502" s="10">
        <f>VLOOKUP(C1502,away!$B$2:$E$405,3,FALSE)</f>
        <v>0.79059999999999997</v>
      </c>
      <c r="J1502" s="10">
        <f>VLOOKUP(B1502,home!$B$2:$E$405,4,FALSE)</f>
        <v>0.90349999999999997</v>
      </c>
      <c r="K1502" s="12">
        <f t="shared" si="2014"/>
        <v>1.1416694777100003</v>
      </c>
      <c r="L1502" s="12">
        <f t="shared" si="2015"/>
        <v>0.67766314576999997</v>
      </c>
      <c r="M1502" s="13">
        <f t="shared" si="2016"/>
        <v>0.16213391920615716</v>
      </c>
      <c r="N1502" s="13">
        <f t="shared" si="2017"/>
        <v>0.18510334685916882</v>
      </c>
      <c r="O1502" s="13">
        <f t="shared" si="2018"/>
        <v>0.10987218172526347</v>
      </c>
      <c r="P1502" s="13">
        <f t="shared" si="2019"/>
        <v>0.12543771632513978</v>
      </c>
      <c r="Q1502" s="13">
        <f t="shared" si="2020"/>
        <v>0.10566342066554016</v>
      </c>
      <c r="R1502" s="13">
        <f t="shared" si="2021"/>
        <v>3.7228164150277569E-2</v>
      </c>
      <c r="S1502" s="13">
        <f t="shared" si="2022"/>
        <v>2.4261765758063391E-2</v>
      </c>
      <c r="T1502" s="13">
        <f t="shared" si="2023"/>
        <v>7.1604206041028767E-2</v>
      </c>
      <c r="U1502" s="13">
        <f t="shared" si="2024"/>
        <v>4.250225872154955E-2</v>
      </c>
      <c r="V1502" s="13">
        <f t="shared" si="2025"/>
        <v>2.085615058635068E-3</v>
      </c>
      <c r="W1502" s="13">
        <f t="shared" si="2026"/>
        <v>4.0210900761426423E-2</v>
      </c>
      <c r="X1502" s="13">
        <f t="shared" si="2027"/>
        <v>2.724944550423352E-2</v>
      </c>
      <c r="Y1502" s="13">
        <f t="shared" si="2028"/>
        <v>9.2329724804435329E-3</v>
      </c>
      <c r="Z1502" s="13">
        <f t="shared" si="2029"/>
        <v>8.4093849431063454E-3</v>
      </c>
      <c r="AA1502" s="13">
        <f t="shared" si="2030"/>
        <v>9.6007381158585616E-3</v>
      </c>
      <c r="AB1502" s="13">
        <f t="shared" si="2031"/>
        <v>5.4804348351813687E-3</v>
      </c>
      <c r="AC1502" s="13">
        <f t="shared" si="2032"/>
        <v>1.0084826457405865E-4</v>
      </c>
      <c r="AD1502" s="13">
        <f t="shared" si="2033"/>
        <v>1.1476889517636587E-2</v>
      </c>
      <c r="AE1502" s="13">
        <f t="shared" si="2034"/>
        <v>7.7774650541763473E-3</v>
      </c>
      <c r="AF1502" s="13">
        <f t="shared" si="2035"/>
        <v>2.6352507173646928E-3</v>
      </c>
      <c r="AG1502" s="13">
        <f t="shared" si="2036"/>
        <v>5.9527076367400225E-4</v>
      </c>
      <c r="AH1502" s="13">
        <f t="shared" si="2037"/>
        <v>1.4246825636340793E-3</v>
      </c>
      <c r="AI1502" s="13">
        <f t="shared" si="2038"/>
        <v>1.6265165983266638E-3</v>
      </c>
      <c r="AJ1502" s="13">
        <f t="shared" si="2039"/>
        <v>9.2847217764912432E-4</v>
      </c>
      <c r="AK1502" s="13">
        <f t="shared" si="2040"/>
        <v>3.5333611537498078E-4</v>
      </c>
      <c r="AL1502" s="13">
        <f t="shared" si="2041"/>
        <v>3.120920302293664E-6</v>
      </c>
      <c r="AM1502" s="13">
        <f t="shared" si="2042"/>
        <v>2.6205628922671069E-3</v>
      </c>
      <c r="AN1502" s="13">
        <f t="shared" si="2043"/>
        <v>1.7758588932618572E-3</v>
      </c>
      <c r="AO1502" s="13">
        <f t="shared" si="2044"/>
        <v>6.0171706202573035E-4</v>
      </c>
      <c r="AP1502" s="13">
        <f t="shared" si="2045"/>
        <v>1.3592049237194621E-4</v>
      </c>
      <c r="AQ1502" s="13">
        <f t="shared" si="2046"/>
        <v>2.3027077108845084E-5</v>
      </c>
      <c r="AR1502" s="13">
        <f t="shared" si="2047"/>
        <v>1.9309097355918773E-4</v>
      </c>
      <c r="AS1502" s="13">
        <f t="shared" si="2048"/>
        <v>2.2044607093383333E-4</v>
      </c>
      <c r="AT1502" s="13">
        <f t="shared" si="2049"/>
        <v>1.258382753331256E-4</v>
      </c>
      <c r="AU1502" s="13">
        <f t="shared" si="2050"/>
        <v>4.7888572691832236E-5</v>
      </c>
      <c r="AV1502" s="13">
        <f t="shared" si="2051"/>
        <v>1.3668230443340369E-5</v>
      </c>
      <c r="AW1502" s="13">
        <f t="shared" si="2052"/>
        <v>6.7070946568473783E-8</v>
      </c>
      <c r="AX1502" s="13">
        <f t="shared" si="2053"/>
        <v>4.9863611142013365E-4</v>
      </c>
      <c r="AY1502" s="13">
        <f t="shared" si="2054"/>
        <v>3.3790731585948795E-4</v>
      </c>
      <c r="AZ1502" s="13">
        <f t="shared" si="2055"/>
        <v>1.144936673220188E-4</v>
      </c>
      <c r="BA1502" s="13">
        <f t="shared" si="2056"/>
        <v>2.5862712922727703E-5</v>
      </c>
      <c r="BB1502" s="13">
        <f t="shared" si="2057"/>
        <v>4.3815518493405206E-6</v>
      </c>
      <c r="BC1502" s="13">
        <f t="shared" si="2058"/>
        <v>5.9384324191569183E-7</v>
      </c>
      <c r="BD1502" s="13">
        <f t="shared" si="2059"/>
        <v>2.1808439426985168E-5</v>
      </c>
      <c r="BE1502" s="13">
        <f t="shared" si="2060"/>
        <v>2.4898029650276335E-5</v>
      </c>
      <c r="BF1502" s="13">
        <f t="shared" si="2061"/>
        <v>1.4212660253419543E-5</v>
      </c>
      <c r="BG1502" s="13">
        <f t="shared" si="2062"/>
        <v>5.4087201361303903E-6</v>
      </c>
      <c r="BH1502" s="13">
        <f t="shared" si="2063"/>
        <v>1.5437426732238857E-6</v>
      </c>
      <c r="BI1502" s="13">
        <f t="shared" si="2064"/>
        <v>3.524887782916305E-7</v>
      </c>
      <c r="BJ1502" s="14">
        <f t="shared" si="2065"/>
        <v>0.46768812998434395</v>
      </c>
      <c r="BK1502" s="14">
        <f t="shared" si="2066"/>
        <v>0.31436089284873125</v>
      </c>
      <c r="BL1502" s="14">
        <f t="shared" si="2067"/>
        <v>0.20968594120699505</v>
      </c>
      <c r="BM1502" s="14">
        <f t="shared" si="2068"/>
        <v>0.27436775980671679</v>
      </c>
      <c r="BN1502" s="14">
        <f t="shared" si="2069"/>
        <v>0.72543874893154692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1.2513000000000001</v>
      </c>
      <c r="F1503" s="10">
        <f>VLOOKUP(B1503,home!$B$2:$E$405,3,FALSE)</f>
        <v>1.1988000000000001</v>
      </c>
      <c r="G1503" s="10">
        <f>VLOOKUP(C1503,away!$B$2:$E$405,4,FALSE)</f>
        <v>1.4842</v>
      </c>
      <c r="H1503" s="10">
        <f>VLOOKUP(A1503,away!$A$2:$E$405,3,FALSE)</f>
        <v>0.94869999999999999</v>
      </c>
      <c r="I1503" s="10">
        <f>VLOOKUP(C1503,away!$B$2:$E$405,3,FALSE)</f>
        <v>1.0541</v>
      </c>
      <c r="J1503" s="10">
        <f>VLOOKUP(B1503,home!$B$2:$E$405,4,FALSE)</f>
        <v>1.8446</v>
      </c>
      <c r="K1503" s="12">
        <f t="shared" si="2014"/>
        <v>2.2263867366480001</v>
      </c>
      <c r="L1503" s="12">
        <f t="shared" si="2015"/>
        <v>1.844645506282</v>
      </c>
      <c r="M1503" s="13">
        <f t="shared" si="2016"/>
        <v>1.7059769589001555E-2</v>
      </c>
      <c r="N1503" s="13">
        <f t="shared" si="2017"/>
        <v>3.7981644743223963E-2</v>
      </c>
      <c r="O1503" s="13">
        <f t="shared" si="2018"/>
        <v>3.146922731055804E-2</v>
      </c>
      <c r="P1503" s="13">
        <f t="shared" si="2019"/>
        <v>7.0062670296787422E-2</v>
      </c>
      <c r="Q1503" s="13">
        <f t="shared" si="2020"/>
        <v>4.2280915046195043E-2</v>
      </c>
      <c r="R1503" s="13">
        <f t="shared" si="2021"/>
        <v>2.9024784372293843E-2</v>
      </c>
      <c r="S1503" s="13">
        <f t="shared" si="2022"/>
        <v>7.1934995128554294E-2</v>
      </c>
      <c r="T1503" s="13">
        <f t="shared" si="2023"/>
        <v>7.799329994145468E-2</v>
      </c>
      <c r="U1503" s="13">
        <f t="shared" si="2024"/>
        <v>6.4620394960543157E-2</v>
      </c>
      <c r="V1503" s="13">
        <f t="shared" si="2025"/>
        <v>3.2825491185884431E-2</v>
      </c>
      <c r="W1503" s="13">
        <f t="shared" si="2026"/>
        <v>3.1377889490729831E-2</v>
      </c>
      <c r="X1503" s="13">
        <f t="shared" si="2027"/>
        <v>5.7881082845687978E-2</v>
      </c>
      <c r="Y1503" s="13">
        <f t="shared" si="2028"/>
        <v>5.3385039685017253E-2</v>
      </c>
      <c r="Z1503" s="13">
        <f t="shared" si="2029"/>
        <v>1.7846812687718618E-2</v>
      </c>
      <c r="AA1503" s="13">
        <f t="shared" si="2030"/>
        <v>3.9733907059377974E-2</v>
      </c>
      <c r="AB1503" s="13">
        <f t="shared" si="2031"/>
        <v>4.4231521836101739E-2</v>
      </c>
      <c r="AC1503" s="13">
        <f t="shared" si="2032"/>
        <v>8.4256763928153861E-3</v>
      </c>
      <c r="AD1503" s="13">
        <f t="shared" si="2033"/>
        <v>1.7464829246541903E-2</v>
      </c>
      <c r="AE1503" s="13">
        <f t="shared" si="2034"/>
        <v>3.2216418787615969E-2</v>
      </c>
      <c r="AF1503" s="13">
        <f t="shared" si="2035"/>
        <v>2.97139360725374E-2</v>
      </c>
      <c r="AG1503" s="13">
        <f t="shared" si="2036"/>
        <v>1.8270559550052246E-2</v>
      </c>
      <c r="AH1503" s="13">
        <f t="shared" si="2037"/>
        <v>8.2302607064641802E-3</v>
      </c>
      <c r="AI1503" s="13">
        <f t="shared" si="2038"/>
        <v>1.8323743276027048E-2</v>
      </c>
      <c r="AJ1503" s="13">
        <f t="shared" si="2039"/>
        <v>2.0397869497744803E-2</v>
      </c>
      <c r="AK1503" s="13">
        <f t="shared" si="2040"/>
        <v>1.5137848701885276E-2</v>
      </c>
      <c r="AL1503" s="13">
        <f t="shared" si="2041"/>
        <v>1.3841344903458305E-3</v>
      </c>
      <c r="AM1503" s="13">
        <f t="shared" si="2042"/>
        <v>7.7766928384645877E-3</v>
      </c>
      <c r="AN1503" s="13">
        <f t="shared" si="2043"/>
        <v>1.4345241498209113E-2</v>
      </c>
      <c r="AO1503" s="13">
        <f t="shared" si="2044"/>
        <v>1.3230942633100755E-2</v>
      </c>
      <c r="AP1503" s="13">
        <f t="shared" si="2045"/>
        <v>8.1354662906747456E-3</v>
      </c>
      <c r="AQ1503" s="13">
        <f t="shared" si="2046"/>
        <v>3.7517628336504643E-3</v>
      </c>
      <c r="AR1503" s="13">
        <f t="shared" si="2047"/>
        <v>3.0363826855416944E-3</v>
      </c>
      <c r="AS1503" s="13">
        <f t="shared" si="2048"/>
        <v>6.7601621384776626E-3</v>
      </c>
      <c r="AT1503" s="13">
        <f t="shared" si="2049"/>
        <v>7.5253676613483266E-3</v>
      </c>
      <c r="AU1503" s="13">
        <f t="shared" si="2050"/>
        <v>5.5847929165418969E-3</v>
      </c>
      <c r="AV1503" s="13">
        <f t="shared" si="2051"/>
        <v>3.1084772190786473E-3</v>
      </c>
      <c r="AW1503" s="13">
        <f t="shared" si="2052"/>
        <v>1.579026120448382E-4</v>
      </c>
      <c r="AX1503" s="13">
        <f t="shared" si="2053"/>
        <v>2.8856542984238421E-3</v>
      </c>
      <c r="AY1503" s="13">
        <f t="shared" si="2054"/>
        <v>5.3230092342708771E-3</v>
      </c>
      <c r="AZ1503" s="13">
        <f t="shared" si="2055"/>
        <v>4.9095325319476833E-3</v>
      </c>
      <c r="BA1503" s="13">
        <f t="shared" si="2056"/>
        <v>3.0187823743341941E-3</v>
      </c>
      <c r="BB1503" s="13">
        <f t="shared" si="2057"/>
        <v>1.3921458353147189E-3</v>
      </c>
      <c r="BC1503" s="13">
        <f t="shared" si="2058"/>
        <v>5.136031118404996E-4</v>
      </c>
      <c r="BD1503" s="13">
        <f t="shared" si="2059"/>
        <v>9.3350827937282641E-4</v>
      </c>
      <c r="BE1503" s="13">
        <f t="shared" si="2060"/>
        <v>2.0783504517467564E-3</v>
      </c>
      <c r="BF1503" s="13">
        <f t="shared" si="2061"/>
        <v>2.3136059399376796E-3</v>
      </c>
      <c r="BG1503" s="13">
        <f t="shared" si="2062"/>
        <v>1.7169938595024263E-3</v>
      </c>
      <c r="BH1503" s="13">
        <f t="shared" si="2063"/>
        <v>9.556730889255659E-4</v>
      </c>
      <c r="BI1503" s="13">
        <f t="shared" si="2064"/>
        <v>4.2553957795106055E-4</v>
      </c>
      <c r="BJ1503" s="14">
        <f t="shared" si="2065"/>
        <v>0.46384844888928783</v>
      </c>
      <c r="BK1503" s="14">
        <f t="shared" si="2066"/>
        <v>0.20701574631765979</v>
      </c>
      <c r="BL1503" s="14">
        <f t="shared" si="2067"/>
        <v>0.30560841153942059</v>
      </c>
      <c r="BM1503" s="14">
        <f t="shared" si="2068"/>
        <v>0.76127530145380085</v>
      </c>
      <c r="BN1503" s="14">
        <f t="shared" si="2069"/>
        <v>0.22787901135805985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1.2513000000000001</v>
      </c>
      <c r="F1504" s="10">
        <f>VLOOKUP(B1504,home!$B$2:$E$405,3,FALSE)</f>
        <v>0.79920000000000002</v>
      </c>
      <c r="G1504" s="10">
        <f>VLOOKUP(C1504,away!$B$2:$E$405,4,FALSE)</f>
        <v>1.1416999999999999</v>
      </c>
      <c r="H1504" s="10">
        <f>VLOOKUP(A1504,away!$A$2:$E$405,3,FALSE)</f>
        <v>0.94869999999999999</v>
      </c>
      <c r="I1504" s="10">
        <f>VLOOKUP(C1504,away!$B$2:$E$405,3,FALSE)</f>
        <v>0.90349999999999997</v>
      </c>
      <c r="J1504" s="10">
        <f>VLOOKUP(B1504,home!$B$2:$E$405,4,FALSE)</f>
        <v>0.79059999999999997</v>
      </c>
      <c r="K1504" s="12">
        <f t="shared" si="2014"/>
        <v>1.1417444806320001</v>
      </c>
      <c r="L1504" s="12">
        <f t="shared" si="2015"/>
        <v>0.67766314576999997</v>
      </c>
      <c r="M1504" s="13">
        <f t="shared" si="2016"/>
        <v>0.1621217591444872</v>
      </c>
      <c r="N1504" s="13">
        <f t="shared" si="2017"/>
        <v>0.18510162369356872</v>
      </c>
      <c r="O1504" s="13">
        <f t="shared" si="2018"/>
        <v>0.10986394129961946</v>
      </c>
      <c r="P1504" s="13">
        <f t="shared" si="2019"/>
        <v>0.12543654859931855</v>
      </c>
      <c r="Q1504" s="13">
        <f t="shared" si="2020"/>
        <v>0.10566937860407681</v>
      </c>
      <c r="R1504" s="13">
        <f t="shared" si="2021"/>
        <v>3.7225372033895365E-2</v>
      </c>
      <c r="S1504" s="13">
        <f t="shared" si="2022"/>
        <v>2.4263133782193851E-2</v>
      </c>
      <c r="T1504" s="13">
        <f t="shared" si="2023"/>
        <v>7.1608243516399828E-2</v>
      </c>
      <c r="U1504" s="13">
        <f t="shared" si="2024"/>
        <v>4.2501863059172834E-2</v>
      </c>
      <c r="V1504" s="13">
        <f t="shared" si="2025"/>
        <v>2.0858696820781281E-3</v>
      </c>
      <c r="W1504" s="13">
        <f t="shared" si="2026"/>
        <v>4.0215809931005937E-2</v>
      </c>
      <c r="X1504" s="13">
        <f t="shared" si="2027"/>
        <v>2.7252772267533889E-2</v>
      </c>
      <c r="Y1504" s="13">
        <f t="shared" si="2028"/>
        <v>9.2340996928852136E-3</v>
      </c>
      <c r="Z1504" s="13">
        <f t="shared" si="2029"/>
        <v>8.408754238316038E-3</v>
      </c>
      <c r="AA1504" s="13">
        <f t="shared" si="2030"/>
        <v>9.6006487405882728E-3</v>
      </c>
      <c r="AB1504" s="13">
        <f t="shared" si="2031"/>
        <v>5.4807438550266143E-3</v>
      </c>
      <c r="AC1504" s="13">
        <f t="shared" si="2032"/>
        <v>1.0086720280814296E-4</v>
      </c>
      <c r="AD1504" s="13">
        <f t="shared" si="2033"/>
        <v>1.1479044755717904E-2</v>
      </c>
      <c r="AE1504" s="13">
        <f t="shared" si="2034"/>
        <v>7.7789255795944158E-3</v>
      </c>
      <c r="AF1504" s="13">
        <f t="shared" si="2035"/>
        <v>2.6357455894893355E-3</v>
      </c>
      <c r="AG1504" s="13">
        <f t="shared" si="2036"/>
        <v>5.9538254920758207E-4</v>
      </c>
      <c r="AH1504" s="13">
        <f t="shared" si="2037"/>
        <v>1.4245757122860166E-3</v>
      </c>
      <c r="AI1504" s="13">
        <f t="shared" si="2038"/>
        <v>1.6265014567449592E-3</v>
      </c>
      <c r="AJ1504" s="13">
        <f t="shared" si="2039"/>
        <v>9.2852453048923285E-4</v>
      </c>
      <c r="AK1504" s="13">
        <f t="shared" si="2040"/>
        <v>3.5337925260583346E-4</v>
      </c>
      <c r="AL1504" s="13">
        <f t="shared" si="2041"/>
        <v>3.1217114479604839E-6</v>
      </c>
      <c r="AM1504" s="13">
        <f t="shared" si="2042"/>
        <v>2.6212271985537245E-3</v>
      </c>
      <c r="AN1504" s="13">
        <f t="shared" si="2043"/>
        <v>1.7763090691498013E-3</v>
      </c>
      <c r="AO1504" s="13">
        <f t="shared" si="2044"/>
        <v>6.018695958299173E-4</v>
      </c>
      <c r="AP1504" s="13">
        <f t="shared" si="2045"/>
        <v>1.3595494788447339E-4</v>
      </c>
      <c r="AQ1504" s="13">
        <f t="shared" si="2046"/>
        <v>2.3032914416597159E-5</v>
      </c>
      <c r="AR1504" s="13">
        <f t="shared" si="2047"/>
        <v>1.9307649171505613E-4</v>
      </c>
      <c r="AS1504" s="13">
        <f t="shared" si="2048"/>
        <v>2.2044401875545536E-4</v>
      </c>
      <c r="AT1504" s="13">
        <f t="shared" si="2049"/>
        <v>1.2584537085118919E-4</v>
      </c>
      <c r="AU1504" s="13">
        <f t="shared" si="2050"/>
        <v>4.7894419194144124E-5</v>
      </c>
      <c r="AV1504" s="13">
        <f t="shared" si="2051"/>
        <v>1.3670797191997349E-5</v>
      </c>
      <c r="AW1504" s="13">
        <f t="shared" si="2052"/>
        <v>6.7092356287830501E-8</v>
      </c>
      <c r="AX1504" s="13">
        <f t="shared" si="2053"/>
        <v>4.9879528107186545E-4</v>
      </c>
      <c r="AY1504" s="13">
        <f t="shared" si="2054"/>
        <v>3.3801517926639171E-4</v>
      </c>
      <c r="AZ1504" s="13">
        <f t="shared" si="2055"/>
        <v>1.1453021484983672E-4</v>
      </c>
      <c r="BA1504" s="13">
        <f t="shared" si="2056"/>
        <v>2.5870968560284772E-5</v>
      </c>
      <c r="BB1504" s="13">
        <f t="shared" si="2057"/>
        <v>4.3829504846698359E-6</v>
      </c>
      <c r="BC1504" s="13">
        <f t="shared" si="2058"/>
        <v>5.9403280263910153E-7</v>
      </c>
      <c r="BD1504" s="13">
        <f t="shared" si="2059"/>
        <v>2.1806803791643373E-5</v>
      </c>
      <c r="BE1504" s="13">
        <f t="shared" si="2060"/>
        <v>2.4897797869333786E-5</v>
      </c>
      <c r="BF1504" s="13">
        <f t="shared" si="2061"/>
        <v>1.4213461648601517E-5</v>
      </c>
      <c r="BG1504" s="13">
        <f t="shared" si="2062"/>
        <v>5.4093804626551282E-6</v>
      </c>
      <c r="BH1504" s="13">
        <f t="shared" si="2063"/>
        <v>1.5440325717187672E-6</v>
      </c>
      <c r="BI1504" s="13">
        <f t="shared" si="2064"/>
        <v>3.5257813333518709E-7</v>
      </c>
      <c r="BJ1504" s="14">
        <f t="shared" si="2065"/>
        <v>0.46771160853234983</v>
      </c>
      <c r="BK1504" s="14">
        <f t="shared" si="2066"/>
        <v>0.31434931530160026</v>
      </c>
      <c r="BL1504" s="14">
        <f t="shared" si="2067"/>
        <v>0.20967470509261366</v>
      </c>
      <c r="BM1504" s="14">
        <f t="shared" si="2068"/>
        <v>0.27438781170300369</v>
      </c>
      <c r="BN1504" s="14">
        <f t="shared" si="2069"/>
        <v>0.72541862337496599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1.6236999999999999</v>
      </c>
      <c r="F1509" s="10">
        <f>VLOOKUP(B1509,home!$B$2:$E$405,3,FALSE)</f>
        <v>0.92379999999999995</v>
      </c>
      <c r="G1509" s="10">
        <f>VLOOKUP(C1509,away!$B$2:$E$405,4,FALSE)</f>
        <v>0.87980000000000003</v>
      </c>
      <c r="H1509" s="10">
        <f>VLOOKUP(A1509,away!$A$2:$E$405,3,FALSE)</f>
        <v>1.1289</v>
      </c>
      <c r="I1509" s="10">
        <f>VLOOKUP(C1509,away!$B$2:$E$405,3,FALSE)</f>
        <v>0.94910000000000005</v>
      </c>
      <c r="J1509" s="10">
        <f>VLOOKUP(B1509,home!$B$2:$E$405,4,FALSE)</f>
        <v>0.69599999999999995</v>
      </c>
      <c r="K1509" s="12">
        <f t="shared" si="2014"/>
        <v>1.3196771779879999</v>
      </c>
      <c r="L1509" s="12">
        <f t="shared" si="2015"/>
        <v>0.74572153703999999</v>
      </c>
      <c r="M1509" s="13">
        <f t="shared" si="2016"/>
        <v>0.12676773628876553</v>
      </c>
      <c r="N1509" s="13">
        <f t="shared" si="2017"/>
        <v>0.16729248848548506</v>
      </c>
      <c r="O1509" s="13">
        <f t="shared" si="2018"/>
        <v>9.4533431152339642E-2</v>
      </c>
      <c r="P1509" s="13">
        <f t="shared" si="2019"/>
        <v>0.12475361164864243</v>
      </c>
      <c r="Q1509" s="13">
        <f t="shared" si="2020"/>
        <v>0.11038603955155746</v>
      </c>
      <c r="R1509" s="13">
        <f t="shared" si="2021"/>
        <v>3.5247807790293857E-2</v>
      </c>
      <c r="S1509" s="13">
        <f t="shared" si="2022"/>
        <v>3.0692872009499553E-2</v>
      </c>
      <c r="T1509" s="13">
        <f t="shared" si="2023"/>
        <v>8.2317247082145675E-2</v>
      </c>
      <c r="U1509" s="13">
        <f t="shared" si="2024"/>
        <v>4.651572751495843E-2</v>
      </c>
      <c r="V1509" s="13">
        <f t="shared" si="2025"/>
        <v>3.3561349170741776E-3</v>
      </c>
      <c r="W1509" s="13">
        <f t="shared" si="2026"/>
        <v>4.8557979054890371E-2</v>
      </c>
      <c r="X1509" s="13">
        <f t="shared" si="2027"/>
        <v>3.621073077636898E-2</v>
      </c>
      <c r="Y1509" s="13">
        <f t="shared" si="2028"/>
        <v>1.3501560905947752E-2</v>
      </c>
      <c r="Z1509" s="13">
        <f t="shared" si="2029"/>
        <v>8.7616831342228075E-3</v>
      </c>
      <c r="AA1509" s="13">
        <f t="shared" si="2030"/>
        <v>1.1562593272996207E-2</v>
      </c>
      <c r="AB1509" s="13">
        <f t="shared" si="2031"/>
        <v>7.6294452303653339E-3</v>
      </c>
      <c r="AC1509" s="13">
        <f t="shared" si="2032"/>
        <v>2.0642572606732835E-4</v>
      </c>
      <c r="AD1509" s="13">
        <f t="shared" si="2033"/>
        <v>1.6020214191989526E-2</v>
      </c>
      <c r="AE1509" s="13">
        <f t="shared" si="2034"/>
        <v>1.1946618750960454E-2</v>
      </c>
      <c r="AF1509" s="13">
        <f t="shared" si="2035"/>
        <v>4.4544254486985563E-3</v>
      </c>
      <c r="AG1509" s="13">
        <f t="shared" si="2036"/>
        <v>1.1072536640778599E-3</v>
      </c>
      <c r="AH1509" s="13">
        <f t="shared" si="2037"/>
        <v>1.6334439534775192E-3</v>
      </c>
      <c r="AI1509" s="13">
        <f t="shared" si="2038"/>
        <v>2.1556187069267738E-3</v>
      </c>
      <c r="AJ1509" s="13">
        <f t="shared" si="2039"/>
        <v>1.4223604059876334E-3</v>
      </c>
      <c r="AK1509" s="13">
        <f t="shared" si="2040"/>
        <v>6.2568552221854213E-4</v>
      </c>
      <c r="AL1509" s="13">
        <f t="shared" si="2041"/>
        <v>8.1258388350269074E-6</v>
      </c>
      <c r="AM1509" s="13">
        <f t="shared" si="2042"/>
        <v>4.2283022111296075E-3</v>
      </c>
      <c r="AN1509" s="13">
        <f t="shared" si="2043"/>
        <v>3.1531360239532022E-3</v>
      </c>
      <c r="AO1509" s="13">
        <f t="shared" si="2044"/>
        <v>1.1756807211392877E-3</v>
      </c>
      <c r="AP1509" s="13">
        <f t="shared" si="2045"/>
        <v>2.9224347814542844E-4</v>
      </c>
      <c r="AQ1509" s="13">
        <f t="shared" si="2046"/>
        <v>5.4483063928131133E-5</v>
      </c>
      <c r="AR1509" s="13">
        <f t="shared" si="2047"/>
        <v>2.4361886713118998E-4</v>
      </c>
      <c r="AS1509" s="13">
        <f t="shared" si="2048"/>
        <v>3.2149825908032228E-4</v>
      </c>
      <c r="AT1509" s="13">
        <f t="shared" si="2049"/>
        <v>2.1213695763558731E-4</v>
      </c>
      <c r="AU1509" s="13">
        <f t="shared" si="2050"/>
        <v>9.3317433866497269E-5</v>
      </c>
      <c r="AV1509" s="13">
        <f t="shared" si="2051"/>
        <v>3.0787221945505223E-5</v>
      </c>
      <c r="AW1509" s="13">
        <f t="shared" si="2052"/>
        <v>2.221314727105899E-7</v>
      </c>
      <c r="AX1509" s="13">
        <f t="shared" si="2053"/>
        <v>9.2999898827732252E-4</v>
      </c>
      <c r="AY1509" s="13">
        <f t="shared" si="2054"/>
        <v>6.9352027498381002E-4</v>
      </c>
      <c r="AZ1509" s="13">
        <f t="shared" si="2055"/>
        <v>2.5858650271466503E-4</v>
      </c>
      <c r="BA1509" s="13">
        <f t="shared" si="2056"/>
        <v>6.4277841420726058E-5</v>
      </c>
      <c r="BB1509" s="13">
        <f t="shared" si="2057"/>
        <v>1.1983342675469303E-5</v>
      </c>
      <c r="BC1509" s="13">
        <f t="shared" si="2058"/>
        <v>1.7872473437655991E-6</v>
      </c>
      <c r="BD1509" s="13">
        <f t="shared" si="2059"/>
        <v>3.0278639341502415E-5</v>
      </c>
      <c r="BE1509" s="13">
        <f t="shared" si="2060"/>
        <v>3.9958029319510333E-5</v>
      </c>
      <c r="BF1509" s="13">
        <f t="shared" si="2061"/>
        <v>2.6365849685166582E-5</v>
      </c>
      <c r="BG1509" s="13">
        <f t="shared" si="2062"/>
        <v>1.1598136702592146E-5</v>
      </c>
      <c r="BH1509" s="13">
        <f t="shared" si="2063"/>
        <v>3.8264490783989608E-6</v>
      </c>
      <c r="BI1509" s="13">
        <f t="shared" si="2064"/>
        <v>1.0099355042992645E-6</v>
      </c>
      <c r="BJ1509" s="14">
        <f t="shared" si="2065"/>
        <v>0.50265855760783318</v>
      </c>
      <c r="BK1509" s="14">
        <f t="shared" si="2066"/>
        <v>0.28647842670386792</v>
      </c>
      <c r="BL1509" s="14">
        <f t="shared" si="2067"/>
        <v>0.20234050932885447</v>
      </c>
      <c r="BM1509" s="14">
        <f t="shared" si="2068"/>
        <v>0.34056476371418337</v>
      </c>
      <c r="BN1509" s="14">
        <f t="shared" si="2069"/>
        <v>0.658981114917084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1.6236999999999999</v>
      </c>
      <c r="F1510" s="10">
        <f>VLOOKUP(B1510,home!$B$2:$E$405,3,FALSE)</f>
        <v>1.3265</v>
      </c>
      <c r="G1510" s="10">
        <f>VLOOKUP(C1510,away!$B$2:$E$405,4,FALSE)</f>
        <v>0.78010000000000002</v>
      </c>
      <c r="H1510" s="10">
        <f>VLOOKUP(A1510,away!$A$2:$E$405,3,FALSE)</f>
        <v>1.1289</v>
      </c>
      <c r="I1510" s="10">
        <f>VLOOKUP(C1510,away!$B$2:$E$405,3,FALSE)</f>
        <v>1.7125999999999999</v>
      </c>
      <c r="J1510" s="10">
        <f>VLOOKUP(B1510,home!$B$2:$E$405,4,FALSE)</f>
        <v>0.74950000000000006</v>
      </c>
      <c r="K1510" s="12">
        <f t="shared" si="2014"/>
        <v>1.6802090628050002</v>
      </c>
      <c r="L1510" s="12">
        <f t="shared" si="2015"/>
        <v>1.4490489279300001</v>
      </c>
      <c r="M1510" s="13">
        <f t="shared" si="2016"/>
        <v>4.3750248301358319E-2</v>
      </c>
      <c r="N1510" s="13">
        <f t="shared" si="2017"/>
        <v>7.3509563695911315E-2</v>
      </c>
      <c r="O1510" s="13">
        <f t="shared" si="2018"/>
        <v>6.339625039775458E-2</v>
      </c>
      <c r="P1510" s="13">
        <f t="shared" si="2019"/>
        <v>0.10651895446616233</v>
      </c>
      <c r="Q1510" s="13">
        <f t="shared" si="2020"/>
        <v>6.1755717562355816E-2</v>
      </c>
      <c r="R1510" s="13">
        <f t="shared" si="2021"/>
        <v>4.5932134336824068E-2</v>
      </c>
      <c r="S1510" s="13">
        <f t="shared" si="2022"/>
        <v>6.4835561517328014E-2</v>
      </c>
      <c r="T1510" s="13">
        <f t="shared" si="2023"/>
        <v>8.948705632727956E-2</v>
      </c>
      <c r="U1510" s="13">
        <f t="shared" si="2024"/>
        <v>7.7175588386708543E-2</v>
      </c>
      <c r="V1510" s="13">
        <f t="shared" si="2025"/>
        <v>1.7539497217329478E-2</v>
      </c>
      <c r="W1510" s="13">
        <f t="shared" si="2026"/>
        <v>3.4587505442765384E-2</v>
      </c>
      <c r="X1510" s="13">
        <f t="shared" si="2027"/>
        <v>5.0118987681612222E-2</v>
      </c>
      <c r="Y1510" s="13">
        <f t="shared" si="2028"/>
        <v>3.6312432684488548E-2</v>
      </c>
      <c r="Z1510" s="13">
        <f t="shared" si="2029"/>
        <v>2.2185970006103894E-2</v>
      </c>
      <c r="AA1510" s="13">
        <f t="shared" si="2030"/>
        <v>3.7277067871375663E-2</v>
      </c>
      <c r="AB1510" s="13">
        <f t="shared" si="2031"/>
        <v>3.1316633636141254E-2</v>
      </c>
      <c r="AC1510" s="13">
        <f t="shared" si="2032"/>
        <v>2.6689690030200562E-3</v>
      </c>
      <c r="AD1510" s="13">
        <f t="shared" si="2033"/>
        <v>1.4528560026187918E-2</v>
      </c>
      <c r="AE1510" s="13">
        <f t="shared" si="2034"/>
        <v>2.1052594330314253E-2</v>
      </c>
      <c r="AF1510" s="13">
        <f t="shared" si="2035"/>
        <v>1.5253119622243539E-2</v>
      </c>
      <c r="AG1510" s="13">
        <f t="shared" si="2036"/>
        <v>7.3675055454000184E-3</v>
      </c>
      <c r="AH1510" s="13">
        <f t="shared" si="2037"/>
        <v>8.0371390131079943E-3</v>
      </c>
      <c r="AI1510" s="13">
        <f t="shared" si="2038"/>
        <v>1.3504073808847687E-2</v>
      </c>
      <c r="AJ1510" s="13">
        <f t="shared" si="2039"/>
        <v>1.1344833599206763E-2</v>
      </c>
      <c r="AK1510" s="13">
        <f t="shared" si="2040"/>
        <v>6.3538974098006247E-3</v>
      </c>
      <c r="AL1510" s="13">
        <f t="shared" si="2041"/>
        <v>2.5992610212954192E-4</v>
      </c>
      <c r="AM1510" s="13">
        <f t="shared" si="2042"/>
        <v>4.8822036451014791E-3</v>
      </c>
      <c r="AN1510" s="13">
        <f t="shared" si="2043"/>
        <v>7.0745519578702364E-3</v>
      </c>
      <c r="AO1510" s="13">
        <f t="shared" si="2044"/>
        <v>5.1256859650684761E-3</v>
      </c>
      <c r="AP1510" s="13">
        <f t="shared" si="2045"/>
        <v>2.4757899175294417E-3</v>
      </c>
      <c r="AQ1510" s="13">
        <f t="shared" si="2046"/>
        <v>8.9688518144398499E-4</v>
      </c>
      <c r="AR1510" s="13">
        <f t="shared" si="2047"/>
        <v>2.3292415341137026E-3</v>
      </c>
      <c r="AS1510" s="13">
        <f t="shared" si="2048"/>
        <v>3.913612735079665E-3</v>
      </c>
      <c r="AT1510" s="13">
        <f t="shared" si="2049"/>
        <v>3.2878437928949593E-3</v>
      </c>
      <c r="AU1510" s="13">
        <f t="shared" si="2050"/>
        <v>1.841421645969759E-3</v>
      </c>
      <c r="AV1510" s="13">
        <f t="shared" si="2051"/>
        <v>7.7349333450092239E-4</v>
      </c>
      <c r="AW1510" s="13">
        <f t="shared" si="2052"/>
        <v>1.757898381042773E-5</v>
      </c>
      <c r="AX1510" s="13">
        <f t="shared" si="2053"/>
        <v>1.3671871351598525E-3</v>
      </c>
      <c r="AY1510" s="13">
        <f t="shared" si="2054"/>
        <v>1.9811210524830723E-3</v>
      </c>
      <c r="AZ1510" s="13">
        <f t="shared" si="2055"/>
        <v>1.4353706686000751E-3</v>
      </c>
      <c r="BA1510" s="13">
        <f t="shared" si="2056"/>
        <v>6.9330744283903562E-4</v>
      </c>
      <c r="BB1510" s="13">
        <f t="shared" si="2057"/>
        <v>2.5115910169294853E-4</v>
      </c>
      <c r="BC1510" s="13">
        <f t="shared" si="2058"/>
        <v>7.2788365409605753E-5</v>
      </c>
      <c r="BD1510" s="13">
        <f t="shared" si="2059"/>
        <v>5.6253082464958191E-4</v>
      </c>
      <c r="BE1510" s="13">
        <f t="shared" si="2060"/>
        <v>9.4516938968339779E-4</v>
      </c>
      <c r="BF1510" s="13">
        <f t="shared" si="2061"/>
        <v>7.9404108721595808E-4</v>
      </c>
      <c r="BG1510" s="13">
        <f t="shared" si="2062"/>
        <v>4.4471834365992943E-4</v>
      </c>
      <c r="BH1510" s="13">
        <f t="shared" si="2063"/>
        <v>1.868049478532605E-4</v>
      </c>
      <c r="BI1510" s="13">
        <f t="shared" si="2064"/>
        <v>6.2774273271972765E-5</v>
      </c>
      <c r="BJ1510" s="14">
        <f t="shared" si="2065"/>
        <v>0.43022909335175663</v>
      </c>
      <c r="BK1510" s="14">
        <f t="shared" si="2066"/>
        <v>0.2375542776598108</v>
      </c>
      <c r="BL1510" s="14">
        <f t="shared" si="2067"/>
        <v>0.3094792703686603</v>
      </c>
      <c r="BM1510" s="14">
        <f t="shared" si="2068"/>
        <v>0.60262220055729243</v>
      </c>
      <c r="BN1510" s="14">
        <f t="shared" si="2069"/>
        <v>0.39486286876036641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1.6236999999999999</v>
      </c>
      <c r="F1511" s="10">
        <f>VLOOKUP(B1511,home!$B$2:$E$405,3,FALSE)</f>
        <v>0.4738</v>
      </c>
      <c r="G1511" s="10">
        <f>VLOOKUP(C1511,away!$B$2:$E$405,4,FALSE)</f>
        <v>1.3265</v>
      </c>
      <c r="H1511" s="10">
        <f>VLOOKUP(A1511,away!$A$2:$E$405,3,FALSE)</f>
        <v>1.1289</v>
      </c>
      <c r="I1511" s="10">
        <f>VLOOKUP(C1511,away!$B$2:$E$405,3,FALSE)</f>
        <v>0.47699999999999998</v>
      </c>
      <c r="J1511" s="10">
        <f>VLOOKUP(B1511,home!$B$2:$E$405,4,FALSE)</f>
        <v>1.0902000000000001</v>
      </c>
      <c r="K1511" s="12">
        <f t="shared" si="2014"/>
        <v>1.0204884680899999</v>
      </c>
      <c r="L1511" s="12">
        <f t="shared" si="2015"/>
        <v>0.58705667405999995</v>
      </c>
      <c r="M1511" s="13">
        <f t="shared" si="2016"/>
        <v>0.20037891254089524</v>
      </c>
      <c r="N1511" s="13">
        <f t="shared" si="2017"/>
        <v>0.20448436949639828</v>
      </c>
      <c r="O1511" s="13">
        <f t="shared" si="2018"/>
        <v>0.11763377794801758</v>
      </c>
      <c r="P1511" s="13">
        <f t="shared" si="2019"/>
        <v>0.12004391385381168</v>
      </c>
      <c r="Q1511" s="13">
        <f t="shared" si="2020"/>
        <v>0.10433697048786449</v>
      </c>
      <c r="R1511" s="13">
        <f t="shared" si="2021"/>
        <v>3.4528847219637879E-2</v>
      </c>
      <c r="S1511" s="13">
        <f t="shared" si="2022"/>
        <v>1.7979114007817959E-2</v>
      </c>
      <c r="T1511" s="13">
        <f t="shared" si="2023"/>
        <v>6.1251714876102092E-2</v>
      </c>
      <c r="U1511" s="13">
        <f t="shared" si="2024"/>
        <v>3.5236290404081917E-2</v>
      </c>
      <c r="V1511" s="13">
        <f t="shared" si="2025"/>
        <v>1.1967788569245861E-3</v>
      </c>
      <c r="W1511" s="13">
        <f t="shared" si="2026"/>
        <v>3.5491558392770794E-2</v>
      </c>
      <c r="X1511" s="13">
        <f t="shared" si="2027"/>
        <v>2.0835556227266298E-2</v>
      </c>
      <c r="Y1511" s="13">
        <f t="shared" si="2028"/>
        <v>6.1158261704845366E-3</v>
      </c>
      <c r="Z1511" s="13">
        <f t="shared" si="2029"/>
        <v>6.7567967359621634E-3</v>
      </c>
      <c r="AA1511" s="13">
        <f t="shared" si="2030"/>
        <v>6.8952331502775402E-3</v>
      </c>
      <c r="AB1511" s="13">
        <f t="shared" si="2031"/>
        <v>3.5182529573250555E-3</v>
      </c>
      <c r="AC1511" s="13">
        <f t="shared" si="2032"/>
        <v>4.4810733880678883E-5</v>
      </c>
      <c r="AD1511" s="13">
        <f t="shared" si="2033"/>
        <v>9.0546815135913589E-3</v>
      </c>
      <c r="AE1511" s="13">
        <f t="shared" si="2034"/>
        <v>5.3156112140415089E-3</v>
      </c>
      <c r="AF1511" s="13">
        <f t="shared" si="2035"/>
        <v>1.5602825199556233E-3</v>
      </c>
      <c r="AG1511" s="13">
        <f t="shared" si="2036"/>
        <v>3.0532475558636788E-4</v>
      </c>
      <c r="AH1511" s="13">
        <f t="shared" si="2037"/>
        <v>9.9165565477835277E-4</v>
      </c>
      <c r="AI1511" s="13">
        <f t="shared" si="2038"/>
        <v>1.0119731600175472E-3</v>
      </c>
      <c r="AJ1511" s="13">
        <f t="shared" si="2039"/>
        <v>5.1635346990725145E-4</v>
      </c>
      <c r="AK1511" s="13">
        <f t="shared" si="2040"/>
        <v>1.75644253832869E-4</v>
      </c>
      <c r="AL1511" s="13">
        <f t="shared" si="2041"/>
        <v>1.07381676235027E-6</v>
      </c>
      <c r="AM1511" s="13">
        <f t="shared" si="2042"/>
        <v>1.8480396133695382E-3</v>
      </c>
      <c r="AN1511" s="13">
        <f t="shared" si="2043"/>
        <v>1.0849039889558492E-3</v>
      </c>
      <c r="AO1511" s="13">
        <f t="shared" si="2044"/>
        <v>3.184500637154239E-4</v>
      </c>
      <c r="AP1511" s="13">
        <f t="shared" si="2045"/>
        <v>6.2316078419657274E-5</v>
      </c>
      <c r="AQ1511" s="13">
        <f t="shared" si="2046"/>
        <v>9.1457674343765332E-6</v>
      </c>
      <c r="AR1511" s="13">
        <f t="shared" si="2047"/>
        <v>1.1643161410139431E-4</v>
      </c>
      <c r="AS1511" s="13">
        <f t="shared" si="2048"/>
        <v>1.1881711951157792E-4</v>
      </c>
      <c r="AT1511" s="13">
        <f t="shared" si="2049"/>
        <v>6.0625750136618291E-5</v>
      </c>
      <c r="AU1511" s="13">
        <f t="shared" si="2050"/>
        <v>2.0622626294574904E-5</v>
      </c>
      <c r="AV1511" s="13">
        <f t="shared" si="2051"/>
        <v>5.2612880788358226E-6</v>
      </c>
      <c r="AW1511" s="13">
        <f t="shared" si="2052"/>
        <v>1.7869640250809882E-8</v>
      </c>
      <c r="AX1511" s="13">
        <f t="shared" si="2053"/>
        <v>3.1431718566951919E-4</v>
      </c>
      <c r="AY1511" s="13">
        <f t="shared" si="2054"/>
        <v>1.845220016190474E-4</v>
      </c>
      <c r="AZ1511" s="13">
        <f t="shared" si="2055"/>
        <v>5.416243628068595E-5</v>
      </c>
      <c r="BA1511" s="13">
        <f t="shared" si="2056"/>
        <v>1.0598806567308721E-5</v>
      </c>
      <c r="BB1511" s="13">
        <f t="shared" si="2057"/>
        <v>1.5555250331023858E-6</v>
      </c>
      <c r="BC1511" s="13">
        <f t="shared" si="2058"/>
        <v>1.8263627047003168E-7</v>
      </c>
      <c r="BD1511" s="13">
        <f t="shared" si="2059"/>
        <v>1.1391992688300313E-5</v>
      </c>
      <c r="BE1511" s="13">
        <f t="shared" si="2060"/>
        <v>1.1625397166976068E-5</v>
      </c>
      <c r="BF1511" s="13">
        <f t="shared" si="2061"/>
        <v>5.9317918729326153E-6</v>
      </c>
      <c r="BG1511" s="13">
        <f t="shared" si="2062"/>
        <v>2.0177750671459059E-6</v>
      </c>
      <c r="BH1511" s="13">
        <f t="shared" si="2063"/>
        <v>5.1477904680548041E-7</v>
      </c>
      <c r="BI1511" s="13">
        <f t="shared" si="2064"/>
        <v>1.0506521617587105E-7</v>
      </c>
      <c r="BJ1511" s="14">
        <f t="shared" si="2065"/>
        <v>0.45264008975739639</v>
      </c>
      <c r="BK1511" s="14">
        <f t="shared" si="2066"/>
        <v>0.3398291258117116</v>
      </c>
      <c r="BL1511" s="14">
        <f t="shared" si="2067"/>
        <v>0.20086137341705732</v>
      </c>
      <c r="BM1511" s="14">
        <f t="shared" si="2068"/>
        <v>0.21849609004352347</v>
      </c>
      <c r="BN1511" s="14">
        <f t="shared" si="2069"/>
        <v>0.78140679154662507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1.6236999999999999</v>
      </c>
      <c r="F1512" s="10">
        <f>VLOOKUP(B1512,home!$B$2:$E$405,3,FALSE)</f>
        <v>0.74790000000000001</v>
      </c>
      <c r="G1512" s="10">
        <f>VLOOKUP(C1512,away!$B$2:$E$405,4,FALSE)</f>
        <v>1.4370000000000001</v>
      </c>
      <c r="H1512" s="10">
        <f>VLOOKUP(A1512,away!$A$2:$E$405,3,FALSE)</f>
        <v>1.1289</v>
      </c>
      <c r="I1512" s="10">
        <f>VLOOKUP(C1512,away!$B$2:$E$405,3,FALSE)</f>
        <v>0.82679999999999998</v>
      </c>
      <c r="J1512" s="10">
        <f>VLOOKUP(B1512,home!$B$2:$E$405,4,FALSE)</f>
        <v>1.9615</v>
      </c>
      <c r="K1512" s="12">
        <f t="shared" si="2014"/>
        <v>1.7450428355099998</v>
      </c>
      <c r="L1512" s="12">
        <f t="shared" si="2015"/>
        <v>1.83081412098</v>
      </c>
      <c r="M1512" s="13">
        <f t="shared" si="2016"/>
        <v>2.7991428057252746E-2</v>
      </c>
      <c r="N1512" s="13">
        <f t="shared" si="2017"/>
        <v>4.88462409870025E-2</v>
      </c>
      <c r="O1512" s="13">
        <f t="shared" si="2018"/>
        <v>5.1247101753614091E-2</v>
      </c>
      <c r="P1512" s="13">
        <f t="shared" si="2019"/>
        <v>8.9428387755796229E-2</v>
      </c>
      <c r="Q1512" s="13">
        <f t="shared" si="2020"/>
        <v>4.261939143798181E-2</v>
      </c>
      <c r="R1512" s="13">
        <f t="shared" si="2021"/>
        <v>4.6911958774907808E-2</v>
      </c>
      <c r="S1512" s="13">
        <f t="shared" si="2022"/>
        <v>7.1427550250770994E-2</v>
      </c>
      <c r="T1512" s="13">
        <f t="shared" si="2023"/>
        <v>7.8028183672231202E-2</v>
      </c>
      <c r="U1512" s="13">
        <f t="shared" si="2024"/>
        <v>8.1863377559893341E-2</v>
      </c>
      <c r="V1512" s="13">
        <f t="shared" si="2025"/>
        <v>2.5355582459059632E-2</v>
      </c>
      <c r="W1512" s="13">
        <f t="shared" si="2026"/>
        <v>2.479088789421546E-2</v>
      </c>
      <c r="X1512" s="13">
        <f t="shared" si="2027"/>
        <v>4.5387507628361794E-2</v>
      </c>
      <c r="Y1512" s="13">
        <f t="shared" si="2028"/>
        <v>4.1548044941046129E-2</v>
      </c>
      <c r="Z1512" s="13">
        <f t="shared" si="2029"/>
        <v>2.8629025522644277E-2</v>
      </c>
      <c r="AA1512" s="13">
        <f t="shared" si="2030"/>
        <v>4.9958875875923327E-2</v>
      </c>
      <c r="AB1512" s="13">
        <f t="shared" si="2031"/>
        <v>4.3590189208706685E-2</v>
      </c>
      <c r="AC1512" s="13">
        <f t="shared" si="2032"/>
        <v>5.0629536819382804E-3</v>
      </c>
      <c r="AD1512" s="13">
        <f t="shared" si="2033"/>
        <v>1.0815290326433073E-2</v>
      </c>
      <c r="AE1512" s="13">
        <f t="shared" si="2034"/>
        <v>1.9800786252132063E-2</v>
      </c>
      <c r="AF1512" s="13">
        <f t="shared" si="2035"/>
        <v>1.8125779538455018E-2</v>
      </c>
      <c r="AG1512" s="13">
        <f t="shared" si="2036"/>
        <v>1.1061644377591264E-2</v>
      </c>
      <c r="AH1512" s="13">
        <f t="shared" si="2037"/>
        <v>1.3103606049188499E-2</v>
      </c>
      <c r="AI1512" s="13">
        <f t="shared" si="2038"/>
        <v>2.2866353855481886E-2</v>
      </c>
      <c r="AJ1512" s="13">
        <f t="shared" si="2039"/>
        <v>1.9951383484872565E-2</v>
      </c>
      <c r="AK1512" s="13">
        <f t="shared" si="2040"/>
        <v>1.1605339602929799E-2</v>
      </c>
      <c r="AL1512" s="13">
        <f t="shared" si="2041"/>
        <v>6.4701491346840564E-4</v>
      </c>
      <c r="AM1512" s="13">
        <f t="shared" si="2042"/>
        <v>3.774628979620527E-3</v>
      </c>
      <c r="AN1512" s="13">
        <f t="shared" si="2043"/>
        <v>6.9106440373495892E-3</v>
      </c>
      <c r="AO1512" s="13">
        <f t="shared" si="2044"/>
        <v>6.3260523443229343E-3</v>
      </c>
      <c r="AP1512" s="13">
        <f t="shared" si="2045"/>
        <v>3.8606086540150198E-3</v>
      </c>
      <c r="AQ1512" s="13">
        <f t="shared" si="2046"/>
        <v>1.7670142098370734E-3</v>
      </c>
      <c r="AR1512" s="13">
        <f t="shared" si="2047"/>
        <v>4.798053398122646E-3</v>
      </c>
      <c r="AS1512" s="13">
        <f t="shared" si="2048"/>
        <v>8.3728087067883334E-3</v>
      </c>
      <c r="AT1512" s="13">
        <f t="shared" si="2049"/>
        <v>7.3054549234383651E-3</v>
      </c>
      <c r="AU1512" s="13">
        <f t="shared" si="2050"/>
        <v>4.249443924762457E-3</v>
      </c>
      <c r="AV1512" s="13">
        <f t="shared" si="2051"/>
        <v>1.8538654189520559E-3</v>
      </c>
      <c r="AW1512" s="13">
        <f t="shared" si="2052"/>
        <v>5.7419860869834416E-5</v>
      </c>
      <c r="AX1512" s="13">
        <f t="shared" si="2053"/>
        <v>1.0978148762658705E-3</v>
      </c>
      <c r="AY1512" s="13">
        <f t="shared" si="2054"/>
        <v>2.0098949776894671E-3</v>
      </c>
      <c r="AZ1512" s="13">
        <f t="shared" si="2055"/>
        <v>1.8398720534203296E-3</v>
      </c>
      <c r="BA1512" s="13">
        <f t="shared" si="2056"/>
        <v>1.1228212453994694E-3</v>
      </c>
      <c r="BB1512" s="13">
        <f t="shared" si="2057"/>
        <v>5.139192478534249E-4</v>
      </c>
      <c r="BC1512" s="13">
        <f t="shared" si="2058"/>
        <v>1.88178123202694E-4</v>
      </c>
      <c r="BD1512" s="13">
        <f t="shared" si="2059"/>
        <v>1.4640573190831698E-3</v>
      </c>
      <c r="BE1512" s="13">
        <f t="shared" si="2060"/>
        <v>2.554842735442063E-3</v>
      </c>
      <c r="BF1512" s="13">
        <f t="shared" si="2061"/>
        <v>2.2291550056689714E-3</v>
      </c>
      <c r="BG1512" s="13">
        <f t="shared" si="2062"/>
        <v>1.2966569906279635E-3</v>
      </c>
      <c r="BH1512" s="13">
        <f t="shared" si="2063"/>
        <v>5.6568049790232141E-4</v>
      </c>
      <c r="BI1512" s="13">
        <f t="shared" si="2064"/>
        <v>1.9742734001043503E-4</v>
      </c>
      <c r="BJ1512" s="14">
        <f t="shared" si="2065"/>
        <v>0.37043520580442674</v>
      </c>
      <c r="BK1512" s="14">
        <f t="shared" si="2066"/>
        <v>0.22192281209597578</v>
      </c>
      <c r="BL1512" s="14">
        <f t="shared" si="2067"/>
        <v>0.37598563242631677</v>
      </c>
      <c r="BM1512" s="14">
        <f t="shared" si="2068"/>
        <v>0.68797569196598873</v>
      </c>
      <c r="BN1512" s="14">
        <f t="shared" si="2069"/>
        <v>0.3070445087665552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1.6236999999999999</v>
      </c>
      <c r="F1513" s="10">
        <f>VLOOKUP(B1513,home!$B$2:$E$405,3,FALSE)</f>
        <v>1.0998000000000001</v>
      </c>
      <c r="G1513" s="10">
        <f>VLOOKUP(C1513,away!$B$2:$E$405,4,FALSE)</f>
        <v>0.79179999999999995</v>
      </c>
      <c r="H1513" s="10">
        <f>VLOOKUP(A1513,away!$A$2:$E$405,3,FALSE)</f>
        <v>1.1289</v>
      </c>
      <c r="I1513" s="10">
        <f>VLOOKUP(C1513,away!$B$2:$E$405,3,FALSE)</f>
        <v>0.94910000000000005</v>
      </c>
      <c r="J1513" s="10">
        <f>VLOOKUP(B1513,home!$B$2:$E$405,4,FALSE)</f>
        <v>0.88580000000000003</v>
      </c>
      <c r="K1513" s="12">
        <f t="shared" si="2014"/>
        <v>1.4139530968680001</v>
      </c>
      <c r="L1513" s="12">
        <f t="shared" si="2015"/>
        <v>0.94908065734200009</v>
      </c>
      <c r="M1513" s="13">
        <f t="shared" si="2016"/>
        <v>9.4134209513642805E-2</v>
      </c>
      <c r="N1513" s="13">
        <f t="shared" si="2017"/>
        <v>0.13310135706303639</v>
      </c>
      <c r="O1513" s="13">
        <f t="shared" si="2018"/>
        <v>8.9340957443577673E-2</v>
      </c>
      <c r="P1513" s="13">
        <f t="shared" si="2019"/>
        <v>0.12632392345449886</v>
      </c>
      <c r="Q1513" s="13">
        <f t="shared" si="2020"/>
        <v>9.4099538008306907E-2</v>
      </c>
      <c r="R1513" s="13">
        <f t="shared" si="2021"/>
        <v>4.2395887309057169E-2</v>
      </c>
      <c r="S1513" s="13">
        <f t="shared" si="2022"/>
        <v>4.2380272058866506E-2</v>
      </c>
      <c r="T1513" s="13">
        <f t="shared" si="2023"/>
        <v>8.9308051388502452E-2</v>
      </c>
      <c r="U1513" s="13">
        <f t="shared" si="2024"/>
        <v>5.9945796155108116E-2</v>
      </c>
      <c r="V1513" s="13">
        <f t="shared" si="2025"/>
        <v>6.3191600720401793E-3</v>
      </c>
      <c r="W1513" s="13">
        <f t="shared" si="2026"/>
        <v>4.4350777726897862E-2</v>
      </c>
      <c r="X1513" s="13">
        <f t="shared" si="2027"/>
        <v>4.2092465278673163E-2</v>
      </c>
      <c r="Y1513" s="13">
        <f t="shared" si="2028"/>
        <v>1.9974572307914214E-2</v>
      </c>
      <c r="Z1513" s="13">
        <f t="shared" si="2029"/>
        <v>1.3412372198625781E-2</v>
      </c>
      <c r="AA1513" s="13">
        <f t="shared" si="2030"/>
        <v>1.896446520659319E-2</v>
      </c>
      <c r="AB1513" s="13">
        <f t="shared" si="2031"/>
        <v>1.3407432154653943E-2</v>
      </c>
      <c r="AC1513" s="13">
        <f t="shared" si="2032"/>
        <v>5.3000198955396643E-4</v>
      </c>
      <c r="AD1513" s="13">
        <f t="shared" si="2033"/>
        <v>1.5677479878862904E-2</v>
      </c>
      <c r="AE1513" s="13">
        <f t="shared" si="2034"/>
        <v>1.4879192908897184E-2</v>
      </c>
      <c r="AF1513" s="13">
        <f t="shared" si="2035"/>
        <v>7.0607770933472811E-3</v>
      </c>
      <c r="AG1513" s="13">
        <f t="shared" si="2036"/>
        <v>2.2337489883664584E-3</v>
      </c>
      <c r="AH1513" s="13">
        <f t="shared" si="2037"/>
        <v>3.1823557556968306E-3</v>
      </c>
      <c r="AI1513" s="13">
        <f t="shared" si="2038"/>
        <v>4.4997017761032381E-3</v>
      </c>
      <c r="AJ1513" s="13">
        <f t="shared" si="2039"/>
        <v>3.1811836306518079E-3</v>
      </c>
      <c r="AK1513" s="13">
        <f t="shared" si="2040"/>
        <v>1.4993481487553034E-3</v>
      </c>
      <c r="AL1513" s="13">
        <f t="shared" si="2041"/>
        <v>2.8449564129794505E-5</v>
      </c>
      <c r="AM1513" s="13">
        <f t="shared" si="2042"/>
        <v>4.4334442451607892E-3</v>
      </c>
      <c r="AN1513" s="13">
        <f t="shared" si="2043"/>
        <v>4.2076961784863094E-3</v>
      </c>
      <c r="AO1513" s="13">
        <f t="shared" si="2044"/>
        <v>1.9967215274866034E-3</v>
      </c>
      <c r="AP1513" s="13">
        <f t="shared" si="2045"/>
        <v>6.3168325994530288E-4</v>
      </c>
      <c r="AQ1513" s="13">
        <f t="shared" si="2046"/>
        <v>1.4987959089520636E-4</v>
      </c>
      <c r="AR1513" s="13">
        <f t="shared" si="2047"/>
        <v>6.0406245850256918E-4</v>
      </c>
      <c r="AS1513" s="13">
        <f t="shared" si="2048"/>
        <v>8.5411598390140535E-4</v>
      </c>
      <c r="AT1513" s="13">
        <f t="shared" si="2049"/>
        <v>6.0383997026092575E-4</v>
      </c>
      <c r="AU1513" s="13">
        <f t="shared" si="2050"/>
        <v>2.846004653210389E-4</v>
      </c>
      <c r="AV1513" s="13">
        <f t="shared" si="2051"/>
        <v>1.0060292732768928E-4</v>
      </c>
      <c r="AW1513" s="13">
        <f t="shared" si="2052"/>
        <v>1.0605013900467162E-6</v>
      </c>
      <c r="AX1513" s="13">
        <f t="shared" si="2053"/>
        <v>1.0447803700394504E-3</v>
      </c>
      <c r="AY1513" s="13">
        <f t="shared" si="2054"/>
        <v>9.9158084037505962E-4</v>
      </c>
      <c r="AZ1513" s="13">
        <f t="shared" si="2055"/>
        <v>4.7054509789544712E-4</v>
      </c>
      <c r="BA1513" s="13">
        <f t="shared" si="2056"/>
        <v>1.4886175027322229E-4</v>
      </c>
      <c r="BB1513" s="13">
        <f t="shared" si="2057"/>
        <v>3.5320451950597614E-5</v>
      </c>
      <c r="BC1513" s="13">
        <f t="shared" si="2058"/>
        <v>6.7043915509779433E-6</v>
      </c>
      <c r="BD1513" s="13">
        <f t="shared" si="2059"/>
        <v>9.5550665865207148E-5</v>
      </c>
      <c r="BE1513" s="13">
        <f t="shared" si="2060"/>
        <v>1.3510415990790914E-4</v>
      </c>
      <c r="BF1513" s="13">
        <f t="shared" si="2061"/>
        <v>9.5515472650768848E-5</v>
      </c>
      <c r="BG1513" s="13">
        <f t="shared" si="2062"/>
        <v>4.5018132784455111E-5</v>
      </c>
      <c r="BH1513" s="13">
        <f t="shared" si="2063"/>
        <v>1.5913382066448799E-5</v>
      </c>
      <c r="BI1513" s="13">
        <f t="shared" si="2064"/>
        <v>4.5001551708997916E-6</v>
      </c>
      <c r="BJ1513" s="14">
        <f t="shared" si="2065"/>
        <v>0.47689517834686379</v>
      </c>
      <c r="BK1513" s="14">
        <f t="shared" si="2066"/>
        <v>0.27070759749310713</v>
      </c>
      <c r="BL1513" s="14">
        <f t="shared" si="2067"/>
        <v>0.23925595135395655</v>
      </c>
      <c r="BM1513" s="14">
        <f t="shared" si="2068"/>
        <v>0.41988470626144841</v>
      </c>
      <c r="BN1513" s="14">
        <f t="shared" si="2069"/>
        <v>0.5793958727921199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1.6236999999999999</v>
      </c>
      <c r="F1514" s="10">
        <f>VLOOKUP(B1514,home!$B$2:$E$405,3,FALSE)</f>
        <v>0.87980000000000003</v>
      </c>
      <c r="G1514" s="10">
        <f>VLOOKUP(C1514,away!$B$2:$E$405,4,FALSE)</f>
        <v>0.87980000000000003</v>
      </c>
      <c r="H1514" s="10">
        <f>VLOOKUP(A1514,away!$A$2:$E$405,3,FALSE)</f>
        <v>1.1289</v>
      </c>
      <c r="I1514" s="10">
        <f>VLOOKUP(C1514,away!$B$2:$E$405,3,FALSE)</f>
        <v>0.82250000000000001</v>
      </c>
      <c r="J1514" s="10">
        <f>VLOOKUP(B1514,home!$B$2:$E$405,4,FALSE)</f>
        <v>0.94910000000000005</v>
      </c>
      <c r="K1514" s="12">
        <f t="shared" si="2014"/>
        <v>1.256821802548</v>
      </c>
      <c r="L1514" s="12">
        <f t="shared" si="2015"/>
        <v>0.88125856927500013</v>
      </c>
      <c r="M1514" s="13">
        <f t="shared" si="2016"/>
        <v>0.11788091348980255</v>
      </c>
      <c r="N1514" s="13">
        <f t="shared" si="2017"/>
        <v>0.14815530217825851</v>
      </c>
      <c r="O1514" s="13">
        <f t="shared" si="2018"/>
        <v>0.10388356516685346</v>
      </c>
      <c r="P1514" s="13">
        <f t="shared" si="2019"/>
        <v>0.13056312962811739</v>
      </c>
      <c r="Q1514" s="13">
        <f t="shared" si="2020"/>
        <v>9.3102406970361234E-2</v>
      </c>
      <c r="R1514" s="13">
        <f t="shared" si="2021"/>
        <v>4.5774141005063752E-2</v>
      </c>
      <c r="S1514" s="13">
        <f t="shared" si="2022"/>
        <v>3.6152440445253328E-2</v>
      </c>
      <c r="T1514" s="13">
        <f t="shared" si="2023"/>
        <v>8.2047293962759338E-2</v>
      </c>
      <c r="U1514" s="13">
        <f t="shared" si="2024"/>
        <v>5.7529938408070552E-2</v>
      </c>
      <c r="V1514" s="13">
        <f t="shared" si="2025"/>
        <v>4.4491000173047315E-3</v>
      </c>
      <c r="W1514" s="13">
        <f t="shared" si="2026"/>
        <v>3.9004378316682291E-2</v>
      </c>
      <c r="X1514" s="13">
        <f t="shared" si="2027"/>
        <v>3.4372942630820275E-2</v>
      </c>
      <c r="Y1514" s="13">
        <f t="shared" si="2028"/>
        <v>1.5145725122304166E-2</v>
      </c>
      <c r="Z1514" s="13">
        <f t="shared" si="2029"/>
        <v>1.3446284670638201E-2</v>
      </c>
      <c r="AA1514" s="13">
        <f t="shared" si="2030"/>
        <v>1.6899583737325044E-2</v>
      </c>
      <c r="AB1514" s="13">
        <f t="shared" si="2031"/>
        <v>1.0619882647527865E-2</v>
      </c>
      <c r="AC1514" s="13">
        <f t="shared" si="2032"/>
        <v>3.0798477309161028E-4</v>
      </c>
      <c r="AD1514" s="13">
        <f t="shared" si="2033"/>
        <v>1.2255388265809198E-2</v>
      </c>
      <c r="AE1514" s="13">
        <f t="shared" si="2034"/>
        <v>1.080016592903664E-2</v>
      </c>
      <c r="AF1514" s="13">
        <f t="shared" si="2035"/>
        <v>4.7588693872777157E-3</v>
      </c>
      <c r="AG1514" s="13">
        <f t="shared" si="2036"/>
        <v>1.3979314758663186E-3</v>
      </c>
      <c r="AH1514" s="13">
        <f t="shared" si="2037"/>
        <v>2.9624133977277458E-3</v>
      </c>
      <c r="AI1514" s="13">
        <f t="shared" si="2038"/>
        <v>3.7232257464245313E-3</v>
      </c>
      <c r="AJ1514" s="13">
        <f t="shared" si="2039"/>
        <v>2.3397156469572009E-3</v>
      </c>
      <c r="AK1514" s="13">
        <f t="shared" si="2040"/>
        <v>9.8020187895283628E-4</v>
      </c>
      <c r="AL1514" s="13">
        <f t="shared" si="2041"/>
        <v>1.3644772393496857E-5</v>
      </c>
      <c r="AM1514" s="13">
        <f t="shared" si="2042"/>
        <v>3.0805678342319832E-3</v>
      </c>
      <c r="AN1514" s="13">
        <f t="shared" si="2043"/>
        <v>2.7147768021498634E-3</v>
      </c>
      <c r="AO1514" s="13">
        <f t="shared" si="2044"/>
        <v>1.1962101602817742E-3</v>
      </c>
      <c r="AP1514" s="13">
        <f t="shared" si="2045"/>
        <v>3.5139015146737833E-4</v>
      </c>
      <c r="AQ1514" s="13">
        <f t="shared" si="2046"/>
        <v>7.7416395534866828E-5</v>
      </c>
      <c r="AR1514" s="13">
        <f t="shared" si="2047"/>
        <v>5.2213043849652933E-4</v>
      </c>
      <c r="AS1514" s="13">
        <f t="shared" si="2048"/>
        <v>6.5622491887638574E-4</v>
      </c>
      <c r="AT1514" s="13">
        <f t="shared" si="2049"/>
        <v>4.1237889270956705E-4</v>
      </c>
      <c r="AU1514" s="13">
        <f t="shared" si="2050"/>
        <v>1.7276226108932876E-4</v>
      </c>
      <c r="AV1514" s="13">
        <f t="shared" si="2051"/>
        <v>5.4282844098639631E-5</v>
      </c>
      <c r="AW1514" s="13">
        <f t="shared" si="2052"/>
        <v>4.1979847241541154E-7</v>
      </c>
      <c r="AX1514" s="13">
        <f t="shared" si="2053"/>
        <v>6.4528746971513791E-4</v>
      </c>
      <c r="AY1514" s="13">
        <f t="shared" si="2054"/>
        <v>5.6866511233224744E-4</v>
      </c>
      <c r="AZ1514" s="13">
        <f t="shared" si="2055"/>
        <v>2.5057050164526177E-4</v>
      </c>
      <c r="BA1514" s="13">
        <f t="shared" si="2056"/>
        <v>7.3605800594140825E-5</v>
      </c>
      <c r="BB1514" s="13">
        <f t="shared" si="2057"/>
        <v>1.6216435630483369E-5</v>
      </c>
      <c r="BC1514" s="13">
        <f t="shared" si="2058"/>
        <v>2.8581745724919831E-6</v>
      </c>
      <c r="BD1514" s="13">
        <f t="shared" si="2059"/>
        <v>7.668865386739661E-5</v>
      </c>
      <c r="BE1514" s="13">
        <f t="shared" si="2060"/>
        <v>9.6383972188601068E-5</v>
      </c>
      <c r="BF1514" s="13">
        <f t="shared" si="2061"/>
        <v>6.056873883140695E-5</v>
      </c>
      <c r="BG1514" s="13">
        <f t="shared" si="2062"/>
        <v>2.5374703838715969E-5</v>
      </c>
      <c r="BH1514" s="13">
        <f t="shared" si="2063"/>
        <v>7.9728702544241715E-6</v>
      </c>
      <c r="BI1514" s="13">
        <f t="shared" si="2064"/>
        <v>2.0040954329293425E-6</v>
      </c>
      <c r="BJ1514" s="14">
        <f t="shared" si="2065"/>
        <v>0.45001796907733144</v>
      </c>
      <c r="BK1514" s="14">
        <f t="shared" si="2066"/>
        <v>0.28993587823829542</v>
      </c>
      <c r="BL1514" s="14">
        <f t="shared" si="2067"/>
        <v>0.2467994400245869</v>
      </c>
      <c r="BM1514" s="14">
        <f t="shared" si="2068"/>
        <v>0.36027186825853513</v>
      </c>
      <c r="BN1514" s="14">
        <f t="shared" si="2069"/>
        <v>0.63935945843845687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1.6236999999999999</v>
      </c>
      <c r="F1515" s="10">
        <f>VLOOKUP(B1515,home!$B$2:$E$405,3,FALSE)</f>
        <v>0.79179999999999995</v>
      </c>
      <c r="G1515" s="10">
        <f>VLOOKUP(C1515,away!$B$2:$E$405,4,FALSE)</f>
        <v>0.8054</v>
      </c>
      <c r="H1515" s="10">
        <f>VLOOKUP(A1515,away!$A$2:$E$405,3,FALSE)</f>
        <v>1.1289</v>
      </c>
      <c r="I1515" s="10">
        <f>VLOOKUP(C1515,away!$B$2:$E$405,3,FALSE)</f>
        <v>1.0902000000000001</v>
      </c>
      <c r="J1515" s="10">
        <f>VLOOKUP(B1515,home!$B$2:$E$405,4,FALSE)</f>
        <v>0.63270000000000004</v>
      </c>
      <c r="K1515" s="12">
        <f t="shared" si="2014"/>
        <v>1.0354590145639999</v>
      </c>
      <c r="L1515" s="12">
        <f t="shared" si="2015"/>
        <v>0.77868083370600016</v>
      </c>
      <c r="M1515" s="13">
        <f t="shared" si="2016"/>
        <v>0.16297803395479232</v>
      </c>
      <c r="N1515" s="13">
        <f t="shared" si="2017"/>
        <v>0.16875707443440735</v>
      </c>
      <c r="O1515" s="13">
        <f t="shared" si="2018"/>
        <v>0.12690787135568249</v>
      </c>
      <c r="P1515" s="13">
        <f t="shared" si="2019"/>
        <v>0.13140789941436987</v>
      </c>
      <c r="Q1515" s="13">
        <f t="shared" si="2020"/>
        <v>8.7370516997277506E-2</v>
      </c>
      <c r="R1515" s="13">
        <f t="shared" si="2021"/>
        <v>4.941036353554832E-2</v>
      </c>
      <c r="S1515" s="13">
        <f t="shared" si="2022"/>
        <v>2.648828742357856E-2</v>
      </c>
      <c r="T1515" s="13">
        <f t="shared" si="2023"/>
        <v>6.8033747016764304E-2</v>
      </c>
      <c r="U1515" s="13">
        <f t="shared" si="2024"/>
        <v>5.1162406335767852E-2</v>
      </c>
      <c r="V1515" s="13">
        <f t="shared" si="2025"/>
        <v>2.3730329548459577E-3</v>
      </c>
      <c r="W1515" s="13">
        <f t="shared" si="2026"/>
        <v>3.0156196477316065E-2</v>
      </c>
      <c r="X1515" s="13">
        <f t="shared" si="2027"/>
        <v>2.348205221435842E-2</v>
      </c>
      <c r="Y1515" s="13">
        <f t="shared" si="2028"/>
        <v>9.1425119977022185E-3</v>
      </c>
      <c r="Z1515" s="13">
        <f t="shared" si="2029"/>
        <v>1.2824967690525773E-2</v>
      </c>
      <c r="AA1515" s="13">
        <f t="shared" si="2030"/>
        <v>1.3279728406646953E-2</v>
      </c>
      <c r="AB1515" s="13">
        <f t="shared" si="2031"/>
        <v>6.8753072448121053E-3</v>
      </c>
      <c r="AC1515" s="13">
        <f t="shared" si="2032"/>
        <v>1.1958485611160675E-4</v>
      </c>
      <c r="AD1515" s="13">
        <f t="shared" si="2033"/>
        <v>7.806376371850012E-3</v>
      </c>
      <c r="AE1515" s="13">
        <f t="shared" si="2034"/>
        <v>6.0786756614549884E-3</v>
      </c>
      <c r="AF1515" s="13">
        <f t="shared" si="2035"/>
        <v>2.3666741159450704E-3</v>
      </c>
      <c r="AG1515" s="13">
        <f t="shared" si="2036"/>
        <v>6.1429459123817293E-4</v>
      </c>
      <c r="AH1515" s="13">
        <f t="shared" si="2037"/>
        <v>2.4966391333777808E-3</v>
      </c>
      <c r="AI1515" s="13">
        <f t="shared" si="2038"/>
        <v>2.5851674967692756E-3</v>
      </c>
      <c r="AJ1515" s="13">
        <f t="shared" si="2039"/>
        <v>1.3384174943437981E-3</v>
      </c>
      <c r="AK1515" s="13">
        <f t="shared" si="2040"/>
        <v>4.6195881992281584E-4</v>
      </c>
      <c r="AL1515" s="13">
        <f t="shared" si="2041"/>
        <v>3.8568129365838001E-6</v>
      </c>
      <c r="AM1515" s="13">
        <f t="shared" si="2042"/>
        <v>1.6166365570623022E-3</v>
      </c>
      <c r="AN1515" s="13">
        <f t="shared" si="2043"/>
        <v>1.2588439020528711E-3</v>
      </c>
      <c r="AO1515" s="13">
        <f t="shared" si="2044"/>
        <v>4.9011880957812199E-4</v>
      </c>
      <c r="AP1515" s="13">
        <f t="shared" si="2045"/>
        <v>1.2721537441909479E-4</v>
      </c>
      <c r="AQ1515" s="13">
        <f t="shared" si="2046"/>
        <v>2.4765043453220423E-5</v>
      </c>
      <c r="AR1515" s="13">
        <f t="shared" si="2047"/>
        <v>3.8881700836832726E-4</v>
      </c>
      <c r="AS1515" s="13">
        <f t="shared" si="2048"/>
        <v>4.0260407633079063E-4</v>
      </c>
      <c r="AT1515" s="13">
        <f t="shared" si="2049"/>
        <v>2.0844001006846489E-4</v>
      </c>
      <c r="AU1515" s="13">
        <f t="shared" si="2050"/>
        <v>7.1943695807067656E-5</v>
      </c>
      <c r="AV1515" s="13">
        <f t="shared" si="2051"/>
        <v>1.8623687091119604E-5</v>
      </c>
      <c r="AW1515" s="13">
        <f t="shared" si="2052"/>
        <v>8.638104884654225E-8</v>
      </c>
      <c r="AX1515" s="13">
        <f t="shared" si="2053"/>
        <v>2.7899348271397801E-4</v>
      </c>
      <c r="AY1515" s="13">
        <f t="shared" si="2054"/>
        <v>2.1724687771826096E-4</v>
      </c>
      <c r="AZ1515" s="13">
        <f t="shared" si="2055"/>
        <v>8.4582989930840437E-5</v>
      </c>
      <c r="BA1515" s="13">
        <f t="shared" si="2056"/>
        <v>2.1954384372231018E-5</v>
      </c>
      <c r="BB1515" s="13">
        <f t="shared" si="2057"/>
        <v>4.2738645816177073E-6</v>
      </c>
      <c r="BC1515" s="13">
        <f t="shared" si="2058"/>
        <v>6.6559528711212438E-7</v>
      </c>
      <c r="BD1515" s="13">
        <f t="shared" si="2059"/>
        <v>5.0460725372553643E-5</v>
      </c>
      <c r="BE1515" s="13">
        <f t="shared" si="2060"/>
        <v>5.2250012968449017E-5</v>
      </c>
      <c r="BF1515" s="13">
        <f t="shared" si="2061"/>
        <v>2.7051373469633216E-5</v>
      </c>
      <c r="BG1515" s="13">
        <f t="shared" si="2062"/>
        <v>9.3368628384897168E-6</v>
      </c>
      <c r="BH1515" s="13">
        <f t="shared" si="2063"/>
        <v>2.4169846984654472E-6</v>
      </c>
      <c r="BI1515" s="13">
        <f t="shared" si="2064"/>
        <v>5.0053771881786001E-7</v>
      </c>
      <c r="BJ1515" s="14">
        <f t="shared" si="2065"/>
        <v>0.40793341675948369</v>
      </c>
      <c r="BK1515" s="14">
        <f t="shared" si="2066"/>
        <v>0.32358794229435317</v>
      </c>
      <c r="BL1515" s="14">
        <f t="shared" si="2067"/>
        <v>0.25575030479760363</v>
      </c>
      <c r="BM1515" s="14">
        <f t="shared" si="2068"/>
        <v>0.27304771135321909</v>
      </c>
      <c r="BN1515" s="14">
        <f t="shared" si="2069"/>
        <v>0.72683175969207781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1.6236999999999999</v>
      </c>
      <c r="F1516" s="10">
        <f>VLOOKUP(B1516,home!$B$2:$E$405,3,FALSE)</f>
        <v>0.83579999999999999</v>
      </c>
      <c r="G1516" s="10">
        <f>VLOOKUP(C1516,away!$B$2:$E$405,4,FALSE)</f>
        <v>1.2757000000000001</v>
      </c>
      <c r="H1516" s="10">
        <f>VLOOKUP(A1516,away!$A$2:$E$405,3,FALSE)</f>
        <v>1.1289</v>
      </c>
      <c r="I1516" s="10">
        <f>VLOOKUP(C1516,away!$B$2:$E$405,3,FALSE)</f>
        <v>1.0755999999999999</v>
      </c>
      <c r="J1516" s="10">
        <f>VLOOKUP(B1516,home!$B$2:$E$405,4,FALSE)</f>
        <v>1.0755999999999999</v>
      </c>
      <c r="K1516" s="12">
        <f t="shared" si="2014"/>
        <v>1.7312377484220001</v>
      </c>
      <c r="L1516" s="12">
        <f t="shared" si="2015"/>
        <v>1.3060417499039998</v>
      </c>
      <c r="M1516" s="13">
        <f t="shared" si="2016"/>
        <v>4.7965201567878882E-2</v>
      </c>
      <c r="N1516" s="13">
        <f t="shared" si="2017"/>
        <v>8.3039167564982017E-2</v>
      </c>
      <c r="O1516" s="13">
        <f t="shared" si="2018"/>
        <v>6.264455579021061E-2</v>
      </c>
      <c r="P1516" s="13">
        <f t="shared" si="2019"/>
        <v>0.10845261971714057</v>
      </c>
      <c r="Q1516" s="13">
        <f t="shared" si="2020"/>
        <v>7.1880270743018337E-2</v>
      </c>
      <c r="R1516" s="13">
        <f t="shared" si="2021"/>
        <v>4.0908202633102707E-2</v>
      </c>
      <c r="S1516" s="13">
        <f t="shared" si="2022"/>
        <v>6.1304708095855344E-2</v>
      </c>
      <c r="T1516" s="13">
        <f t="shared" si="2023"/>
        <v>9.3878634584784945E-2</v>
      </c>
      <c r="U1516" s="13">
        <f t="shared" si="2024"/>
        <v>7.0821824618523654E-2</v>
      </c>
      <c r="V1516" s="13">
        <f t="shared" si="2025"/>
        <v>1.5401573494162647E-2</v>
      </c>
      <c r="W1516" s="13">
        <f t="shared" si="2026"/>
        <v>4.148061269236894E-2</v>
      </c>
      <c r="X1516" s="13">
        <f t="shared" si="2027"/>
        <v>5.4175411987831587E-2</v>
      </c>
      <c r="Y1516" s="13">
        <f t="shared" si="2028"/>
        <v>3.5377674937178853E-2</v>
      </c>
      <c r="Z1516" s="13">
        <f t="shared" si="2029"/>
        <v>1.7809273517454954E-2</v>
      </c>
      <c r="AA1516" s="13">
        <f t="shared" si="2030"/>
        <v>3.0832086585390269E-2</v>
      </c>
      <c r="AB1516" s="13">
        <f t="shared" si="2031"/>
        <v>2.6688836079621605E-2</v>
      </c>
      <c r="AC1516" s="13">
        <f t="shared" si="2032"/>
        <v>2.1765010604148588E-3</v>
      </c>
      <c r="AD1516" s="13">
        <f t="shared" si="2033"/>
        <v>1.7953200630175459E-2</v>
      </c>
      <c r="AE1516" s="13">
        <f t="shared" si="2034"/>
        <v>2.3447629567411948E-2</v>
      </c>
      <c r="AF1516" s="13">
        <f t="shared" si="2035"/>
        <v>1.5311791575661734E-2</v>
      </c>
      <c r="AG1516" s="13">
        <f t="shared" si="2036"/>
        <v>6.665946354547524E-3</v>
      </c>
      <c r="AH1516" s="13">
        <f t="shared" si="2037"/>
        <v>5.8149136873139572E-3</v>
      </c>
      <c r="AI1516" s="13">
        <f t="shared" si="2038"/>
        <v>1.0066998079293685E-2</v>
      </c>
      <c r="AJ1516" s="13">
        <f t="shared" si="2039"/>
        <v>8.7141835440824999E-3</v>
      </c>
      <c r="AK1516" s="13">
        <f t="shared" si="2040"/>
        <v>5.0287744993978102E-3</v>
      </c>
      <c r="AL1516" s="13">
        <f t="shared" si="2041"/>
        <v>1.9684874375860097E-4</v>
      </c>
      <c r="AM1516" s="13">
        <f t="shared" si="2042"/>
        <v>6.2162517271906791E-3</v>
      </c>
      <c r="AN1516" s="13">
        <f t="shared" si="2043"/>
        <v>8.1186842836238754E-3</v>
      </c>
      <c r="AO1516" s="13">
        <f t="shared" si="2044"/>
        <v>5.3016703143511142E-3</v>
      </c>
      <c r="AP1516" s="13">
        <f t="shared" si="2045"/>
        <v>2.308067591589739E-3</v>
      </c>
      <c r="AQ1516" s="13">
        <f t="shared" si="2046"/>
        <v>7.5360815905414313E-4</v>
      </c>
      <c r="AR1516" s="13">
        <f t="shared" si="2047"/>
        <v>1.518904009544048E-3</v>
      </c>
      <c r="AS1516" s="13">
        <f t="shared" si="2048"/>
        <v>2.6295839575521856E-3</v>
      </c>
      <c r="AT1516" s="13">
        <f t="shared" si="2049"/>
        <v>2.2762175049796294E-3</v>
      </c>
      <c r="AU1516" s="13">
        <f t="shared" si="2050"/>
        <v>1.3135578894132253E-3</v>
      </c>
      <c r="AV1516" s="13">
        <f t="shared" si="2051"/>
        <v>5.6852025072242664E-4</v>
      </c>
      <c r="AW1516" s="13">
        <f t="shared" si="2052"/>
        <v>1.2363570794151841E-5</v>
      </c>
      <c r="AX1516" s="13">
        <f t="shared" si="2053"/>
        <v>1.7936349406343271E-3</v>
      </c>
      <c r="AY1516" s="13">
        <f t="shared" si="2054"/>
        <v>2.3425621165550133E-3</v>
      </c>
      <c r="AZ1516" s="13">
        <f t="shared" si="2055"/>
        <v>1.5297419629821637E-3</v>
      </c>
      <c r="BA1516" s="13">
        <f t="shared" si="2056"/>
        <v>6.6596895674493487E-4</v>
      </c>
      <c r="BB1516" s="13">
        <f t="shared" si="2057"/>
        <v>2.1744581541222394E-4</v>
      </c>
      <c r="BC1516" s="13">
        <f t="shared" si="2058"/>
        <v>5.6798662654056607E-5</v>
      </c>
      <c r="BD1516" s="13">
        <f t="shared" si="2059"/>
        <v>3.3062534176018496E-4</v>
      </c>
      <c r="BE1516" s="13">
        <f t="shared" si="2060"/>
        <v>5.7239107224015678E-4</v>
      </c>
      <c r="BF1516" s="13">
        <f t="shared" si="2061"/>
        <v>4.9547251556095184E-4</v>
      </c>
      <c r="BG1516" s="13">
        <f t="shared" si="2062"/>
        <v>2.8592690741490888E-4</v>
      </c>
      <c r="BH1516" s="13">
        <f t="shared" si="2063"/>
        <v>1.2375186385156311E-4</v>
      </c>
      <c r="BI1516" s="13">
        <f t="shared" si="2064"/>
        <v>4.2848779627481206E-5</v>
      </c>
      <c r="BJ1516" s="14">
        <f t="shared" si="2065"/>
        <v>0.47251477516875373</v>
      </c>
      <c r="BK1516" s="14">
        <f t="shared" si="2066"/>
        <v>0.23784001479576594</v>
      </c>
      <c r="BL1516" s="14">
        <f t="shared" si="2067"/>
        <v>0.27167817560960356</v>
      </c>
      <c r="BM1516" s="14">
        <f t="shared" si="2068"/>
        <v>0.58262202252948403</v>
      </c>
      <c r="BN1516" s="14">
        <f t="shared" si="2069"/>
        <v>0.41489001801633313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1.6236999999999999</v>
      </c>
      <c r="F1517" s="10">
        <f>VLOOKUP(B1517,home!$B$2:$E$405,3,FALSE)</f>
        <v>1.3549</v>
      </c>
      <c r="G1517" s="10">
        <f>VLOOKUP(C1517,away!$B$2:$E$405,4,FALSE)</f>
        <v>0.86219999999999997</v>
      </c>
      <c r="H1517" s="10">
        <f>VLOOKUP(A1517,away!$A$2:$E$405,3,FALSE)</f>
        <v>1.1289</v>
      </c>
      <c r="I1517" s="10">
        <f>VLOOKUP(C1517,away!$B$2:$E$405,3,FALSE)</f>
        <v>0.53149999999999997</v>
      </c>
      <c r="J1517" s="10">
        <f>VLOOKUP(B1517,home!$B$2:$E$405,4,FALSE)</f>
        <v>0.94489999999999996</v>
      </c>
      <c r="K1517" s="12">
        <f t="shared" si="2014"/>
        <v>1.8967978642859999</v>
      </c>
      <c r="L1517" s="12">
        <f t="shared" si="2015"/>
        <v>0.56694977971500005</v>
      </c>
      <c r="M1517" s="13">
        <f t="shared" si="2016"/>
        <v>8.5115370396994391E-2</v>
      </c>
      <c r="N1517" s="13">
        <f t="shared" si="2017"/>
        <v>0.16144665278693079</v>
      </c>
      <c r="O1517" s="13">
        <f t="shared" si="2018"/>
        <v>4.8256140496936592E-2</v>
      </c>
      <c r="P1517" s="13">
        <f t="shared" si="2019"/>
        <v>9.1532144233274493E-2</v>
      </c>
      <c r="Q1517" s="13">
        <f t="shared" si="2020"/>
        <v>0.15311583310118687</v>
      </c>
      <c r="R1517" s="13">
        <f t="shared" si="2021"/>
        <v>1.367940411231715E-2</v>
      </c>
      <c r="S1517" s="13">
        <f t="shared" si="2022"/>
        <v>2.4608168268738503E-2</v>
      </c>
      <c r="T1517" s="13">
        <f t="shared" si="2023"/>
        <v>8.6808987847596594E-2</v>
      </c>
      <c r="U1517" s="13">
        <f t="shared" si="2024"/>
        <v>2.5947064504948297E-2</v>
      </c>
      <c r="V1517" s="13">
        <f t="shared" si="2025"/>
        <v>2.9403729664350575E-3</v>
      </c>
      <c r="W1517" s="13">
        <f t="shared" si="2026"/>
        <v>9.6809928404900963E-2</v>
      </c>
      <c r="X1517" s="13">
        <f t="shared" si="2027"/>
        <v>5.4886367583383514E-2</v>
      </c>
      <c r="Y1517" s="13">
        <f t="shared" si="2028"/>
        <v>1.5558907005377903E-2</v>
      </c>
      <c r="Z1517" s="13">
        <f t="shared" si="2029"/>
        <v>2.5851783827035577E-3</v>
      </c>
      <c r="AA1517" s="13">
        <f t="shared" si="2030"/>
        <v>4.9035608351104447E-3</v>
      </c>
      <c r="AB1517" s="13">
        <f t="shared" si="2031"/>
        <v>4.6505318597169828E-3</v>
      </c>
      <c r="AC1517" s="13">
        <f t="shared" si="2032"/>
        <v>1.9762782063336567E-4</v>
      </c>
      <c r="AD1517" s="13">
        <f t="shared" si="2033"/>
        <v>4.5907216360024199E-2</v>
      </c>
      <c r="AE1517" s="13">
        <f t="shared" si="2034"/>
        <v>2.6027086202644559E-2</v>
      </c>
      <c r="AF1517" s="13">
        <f t="shared" si="2035"/>
        <v>7.3780253946063258E-3</v>
      </c>
      <c r="AG1517" s="13">
        <f t="shared" si="2036"/>
        <v>1.3943232907345775E-3</v>
      </c>
      <c r="AH1517" s="13">
        <f t="shared" si="2037"/>
        <v>3.6641657864944053E-4</v>
      </c>
      <c r="AI1517" s="13">
        <f t="shared" si="2038"/>
        <v>6.9501818382124202E-4</v>
      </c>
      <c r="AJ1517" s="13">
        <f t="shared" si="2039"/>
        <v>6.591545033560333E-4</v>
      </c>
      <c r="AK1517" s="13">
        <f t="shared" si="2040"/>
        <v>4.167609514000743E-4</v>
      </c>
      <c r="AL1517" s="13">
        <f t="shared" si="2041"/>
        <v>8.5010724142297542E-6</v>
      </c>
      <c r="AM1517" s="13">
        <f t="shared" si="2042"/>
        <v>1.7415341989401829E-2</v>
      </c>
      <c r="AN1517" s="13">
        <f t="shared" si="2043"/>
        <v>9.8736243045527555E-3</v>
      </c>
      <c r="AO1517" s="13">
        <f t="shared" si="2044"/>
        <v>2.7989245622274278E-3</v>
      </c>
      <c r="AP1517" s="13">
        <f t="shared" si="2045"/>
        <v>5.2894988799791437E-4</v>
      </c>
      <c r="AQ1517" s="13">
        <f t="shared" si="2046"/>
        <v>7.4972005620172879E-5</v>
      </c>
      <c r="AR1517" s="13">
        <f t="shared" si="2047"/>
        <v>4.1547959709844873E-5</v>
      </c>
      <c r="AS1517" s="13">
        <f t="shared" si="2048"/>
        <v>7.8808081243074532E-5</v>
      </c>
      <c r="AT1517" s="13">
        <f t="shared" si="2049"/>
        <v>7.4741500095170673E-5</v>
      </c>
      <c r="AU1517" s="13">
        <f t="shared" si="2050"/>
        <v>4.7256505918017199E-5</v>
      </c>
      <c r="AV1517" s="13">
        <f t="shared" si="2051"/>
        <v>2.2409009874728448E-5</v>
      </c>
      <c r="AW1517" s="13">
        <f t="shared" si="2052"/>
        <v>2.5394335774538911E-7</v>
      </c>
      <c r="AX1517" s="13">
        <f t="shared" si="2053"/>
        <v>5.5055639152179515E-3</v>
      </c>
      <c r="AY1517" s="13">
        <f t="shared" si="2054"/>
        <v>3.1213782489396698E-3</v>
      </c>
      <c r="AZ1517" s="13">
        <f t="shared" si="2055"/>
        <v>8.848323553217693E-4</v>
      </c>
      <c r="BA1517" s="13">
        <f t="shared" si="2056"/>
        <v>1.6721850297812726E-4</v>
      </c>
      <c r="BB1517" s="13">
        <f t="shared" si="2057"/>
        <v>2.3701123356930331E-5</v>
      </c>
      <c r="BC1517" s="13">
        <f t="shared" si="2058"/>
        <v>2.6874693332419394E-6</v>
      </c>
      <c r="BD1517" s="13">
        <f t="shared" si="2059"/>
        <v>3.9259344341840384E-6</v>
      </c>
      <c r="BE1517" s="13">
        <f t="shared" si="2060"/>
        <v>7.4467040500871507E-6</v>
      </c>
      <c r="BF1517" s="13">
        <f t="shared" si="2061"/>
        <v>7.0624461690876074E-6</v>
      </c>
      <c r="BG1517" s="13">
        <f t="shared" si="2062"/>
        <v>4.4653442700534056E-6</v>
      </c>
      <c r="BH1517" s="13">
        <f t="shared" si="2063"/>
        <v>2.1174638686847578E-6</v>
      </c>
      <c r="BI1517" s="13">
        <f t="shared" si="2064"/>
        <v>8.0328018876480322E-7</v>
      </c>
      <c r="BJ1517" s="14">
        <f t="shared" si="2065"/>
        <v>0.6897305223423339</v>
      </c>
      <c r="BK1517" s="14">
        <f t="shared" si="2066"/>
        <v>0.20752356300742977</v>
      </c>
      <c r="BL1517" s="14">
        <f t="shared" si="2067"/>
        <v>9.9864636256077957E-2</v>
      </c>
      <c r="BM1517" s="14">
        <f t="shared" si="2068"/>
        <v>0.44343723055532297</v>
      </c>
      <c r="BN1517" s="14">
        <f t="shared" si="2069"/>
        <v>0.55314554512764036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1.6236999999999999</v>
      </c>
      <c r="F1518" s="10">
        <f>VLOOKUP(B1518,home!$B$2:$E$405,3,FALSE)</f>
        <v>1.0118</v>
      </c>
      <c r="G1518" s="10">
        <f>VLOOKUP(C1518,away!$B$2:$E$405,4,FALSE)</f>
        <v>0.52110000000000001</v>
      </c>
      <c r="H1518" s="10">
        <f>VLOOKUP(A1518,away!$A$2:$E$405,3,FALSE)</f>
        <v>1.1289</v>
      </c>
      <c r="I1518" s="10">
        <f>VLOOKUP(C1518,away!$B$2:$E$405,3,FALSE)</f>
        <v>1.4991000000000001</v>
      </c>
      <c r="J1518" s="10">
        <f>VLOOKUP(B1518,home!$B$2:$E$405,4,FALSE)</f>
        <v>0.69599999999999995</v>
      </c>
      <c r="K1518" s="12">
        <f t="shared" si="2014"/>
        <v>0.85609416882600009</v>
      </c>
      <c r="L1518" s="12">
        <f t="shared" si="2015"/>
        <v>1.1778644570399999</v>
      </c>
      <c r="M1518" s="13">
        <f t="shared" si="2016"/>
        <v>0.13081664066181037</v>
      </c>
      <c r="N1518" s="13">
        <f t="shared" si="2017"/>
        <v>0.11199136325598207</v>
      </c>
      <c r="O1518" s="13">
        <f t="shared" si="2018"/>
        <v>0.15408427142492004</v>
      </c>
      <c r="P1518" s="13">
        <f t="shared" si="2019"/>
        <v>0.13191064627467672</v>
      </c>
      <c r="Q1518" s="13">
        <f t="shared" si="2020"/>
        <v>4.7937576521160312E-2</v>
      </c>
      <c r="R1518" s="13">
        <f t="shared" si="2021"/>
        <v>9.0745193350158723E-2</v>
      </c>
      <c r="S1518" s="13">
        <f t="shared" si="2022"/>
        <v>3.3253450234949036E-2</v>
      </c>
      <c r="T1518" s="13">
        <f t="shared" si="2023"/>
        <v>5.6463967540909932E-2</v>
      </c>
      <c r="U1518" s="13">
        <f t="shared" si="2024"/>
        <v>7.7686430876058796E-2</v>
      </c>
      <c r="V1518" s="13">
        <f t="shared" si="2025"/>
        <v>3.7257272547143549E-3</v>
      </c>
      <c r="W1518" s="13">
        <f t="shared" si="2026"/>
        <v>1.3679693242471841E-2</v>
      </c>
      <c r="X1518" s="13">
        <f t="shared" si="2027"/>
        <v>1.611282445351785E-2</v>
      </c>
      <c r="Y1518" s="13">
        <f t="shared" si="2028"/>
        <v>9.4893616131618199E-3</v>
      </c>
      <c r="Z1518" s="13">
        <f t="shared" si="2029"/>
        <v>3.5628512631458172E-2</v>
      </c>
      <c r="AA1518" s="13">
        <f t="shared" si="2030"/>
        <v>3.0501361907734829E-2</v>
      </c>
      <c r="AB1518" s="13">
        <f t="shared" si="2031"/>
        <v>1.3056019035231634E-2</v>
      </c>
      <c r="AC1518" s="13">
        <f t="shared" si="2032"/>
        <v>2.3480531964731419E-4</v>
      </c>
      <c r="AD1518" s="13">
        <f t="shared" si="2033"/>
        <v>2.9277764040521442E-3</v>
      </c>
      <c r="AE1518" s="13">
        <f t="shared" si="2034"/>
        <v>3.448523764493402E-3</v>
      </c>
      <c r="AF1518" s="13">
        <f t="shared" si="2035"/>
        <v>2.0309467857272789E-3</v>
      </c>
      <c r="AG1518" s="13">
        <f t="shared" si="2036"/>
        <v>7.973933443492649E-4</v>
      </c>
      <c r="AH1518" s="13">
        <f t="shared" si="2037"/>
        <v>1.0491389671448817E-2</v>
      </c>
      <c r="AI1518" s="13">
        <f t="shared" si="2038"/>
        <v>8.9816175206086559E-3</v>
      </c>
      <c r="AJ1518" s="13">
        <f t="shared" si="2039"/>
        <v>3.8445551930092539E-3</v>
      </c>
      <c r="AK1518" s="13">
        <f t="shared" si="2040"/>
        <v>1.0971004274883136E-3</v>
      </c>
      <c r="AL1518" s="13">
        <f t="shared" si="2041"/>
        <v>9.4707588596414267E-6</v>
      </c>
      <c r="AM1518" s="13">
        <f t="shared" si="2042"/>
        <v>5.0129046142707932E-4</v>
      </c>
      <c r="AN1518" s="13">
        <f t="shared" si="2043"/>
        <v>5.9045221716813774E-4</v>
      </c>
      <c r="AO1518" s="13">
        <f t="shared" si="2044"/>
        <v>3.4773634009140645E-4</v>
      </c>
      <c r="AP1518" s="13">
        <f t="shared" si="2045"/>
        <v>1.3652875847161374E-4</v>
      </c>
      <c r="AQ1518" s="13">
        <f t="shared" si="2046"/>
        <v>4.0203092991878156E-5</v>
      </c>
      <c r="AR1518" s="13">
        <f t="shared" si="2047"/>
        <v>2.4714869997912218E-3</v>
      </c>
      <c r="AS1518" s="13">
        <f t="shared" si="2048"/>
        <v>2.1158256088505303E-3</v>
      </c>
      <c r="AT1518" s="13">
        <f t="shared" si="2049"/>
        <v>9.0567298299483023E-4</v>
      </c>
      <c r="AU1518" s="13">
        <f t="shared" si="2050"/>
        <v>2.5844711986837453E-4</v>
      </c>
      <c r="AV1518" s="13">
        <f t="shared" si="2051"/>
        <v>5.5313768067297403E-5</v>
      </c>
      <c r="AW1518" s="13">
        <f t="shared" si="2052"/>
        <v>2.6527671682853544E-7</v>
      </c>
      <c r="AX1518" s="13">
        <f t="shared" si="2053"/>
        <v>7.1525306819302905E-5</v>
      </c>
      <c r="AY1518" s="13">
        <f t="shared" si="2054"/>
        <v>8.4247116681337601E-5</v>
      </c>
      <c r="AZ1518" s="13">
        <f t="shared" si="2055"/>
        <v>4.9615842173524628E-5</v>
      </c>
      <c r="BA1518" s="13">
        <f t="shared" si="2056"/>
        <v>1.9480245667433638E-5</v>
      </c>
      <c r="BB1518" s="13">
        <f t="shared" si="2057"/>
        <v>5.7362722465193845E-6</v>
      </c>
      <c r="BC1518" s="13">
        <f t="shared" si="2058"/>
        <v>1.3513102390160333E-6</v>
      </c>
      <c r="BD1518" s="13">
        <f t="shared" si="2059"/>
        <v>4.8517944884841761E-4</v>
      </c>
      <c r="BE1518" s="13">
        <f t="shared" si="2060"/>
        <v>4.1535929699334292E-4</v>
      </c>
      <c r="BF1518" s="13">
        <f t="shared" si="2061"/>
        <v>1.7779333606183381E-4</v>
      </c>
      <c r="BG1518" s="13">
        <f t="shared" si="2062"/>
        <v>5.073594608621912E-5</v>
      </c>
      <c r="BH1518" s="13">
        <f t="shared" si="2063"/>
        <v>1.0858686898570623E-5</v>
      </c>
      <c r="BI1518" s="13">
        <f t="shared" si="2064"/>
        <v>1.8592117069947197E-6</v>
      </c>
      <c r="BJ1518" s="14">
        <f t="shared" si="2065"/>
        <v>0.26672759388980311</v>
      </c>
      <c r="BK1518" s="14">
        <f t="shared" si="2066"/>
        <v>0.30003498762133873</v>
      </c>
      <c r="BL1518" s="14">
        <f t="shared" si="2067"/>
        <v>0.39743647181282671</v>
      </c>
      <c r="BM1518" s="14">
        <f t="shared" si="2068"/>
        <v>0.33225789262675398</v>
      </c>
      <c r="BN1518" s="14">
        <f t="shared" si="2069"/>
        <v>0.66748569148870818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1.6236999999999999</v>
      </c>
      <c r="F1519" s="10">
        <f>VLOOKUP(B1519,home!$B$2:$E$405,3,FALSE)</f>
        <v>1.2318</v>
      </c>
      <c r="G1519" s="10">
        <f>VLOOKUP(C1519,away!$B$2:$E$405,4,FALSE)</f>
        <v>1.0558000000000001</v>
      </c>
      <c r="H1519" s="10">
        <f>VLOOKUP(A1519,away!$A$2:$E$405,3,FALSE)</f>
        <v>1.1289</v>
      </c>
      <c r="I1519" s="10">
        <f>VLOOKUP(C1519,away!$B$2:$E$405,3,FALSE)</f>
        <v>0.94910000000000005</v>
      </c>
      <c r="J1519" s="10">
        <f>VLOOKUP(B1519,home!$B$2:$E$405,4,FALSE)</f>
        <v>1.2021999999999999</v>
      </c>
      <c r="K1519" s="12">
        <f t="shared" si="2014"/>
        <v>2.1116777702280003</v>
      </c>
      <c r="L1519" s="12">
        <f t="shared" si="2015"/>
        <v>1.288083953778</v>
      </c>
      <c r="M1519" s="13">
        <f t="shared" si="2016"/>
        <v>3.3381222956865339E-2</v>
      </c>
      <c r="N1519" s="13">
        <f t="shared" si="2017"/>
        <v>7.0490386461037141E-2</v>
      </c>
      <c r="O1519" s="13">
        <f t="shared" si="2018"/>
        <v>4.2997817648224058E-2</v>
      </c>
      <c r="P1519" s="13">
        <f t="shared" si="2019"/>
        <v>9.0797535696071935E-2</v>
      </c>
      <c r="Q1519" s="13">
        <f t="shared" si="2020"/>
        <v>7.4426491052276472E-2</v>
      </c>
      <c r="R1519" s="13">
        <f t="shared" si="2021"/>
        <v>2.7692399480074958E-2</v>
      </c>
      <c r="S1519" s="13">
        <f t="shared" si="2022"/>
        <v>6.1742738568419636E-2</v>
      </c>
      <c r="T1519" s="13">
        <f t="shared" si="2023"/>
        <v>9.5867568860439234E-2</v>
      </c>
      <c r="U1519" s="13">
        <f t="shared" si="2024"/>
        <v>5.8477424386347718E-2</v>
      </c>
      <c r="V1519" s="13">
        <f t="shared" si="2025"/>
        <v>1.8660152866256625E-2</v>
      </c>
      <c r="W1519" s="13">
        <f t="shared" si="2026"/>
        <v>5.238825555705514E-2</v>
      </c>
      <c r="X1519" s="13">
        <f t="shared" si="2027"/>
        <v>6.7480471349463875E-2</v>
      </c>
      <c r="Y1519" s="13">
        <f t="shared" si="2028"/>
        <v>4.3460256169310249E-2</v>
      </c>
      <c r="Z1519" s="13">
        <f t="shared" si="2029"/>
        <v>1.1890045137298265E-2</v>
      </c>
      <c r="AA1519" s="13">
        <f t="shared" si="2030"/>
        <v>2.5107944003440276E-2</v>
      </c>
      <c r="AB1519" s="13">
        <f t="shared" si="2031"/>
        <v>2.6509943604097135E-2</v>
      </c>
      <c r="AC1519" s="13">
        <f t="shared" si="2032"/>
        <v>3.1722472731103876E-3</v>
      </c>
      <c r="AD1519" s="13">
        <f t="shared" si="2033"/>
        <v>2.7656778670214214E-2</v>
      </c>
      <c r="AE1519" s="13">
        <f t="shared" si="2034"/>
        <v>3.5624252818292589E-2</v>
      </c>
      <c r="AF1519" s="13">
        <f t="shared" si="2035"/>
        <v>2.2943514210286692E-2</v>
      </c>
      <c r="AG1519" s="13">
        <f t="shared" si="2036"/>
        <v>9.8510574991826066E-3</v>
      </c>
      <c r="AH1519" s="13">
        <f t="shared" si="2037"/>
        <v>3.8288440877625083E-3</v>
      </c>
      <c r="AI1519" s="13">
        <f t="shared" si="2038"/>
        <v>8.0852849457969944E-3</v>
      </c>
      <c r="AJ1519" s="13">
        <f t="shared" si="2039"/>
        <v>8.5367582429993101E-3</v>
      </c>
      <c r="AK1519" s="13">
        <f t="shared" si="2040"/>
        <v>6.0089608705174288E-3</v>
      </c>
      <c r="AL1519" s="13">
        <f t="shared" si="2041"/>
        <v>3.45142819230077E-4</v>
      </c>
      <c r="AM1519" s="13">
        <f t="shared" si="2042"/>
        <v>1.1680440942801448E-2</v>
      </c>
      <c r="AN1519" s="13">
        <f t="shared" si="2043"/>
        <v>1.5045388551474121E-2</v>
      </c>
      <c r="AO1519" s="13">
        <f t="shared" si="2044"/>
        <v>9.6898617857545232E-3</v>
      </c>
      <c r="AP1519" s="13">
        <f t="shared" si="2045"/>
        <v>4.1604518268523469E-3</v>
      </c>
      <c r="AQ1519" s="13">
        <f t="shared" si="2046"/>
        <v>1.3397528096587188E-3</v>
      </c>
      <c r="AR1519" s="13">
        <f t="shared" si="2047"/>
        <v>9.8637452619292944E-4</v>
      </c>
      <c r="AS1519" s="13">
        <f t="shared" si="2048"/>
        <v>2.0829051600807853E-3</v>
      </c>
      <c r="AT1519" s="13">
        <f t="shared" si="2049"/>
        <v>2.1992122620178947E-3</v>
      </c>
      <c r="AU1519" s="13">
        <f t="shared" si="2050"/>
        <v>1.5480092152386751E-3</v>
      </c>
      <c r="AV1519" s="13">
        <f t="shared" si="2051"/>
        <v>8.1722416198190062E-4</v>
      </c>
      <c r="AW1519" s="13">
        <f t="shared" si="2052"/>
        <v>2.6077632434408182E-5</v>
      </c>
      <c r="AX1519" s="13">
        <f t="shared" si="2053"/>
        <v>4.1108879142291357E-3</v>
      </c>
      <c r="AY1519" s="13">
        <f t="shared" si="2054"/>
        <v>5.2951687580984619E-3</v>
      </c>
      <c r="AZ1519" s="13">
        <f t="shared" si="2055"/>
        <v>3.410310954926605E-3</v>
      </c>
      <c r="BA1519" s="13">
        <f t="shared" si="2056"/>
        <v>1.4642556061447631E-3</v>
      </c>
      <c r="BB1519" s="13">
        <f t="shared" si="2057"/>
        <v>4.7152103762613715E-4</v>
      </c>
      <c r="BC1519" s="13">
        <f t="shared" si="2058"/>
        <v>1.2147173648699585E-4</v>
      </c>
      <c r="BD1519" s="13">
        <f t="shared" si="2059"/>
        <v>2.1175553326741517E-4</v>
      </c>
      <c r="BE1519" s="13">
        <f t="shared" si="2060"/>
        <v>4.4715945232357636E-4</v>
      </c>
      <c r="BF1519" s="13">
        <f t="shared" si="2061"/>
        <v>4.7212833760951184E-4</v>
      </c>
      <c r="BG1519" s="13">
        <f t="shared" si="2062"/>
        <v>3.3232763840823556E-4</v>
      </c>
      <c r="BH1519" s="13">
        <f t="shared" si="2063"/>
        <v>1.7544222161476001E-4</v>
      </c>
      <c r="BI1519" s="13">
        <f t="shared" si="2064"/>
        <v>7.4095487868660592E-5</v>
      </c>
      <c r="BJ1519" s="14">
        <f t="shared" si="2065"/>
        <v>0.55697854457161122</v>
      </c>
      <c r="BK1519" s="14">
        <f t="shared" si="2066"/>
        <v>0.21339420893805247</v>
      </c>
      <c r="BL1519" s="14">
        <f t="shared" si="2067"/>
        <v>0.21659201126586469</v>
      </c>
      <c r="BM1519" s="14">
        <f t="shared" si="2068"/>
        <v>0.6537998654926126</v>
      </c>
      <c r="BN1519" s="14">
        <f t="shared" si="2069"/>
        <v>0.33978585329454991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1.6236999999999999</v>
      </c>
      <c r="F1520" s="10">
        <f>VLOOKUP(B1520,home!$B$2:$E$405,3,FALSE)</f>
        <v>0.83579999999999999</v>
      </c>
      <c r="G1520" s="10">
        <f>VLOOKUP(C1520,away!$B$2:$E$405,4,FALSE)</f>
        <v>0.96779999999999999</v>
      </c>
      <c r="H1520" s="10">
        <f>VLOOKUP(A1520,away!$A$2:$E$405,3,FALSE)</f>
        <v>1.1289</v>
      </c>
      <c r="I1520" s="10">
        <f>VLOOKUP(C1520,away!$B$2:$E$405,3,FALSE)</f>
        <v>0.44290000000000002</v>
      </c>
      <c r="J1520" s="10">
        <f>VLOOKUP(B1520,home!$B$2:$E$405,4,FALSE)</f>
        <v>1.3919999999999999</v>
      </c>
      <c r="K1520" s="12">
        <f t="shared" si="2014"/>
        <v>1.3133902115879998</v>
      </c>
      <c r="L1520" s="12">
        <f t="shared" si="2015"/>
        <v>0.69598581552000005</v>
      </c>
      <c r="M1520" s="13">
        <f t="shared" si="2016"/>
        <v>0.13407230605878001</v>
      </c>
      <c r="N1520" s="13">
        <f t="shared" si="2017"/>
        <v>0.17608925442263215</v>
      </c>
      <c r="O1520" s="13">
        <f t="shared" si="2018"/>
        <v>9.3312423270967046E-2</v>
      </c>
      <c r="P1520" s="13">
        <f t="shared" si="2019"/>
        <v>0.12255562334364441</v>
      </c>
      <c r="Q1520" s="13">
        <f t="shared" si="2020"/>
        <v>0.11563695156225702</v>
      </c>
      <c r="R1520" s="13">
        <f t="shared" si="2021"/>
        <v>3.2472061504195716E-2</v>
      </c>
      <c r="S1520" s="13">
        <f t="shared" si="2022"/>
        <v>2.8007053161605618E-2</v>
      </c>
      <c r="T1520" s="13">
        <f t="shared" si="2023"/>
        <v>8.0481678037304188E-2</v>
      </c>
      <c r="U1520" s="13">
        <f t="shared" si="2024"/>
        <v>4.2648487729694151E-2</v>
      </c>
      <c r="V1520" s="13">
        <f t="shared" si="2025"/>
        <v>2.844586012444758E-3</v>
      </c>
      <c r="W1520" s="13">
        <f t="shared" si="2026"/>
        <v>5.0625480093248007E-2</v>
      </c>
      <c r="X1520" s="13">
        <f t="shared" si="2027"/>
        <v>3.5234616048790739E-2</v>
      </c>
      <c r="Y1520" s="13">
        <f t="shared" si="2028"/>
        <v>1.2261396492625852E-2</v>
      </c>
      <c r="Z1520" s="13">
        <f t="shared" si="2029"/>
        <v>7.5333647358710861E-3</v>
      </c>
      <c r="AA1520" s="13">
        <f t="shared" si="2030"/>
        <v>9.894247504415303E-3</v>
      </c>
      <c r="AB1520" s="13">
        <f t="shared" si="2031"/>
        <v>6.4975039116640289E-3</v>
      </c>
      <c r="AC1520" s="13">
        <f t="shared" si="2032"/>
        <v>1.6251492485561161E-4</v>
      </c>
      <c r="AD1520" s="13">
        <f t="shared" si="2033"/>
        <v>1.6622752502853767E-2</v>
      </c>
      <c r="AE1520" s="13">
        <f t="shared" si="2034"/>
        <v>1.1569199956885802E-2</v>
      </c>
      <c r="AF1520" s="13">
        <f t="shared" si="2035"/>
        <v>4.0259995334535571E-3</v>
      </c>
      <c r="AG1520" s="13">
        <f t="shared" si="2036"/>
        <v>9.3401285619127143E-4</v>
      </c>
      <c r="AH1520" s="13">
        <f t="shared" si="2037"/>
        <v>1.3107787498262118E-3</v>
      </c>
      <c r="AI1520" s="13">
        <f t="shared" si="2038"/>
        <v>1.7215639795793022E-3</v>
      </c>
      <c r="AJ1520" s="13">
        <f t="shared" si="2039"/>
        <v>1.1305426397009697E-3</v>
      </c>
      <c r="AK1520" s="13">
        <f t="shared" si="2040"/>
        <v>4.9494787892203739E-4</v>
      </c>
      <c r="AL1520" s="13">
        <f t="shared" si="2041"/>
        <v>5.9422019367945947E-6</v>
      </c>
      <c r="AM1520" s="13">
        <f t="shared" si="2042"/>
        <v>4.3664320853796113E-3</v>
      </c>
      <c r="AN1520" s="13">
        <f t="shared" si="2043"/>
        <v>3.038974795855623E-3</v>
      </c>
      <c r="AO1520" s="13">
        <f t="shared" si="2044"/>
        <v>1.0575416758191508E-3</v>
      </c>
      <c r="AP1520" s="13">
        <f t="shared" si="2045"/>
        <v>2.4534466856379313E-4</v>
      </c>
      <c r="AQ1520" s="13">
        <f t="shared" si="2046"/>
        <v>4.268910230846391E-5</v>
      </c>
      <c r="AR1520" s="13">
        <f t="shared" si="2047"/>
        <v>1.8245668343281645E-4</v>
      </c>
      <c r="AS1520" s="13">
        <f t="shared" si="2048"/>
        <v>2.3963682205947149E-4</v>
      </c>
      <c r="AT1520" s="13">
        <f t="shared" si="2049"/>
        <v>1.573683282144826E-4</v>
      </c>
      <c r="AU1520" s="13">
        <f t="shared" si="2050"/>
        <v>6.8895340630289705E-5</v>
      </c>
      <c r="AV1520" s="13">
        <f t="shared" si="2051"/>
        <v>2.2621616501960877E-5</v>
      </c>
      <c r="AW1520" s="13">
        <f t="shared" si="2052"/>
        <v>1.5088256889250518E-7</v>
      </c>
      <c r="AX1520" s="13">
        <f t="shared" si="2053"/>
        <v>9.5580486008356035E-4</v>
      </c>
      <c r="AY1520" s="13">
        <f t="shared" si="2054"/>
        <v>6.6522662502323628E-4</v>
      </c>
      <c r="AZ1520" s="13">
        <f t="shared" si="2055"/>
        <v>2.3149414756120718E-4</v>
      </c>
      <c r="BA1520" s="13">
        <f t="shared" si="2056"/>
        <v>5.3705547692831349E-5</v>
      </c>
      <c r="BB1520" s="13">
        <f t="shared" si="2057"/>
        <v>9.34457485223587E-6</v>
      </c>
      <c r="BC1520" s="13">
        <f t="shared" si="2058"/>
        <v>1.3007383098442132E-6</v>
      </c>
      <c r="BD1520" s="13">
        <f t="shared" si="2059"/>
        <v>2.1164543936010534E-5</v>
      </c>
      <c r="BE1520" s="13">
        <f t="shared" si="2060"/>
        <v>2.7797304838280396E-5</v>
      </c>
      <c r="BF1520" s="13">
        <f t="shared" si="2061"/>
        <v>1.8254354041562616E-5</v>
      </c>
      <c r="BG1520" s="13">
        <f t="shared" si="2062"/>
        <v>7.9916966390167266E-6</v>
      </c>
      <c r="BH1520" s="13">
        <f t="shared" si="2063"/>
        <v>2.6240540349163214E-6</v>
      </c>
      <c r="BI1520" s="13">
        <f t="shared" si="2064"/>
        <v>6.8928137682741821E-7</v>
      </c>
      <c r="BJ1520" s="14">
        <f t="shared" si="2065"/>
        <v>0.51414920032769174</v>
      </c>
      <c r="BK1520" s="14">
        <f t="shared" si="2066"/>
        <v>0.28831325232829041</v>
      </c>
      <c r="BL1520" s="14">
        <f t="shared" si="2067"/>
        <v>0.19023205719467043</v>
      </c>
      <c r="BM1520" s="14">
        <f t="shared" si="2068"/>
        <v>0.32542417868159318</v>
      </c>
      <c r="BN1520" s="14">
        <f t="shared" si="2069"/>
        <v>0.67413862016247639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1.2513000000000001</v>
      </c>
      <c r="F1521" s="10">
        <f>VLOOKUP(B1521,home!$B$2:$E$405,3,FALSE)</f>
        <v>1.5983000000000001</v>
      </c>
      <c r="G1521" s="10">
        <f>VLOOKUP(C1521,away!$B$2:$E$405,4,FALSE)</f>
        <v>0.68500000000000005</v>
      </c>
      <c r="H1521" s="10">
        <f>VLOOKUP(A1521,away!$A$2:$E$405,3,FALSE)</f>
        <v>0.94869999999999999</v>
      </c>
      <c r="I1521" s="10">
        <f>VLOOKUP(C1521,away!$B$2:$E$405,3,FALSE)</f>
        <v>2.2587000000000002</v>
      </c>
      <c r="J1521" s="10">
        <f>VLOOKUP(B1521,home!$B$2:$E$405,4,FALSE)</f>
        <v>0.30120000000000002</v>
      </c>
      <c r="K1521" s="12">
        <f t="shared" si="2014"/>
        <v>1.3699676611500002</v>
      </c>
      <c r="L1521" s="12">
        <f t="shared" si="2015"/>
        <v>0.64542000142800005</v>
      </c>
      <c r="M1521" s="13">
        <f t="shared" si="2016"/>
        <v>0.13326873005123283</v>
      </c>
      <c r="N1521" s="13">
        <f t="shared" si="2017"/>
        <v>0.18257385041271817</v>
      </c>
      <c r="O1521" s="13">
        <f t="shared" si="2018"/>
        <v>8.6014303939974446E-2</v>
      </c>
      <c r="P1521" s="13">
        <f t="shared" si="2019"/>
        <v>0.11783681479409203</v>
      </c>
      <c r="Q1521" s="13">
        <f t="shared" si="2020"/>
        <v>0.12506013541853078</v>
      </c>
      <c r="R1521" s="13">
        <f t="shared" si="2021"/>
        <v>2.7757676085883365E-2</v>
      </c>
      <c r="S1521" s="13">
        <f t="shared" si="2022"/>
        <v>2.6047961354998855E-2</v>
      </c>
      <c r="T1521" s="13">
        <f t="shared" si="2023"/>
        <v>8.071631278041401E-2</v>
      </c>
      <c r="U1521" s="13">
        <f t="shared" si="2024"/>
        <v>3.8027118586336922E-2</v>
      </c>
      <c r="V1521" s="13">
        <f t="shared" si="2025"/>
        <v>2.5590806025061687E-3</v>
      </c>
      <c r="W1521" s="13">
        <f t="shared" si="2026"/>
        <v>5.7109447074142325E-2</v>
      </c>
      <c r="X1521" s="13">
        <f t="shared" si="2027"/>
        <v>3.6859579412145224E-2</v>
      </c>
      <c r="Y1521" s="13">
        <f t="shared" si="2028"/>
        <v>1.1894954898411126E-2</v>
      </c>
      <c r="Z1521" s="13">
        <f t="shared" si="2029"/>
        <v>5.9717864463296024E-3</v>
      </c>
      <c r="AA1521" s="13">
        <f t="shared" si="2030"/>
        <v>8.1811543107654355E-3</v>
      </c>
      <c r="AB1521" s="13">
        <f t="shared" si="2031"/>
        <v>5.6039584183132842E-3</v>
      </c>
      <c r="AC1521" s="13">
        <f t="shared" si="2032"/>
        <v>1.4142191630622277E-4</v>
      </c>
      <c r="AD1521" s="13">
        <f t="shared" si="2033"/>
        <v>1.9559523909433114E-2</v>
      </c>
      <c r="AE1521" s="13">
        <f t="shared" si="2034"/>
        <v>1.2624107949557321E-2</v>
      </c>
      <c r="AF1521" s="13">
        <f t="shared" si="2035"/>
        <v>4.0739258854152558E-3</v>
      </c>
      <c r="AG1521" s="13">
        <f t="shared" si="2036"/>
        <v>8.7646441692742713E-4</v>
      </c>
      <c r="AH1521" s="13">
        <f t="shared" si="2037"/>
        <v>9.635776041794406E-4</v>
      </c>
      <c r="AI1521" s="13">
        <f t="shared" si="2038"/>
        <v>1.3200701567342289E-3</v>
      </c>
      <c r="AJ1521" s="13">
        <f t="shared" si="2039"/>
        <v>9.0422671258755293E-4</v>
      </c>
      <c r="AK1521" s="13">
        <f t="shared" si="2040"/>
        <v>4.1292045153097461E-4</v>
      </c>
      <c r="AL1521" s="13">
        <f t="shared" si="2041"/>
        <v>5.0018359605274238E-6</v>
      </c>
      <c r="AM1521" s="13">
        <f t="shared" si="2042"/>
        <v>5.3591830446827159E-3</v>
      </c>
      <c r="AN1521" s="13">
        <f t="shared" si="2043"/>
        <v>3.458923928352032E-3</v>
      </c>
      <c r="AO1521" s="13">
        <f t="shared" si="2044"/>
        <v>1.1162293433881559E-3</v>
      </c>
      <c r="AP1521" s="13">
        <f t="shared" si="2045"/>
        <v>2.4014558146785307E-4</v>
      </c>
      <c r="AQ1521" s="13">
        <f t="shared" si="2046"/>
        <v>3.8748690383477399E-5</v>
      </c>
      <c r="AR1521" s="13">
        <f t="shared" si="2047"/>
        <v>1.2438245173309671E-4</v>
      </c>
      <c r="AS1521" s="13">
        <f t="shared" si="2048"/>
        <v>1.7039993648889325E-4</v>
      </c>
      <c r="AT1521" s="13">
        <f t="shared" si="2049"/>
        <v>1.1672120122589885E-4</v>
      </c>
      <c r="AU1521" s="13">
        <f t="shared" si="2050"/>
        <v>5.3301423683354415E-5</v>
      </c>
      <c r="AV1521" s="13">
        <f t="shared" si="2051"/>
        <v>1.8255306684862565E-5</v>
      </c>
      <c r="AW1521" s="13">
        <f t="shared" si="2052"/>
        <v>1.228512781581569E-7</v>
      </c>
      <c r="AX1521" s="13">
        <f t="shared" si="2053"/>
        <v>1.2236512435664538E-3</v>
      </c>
      <c r="AY1521" s="13">
        <f t="shared" si="2054"/>
        <v>7.8976898737003452E-4</v>
      </c>
      <c r="AZ1521" s="13">
        <f t="shared" si="2055"/>
        <v>2.5486635047807893E-4</v>
      </c>
      <c r="BA1521" s="13">
        <f t="shared" si="2056"/>
        <v>5.4831946763170294E-5</v>
      </c>
      <c r="BB1521" s="13">
        <f t="shared" si="2057"/>
        <v>8.8474087895463454E-6</v>
      </c>
      <c r="BC1521" s="13">
        <f t="shared" si="2058"/>
        <v>1.1420589187166207E-6</v>
      </c>
      <c r="BD1521" s="13">
        <f t="shared" si="2059"/>
        <v>1.3379820362532236E-5</v>
      </c>
      <c r="BE1521" s="13">
        <f t="shared" si="2060"/>
        <v>1.8329921208665434E-5</v>
      </c>
      <c r="BF1521" s="13">
        <f t="shared" si="2061"/>
        <v>1.2555699643649586E-5</v>
      </c>
      <c r="BG1521" s="13">
        <f t="shared" si="2062"/>
        <v>5.733634158304173E-6</v>
      </c>
      <c r="BH1521" s="13">
        <f t="shared" si="2063"/>
        <v>1.9637233444354291E-6</v>
      </c>
      <c r="BI1521" s="13">
        <f t="shared" si="2064"/>
        <v>5.3804749546437194E-7</v>
      </c>
      <c r="BJ1521" s="14">
        <f t="shared" si="2065"/>
        <v>0.54389464074185534</v>
      </c>
      <c r="BK1521" s="14">
        <f t="shared" si="2066"/>
        <v>0.2806487795424667</v>
      </c>
      <c r="BL1521" s="14">
        <f t="shared" si="2067"/>
        <v>0.16972056743233485</v>
      </c>
      <c r="BM1521" s="14">
        <f t="shared" si="2068"/>
        <v>0.32693461732446238</v>
      </c>
      <c r="BN1521" s="14">
        <f t="shared" si="2069"/>
        <v>0.67251151070243154</v>
      </c>
    </row>
    <row r="1522" spans="1:66" x14ac:dyDescent="0.25">
      <c r="A1522" t="s">
        <v>339</v>
      </c>
      <c r="B1522" t="s">
        <v>123</v>
      </c>
      <c r="C1522" t="s">
        <v>114</v>
      </c>
      <c r="D1522" t="s">
        <v>400</v>
      </c>
      <c r="E1522" s="10">
        <f>VLOOKUP(A1522,home!$A$2:$E$405,3,FALSE)</f>
        <v>1.1861999999999999</v>
      </c>
      <c r="F1522" s="10">
        <f>VLOOKUP(B1522,home!$B$2:$E$405,3,FALSE)</f>
        <v>1.3348</v>
      </c>
      <c r="G1522" s="10">
        <f>VLOOKUP(C1522,away!$B$2:$E$405,4,FALSE)</f>
        <v>0.90790000000000004</v>
      </c>
      <c r="H1522" s="10">
        <f>VLOOKUP(A1522,away!$A$2:$E$405,3,FALSE)</f>
        <v>1.0607</v>
      </c>
      <c r="I1522" s="10">
        <f>VLOOKUP(C1522,away!$B$2:$E$405,3,FALSE)</f>
        <v>1.5954999999999999</v>
      </c>
      <c r="J1522" s="10">
        <f>VLOOKUP(B1522,home!$B$2:$E$405,4,FALSE)</f>
        <v>1.0213000000000001</v>
      </c>
      <c r="K1522" s="12">
        <f t="shared" si="2014"/>
        <v>1.437514168104</v>
      </c>
      <c r="L1522" s="12">
        <f t="shared" si="2015"/>
        <v>1.7283938379049999</v>
      </c>
      <c r="M1522" s="13">
        <f t="shared" si="2016"/>
        <v>4.2175828516658999E-2</v>
      </c>
      <c r="N1522" s="13">
        <f t="shared" si="2017"/>
        <v>6.0628351044222012E-2</v>
      </c>
      <c r="O1522" s="13">
        <f t="shared" si="2018"/>
        <v>7.2896442116731394E-2</v>
      </c>
      <c r="P1522" s="13">
        <f t="shared" si="2019"/>
        <v>0.1047896683471745</v>
      </c>
      <c r="Q1522" s="13">
        <f t="shared" si="2020"/>
        <v>4.3577056807426059E-2</v>
      </c>
      <c r="R1522" s="13">
        <f t="shared" si="2021"/>
        <v>6.2996880679878534E-2</v>
      </c>
      <c r="S1522" s="13">
        <f t="shared" si="2022"/>
        <v>6.508985702541388E-2</v>
      </c>
      <c r="T1522" s="13">
        <f t="shared" si="2023"/>
        <v>7.5318316459991333E-2</v>
      </c>
      <c r="U1522" s="13">
        <f t="shared" si="2024"/>
        <v>9.0558908523682521E-2</v>
      </c>
      <c r="V1522" s="13">
        <f t="shared" si="2025"/>
        <v>1.7969072097419256E-2</v>
      </c>
      <c r="W1522" s="13">
        <f t="shared" si="2026"/>
        <v>2.0880878854982611E-2</v>
      </c>
      <c r="X1522" s="13">
        <f t="shared" si="2027"/>
        <v>3.6090382342992756E-2</v>
      </c>
      <c r="Y1522" s="13">
        <f t="shared" si="2028"/>
        <v>3.1189197224632051E-2</v>
      </c>
      <c r="Z1522" s="13">
        <f t="shared" si="2029"/>
        <v>3.6294473458112868E-2</v>
      </c>
      <c r="AA1522" s="13">
        <f t="shared" si="2030"/>
        <v>5.2173819819911815E-2</v>
      </c>
      <c r="AB1522" s="13">
        <f t="shared" si="2031"/>
        <v>3.7500302597614277E-2</v>
      </c>
      <c r="AC1522" s="13">
        <f t="shared" si="2032"/>
        <v>2.7903617602486382E-3</v>
      </c>
      <c r="AD1522" s="13">
        <f t="shared" si="2033"/>
        <v>7.5041397991251792E-3</v>
      </c>
      <c r="AE1522" s="13">
        <f t="shared" si="2034"/>
        <v>1.2970108987585624E-2</v>
      </c>
      <c r="AF1522" s="13">
        <f t="shared" si="2035"/>
        <v>1.1208728225549625E-2</v>
      </c>
      <c r="AG1522" s="13">
        <f t="shared" si="2036"/>
        <v>6.457698931930606E-3</v>
      </c>
      <c r="AH1522" s="13">
        <f t="shared" si="2037"/>
        <v>1.5682786068752202E-2</v>
      </c>
      <c r="AI1522" s="13">
        <f t="shared" si="2038"/>
        <v>2.2544227169175323E-2</v>
      </c>
      <c r="AJ1522" s="13">
        <f t="shared" si="2039"/>
        <v>1.6203822982322334E-2</v>
      </c>
      <c r="AK1522" s="13">
        <f t="shared" si="2040"/>
        <v>7.7644083715125243E-3</v>
      </c>
      <c r="AL1522" s="13">
        <f t="shared" si="2041"/>
        <v>2.7731626735877645E-4</v>
      </c>
      <c r="AM1522" s="13">
        <f t="shared" si="2042"/>
        <v>2.1574614561351091E-3</v>
      </c>
      <c r="AN1522" s="13">
        <f t="shared" si="2043"/>
        <v>3.7289430863014709E-3</v>
      </c>
      <c r="AO1522" s="13">
        <f t="shared" si="2044"/>
        <v>3.2225411261309579E-3</v>
      </c>
      <c r="AP1522" s="13">
        <f t="shared" si="2045"/>
        <v>1.8566067416000624E-3</v>
      </c>
      <c r="AQ1522" s="13">
        <f t="shared" si="2046"/>
        <v>8.0223691289860665E-4</v>
      </c>
      <c r="AR1522" s="13">
        <f t="shared" si="2047"/>
        <v>5.4212061604827395E-3</v>
      </c>
      <c r="AS1522" s="13">
        <f t="shared" si="2048"/>
        <v>7.7930606639066242E-3</v>
      </c>
      <c r="AT1522" s="13">
        <f t="shared" si="2049"/>
        <v>5.6013175586298704E-3</v>
      </c>
      <c r="AU1522" s="13">
        <f t="shared" si="2050"/>
        <v>2.6839911168600491E-3</v>
      </c>
      <c r="AV1522" s="13">
        <f t="shared" si="2051"/>
        <v>9.6456881438789931E-4</v>
      </c>
      <c r="AW1522" s="13">
        <f t="shared" si="2052"/>
        <v>1.9139372206684308E-5</v>
      </c>
      <c r="AX1522" s="13">
        <f t="shared" si="2053"/>
        <v>5.1689690172208424E-4</v>
      </c>
      <c r="AY1522" s="13">
        <f t="shared" si="2054"/>
        <v>8.9340141976863689E-4</v>
      </c>
      <c r="AZ1522" s="13">
        <f t="shared" si="2055"/>
        <v>7.7207475435184518E-4</v>
      </c>
      <c r="BA1522" s="13">
        <f t="shared" si="2056"/>
        <v>4.4481641594124857E-4</v>
      </c>
      <c r="BB1522" s="13">
        <f t="shared" si="2057"/>
        <v>1.9220448807796025E-4</v>
      </c>
      <c r="BC1522" s="13">
        <f t="shared" si="2058"/>
        <v>6.6441010562326319E-5</v>
      </c>
      <c r="BD1522" s="13">
        <f t="shared" si="2059"/>
        <v>1.5616632202984987E-3</v>
      </c>
      <c r="BE1522" s="13">
        <f t="shared" si="2060"/>
        <v>2.2449130049860097E-3</v>
      </c>
      <c r="BF1522" s="13">
        <f t="shared" si="2061"/>
        <v>1.6135471254141579E-3</v>
      </c>
      <c r="BG1522" s="13">
        <f t="shared" si="2062"/>
        <v>7.7316561789544469E-4</v>
      </c>
      <c r="BH1522" s="13">
        <f t="shared" si="2063"/>
        <v>2.7785913250389619E-4</v>
      </c>
      <c r="BI1522" s="13">
        <f t="shared" si="2064"/>
        <v>7.9885287942287457E-5</v>
      </c>
      <c r="BJ1522" s="14">
        <f t="shared" si="2065"/>
        <v>0.32047848299192805</v>
      </c>
      <c r="BK1522" s="14">
        <f t="shared" si="2066"/>
        <v>0.2339855054340427</v>
      </c>
      <c r="BL1522" s="14">
        <f t="shared" si="2067"/>
        <v>0.40733677603288843</v>
      </c>
      <c r="BM1522" s="14">
        <f t="shared" si="2068"/>
        <v>0.61015674835731881</v>
      </c>
      <c r="BN1522" s="14">
        <f t="shared" si="2069"/>
        <v>0.38706422751209152</v>
      </c>
    </row>
  </sheetData>
  <conditionalFormatting sqref="BJ2:BL1522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2021-10-19T17:53:04Z</dcterms:modified>
</cp:coreProperties>
</file>